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ULA\Desktop\CENAC TUNJA 2023\MENOR CUANTIA\ANEXOS\"/>
    </mc:Choice>
  </mc:AlternateContent>
  <xr:revisionPtr revIDLastSave="0" documentId="13_ncr:1_{C966B409-6576-4593-8883-4C9792C66DC2}" xr6:coauthVersionLast="45" xr6:coauthVersionMax="45" xr10:uidLastSave="{00000000-0000-0000-0000-000000000000}"/>
  <bookViews>
    <workbookView xWindow="-110" yWindow="-110" windowWidth="19420" windowHeight="10560" xr2:uid="{00000000-000D-0000-FFFF-FFFF00000000}"/>
  </bookViews>
  <sheets>
    <sheet name="Hoja 1 " sheetId="2" r:id="rId1"/>
  </sheets>
  <definedNames>
    <definedName name="_xlnm._FilterDatabase" localSheetId="0" hidden="1">'Hoja 1 '!$V$9:$W$3307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S2045" i="2" l="1"/>
  <c r="R2045" i="2"/>
  <c r="Q2045" i="2"/>
  <c r="S1856" i="2"/>
  <c r="R1856" i="2"/>
  <c r="Q1856" i="2"/>
  <c r="S1669" i="2"/>
  <c r="R1669" i="2"/>
  <c r="Q1669" i="2"/>
  <c r="S1467" i="2"/>
  <c r="R1467" i="2"/>
  <c r="Q1467" i="2"/>
  <c r="S1401" i="2"/>
  <c r="Q1401" i="2"/>
  <c r="S1284" i="2"/>
  <c r="R1284" i="2"/>
  <c r="Q1284" i="2"/>
  <c r="S1233" i="2"/>
  <c r="R1233" i="2"/>
  <c r="Q1233" i="2"/>
  <c r="T1113" i="2"/>
  <c r="S1113" i="2"/>
  <c r="R1113" i="2"/>
  <c r="Q1113" i="2"/>
  <c r="U980" i="2"/>
  <c r="T980" i="2"/>
  <c r="S980" i="2"/>
  <c r="R980" i="2"/>
  <c r="Q980" i="2"/>
  <c r="T858" i="2"/>
  <c r="S858" i="2"/>
  <c r="R858" i="2"/>
  <c r="Q858" i="2"/>
  <c r="R711" i="2"/>
  <c r="S711" i="2"/>
  <c r="Q711" i="2"/>
  <c r="S530" i="2"/>
  <c r="Q530" i="2"/>
  <c r="T472" i="2"/>
  <c r="S472" i="2"/>
  <c r="R472" i="2"/>
  <c r="Q472" i="2"/>
  <c r="Q342" i="2"/>
  <c r="S342" i="2"/>
  <c r="T285" i="2"/>
  <c r="S285" i="2"/>
  <c r="Q285" i="2"/>
  <c r="Q50" i="2" l="1"/>
  <c r="W26" i="2"/>
  <c r="X26" i="2" s="1"/>
  <c r="W70" i="2"/>
  <c r="X70" i="2" s="1"/>
  <c r="W101" i="2"/>
  <c r="X101" i="2" s="1"/>
  <c r="W121" i="2"/>
  <c r="X121" i="2" s="1"/>
  <c r="W125" i="2"/>
  <c r="X125" i="2" s="1"/>
  <c r="W137" i="2"/>
  <c r="X137" i="2" s="1"/>
  <c r="W212" i="2"/>
  <c r="X212" i="2" s="1"/>
  <c r="W411" i="2"/>
  <c r="X411" i="2" s="1"/>
  <c r="W434" i="2"/>
  <c r="X434" i="2" s="1"/>
  <c r="W452" i="2"/>
  <c r="X452" i="2" s="1"/>
  <c r="W474" i="2"/>
  <c r="X474" i="2" s="1"/>
  <c r="W594" i="2"/>
  <c r="X594" i="2" s="1"/>
  <c r="W618" i="2"/>
  <c r="X618" i="2" s="1"/>
  <c r="W786" i="2"/>
  <c r="X786" i="2" s="1"/>
  <c r="W798" i="2"/>
  <c r="X798" i="2" s="1"/>
  <c r="W814" i="2"/>
  <c r="X814" i="2" s="1"/>
  <c r="W886" i="2"/>
  <c r="X886" i="2" s="1"/>
  <c r="W918" i="2"/>
  <c r="X918" i="2" s="1"/>
  <c r="W931" i="2"/>
  <c r="X931" i="2" s="1"/>
  <c r="W942" i="2"/>
  <c r="X942" i="2" s="1"/>
  <c r="W1013" i="2"/>
  <c r="X1013" i="2" s="1"/>
  <c r="W1041" i="2"/>
  <c r="X1041" i="2" s="1"/>
  <c r="W1044" i="2"/>
  <c r="X1044" i="2" s="1"/>
  <c r="W1057" i="2"/>
  <c r="X1057" i="2" s="1"/>
  <c r="W1068" i="2"/>
  <c r="X1068" i="2" s="1"/>
  <c r="W1096" i="2"/>
  <c r="X1096" i="2" s="1"/>
  <c r="W1130" i="2"/>
  <c r="X1130" i="2" s="1"/>
  <c r="W1156" i="2"/>
  <c r="X1156" i="2" s="1"/>
  <c r="W1179" i="2"/>
  <c r="X1179" i="2" s="1"/>
  <c r="W1197" i="2"/>
  <c r="X1197" i="2" s="1"/>
  <c r="W1200" i="2"/>
  <c r="X1200" i="2" s="1"/>
  <c r="W1213" i="2"/>
  <c r="X1213" i="2" s="1"/>
  <c r="W1235" i="2"/>
  <c r="X1235" i="2" s="1"/>
  <c r="W1301" i="2"/>
  <c r="X1301" i="2" s="1"/>
  <c r="W1365" i="2"/>
  <c r="X1365" i="2" s="1"/>
  <c r="W1369" i="2"/>
  <c r="X1369" i="2" s="1"/>
  <c r="W1403" i="2"/>
  <c r="X1403" i="2" s="1"/>
  <c r="W1540" i="2"/>
  <c r="X1540" i="2" s="1"/>
  <c r="W1565" i="2"/>
  <c r="X1565" i="2" s="1"/>
  <c r="W1568" i="2"/>
  <c r="X1568" i="2" s="1"/>
  <c r="W1579" i="2"/>
  <c r="X1579" i="2" s="1"/>
  <c r="W1600" i="2"/>
  <c r="X1600" i="2" s="1"/>
  <c r="W1646" i="2"/>
  <c r="W1696" i="2"/>
  <c r="W1721" i="2"/>
  <c r="W1742" i="2"/>
  <c r="W1764" i="2"/>
  <c r="X1764" i="2" s="1"/>
  <c r="W1773" i="2"/>
  <c r="X1773" i="2" s="1"/>
  <c r="W1784" i="2"/>
  <c r="X1784" i="2" s="1"/>
  <c r="W1806" i="2"/>
  <c r="X1806" i="2" s="1"/>
  <c r="W1843" i="2"/>
  <c r="X1843" i="2" s="1"/>
  <c r="W1877" i="2"/>
  <c r="X1877" i="2" s="1"/>
  <c r="W1925" i="2"/>
  <c r="X1925" i="2" s="1"/>
  <c r="W1948" i="2"/>
  <c r="X1948" i="2" s="1"/>
  <c r="W1956" i="2"/>
  <c r="X1956" i="2" s="1"/>
  <c r="W1989" i="2"/>
  <c r="X1989" i="2" s="1"/>
  <c r="W2022" i="2"/>
  <c r="X2022" i="2" s="1"/>
  <c r="W2068" i="2"/>
  <c r="X2068" i="2" s="1"/>
  <c r="W2095" i="2"/>
  <c r="X2095" i="2" s="1"/>
  <c r="W2117" i="2"/>
  <c r="X2117" i="2" s="1"/>
  <c r="W2136" i="2"/>
  <c r="X2136" i="2" s="1"/>
  <c r="W2141" i="2"/>
  <c r="X2141" i="2" s="1"/>
  <c r="W2154" i="2"/>
  <c r="X2154" i="2" s="1"/>
  <c r="W2176" i="2"/>
  <c r="X2176" i="2" s="1"/>
  <c r="W2236" i="2"/>
  <c r="X2236" i="2" s="1"/>
  <c r="W2246" i="2"/>
  <c r="X2246" i="2" s="1"/>
  <c r="W2253" i="2"/>
  <c r="X2253" i="2" s="1"/>
  <c r="W2263" i="2"/>
  <c r="X2263" i="2" s="1"/>
  <c r="W2270" i="2"/>
  <c r="X2270" i="2" s="1"/>
  <c r="W2323" i="2"/>
  <c r="X2323" i="2" s="1"/>
  <c r="W2360" i="2"/>
  <c r="X2360" i="2" s="1"/>
  <c r="W2407" i="2"/>
  <c r="X2407" i="2" s="1"/>
  <c r="W2500" i="2"/>
  <c r="X2500" i="2" s="1"/>
  <c r="W2529" i="2"/>
  <c r="X2529" i="2" s="1"/>
  <c r="W2542" i="2"/>
  <c r="X2542" i="2" s="1"/>
  <c r="W2571" i="2"/>
  <c r="X2571" i="2" s="1"/>
  <c r="W2595" i="2"/>
  <c r="X2595" i="2" s="1"/>
  <c r="W2639" i="2"/>
  <c r="X2639" i="2" s="1"/>
  <c r="W2668" i="2"/>
  <c r="X2668" i="2" s="1"/>
  <c r="W2703" i="2"/>
  <c r="X2703" i="2" s="1"/>
  <c r="W2717" i="2"/>
  <c r="X2717" i="2" s="1"/>
  <c r="W2751" i="2"/>
  <c r="X2751" i="2" s="1"/>
  <c r="W2781" i="2"/>
  <c r="X2781" i="2" s="1"/>
  <c r="W2864" i="2"/>
  <c r="X2864" i="2" s="1"/>
  <c r="W2885" i="2"/>
  <c r="X2885" i="2" s="1"/>
  <c r="W2908" i="2"/>
  <c r="X2908" i="2" s="1"/>
  <c r="W2921" i="2"/>
  <c r="X2921" i="2" s="1"/>
  <c r="W2954" i="2"/>
  <c r="X2954" i="2" s="1"/>
  <c r="W2979" i="2"/>
  <c r="X2979" i="2" s="1"/>
  <c r="W2998" i="2"/>
  <c r="X2998" i="2" s="1"/>
  <c r="W2999" i="2"/>
  <c r="X2999" i="2" s="1"/>
  <c r="W3000" i="2"/>
  <c r="X3000" i="2" s="1"/>
  <c r="W3001" i="2"/>
  <c r="X3001" i="2" s="1"/>
  <c r="W3002" i="2"/>
  <c r="X3002" i="2" s="1"/>
  <c r="W3042" i="2"/>
  <c r="X3042" i="2" s="1"/>
  <c r="W3070" i="2"/>
  <c r="X3070" i="2" s="1"/>
  <c r="W3083" i="2"/>
  <c r="X3083" i="2" s="1"/>
  <c r="W3110" i="2"/>
  <c r="X3110" i="2" s="1"/>
  <c r="W3136" i="2"/>
  <c r="X3136" i="2" s="1"/>
  <c r="W3178" i="2"/>
  <c r="X3178" i="2" s="1"/>
  <c r="W3203" i="2"/>
  <c r="X3203" i="2" s="1"/>
  <c r="W3228" i="2"/>
  <c r="X3228" i="2" s="1"/>
  <c r="W3241" i="2"/>
  <c r="X3241" i="2" s="1"/>
  <c r="W3266" i="2"/>
  <c r="X3266" i="2" s="1"/>
  <c r="W3287" i="2"/>
  <c r="X3287" i="2" s="1"/>
  <c r="N3162" i="2" l="1"/>
  <c r="O3162" i="2" s="1"/>
  <c r="N2843" i="2"/>
  <c r="O2843" i="2" s="1"/>
  <c r="N2456" i="2"/>
  <c r="O2456" i="2" s="1"/>
  <c r="N2201" i="2"/>
  <c r="O2201" i="2" s="1"/>
  <c r="K259" i="2"/>
  <c r="K256" i="2"/>
  <c r="K239" i="2"/>
  <c r="L671" i="2" l="1"/>
  <c r="M671" i="2" s="1"/>
  <c r="L672" i="2"/>
  <c r="L673" i="2"/>
  <c r="L674" i="2"/>
  <c r="L675" i="2"/>
  <c r="M675" i="2" s="1"/>
  <c r="L676" i="2"/>
  <c r="M676" i="2" s="1"/>
  <c r="L677" i="2"/>
  <c r="M677" i="2" s="1"/>
  <c r="L678" i="2"/>
  <c r="M678" i="2" s="1"/>
  <c r="L679" i="2"/>
  <c r="M679" i="2" s="1"/>
  <c r="L680" i="2"/>
  <c r="L681" i="2"/>
  <c r="L682" i="2"/>
  <c r="M682" i="2" s="1"/>
  <c r="L683" i="2"/>
  <c r="M683" i="2" s="1"/>
  <c r="L684" i="2"/>
  <c r="L685" i="2"/>
  <c r="M685" i="2" s="1"/>
  <c r="L686" i="2"/>
  <c r="M686" i="2" s="1"/>
  <c r="L688" i="2"/>
  <c r="L689" i="2"/>
  <c r="L690" i="2"/>
  <c r="L691" i="2"/>
  <c r="M691" i="2" s="1"/>
  <c r="L692" i="2"/>
  <c r="M692" i="2" s="1"/>
  <c r="L693" i="2"/>
  <c r="M693" i="2" s="1"/>
  <c r="L694" i="2"/>
  <c r="M694" i="2" s="1"/>
  <c r="L695" i="2"/>
  <c r="M695" i="2" s="1"/>
  <c r="L696" i="2"/>
  <c r="L697" i="2"/>
  <c r="L698" i="2"/>
  <c r="L699" i="2"/>
  <c r="M699" i="2" s="1"/>
  <c r="L700" i="2"/>
  <c r="M700" i="2" s="1"/>
  <c r="L701" i="2"/>
  <c r="M701" i="2" s="1"/>
  <c r="L702" i="2"/>
  <c r="M702" i="2" s="1"/>
  <c r="L703" i="2"/>
  <c r="M703" i="2" s="1"/>
  <c r="L704" i="2"/>
  <c r="L705" i="2"/>
  <c r="L706" i="2"/>
  <c r="M706" i="2" s="1"/>
  <c r="L707" i="2"/>
  <c r="M707" i="2" s="1"/>
  <c r="L708" i="2"/>
  <c r="M708" i="2" s="1"/>
  <c r="L709" i="2"/>
  <c r="M709" i="2" s="1"/>
  <c r="L710" i="2"/>
  <c r="M710" i="2" s="1"/>
  <c r="L711" i="2"/>
  <c r="M711" i="2" s="1"/>
  <c r="L712" i="2"/>
  <c r="L713" i="2"/>
  <c r="L714" i="2"/>
  <c r="M714" i="2" s="1"/>
  <c r="L715" i="2"/>
  <c r="M715" i="2" s="1"/>
  <c r="L716" i="2"/>
  <c r="M716" i="2" s="1"/>
  <c r="L717" i="2"/>
  <c r="M717" i="2" s="1"/>
  <c r="L718" i="2"/>
  <c r="M718" i="2" s="1"/>
  <c r="L719" i="2"/>
  <c r="M719" i="2" s="1"/>
  <c r="L720" i="2"/>
  <c r="L721" i="2"/>
  <c r="L722" i="2"/>
  <c r="L723" i="2"/>
  <c r="L724" i="2"/>
  <c r="M724" i="2" s="1"/>
  <c r="L725" i="2"/>
  <c r="M725" i="2" s="1"/>
  <c r="L726" i="2"/>
  <c r="M726" i="2" s="1"/>
  <c r="L727" i="2"/>
  <c r="M727" i="2" s="1"/>
  <c r="L728" i="2"/>
  <c r="L729" i="2"/>
  <c r="L730" i="2"/>
  <c r="M730" i="2" s="1"/>
  <c r="L732" i="2"/>
  <c r="L733" i="2"/>
  <c r="M733" i="2" s="1"/>
  <c r="L734" i="2"/>
  <c r="M734" i="2" s="1"/>
  <c r="L735" i="2"/>
  <c r="M735" i="2" s="1"/>
  <c r="L736" i="2"/>
  <c r="M736" i="2" s="1"/>
  <c r="L737" i="2"/>
  <c r="L738" i="2"/>
  <c r="M738" i="2" s="1"/>
  <c r="L739" i="2"/>
  <c r="M739" i="2" s="1"/>
  <c r="L740" i="2"/>
  <c r="L741" i="2"/>
  <c r="M741" i="2" s="1"/>
  <c r="L742" i="2"/>
  <c r="M742" i="2" s="1"/>
  <c r="L743" i="2"/>
  <c r="M743" i="2" s="1"/>
  <c r="L744" i="2"/>
  <c r="M744" i="2" s="1"/>
  <c r="L745" i="2"/>
  <c r="L746" i="2"/>
  <c r="L747" i="2"/>
  <c r="M747" i="2" s="1"/>
  <c r="L748" i="2"/>
  <c r="M748" i="2" s="1"/>
  <c r="L749" i="2"/>
  <c r="M749" i="2" s="1"/>
  <c r="L750" i="2"/>
  <c r="M750" i="2" s="1"/>
  <c r="L751" i="2"/>
  <c r="M751" i="2" s="1"/>
  <c r="L752" i="2"/>
  <c r="M752" i="2" s="1"/>
  <c r="L754" i="2"/>
  <c r="M754" i="2" s="1"/>
  <c r="L755" i="2"/>
  <c r="M755" i="2" s="1"/>
  <c r="L756" i="2"/>
  <c r="L757" i="2"/>
  <c r="M757" i="2" s="1"/>
  <c r="L758" i="2"/>
  <c r="M758" i="2" s="1"/>
  <c r="L759" i="2"/>
  <c r="M759" i="2" s="1"/>
  <c r="L760" i="2"/>
  <c r="L761" i="2"/>
  <c r="M761" i="2" s="1"/>
  <c r="L763" i="2"/>
  <c r="M763" i="2" s="1"/>
  <c r="L764" i="2"/>
  <c r="M764" i="2" s="1"/>
  <c r="L765" i="2"/>
  <c r="M765" i="2" s="1"/>
  <c r="L766" i="2"/>
  <c r="M766" i="2" s="1"/>
  <c r="L767" i="2"/>
  <c r="M767" i="2" s="1"/>
  <c r="L768" i="2"/>
  <c r="L769" i="2"/>
  <c r="L770" i="2"/>
  <c r="M770" i="2" s="1"/>
  <c r="L771" i="2"/>
  <c r="M771" i="2" s="1"/>
  <c r="L772" i="2"/>
  <c r="L773" i="2"/>
  <c r="M773" i="2" s="1"/>
  <c r="L774" i="2"/>
  <c r="M774" i="2" s="1"/>
  <c r="L775" i="2"/>
  <c r="M775" i="2" s="1"/>
  <c r="L776" i="2"/>
  <c r="L777" i="2"/>
  <c r="L778" i="2"/>
  <c r="M778" i="2" s="1"/>
  <c r="L779" i="2"/>
  <c r="M779" i="2" s="1"/>
  <c r="L780" i="2"/>
  <c r="L781" i="2"/>
  <c r="M781" i="2" s="1"/>
  <c r="L783" i="2"/>
  <c r="M783" i="2" s="1"/>
  <c r="L784" i="2"/>
  <c r="L785" i="2"/>
  <c r="L787" i="2"/>
  <c r="M787" i="2" s="1"/>
  <c r="L788" i="2"/>
  <c r="M788" i="2" s="1"/>
  <c r="L789" i="2"/>
  <c r="M789" i="2" s="1"/>
  <c r="L790" i="2"/>
  <c r="M790" i="2" s="1"/>
  <c r="L791" i="2"/>
  <c r="M791" i="2" s="1"/>
  <c r="L792" i="2"/>
  <c r="L793" i="2"/>
  <c r="L794" i="2"/>
  <c r="M794" i="2" s="1"/>
  <c r="L795" i="2"/>
  <c r="L796" i="2"/>
  <c r="M796" i="2" s="1"/>
  <c r="L797" i="2"/>
  <c r="M797" i="2" s="1"/>
  <c r="L799" i="2"/>
  <c r="M799" i="2" s="1"/>
  <c r="L800" i="2"/>
  <c r="L801" i="2"/>
  <c r="L802" i="2"/>
  <c r="M802" i="2" s="1"/>
  <c r="L803" i="2"/>
  <c r="M803" i="2" s="1"/>
  <c r="L804" i="2"/>
  <c r="M804" i="2" s="1"/>
  <c r="L805" i="2"/>
  <c r="M805" i="2" s="1"/>
  <c r="L806" i="2"/>
  <c r="M806" i="2" s="1"/>
  <c r="L807" i="2"/>
  <c r="M807" i="2" s="1"/>
  <c r="L808" i="2"/>
  <c r="L809" i="2"/>
  <c r="L810" i="2"/>
  <c r="L811" i="2"/>
  <c r="L812" i="2"/>
  <c r="M812" i="2" s="1"/>
  <c r="L813" i="2"/>
  <c r="M813" i="2" s="1"/>
  <c r="L815" i="2"/>
  <c r="M815" i="2" s="1"/>
  <c r="L816" i="2"/>
  <c r="L817" i="2"/>
  <c r="L818" i="2"/>
  <c r="M818" i="2" s="1"/>
  <c r="L819" i="2"/>
  <c r="M819" i="2" s="1"/>
  <c r="L820" i="2"/>
  <c r="L821" i="2"/>
  <c r="M821" i="2" s="1"/>
  <c r="L822" i="2"/>
  <c r="M822" i="2" s="1"/>
  <c r="L823" i="2"/>
  <c r="M823" i="2" s="1"/>
  <c r="L824" i="2"/>
  <c r="L833" i="2"/>
  <c r="L834" i="2"/>
  <c r="L835" i="2"/>
  <c r="M835" i="2" s="1"/>
  <c r="L836" i="2"/>
  <c r="M836" i="2" s="1"/>
  <c r="L837" i="2"/>
  <c r="M837" i="2" s="1"/>
  <c r="L838" i="2"/>
  <c r="M838" i="2" s="1"/>
  <c r="L839" i="2"/>
  <c r="M839" i="2" s="1"/>
  <c r="L840" i="2"/>
  <c r="L841" i="2"/>
  <c r="L842" i="2"/>
  <c r="L843" i="2"/>
  <c r="M843" i="2" s="1"/>
  <c r="L844" i="2"/>
  <c r="M844" i="2" s="1"/>
  <c r="L846" i="2"/>
  <c r="M846" i="2" s="1"/>
  <c r="L847" i="2"/>
  <c r="M847" i="2" s="1"/>
  <c r="L848" i="2"/>
  <c r="L849" i="2"/>
  <c r="L850" i="2"/>
  <c r="M850" i="2" s="1"/>
  <c r="L851" i="2"/>
  <c r="M851" i="2" s="1"/>
  <c r="L852" i="2"/>
  <c r="M852" i="2" s="1"/>
  <c r="L853" i="2"/>
  <c r="M853" i="2" s="1"/>
  <c r="L854" i="2"/>
  <c r="M854" i="2" s="1"/>
  <c r="L855" i="2"/>
  <c r="M855" i="2" s="1"/>
  <c r="L856" i="2"/>
  <c r="L857" i="2"/>
  <c r="L858" i="2"/>
  <c r="L859" i="2"/>
  <c r="M859" i="2" s="1"/>
  <c r="L860" i="2"/>
  <c r="M860" i="2" s="1"/>
  <c r="L861" i="2"/>
  <c r="M861" i="2" s="1"/>
  <c r="L862" i="2"/>
  <c r="M862" i="2" s="1"/>
  <c r="L863" i="2"/>
  <c r="M863" i="2" s="1"/>
  <c r="L864" i="2"/>
  <c r="L865" i="2"/>
  <c r="L866" i="2"/>
  <c r="L867" i="2"/>
  <c r="M867" i="2" s="1"/>
  <c r="L868" i="2"/>
  <c r="M868" i="2" s="1"/>
  <c r="L869" i="2"/>
  <c r="M869" i="2" s="1"/>
  <c r="L871" i="2"/>
  <c r="M871" i="2" s="1"/>
  <c r="L872" i="2"/>
  <c r="M872" i="2" s="1"/>
  <c r="L873" i="2"/>
  <c r="L874" i="2"/>
  <c r="M874" i="2" s="1"/>
  <c r="L875" i="2"/>
  <c r="M875" i="2" s="1"/>
  <c r="L876" i="2"/>
  <c r="M876" i="2" s="1"/>
  <c r="L877" i="2"/>
  <c r="M877" i="2" s="1"/>
  <c r="L878" i="2"/>
  <c r="M878" i="2" s="1"/>
  <c r="L879" i="2"/>
  <c r="M879" i="2" s="1"/>
  <c r="L880" i="2"/>
  <c r="M880" i="2" s="1"/>
  <c r="L881" i="2"/>
  <c r="L882" i="2"/>
  <c r="L883" i="2"/>
  <c r="M883" i="2" s="1"/>
  <c r="L884" i="2"/>
  <c r="M884" i="2" s="1"/>
  <c r="L885" i="2"/>
  <c r="M885" i="2" s="1"/>
  <c r="L887" i="2"/>
  <c r="M887" i="2" s="1"/>
  <c r="L888" i="2"/>
  <c r="L889" i="2"/>
  <c r="M889" i="2" s="1"/>
  <c r="L890" i="2"/>
  <c r="M890" i="2" s="1"/>
  <c r="L891" i="2"/>
  <c r="M891" i="2" s="1"/>
  <c r="L892" i="2"/>
  <c r="M892" i="2" s="1"/>
  <c r="L893" i="2"/>
  <c r="M893" i="2" s="1"/>
  <c r="L894" i="2"/>
  <c r="M894" i="2" s="1"/>
  <c r="L895" i="2"/>
  <c r="M895" i="2" s="1"/>
  <c r="L896" i="2"/>
  <c r="L897" i="2"/>
  <c r="M897" i="2" s="1"/>
  <c r="L898" i="2"/>
  <c r="M898" i="2" s="1"/>
  <c r="L899" i="2"/>
  <c r="M899" i="2" s="1"/>
  <c r="L900" i="2"/>
  <c r="M900" i="2" s="1"/>
  <c r="L901" i="2"/>
  <c r="M901" i="2" s="1"/>
  <c r="M690" i="2"/>
  <c r="M740" i="2"/>
  <c r="M795" i="2"/>
  <c r="M811" i="2"/>
  <c r="L432" i="2"/>
  <c r="L433" i="2"/>
  <c r="L435" i="2"/>
  <c r="M435" i="2" s="1"/>
  <c r="L436" i="2"/>
  <c r="L437" i="2"/>
  <c r="M437" i="2" s="1"/>
  <c r="L438" i="2"/>
  <c r="M438" i="2" s="1"/>
  <c r="L440" i="2"/>
  <c r="L441" i="2"/>
  <c r="L442" i="2"/>
  <c r="M442" i="2" s="1"/>
  <c r="L443" i="2"/>
  <c r="M443" i="2" s="1"/>
  <c r="L444" i="2"/>
  <c r="L445" i="2"/>
  <c r="M445" i="2" s="1"/>
  <c r="L446" i="2"/>
  <c r="M446" i="2" s="1"/>
  <c r="L447" i="2"/>
  <c r="M447" i="2" s="1"/>
  <c r="L448" i="2"/>
  <c r="L449" i="2"/>
  <c r="L450" i="2"/>
  <c r="M450" i="2" s="1"/>
  <c r="L451" i="2"/>
  <c r="M451" i="2" s="1"/>
  <c r="L453" i="2"/>
  <c r="M453" i="2" s="1"/>
  <c r="L454" i="2"/>
  <c r="M454" i="2" s="1"/>
  <c r="L455" i="2"/>
  <c r="M455" i="2" s="1"/>
  <c r="L456" i="2"/>
  <c r="L457" i="2"/>
  <c r="L458" i="2"/>
  <c r="L459" i="2"/>
  <c r="M459" i="2" s="1"/>
  <c r="L460" i="2"/>
  <c r="M460" i="2" s="1"/>
  <c r="L461" i="2"/>
  <c r="M461" i="2" s="1"/>
  <c r="L462" i="2"/>
  <c r="M462" i="2" s="1"/>
  <c r="L463" i="2"/>
  <c r="M463" i="2" s="1"/>
  <c r="L464" i="2"/>
  <c r="L465" i="2"/>
  <c r="L466" i="2"/>
  <c r="M466" i="2" s="1"/>
  <c r="L467" i="2"/>
  <c r="M467" i="2" s="1"/>
  <c r="L468" i="2"/>
  <c r="M468" i="2" s="1"/>
  <c r="L469" i="2"/>
  <c r="M469" i="2" s="1"/>
  <c r="L470" i="2"/>
  <c r="M470" i="2" s="1"/>
  <c r="L471" i="2"/>
  <c r="M471" i="2" s="1"/>
  <c r="L472" i="2"/>
  <c r="L473" i="2"/>
  <c r="M473" i="2" s="1"/>
  <c r="L475" i="2"/>
  <c r="M475" i="2" s="1"/>
  <c r="L476" i="2"/>
  <c r="L477" i="2"/>
  <c r="M477" i="2" s="1"/>
  <c r="L478" i="2"/>
  <c r="M478" i="2" s="1"/>
  <c r="L479" i="2"/>
  <c r="M479" i="2" s="1"/>
  <c r="L480" i="2"/>
  <c r="L481" i="2"/>
  <c r="L482" i="2"/>
  <c r="M482" i="2" s="1"/>
  <c r="L483" i="2"/>
  <c r="M483" i="2" s="1"/>
  <c r="L484" i="2"/>
  <c r="M484" i="2" s="1"/>
  <c r="L485" i="2"/>
  <c r="M485" i="2" s="1"/>
  <c r="L486" i="2"/>
  <c r="M486" i="2" s="1"/>
  <c r="L496" i="2"/>
  <c r="L497" i="2"/>
  <c r="M497" i="2" s="1"/>
  <c r="L498" i="2"/>
  <c r="M498" i="2" s="1"/>
  <c r="L499" i="2"/>
  <c r="M499" i="2" s="1"/>
  <c r="L500" i="2"/>
  <c r="L501" i="2"/>
  <c r="M501" i="2" s="1"/>
  <c r="L502" i="2"/>
  <c r="M502" i="2" s="1"/>
  <c r="L503" i="2"/>
  <c r="M503" i="2" s="1"/>
  <c r="L504" i="2"/>
  <c r="L505" i="2"/>
  <c r="M505" i="2" s="1"/>
  <c r="L506" i="2"/>
  <c r="M506" i="2" s="1"/>
  <c r="L507" i="2"/>
  <c r="M507" i="2" s="1"/>
  <c r="L508" i="2"/>
  <c r="L509" i="2"/>
  <c r="M509" i="2" s="1"/>
  <c r="L510" i="2"/>
  <c r="M510" i="2" s="1"/>
  <c r="L511" i="2"/>
  <c r="M511" i="2" s="1"/>
  <c r="L513" i="2"/>
  <c r="L514" i="2"/>
  <c r="M514" i="2" s="1"/>
  <c r="L515" i="2"/>
  <c r="M515" i="2" s="1"/>
  <c r="L516" i="2"/>
  <c r="L517" i="2"/>
  <c r="M517" i="2" s="1"/>
  <c r="L518" i="2"/>
  <c r="M518" i="2" s="1"/>
  <c r="L519" i="2"/>
  <c r="M519" i="2" s="1"/>
  <c r="L520" i="2"/>
  <c r="L521" i="2"/>
  <c r="L522" i="2"/>
  <c r="M522" i="2" s="1"/>
  <c r="L523" i="2"/>
  <c r="M523" i="2" s="1"/>
  <c r="L524" i="2"/>
  <c r="L525" i="2"/>
  <c r="M525" i="2" s="1"/>
  <c r="L526" i="2"/>
  <c r="M526" i="2" s="1"/>
  <c r="L527" i="2"/>
  <c r="M527" i="2" s="1"/>
  <c r="L528" i="2"/>
  <c r="L529" i="2"/>
  <c r="L530" i="2"/>
  <c r="M530" i="2" s="1"/>
  <c r="L531" i="2"/>
  <c r="M531" i="2" s="1"/>
  <c r="L532" i="2"/>
  <c r="M532" i="2" s="1"/>
  <c r="L533" i="2"/>
  <c r="M533" i="2" s="1"/>
  <c r="L534" i="2"/>
  <c r="M534" i="2" s="1"/>
  <c r="L535" i="2"/>
  <c r="M535" i="2" s="1"/>
  <c r="L536" i="2"/>
  <c r="L537" i="2"/>
  <c r="M537" i="2" s="1"/>
  <c r="L538" i="2"/>
  <c r="M538" i="2" s="1"/>
  <c r="L539" i="2"/>
  <c r="M539" i="2" s="1"/>
  <c r="L540" i="2"/>
  <c r="L541" i="2"/>
  <c r="M541" i="2" s="1"/>
  <c r="L542" i="2"/>
  <c r="M542" i="2" s="1"/>
  <c r="L543" i="2"/>
  <c r="M543" i="2" s="1"/>
  <c r="L544" i="2"/>
  <c r="L545" i="2"/>
  <c r="M545" i="2" s="1"/>
  <c r="L546" i="2"/>
  <c r="M546" i="2" s="1"/>
  <c r="L547" i="2"/>
  <c r="M547" i="2" s="1"/>
  <c r="L549" i="2"/>
  <c r="M549" i="2" s="1"/>
  <c r="L550" i="2"/>
  <c r="M550" i="2" s="1"/>
  <c r="L551" i="2"/>
  <c r="M551" i="2" s="1"/>
  <c r="L552" i="2"/>
  <c r="L553" i="2"/>
  <c r="L554" i="2"/>
  <c r="M554" i="2" s="1"/>
  <c r="L555" i="2"/>
  <c r="M555" i="2" s="1"/>
  <c r="L556" i="2"/>
  <c r="L557" i="2"/>
  <c r="M557" i="2" s="1"/>
  <c r="L558" i="2"/>
  <c r="M558" i="2" s="1"/>
  <c r="L559" i="2"/>
  <c r="M559" i="2" s="1"/>
  <c r="L560" i="2"/>
  <c r="M560" i="2" s="1"/>
  <c r="L561" i="2"/>
  <c r="L562" i="2"/>
  <c r="M562" i="2" s="1"/>
  <c r="L563" i="2"/>
  <c r="M563" i="2" s="1"/>
  <c r="L564" i="2"/>
  <c r="L565" i="2"/>
  <c r="M565" i="2" s="1"/>
  <c r="L566" i="2"/>
  <c r="M566" i="2" s="1"/>
  <c r="L567" i="2"/>
  <c r="M567" i="2" s="1"/>
  <c r="L568" i="2"/>
  <c r="M568" i="2" s="1"/>
  <c r="L569" i="2"/>
  <c r="L570" i="2"/>
  <c r="M570" i="2" s="1"/>
  <c r="L571" i="2"/>
  <c r="M571" i="2" s="1"/>
  <c r="L572" i="2"/>
  <c r="M572" i="2" s="1"/>
  <c r="L574" i="2"/>
  <c r="M574" i="2" s="1"/>
  <c r="L575" i="2"/>
  <c r="M575" i="2" s="1"/>
  <c r="L576" i="2"/>
  <c r="L577" i="2"/>
  <c r="M577" i="2" s="1"/>
  <c r="L578" i="2"/>
  <c r="M578" i="2" s="1"/>
  <c r="L579" i="2"/>
  <c r="M579" i="2" s="1"/>
  <c r="L580" i="2"/>
  <c r="L581" i="2"/>
  <c r="M581" i="2" s="1"/>
  <c r="L582" i="2"/>
  <c r="M582" i="2" s="1"/>
  <c r="L583" i="2"/>
  <c r="M583" i="2" s="1"/>
  <c r="L584" i="2"/>
  <c r="L585" i="2"/>
  <c r="M585" i="2" s="1"/>
  <c r="L586" i="2"/>
  <c r="L587" i="2"/>
  <c r="M587" i="2" s="1"/>
  <c r="L588" i="2"/>
  <c r="M588" i="2" s="1"/>
  <c r="L589" i="2"/>
  <c r="M589" i="2" s="1"/>
  <c r="L590" i="2"/>
  <c r="M590" i="2" s="1"/>
  <c r="L591" i="2"/>
  <c r="M591" i="2" s="1"/>
  <c r="L592" i="2"/>
  <c r="L593" i="2"/>
  <c r="M593" i="2" s="1"/>
  <c r="L595" i="2"/>
  <c r="M595" i="2" s="1"/>
  <c r="L596" i="2"/>
  <c r="L597" i="2"/>
  <c r="M597" i="2" s="1"/>
  <c r="L598" i="2"/>
  <c r="M598" i="2" s="1"/>
  <c r="L599" i="2"/>
  <c r="M599" i="2" s="1"/>
  <c r="L600" i="2"/>
  <c r="L601" i="2"/>
  <c r="M601" i="2" s="1"/>
  <c r="L602" i="2"/>
  <c r="M602" i="2" s="1"/>
  <c r="L603" i="2"/>
  <c r="M603" i="2" s="1"/>
  <c r="L604" i="2"/>
  <c r="L605" i="2"/>
  <c r="M605" i="2" s="1"/>
  <c r="L606" i="2"/>
  <c r="M606" i="2" s="1"/>
  <c r="L607" i="2"/>
  <c r="M607" i="2" s="1"/>
  <c r="L608" i="2"/>
  <c r="L609" i="2"/>
  <c r="L610" i="2"/>
  <c r="M610" i="2" s="1"/>
  <c r="L611" i="2"/>
  <c r="M611" i="2" s="1"/>
  <c r="L612" i="2"/>
  <c r="M612" i="2" s="1"/>
  <c r="L613" i="2"/>
  <c r="M613" i="2" s="1"/>
  <c r="L615" i="2"/>
  <c r="M615" i="2" s="1"/>
  <c r="L616" i="2"/>
  <c r="L617" i="2"/>
  <c r="M617" i="2" s="1"/>
  <c r="L619" i="2"/>
  <c r="M619" i="2" s="1"/>
  <c r="L620" i="2"/>
  <c r="M620" i="2" s="1"/>
  <c r="L621" i="2"/>
  <c r="M621" i="2" s="1"/>
  <c r="L622" i="2"/>
  <c r="M622" i="2" s="1"/>
  <c r="L623" i="2"/>
  <c r="M623" i="2" s="1"/>
  <c r="L624" i="2"/>
  <c r="L625" i="2"/>
  <c r="M625" i="2" s="1"/>
  <c r="L626" i="2"/>
  <c r="M626" i="2" s="1"/>
  <c r="L627" i="2"/>
  <c r="M627" i="2" s="1"/>
  <c r="L628" i="2"/>
  <c r="M628" i="2" s="1"/>
  <c r="L629" i="2"/>
  <c r="M629" i="2" s="1"/>
  <c r="L630" i="2"/>
  <c r="M630" i="2" s="1"/>
  <c r="L632" i="2"/>
  <c r="M632" i="2" s="1"/>
  <c r="L633" i="2"/>
  <c r="M633" i="2" s="1"/>
  <c r="L634" i="2"/>
  <c r="M634" i="2" s="1"/>
  <c r="L635" i="2"/>
  <c r="M635" i="2" s="1"/>
  <c r="L636" i="2"/>
  <c r="L637" i="2"/>
  <c r="M637" i="2" s="1"/>
  <c r="L638" i="2"/>
  <c r="L639" i="2"/>
  <c r="M639" i="2" s="1"/>
  <c r="L640" i="2"/>
  <c r="M640" i="2" s="1"/>
  <c r="L641" i="2"/>
  <c r="M641" i="2" s="1"/>
  <c r="L642" i="2"/>
  <c r="M642" i="2" s="1"/>
  <c r="L643" i="2"/>
  <c r="M643" i="2" s="1"/>
  <c r="L644" i="2"/>
  <c r="L645" i="2"/>
  <c r="M645" i="2" s="1"/>
  <c r="L646" i="2"/>
  <c r="M646" i="2" s="1"/>
  <c r="L647" i="2"/>
  <c r="M647" i="2" s="1"/>
  <c r="L648" i="2"/>
  <c r="M648" i="2" s="1"/>
  <c r="L649" i="2"/>
  <c r="L650" i="2"/>
  <c r="M650" i="2" s="1"/>
  <c r="L651" i="2"/>
  <c r="M651" i="2" s="1"/>
  <c r="L653" i="2"/>
  <c r="M653" i="2" s="1"/>
  <c r="L654" i="2"/>
  <c r="M654" i="2" s="1"/>
  <c r="L655" i="2"/>
  <c r="M655" i="2" s="1"/>
  <c r="L656" i="2"/>
  <c r="L657" i="2"/>
  <c r="M657" i="2" s="1"/>
  <c r="L658" i="2"/>
  <c r="M658" i="2" s="1"/>
  <c r="L659" i="2"/>
  <c r="M659" i="2" s="1"/>
  <c r="L660" i="2"/>
  <c r="L661" i="2"/>
  <c r="M661" i="2" s="1"/>
  <c r="L662" i="2"/>
  <c r="M662" i="2" s="1"/>
  <c r="L663" i="2"/>
  <c r="M663" i="2" s="1"/>
  <c r="M722" i="2"/>
  <c r="M723" i="2"/>
  <c r="M732" i="2"/>
  <c r="M772" i="2"/>
  <c r="M834" i="2"/>
  <c r="M842" i="2"/>
  <c r="M866" i="2"/>
  <c r="L902" i="2"/>
  <c r="M902" i="2" s="1"/>
  <c r="L903" i="2"/>
  <c r="M903" i="2" s="1"/>
  <c r="L904" i="2"/>
  <c r="M904" i="2" s="1"/>
  <c r="L905" i="2"/>
  <c r="M905" i="2" s="1"/>
  <c r="L906" i="2"/>
  <c r="M906" i="2" s="1"/>
  <c r="L907" i="2"/>
  <c r="L908" i="2"/>
  <c r="M908" i="2" s="1"/>
  <c r="L909" i="2"/>
  <c r="M909" i="2" s="1"/>
  <c r="L910" i="2"/>
  <c r="M910" i="2" s="1"/>
  <c r="L911" i="2"/>
  <c r="M911" i="2" s="1"/>
  <c r="L912" i="2"/>
  <c r="M912" i="2" s="1"/>
  <c r="L913" i="2"/>
  <c r="M913" i="2" s="1"/>
  <c r="L914" i="2"/>
  <c r="M914" i="2" s="1"/>
  <c r="L916" i="2"/>
  <c r="M916" i="2" s="1"/>
  <c r="L917" i="2"/>
  <c r="M917" i="2" s="1"/>
  <c r="L919" i="2"/>
  <c r="M919" i="2" s="1"/>
  <c r="L920" i="2"/>
  <c r="L921" i="2"/>
  <c r="M921" i="2" s="1"/>
  <c r="L922" i="2"/>
  <c r="M922" i="2" s="1"/>
  <c r="L923" i="2"/>
  <c r="M923" i="2" s="1"/>
  <c r="L924" i="2"/>
  <c r="M924" i="2" s="1"/>
  <c r="L925" i="2"/>
  <c r="M925" i="2" s="1"/>
  <c r="L926" i="2"/>
  <c r="M926" i="2" s="1"/>
  <c r="L927" i="2"/>
  <c r="M927" i="2" s="1"/>
  <c r="L928" i="2"/>
  <c r="L929" i="2"/>
  <c r="L930" i="2"/>
  <c r="M930" i="2" s="1"/>
  <c r="L932" i="2"/>
  <c r="M932" i="2" s="1"/>
  <c r="L933" i="2"/>
  <c r="M933" i="2" s="1"/>
  <c r="L934" i="2"/>
  <c r="M934" i="2" s="1"/>
  <c r="L935" i="2"/>
  <c r="M935" i="2" s="1"/>
  <c r="L936" i="2"/>
  <c r="M936" i="2" s="1"/>
  <c r="L937" i="2"/>
  <c r="M937" i="2" s="1"/>
  <c r="L938" i="2"/>
  <c r="M938" i="2" s="1"/>
  <c r="L939" i="2"/>
  <c r="M939" i="2" s="1"/>
  <c r="L940" i="2"/>
  <c r="M940" i="2" s="1"/>
  <c r="L941" i="2"/>
  <c r="M941" i="2" s="1"/>
  <c r="L943" i="2"/>
  <c r="M943" i="2" s="1"/>
  <c r="L944" i="2"/>
  <c r="M944" i="2" s="1"/>
  <c r="L945" i="2"/>
  <c r="M945" i="2" s="1"/>
  <c r="L946" i="2"/>
  <c r="M946" i="2" s="1"/>
  <c r="L947" i="2"/>
  <c r="M947" i="2" s="1"/>
  <c r="L948" i="2"/>
  <c r="M948" i="2" s="1"/>
  <c r="L954" i="2"/>
  <c r="M954" i="2" s="1"/>
  <c r="L955" i="2"/>
  <c r="M955" i="2" s="1"/>
  <c r="L956" i="2"/>
  <c r="M956" i="2" s="1"/>
  <c r="L957" i="2"/>
  <c r="M957" i="2" s="1"/>
  <c r="L958" i="2"/>
  <c r="M958" i="2" s="1"/>
  <c r="L959" i="2"/>
  <c r="M959" i="2" s="1"/>
  <c r="L960" i="2"/>
  <c r="L961" i="2"/>
  <c r="M961" i="2" s="1"/>
  <c r="L962" i="2"/>
  <c r="M962" i="2" s="1"/>
  <c r="L963" i="2"/>
  <c r="M963" i="2" s="1"/>
  <c r="L964" i="2"/>
  <c r="M964" i="2" s="1"/>
  <c r="L965" i="2"/>
  <c r="M965" i="2" s="1"/>
  <c r="L967" i="2"/>
  <c r="M967" i="2" s="1"/>
  <c r="L968" i="2"/>
  <c r="L969" i="2"/>
  <c r="L970" i="2"/>
  <c r="M970" i="2" s="1"/>
  <c r="L971" i="2"/>
  <c r="M971" i="2" s="1"/>
  <c r="L972" i="2"/>
  <c r="M972" i="2" s="1"/>
  <c r="L973" i="2"/>
  <c r="M973" i="2" s="1"/>
  <c r="L974" i="2"/>
  <c r="M974" i="2" s="1"/>
  <c r="L975" i="2"/>
  <c r="M975" i="2" s="1"/>
  <c r="L976" i="2"/>
  <c r="L977" i="2"/>
  <c r="M977" i="2" s="1"/>
  <c r="L978" i="2"/>
  <c r="M978" i="2" s="1"/>
  <c r="L979" i="2"/>
  <c r="M979" i="2" s="1"/>
  <c r="L980" i="2"/>
  <c r="L981" i="2"/>
  <c r="M981" i="2" s="1"/>
  <c r="L982" i="2"/>
  <c r="M982" i="2" s="1"/>
  <c r="L983" i="2"/>
  <c r="M983" i="2" s="1"/>
  <c r="L984" i="2"/>
  <c r="L985" i="2"/>
  <c r="M985" i="2" s="1"/>
  <c r="L986" i="2"/>
  <c r="M986" i="2" s="1"/>
  <c r="L987" i="2"/>
  <c r="M987" i="2" s="1"/>
  <c r="L988" i="2"/>
  <c r="M988" i="2" s="1"/>
  <c r="L989" i="2"/>
  <c r="M989" i="2" s="1"/>
  <c r="L990" i="2"/>
  <c r="M990" i="2" s="1"/>
  <c r="L991" i="2"/>
  <c r="M991" i="2" s="1"/>
  <c r="L992" i="2"/>
  <c r="L994" i="2"/>
  <c r="M994" i="2" s="1"/>
  <c r="L995" i="2"/>
  <c r="M995" i="2" s="1"/>
  <c r="L996" i="2"/>
  <c r="M996" i="2" s="1"/>
  <c r="L997" i="2"/>
  <c r="M997" i="2" s="1"/>
  <c r="L998" i="2"/>
  <c r="M998" i="2" s="1"/>
  <c r="L999" i="2"/>
  <c r="M999" i="2" s="1"/>
  <c r="L1000" i="2"/>
  <c r="M1000" i="2" s="1"/>
  <c r="L1001" i="2"/>
  <c r="L1002" i="2"/>
  <c r="M1002" i="2" s="1"/>
  <c r="L1003" i="2"/>
  <c r="M1003" i="2" s="1"/>
  <c r="L1004" i="2"/>
  <c r="M1004" i="2" s="1"/>
  <c r="L1005" i="2"/>
  <c r="M1005" i="2" s="1"/>
  <c r="L1006" i="2"/>
  <c r="M1006" i="2" s="1"/>
  <c r="L1007" i="2"/>
  <c r="M1007" i="2" s="1"/>
  <c r="L1008" i="2"/>
  <c r="M1008" i="2" s="1"/>
  <c r="L1009" i="2"/>
  <c r="M1009" i="2" s="1"/>
  <c r="L1010" i="2"/>
  <c r="M1010" i="2" s="1"/>
  <c r="L1011" i="2"/>
  <c r="M1011" i="2" s="1"/>
  <c r="L1012" i="2"/>
  <c r="M1012" i="2" s="1"/>
  <c r="L1014" i="2"/>
  <c r="M1014" i="2" s="1"/>
  <c r="L1015" i="2"/>
  <c r="M1015" i="2" s="1"/>
  <c r="L1016" i="2"/>
  <c r="L1017" i="2"/>
  <c r="M1017" i="2" s="1"/>
  <c r="L1018" i="2"/>
  <c r="M1018" i="2" s="1"/>
  <c r="L1019" i="2"/>
  <c r="M1019" i="2" s="1"/>
  <c r="L1020" i="2"/>
  <c r="M1020" i="2" s="1"/>
  <c r="L1021" i="2"/>
  <c r="M1021" i="2" s="1"/>
  <c r="L1023" i="2"/>
  <c r="M1023" i="2" s="1"/>
  <c r="L1024" i="2"/>
  <c r="L1025" i="2"/>
  <c r="M1025" i="2" s="1"/>
  <c r="L1026" i="2"/>
  <c r="M1026" i="2" s="1"/>
  <c r="L1027" i="2"/>
  <c r="M1027" i="2" s="1"/>
  <c r="L1028" i="2"/>
  <c r="M1028" i="2" s="1"/>
  <c r="L1029" i="2"/>
  <c r="M1029" i="2" s="1"/>
  <c r="L1030" i="2"/>
  <c r="M1030" i="2" s="1"/>
  <c r="L1031" i="2"/>
  <c r="M1031" i="2" s="1"/>
  <c r="L1032" i="2"/>
  <c r="L1033" i="2"/>
  <c r="L1034" i="2"/>
  <c r="M1034" i="2" s="1"/>
  <c r="L1035" i="2"/>
  <c r="M1035" i="2" s="1"/>
  <c r="L1036" i="2"/>
  <c r="M1036" i="2" s="1"/>
  <c r="L1037" i="2"/>
  <c r="M1037" i="2" s="1"/>
  <c r="L1038" i="2"/>
  <c r="M1038" i="2" s="1"/>
  <c r="L1039" i="2"/>
  <c r="M1039" i="2" s="1"/>
  <c r="L1040" i="2"/>
  <c r="L1042" i="2"/>
  <c r="M1042" i="2" s="1"/>
  <c r="L1043" i="2"/>
  <c r="M1043" i="2" s="1"/>
  <c r="L1045" i="2"/>
  <c r="M1045" i="2" s="1"/>
  <c r="L1046" i="2"/>
  <c r="M1046" i="2" s="1"/>
  <c r="L1047" i="2"/>
  <c r="M1047" i="2" s="1"/>
  <c r="L1048" i="2"/>
  <c r="L1049" i="2"/>
  <c r="M1049" i="2" s="1"/>
  <c r="L1050" i="2"/>
  <c r="M1050" i="2" s="1"/>
  <c r="L1051" i="2"/>
  <c r="M1051" i="2" s="1"/>
  <c r="L1052" i="2"/>
  <c r="M1052" i="2" s="1"/>
  <c r="L1053" i="2"/>
  <c r="M1053" i="2" s="1"/>
  <c r="L1054" i="2"/>
  <c r="M1054" i="2" s="1"/>
  <c r="L1055" i="2"/>
  <c r="M1055" i="2" s="1"/>
  <c r="L1056" i="2"/>
  <c r="L1058" i="2"/>
  <c r="L1059" i="2"/>
  <c r="M1059" i="2" s="1"/>
  <c r="L1060" i="2"/>
  <c r="M1060" i="2" s="1"/>
  <c r="L1061" i="2"/>
  <c r="M1061" i="2" s="1"/>
  <c r="L1062" i="2"/>
  <c r="M1062" i="2" s="1"/>
  <c r="L1063" i="2"/>
  <c r="M1063" i="2" s="1"/>
  <c r="L1064" i="2"/>
  <c r="M1064" i="2" s="1"/>
  <c r="L1065" i="2"/>
  <c r="M1065" i="2" s="1"/>
  <c r="L1066" i="2"/>
  <c r="M1066" i="2" s="1"/>
  <c r="L1067" i="2"/>
  <c r="M1067" i="2" s="1"/>
  <c r="L1069" i="2"/>
  <c r="M1069" i="2" s="1"/>
  <c r="L1070" i="2"/>
  <c r="M1070" i="2" s="1"/>
  <c r="L1071" i="2"/>
  <c r="M1071" i="2" s="1"/>
  <c r="L1072" i="2"/>
  <c r="L1073" i="2"/>
  <c r="M1073" i="2" s="1"/>
  <c r="L1074" i="2"/>
  <c r="M1074" i="2" s="1"/>
  <c r="L1075" i="2"/>
  <c r="M1075" i="2" s="1"/>
  <c r="L1083" i="2"/>
  <c r="M1083" i="2" s="1"/>
  <c r="L1084" i="2"/>
  <c r="M1084" i="2" s="1"/>
  <c r="L1085" i="2"/>
  <c r="M1085" i="2" s="1"/>
  <c r="L1086" i="2"/>
  <c r="M1086" i="2" s="1"/>
  <c r="L1087" i="2"/>
  <c r="M1087" i="2" s="1"/>
  <c r="L1088" i="2"/>
  <c r="M1088" i="2" s="1"/>
  <c r="L1089" i="2"/>
  <c r="L1090" i="2"/>
  <c r="M1090" i="2" s="1"/>
  <c r="L1091" i="2"/>
  <c r="M1091" i="2" s="1"/>
  <c r="L1092" i="2"/>
  <c r="M1092" i="2" s="1"/>
  <c r="L1093" i="2"/>
  <c r="M1093" i="2" s="1"/>
  <c r="L1094" i="2"/>
  <c r="M1094" i="2" s="1"/>
  <c r="L1095" i="2"/>
  <c r="M1095" i="2" s="1"/>
  <c r="L1097" i="2"/>
  <c r="M1097" i="2" s="1"/>
  <c r="L1098" i="2"/>
  <c r="M1098" i="2" s="1"/>
  <c r="L1099" i="2"/>
  <c r="M1099" i="2" s="1"/>
  <c r="L1100" i="2"/>
  <c r="M1100" i="2" s="1"/>
  <c r="L1101" i="2"/>
  <c r="M1101" i="2" s="1"/>
  <c r="L1102" i="2"/>
  <c r="M1102" i="2" s="1"/>
  <c r="L1103" i="2"/>
  <c r="M1103" i="2" s="1"/>
  <c r="L1104" i="2"/>
  <c r="L1105" i="2"/>
  <c r="M1105" i="2" s="1"/>
  <c r="L1106" i="2"/>
  <c r="M1106" i="2" s="1"/>
  <c r="L1107" i="2"/>
  <c r="M1107" i="2" s="1"/>
  <c r="L1108" i="2"/>
  <c r="M1108" i="2" s="1"/>
  <c r="L1109" i="2"/>
  <c r="L1110" i="2"/>
  <c r="M1110" i="2" s="1"/>
  <c r="L1111" i="2"/>
  <c r="M1111" i="2" s="1"/>
  <c r="L1112" i="2"/>
  <c r="L1113" i="2"/>
  <c r="M1113" i="2" s="1"/>
  <c r="L1114" i="2"/>
  <c r="M1114" i="2" s="1"/>
  <c r="L1115" i="2"/>
  <c r="M1115" i="2" s="1"/>
  <c r="L1116" i="2"/>
  <c r="M1116" i="2" s="1"/>
  <c r="L1117" i="2"/>
  <c r="M1117" i="2" s="1"/>
  <c r="L1118" i="2"/>
  <c r="M1118" i="2" s="1"/>
  <c r="L1119" i="2"/>
  <c r="M1119" i="2" s="1"/>
  <c r="L1120" i="2"/>
  <c r="L1121" i="2"/>
  <c r="M1121" i="2" s="1"/>
  <c r="L1122" i="2"/>
  <c r="M1122" i="2" s="1"/>
  <c r="L1123" i="2"/>
  <c r="M1123" i="2" s="1"/>
  <c r="L1124" i="2"/>
  <c r="M1124" i="2" s="1"/>
  <c r="L1125" i="2"/>
  <c r="M1125" i="2" s="1"/>
  <c r="L1126" i="2"/>
  <c r="M1126" i="2" s="1"/>
  <c r="L1127" i="2"/>
  <c r="M1127" i="2" s="1"/>
  <c r="L1128" i="2"/>
  <c r="L1129" i="2"/>
  <c r="M1129" i="2" s="1"/>
  <c r="L1131" i="2"/>
  <c r="M1131" i="2" s="1"/>
  <c r="L1132" i="2"/>
  <c r="L1133" i="2"/>
  <c r="M1133" i="2" s="1"/>
  <c r="L1134" i="2"/>
  <c r="M1134" i="2" s="1"/>
  <c r="L1135" i="2"/>
  <c r="M1135" i="2" s="1"/>
  <c r="L1136" i="2"/>
  <c r="M1136" i="2" s="1"/>
  <c r="L1137" i="2"/>
  <c r="M1137" i="2" s="1"/>
  <c r="L1138" i="2"/>
  <c r="M1138" i="2" s="1"/>
  <c r="L1139" i="2"/>
  <c r="M1139" i="2" s="1"/>
  <c r="L1140" i="2"/>
  <c r="M1140" i="2" s="1"/>
  <c r="L1141" i="2"/>
  <c r="M1141" i="2" s="1"/>
  <c r="L1142" i="2"/>
  <c r="M1142" i="2" s="1"/>
  <c r="L1143" i="2"/>
  <c r="M1143" i="2" s="1"/>
  <c r="L1144" i="2"/>
  <c r="M1144" i="2" s="1"/>
  <c r="L1145" i="2"/>
  <c r="M1145" i="2" s="1"/>
  <c r="L1146" i="2"/>
  <c r="M1146" i="2" s="1"/>
  <c r="L1147" i="2"/>
  <c r="M1147" i="2" s="1"/>
  <c r="L1148" i="2"/>
  <c r="M1148" i="2" s="1"/>
  <c r="L1149" i="2"/>
  <c r="L1150" i="2"/>
  <c r="M1150" i="2" s="1"/>
  <c r="L1151" i="2"/>
  <c r="M1151" i="2" s="1"/>
  <c r="L1152" i="2"/>
  <c r="M1152" i="2" s="1"/>
  <c r="L1153" i="2"/>
  <c r="M1153" i="2" s="1"/>
  <c r="L1154" i="2"/>
  <c r="M1154" i="2" s="1"/>
  <c r="L1155" i="2"/>
  <c r="M1155" i="2" s="1"/>
  <c r="L1157" i="2"/>
  <c r="M1157" i="2" s="1"/>
  <c r="L1158" i="2"/>
  <c r="M1158" i="2" s="1"/>
  <c r="L1159" i="2"/>
  <c r="M1159" i="2" s="1"/>
  <c r="L1160" i="2"/>
  <c r="M1160" i="2" s="1"/>
  <c r="L1161" i="2"/>
  <c r="M1161" i="2" s="1"/>
  <c r="L1162" i="2"/>
  <c r="M1162" i="2" s="1"/>
  <c r="L1163" i="2"/>
  <c r="M1163" i="2" s="1"/>
  <c r="L1164" i="2"/>
  <c r="M1164" i="2" s="1"/>
  <c r="L1165" i="2"/>
  <c r="M1165" i="2" s="1"/>
  <c r="L1166" i="2"/>
  <c r="M1166" i="2" s="1"/>
  <c r="L1167" i="2"/>
  <c r="M1167" i="2" s="1"/>
  <c r="L1168" i="2"/>
  <c r="M1168" i="2" s="1"/>
  <c r="L1169" i="2"/>
  <c r="M1169" i="2" s="1"/>
  <c r="L1170" i="2"/>
  <c r="M1170" i="2" s="1"/>
  <c r="L1171" i="2"/>
  <c r="M1171" i="2" s="1"/>
  <c r="L1172" i="2"/>
  <c r="M1172" i="2" s="1"/>
  <c r="L1173" i="2"/>
  <c r="M1173" i="2" s="1"/>
  <c r="L1174" i="2"/>
  <c r="M1174" i="2" s="1"/>
  <c r="L1175" i="2"/>
  <c r="M1175" i="2" s="1"/>
  <c r="L1176" i="2"/>
  <c r="M1176" i="2" s="1"/>
  <c r="L1177" i="2"/>
  <c r="M1177" i="2" s="1"/>
  <c r="L1178" i="2"/>
  <c r="M1178" i="2" s="1"/>
  <c r="L1180" i="2"/>
  <c r="M1180" i="2" s="1"/>
  <c r="L1181" i="2"/>
  <c r="M1181" i="2" s="1"/>
  <c r="L1182" i="2"/>
  <c r="M1182" i="2" s="1"/>
  <c r="L1183" i="2"/>
  <c r="M1183" i="2" s="1"/>
  <c r="L1184" i="2"/>
  <c r="L1185" i="2"/>
  <c r="M1185" i="2" s="1"/>
  <c r="L1186" i="2"/>
  <c r="M1186" i="2" s="1"/>
  <c r="L1187" i="2"/>
  <c r="M1187" i="2" s="1"/>
  <c r="L1188" i="2"/>
  <c r="M1188" i="2" s="1"/>
  <c r="L1189" i="2"/>
  <c r="M1189" i="2" s="1"/>
  <c r="L1190" i="2"/>
  <c r="M1190" i="2" s="1"/>
  <c r="L1191" i="2"/>
  <c r="M1191" i="2" s="1"/>
  <c r="L1192" i="2"/>
  <c r="M1192" i="2" s="1"/>
  <c r="L1193" i="2"/>
  <c r="M1193" i="2" s="1"/>
  <c r="L1194" i="2"/>
  <c r="M1194" i="2" s="1"/>
  <c r="L1195" i="2"/>
  <c r="M1195" i="2" s="1"/>
  <c r="L1196" i="2"/>
  <c r="M1196" i="2" s="1"/>
  <c r="L1198" i="2"/>
  <c r="M1198" i="2" s="1"/>
  <c r="L1199" i="2"/>
  <c r="M1199" i="2" s="1"/>
  <c r="L1201" i="2"/>
  <c r="M1201" i="2" s="1"/>
  <c r="L1202" i="2"/>
  <c r="M1202" i="2" s="1"/>
  <c r="L1203" i="2"/>
  <c r="M1203" i="2" s="1"/>
  <c r="L1204" i="2"/>
  <c r="M1204" i="2" s="1"/>
  <c r="L1205" i="2"/>
  <c r="M1205" i="2" s="1"/>
  <c r="L1206" i="2"/>
  <c r="M1206" i="2" s="1"/>
  <c r="L1207" i="2"/>
  <c r="M1207" i="2" s="1"/>
  <c r="L1208" i="2"/>
  <c r="L1209" i="2"/>
  <c r="M1209" i="2" s="1"/>
  <c r="L1210" i="2"/>
  <c r="M1210" i="2" s="1"/>
  <c r="L1211" i="2"/>
  <c r="M1211" i="2" s="1"/>
  <c r="L1212" i="2"/>
  <c r="M1212" i="2" s="1"/>
  <c r="L1214" i="2"/>
  <c r="M1214" i="2" s="1"/>
  <c r="L1215" i="2"/>
  <c r="M1215" i="2" s="1"/>
  <c r="L1216" i="2"/>
  <c r="L1217" i="2"/>
  <c r="M1217" i="2" s="1"/>
  <c r="L1218" i="2"/>
  <c r="M1218" i="2" s="1"/>
  <c r="L1219" i="2"/>
  <c r="M1219" i="2" s="1"/>
  <c r="L1220" i="2"/>
  <c r="M1220" i="2" s="1"/>
  <c r="L1221" i="2"/>
  <c r="M1221" i="2" s="1"/>
  <c r="L1222" i="2"/>
  <c r="M1222" i="2" s="1"/>
  <c r="L1223" i="2"/>
  <c r="M1223" i="2" s="1"/>
  <c r="L1224" i="2"/>
  <c r="L1225" i="2"/>
  <c r="L1226" i="2"/>
  <c r="M1226" i="2" s="1"/>
  <c r="L1227" i="2"/>
  <c r="M1227" i="2" s="1"/>
  <c r="L1228" i="2"/>
  <c r="M1228" i="2" s="1"/>
  <c r="L1229" i="2"/>
  <c r="M1229" i="2" s="1"/>
  <c r="L1230" i="2"/>
  <c r="M1230" i="2" s="1"/>
  <c r="L1231" i="2"/>
  <c r="M1231" i="2" s="1"/>
  <c r="L1232" i="2"/>
  <c r="M1232" i="2" s="1"/>
  <c r="L1233" i="2"/>
  <c r="M1233" i="2" s="1"/>
  <c r="L1234" i="2"/>
  <c r="M1234" i="2" s="1"/>
  <c r="L1236" i="2"/>
  <c r="M1236" i="2" s="1"/>
  <c r="L1237" i="2"/>
  <c r="M1237" i="2" s="1"/>
  <c r="L1238" i="2"/>
  <c r="M1238" i="2" s="1"/>
  <c r="L1239" i="2"/>
  <c r="M1239" i="2" s="1"/>
  <c r="L1240" i="2"/>
  <c r="M1240" i="2" s="1"/>
  <c r="L1241" i="2"/>
  <c r="M1241" i="2" s="1"/>
  <c r="L1242" i="2"/>
  <c r="L1243" i="2"/>
  <c r="M1243" i="2" s="1"/>
  <c r="L1244" i="2"/>
  <c r="M1244" i="2" s="1"/>
  <c r="L1245" i="2"/>
  <c r="M1245" i="2" s="1"/>
  <c r="L1246" i="2"/>
  <c r="M1246" i="2" s="1"/>
  <c r="L1247" i="2"/>
  <c r="M1247" i="2" s="1"/>
  <c r="L1248" i="2"/>
  <c r="M1248" i="2" s="1"/>
  <c r="L1249" i="2"/>
  <c r="M1249" i="2" s="1"/>
  <c r="L1255" i="2"/>
  <c r="M1255" i="2" s="1"/>
  <c r="L1256" i="2"/>
  <c r="M1256" i="2" s="1"/>
  <c r="L1257" i="2"/>
  <c r="M1257" i="2" s="1"/>
  <c r="L1258" i="2"/>
  <c r="M1258" i="2" s="1"/>
  <c r="L1259" i="2"/>
  <c r="M1259" i="2" s="1"/>
  <c r="L1260" i="2"/>
  <c r="M1260" i="2" s="1"/>
  <c r="L1261" i="2"/>
  <c r="M1261" i="2" s="1"/>
  <c r="L1262" i="2"/>
  <c r="M1262" i="2" s="1"/>
  <c r="L1263" i="2"/>
  <c r="M1263" i="2" s="1"/>
  <c r="L1264" i="2"/>
  <c r="L1265" i="2"/>
  <c r="L1266" i="2"/>
  <c r="M1266" i="2" s="1"/>
  <c r="L1267" i="2"/>
  <c r="M1267" i="2" s="1"/>
  <c r="L1269" i="2"/>
  <c r="M1269" i="2" s="1"/>
  <c r="L1270" i="2"/>
  <c r="M1270" i="2" s="1"/>
  <c r="L1271" i="2"/>
  <c r="M1271" i="2" s="1"/>
  <c r="L1272" i="2"/>
  <c r="L1273" i="2"/>
  <c r="M1273" i="2" s="1"/>
  <c r="L1274" i="2"/>
  <c r="M1274" i="2" s="1"/>
  <c r="L1275" i="2"/>
  <c r="M1275" i="2" s="1"/>
  <c r="L1276" i="2"/>
  <c r="M1276" i="2" s="1"/>
  <c r="L1277" i="2"/>
  <c r="M1277" i="2" s="1"/>
  <c r="L1278" i="2"/>
  <c r="M1278" i="2" s="1"/>
  <c r="L1279" i="2"/>
  <c r="M1279" i="2" s="1"/>
  <c r="L1280" i="2"/>
  <c r="L1281" i="2"/>
  <c r="L1282" i="2"/>
  <c r="M1282" i="2" s="1"/>
  <c r="L1283" i="2"/>
  <c r="M1283" i="2" s="1"/>
  <c r="L1284" i="2"/>
  <c r="M1284" i="2" s="1"/>
  <c r="L1285" i="2"/>
  <c r="M1285" i="2" s="1"/>
  <c r="L1286" i="2"/>
  <c r="M1286" i="2" s="1"/>
  <c r="L1287" i="2"/>
  <c r="M1287" i="2" s="1"/>
  <c r="L1288" i="2"/>
  <c r="L1289" i="2"/>
  <c r="M1289" i="2" s="1"/>
  <c r="L1290" i="2"/>
  <c r="M1290" i="2" s="1"/>
  <c r="L1291" i="2"/>
  <c r="M1291" i="2" s="1"/>
  <c r="L1292" i="2"/>
  <c r="M1292" i="2" s="1"/>
  <c r="L1293" i="2"/>
  <c r="M1293" i="2" s="1"/>
  <c r="L1294" i="2"/>
  <c r="M1294" i="2" s="1"/>
  <c r="L1295" i="2"/>
  <c r="M1295" i="2" s="1"/>
  <c r="L1296" i="2"/>
  <c r="L1297" i="2"/>
  <c r="M1297" i="2" s="1"/>
  <c r="L1298" i="2"/>
  <c r="L1299" i="2"/>
  <c r="M1299" i="2" s="1"/>
  <c r="L1300" i="2"/>
  <c r="M1300" i="2" s="1"/>
  <c r="L1302" i="2"/>
  <c r="M1302" i="2" s="1"/>
  <c r="L1303" i="2"/>
  <c r="M1303" i="2" s="1"/>
  <c r="L1304" i="2"/>
  <c r="L1305" i="2"/>
  <c r="M1305" i="2" s="1"/>
  <c r="L1306" i="2"/>
  <c r="M1306" i="2" s="1"/>
  <c r="L1307" i="2"/>
  <c r="M1307" i="2" s="1"/>
  <c r="L1308" i="2"/>
  <c r="M1308" i="2" s="1"/>
  <c r="L1309" i="2"/>
  <c r="M1309" i="2" s="1"/>
  <c r="L1310" i="2"/>
  <c r="M1310" i="2" s="1"/>
  <c r="L1311" i="2"/>
  <c r="M1311" i="2" s="1"/>
  <c r="L1312" i="2"/>
  <c r="L1313" i="2"/>
  <c r="M1313" i="2" s="1"/>
  <c r="L1314" i="2"/>
  <c r="M1314" i="2" s="1"/>
  <c r="L1315" i="2"/>
  <c r="M1315" i="2" s="1"/>
  <c r="L1316" i="2"/>
  <c r="M1316" i="2" s="1"/>
  <c r="L1317" i="2"/>
  <c r="M1317" i="2" s="1"/>
  <c r="L1318" i="2"/>
  <c r="M1318" i="2" s="1"/>
  <c r="L1319" i="2"/>
  <c r="M1319" i="2" s="1"/>
  <c r="L1320" i="2"/>
  <c r="L1321" i="2"/>
  <c r="L1322" i="2"/>
  <c r="M1322" i="2" s="1"/>
  <c r="L1323" i="2"/>
  <c r="M1323" i="2" s="1"/>
  <c r="L1324" i="2"/>
  <c r="M1324" i="2" s="1"/>
  <c r="L1326" i="2"/>
  <c r="M1326" i="2" s="1"/>
  <c r="L1327" i="2"/>
  <c r="M1327" i="2" s="1"/>
  <c r="L1328" i="2"/>
  <c r="M1328" i="2" s="1"/>
  <c r="L1329" i="2"/>
  <c r="M1329" i="2" s="1"/>
  <c r="L1330" i="2"/>
  <c r="M1330" i="2" s="1"/>
  <c r="L1331" i="2"/>
  <c r="M1331" i="2" s="1"/>
  <c r="L1332" i="2"/>
  <c r="L1333" i="2"/>
  <c r="M1333" i="2" s="1"/>
  <c r="L1334" i="2"/>
  <c r="M1334" i="2" s="1"/>
  <c r="L1335" i="2"/>
  <c r="M1335" i="2" s="1"/>
  <c r="L1336" i="2"/>
  <c r="M1336" i="2" s="1"/>
  <c r="L1337" i="2"/>
  <c r="M1337" i="2" s="1"/>
  <c r="L1338" i="2"/>
  <c r="M1338" i="2" s="1"/>
  <c r="L1339" i="2"/>
  <c r="M1339" i="2" s="1"/>
  <c r="L1340" i="2"/>
  <c r="L1341" i="2"/>
  <c r="M1341" i="2" s="1"/>
  <c r="L1342" i="2"/>
  <c r="M1342" i="2" s="1"/>
  <c r="L1343" i="2"/>
  <c r="M1343" i="2" s="1"/>
  <c r="L1344" i="2"/>
  <c r="M1344" i="2" s="1"/>
  <c r="L1345" i="2"/>
  <c r="L1346" i="2"/>
  <c r="M1346" i="2" s="1"/>
  <c r="L1348" i="2"/>
  <c r="M1348" i="2" s="1"/>
  <c r="L1349" i="2"/>
  <c r="M1349" i="2" s="1"/>
  <c r="L1350" i="2"/>
  <c r="M1350" i="2" s="1"/>
  <c r="L1351" i="2"/>
  <c r="M1351" i="2" s="1"/>
  <c r="L1352" i="2"/>
  <c r="M1352" i="2" s="1"/>
  <c r="L1353" i="2"/>
  <c r="M1353" i="2" s="1"/>
  <c r="L1354" i="2"/>
  <c r="M1354" i="2" s="1"/>
  <c r="L1355" i="2"/>
  <c r="M1355" i="2" s="1"/>
  <c r="L1356" i="2"/>
  <c r="M1356" i="2" s="1"/>
  <c r="L1357" i="2"/>
  <c r="M1357" i="2" s="1"/>
  <c r="L1358" i="2"/>
  <c r="M1358" i="2" s="1"/>
  <c r="L1359" i="2"/>
  <c r="M1359" i="2" s="1"/>
  <c r="L1360" i="2"/>
  <c r="L1361" i="2"/>
  <c r="M1361" i="2" s="1"/>
  <c r="L1362" i="2"/>
  <c r="M1362" i="2" s="1"/>
  <c r="L1363" i="2"/>
  <c r="M1363" i="2" s="1"/>
  <c r="L1364" i="2"/>
  <c r="M1364" i="2" s="1"/>
  <c r="L1366" i="2"/>
  <c r="M1366" i="2" s="1"/>
  <c r="L1367" i="2"/>
  <c r="M1367" i="2" s="1"/>
  <c r="L1368" i="2"/>
  <c r="M1368" i="2" s="1"/>
  <c r="L1370" i="2"/>
  <c r="M1370" i="2" s="1"/>
  <c r="L1371" i="2"/>
  <c r="M1371" i="2" s="1"/>
  <c r="L1372" i="2"/>
  <c r="M1372" i="2" s="1"/>
  <c r="L1373" i="2"/>
  <c r="M1373" i="2" s="1"/>
  <c r="L1374" i="2"/>
  <c r="M1374" i="2" s="1"/>
  <c r="L1375" i="2"/>
  <c r="M1375" i="2" s="1"/>
  <c r="L1376" i="2"/>
  <c r="M1376" i="2" s="1"/>
  <c r="L1377" i="2"/>
  <c r="M1377" i="2" s="1"/>
  <c r="L1378" i="2"/>
  <c r="M1378" i="2" s="1"/>
  <c r="L1379" i="2"/>
  <c r="M1379" i="2" s="1"/>
  <c r="L1380" i="2"/>
  <c r="M1380" i="2" s="1"/>
  <c r="L1382" i="2"/>
  <c r="M1382" i="2" s="1"/>
  <c r="L1383" i="2"/>
  <c r="M1383" i="2" s="1"/>
  <c r="L1384" i="2"/>
  <c r="M1384" i="2" s="1"/>
  <c r="L1385" i="2"/>
  <c r="M1385" i="2" s="1"/>
  <c r="L1386" i="2"/>
  <c r="M1386" i="2" s="1"/>
  <c r="L1387" i="2"/>
  <c r="L1388" i="2"/>
  <c r="M1388" i="2" s="1"/>
  <c r="L1389" i="2"/>
  <c r="L1390" i="2"/>
  <c r="M1390" i="2" s="1"/>
  <c r="L1391" i="2"/>
  <c r="M1391" i="2" s="1"/>
  <c r="L1392" i="2"/>
  <c r="M1392" i="2" s="1"/>
  <c r="L1393" i="2"/>
  <c r="M1393" i="2" s="1"/>
  <c r="L1394" i="2"/>
  <c r="M1394" i="2" s="1"/>
  <c r="L1395" i="2"/>
  <c r="M1395" i="2" s="1"/>
  <c r="L1396" i="2"/>
  <c r="M1396" i="2" s="1"/>
  <c r="L1397" i="2"/>
  <c r="M1397" i="2" s="1"/>
  <c r="L1398" i="2"/>
  <c r="M1398" i="2" s="1"/>
  <c r="L1399" i="2"/>
  <c r="M1399" i="2" s="1"/>
  <c r="L1400" i="2"/>
  <c r="M1400" i="2" s="1"/>
  <c r="L1401" i="2"/>
  <c r="L1402" i="2"/>
  <c r="M1402" i="2" s="1"/>
  <c r="L1404" i="2"/>
  <c r="M1404" i="2" s="1"/>
  <c r="L1405" i="2"/>
  <c r="M1405" i="2" s="1"/>
  <c r="L1406" i="2"/>
  <c r="M1406" i="2" s="1"/>
  <c r="L1407" i="2"/>
  <c r="M1407" i="2" s="1"/>
  <c r="L1408" i="2"/>
  <c r="L1409" i="2"/>
  <c r="M1409" i="2" s="1"/>
  <c r="L1410" i="2"/>
  <c r="M1410" i="2" s="1"/>
  <c r="L1411" i="2"/>
  <c r="M1411" i="2" s="1"/>
  <c r="L1412" i="2"/>
  <c r="M1412" i="2" s="1"/>
  <c r="L1413" i="2"/>
  <c r="M1413" i="2" s="1"/>
  <c r="L1414" i="2"/>
  <c r="M1414" i="2" s="1"/>
  <c r="L1415" i="2"/>
  <c r="M1415" i="2" s="1"/>
  <c r="L1416" i="2"/>
  <c r="L1417" i="2"/>
  <c r="M1417" i="2" s="1"/>
  <c r="L1418" i="2"/>
  <c r="M1418" i="2" s="1"/>
  <c r="L1419" i="2"/>
  <c r="M1419" i="2" s="1"/>
  <c r="L1432" i="2"/>
  <c r="L1433" i="2"/>
  <c r="M1433" i="2" s="1"/>
  <c r="L1434" i="2"/>
  <c r="M1434" i="2" s="1"/>
  <c r="L1435" i="2"/>
  <c r="M1435" i="2" s="1"/>
  <c r="L1436" i="2"/>
  <c r="L1437" i="2"/>
  <c r="L1438" i="2"/>
  <c r="M1438" i="2" s="1"/>
  <c r="L1439" i="2"/>
  <c r="M1439" i="2" s="1"/>
  <c r="L1440" i="2"/>
  <c r="L1441" i="2"/>
  <c r="M1441" i="2" s="1"/>
  <c r="L1442" i="2"/>
  <c r="M1442" i="2" s="1"/>
  <c r="L1443" i="2"/>
  <c r="M1443" i="2" s="1"/>
  <c r="L1444" i="2"/>
  <c r="M1444" i="2" s="1"/>
  <c r="L1445" i="2"/>
  <c r="M1445" i="2" s="1"/>
  <c r="L1446" i="2"/>
  <c r="M1446" i="2" s="1"/>
  <c r="L1447" i="2"/>
  <c r="M1447" i="2" s="1"/>
  <c r="L1448" i="2"/>
  <c r="L1450" i="2"/>
  <c r="M1450" i="2" s="1"/>
  <c r="L1451" i="2"/>
  <c r="M1451" i="2" s="1"/>
  <c r="L1452" i="2"/>
  <c r="M1452" i="2" s="1"/>
  <c r="L1453" i="2"/>
  <c r="M1453" i="2" s="1"/>
  <c r="L1454" i="2"/>
  <c r="M1454" i="2" s="1"/>
  <c r="L1455" i="2"/>
  <c r="M1455" i="2" s="1"/>
  <c r="L1456" i="2"/>
  <c r="L1457" i="2"/>
  <c r="M1457" i="2" s="1"/>
  <c r="L1458" i="2"/>
  <c r="M1458" i="2" s="1"/>
  <c r="L1459" i="2"/>
  <c r="M1459" i="2" s="1"/>
  <c r="L1460" i="2"/>
  <c r="M1460" i="2" s="1"/>
  <c r="L1461" i="2"/>
  <c r="M1461" i="2" s="1"/>
  <c r="L1462" i="2"/>
  <c r="M1462" i="2" s="1"/>
  <c r="L1463" i="2"/>
  <c r="M1463" i="2" s="1"/>
  <c r="L1464" i="2"/>
  <c r="L1465" i="2"/>
  <c r="L1466" i="2"/>
  <c r="M1466" i="2" s="1"/>
  <c r="L1467" i="2"/>
  <c r="M1467" i="2" s="1"/>
  <c r="L1468" i="2"/>
  <c r="M1468" i="2" s="1"/>
  <c r="L1469" i="2"/>
  <c r="M1469" i="2" s="1"/>
  <c r="L1470" i="2"/>
  <c r="M1470" i="2" s="1"/>
  <c r="L1471" i="2"/>
  <c r="M1471" i="2" s="1"/>
  <c r="L1472" i="2"/>
  <c r="L1473" i="2"/>
  <c r="M1473" i="2" s="1"/>
  <c r="L1474" i="2"/>
  <c r="M1474" i="2" s="1"/>
  <c r="L1475" i="2"/>
  <c r="M1475" i="2" s="1"/>
  <c r="L1476" i="2"/>
  <c r="M1476" i="2" s="1"/>
  <c r="L1477" i="2"/>
  <c r="M1477" i="2" s="1"/>
  <c r="L1478" i="2"/>
  <c r="M1478" i="2" s="1"/>
  <c r="L1479" i="2"/>
  <c r="M1479" i="2" s="1"/>
  <c r="L1480" i="2"/>
  <c r="L1481" i="2"/>
  <c r="M1481" i="2" s="1"/>
  <c r="L1482" i="2"/>
  <c r="M1482" i="2" s="1"/>
  <c r="L1483" i="2"/>
  <c r="M1483" i="2" s="1"/>
  <c r="L1484" i="2"/>
  <c r="M1484" i="2" s="1"/>
  <c r="L1485" i="2"/>
  <c r="M1485" i="2" s="1"/>
  <c r="L1486" i="2"/>
  <c r="M1486" i="2" s="1"/>
  <c r="L1487" i="2"/>
  <c r="M1487" i="2" s="1"/>
  <c r="L1488" i="2"/>
  <c r="L1489" i="2"/>
  <c r="M1489" i="2" s="1"/>
  <c r="L1490" i="2"/>
  <c r="M1490" i="2" s="1"/>
  <c r="L1491" i="2"/>
  <c r="M1491" i="2" s="1"/>
  <c r="L1492" i="2"/>
  <c r="M1492" i="2" s="1"/>
  <c r="L1493" i="2"/>
  <c r="M1493" i="2" s="1"/>
  <c r="L1494" i="2"/>
  <c r="M1494" i="2" s="1"/>
  <c r="L1495" i="2"/>
  <c r="M1495" i="2" s="1"/>
  <c r="L1496" i="2"/>
  <c r="L1497" i="2"/>
  <c r="M1497" i="2" s="1"/>
  <c r="L1498" i="2"/>
  <c r="M1498" i="2" s="1"/>
  <c r="L1499" i="2"/>
  <c r="M1499" i="2" s="1"/>
  <c r="L1500" i="2"/>
  <c r="M1500" i="2" s="1"/>
  <c r="L1501" i="2"/>
  <c r="M1501" i="2" s="1"/>
  <c r="L1502" i="2"/>
  <c r="M1502" i="2" s="1"/>
  <c r="L1503" i="2"/>
  <c r="M1503" i="2" s="1"/>
  <c r="L1504" i="2"/>
  <c r="L1505" i="2"/>
  <c r="M1505" i="2" s="1"/>
  <c r="L1506" i="2"/>
  <c r="M1506" i="2" s="1"/>
  <c r="L1507" i="2"/>
  <c r="M1507" i="2" s="1"/>
  <c r="L1508" i="2"/>
  <c r="M1508" i="2" s="1"/>
  <c r="L1509" i="2"/>
  <c r="M1509" i="2" s="1"/>
  <c r="L1510" i="2"/>
  <c r="M1510" i="2" s="1"/>
  <c r="L1511" i="2"/>
  <c r="M1511" i="2" s="1"/>
  <c r="L1512" i="2"/>
  <c r="L1513" i="2"/>
  <c r="M1513" i="2" s="1"/>
  <c r="L1514" i="2"/>
  <c r="M1514" i="2" s="1"/>
  <c r="L1515" i="2"/>
  <c r="M1515" i="2" s="1"/>
  <c r="L1516" i="2"/>
  <c r="M1516" i="2" s="1"/>
  <c r="L1517" i="2"/>
  <c r="M1517" i="2" s="1"/>
  <c r="L1518" i="2"/>
  <c r="M1518" i="2" s="1"/>
  <c r="L1519" i="2"/>
  <c r="M1519" i="2" s="1"/>
  <c r="L1520" i="2"/>
  <c r="L1521" i="2"/>
  <c r="M1521" i="2" s="1"/>
  <c r="L1522" i="2"/>
  <c r="M1522" i="2" s="1"/>
  <c r="L1523" i="2"/>
  <c r="M1523" i="2" s="1"/>
  <c r="L1524" i="2"/>
  <c r="L1525" i="2"/>
  <c r="M1525" i="2" s="1"/>
  <c r="L1526" i="2"/>
  <c r="M1526" i="2" s="1"/>
  <c r="L1527" i="2"/>
  <c r="M1527" i="2" s="1"/>
  <c r="L1528" i="2"/>
  <c r="L1529" i="2"/>
  <c r="M1529" i="2" s="1"/>
  <c r="L1530" i="2"/>
  <c r="M1530" i="2" s="1"/>
  <c r="L1531" i="2"/>
  <c r="M1531" i="2" s="1"/>
  <c r="L1532" i="2"/>
  <c r="L1533" i="2"/>
  <c r="M1533" i="2" s="1"/>
  <c r="L1534" i="2"/>
  <c r="M1534" i="2" s="1"/>
  <c r="L1535" i="2"/>
  <c r="M1535" i="2" s="1"/>
  <c r="L1536" i="2"/>
  <c r="L1537" i="2"/>
  <c r="M1537" i="2" s="1"/>
  <c r="L1538" i="2"/>
  <c r="M1538" i="2" s="1"/>
  <c r="L1539" i="2"/>
  <c r="M1539" i="2" s="1"/>
  <c r="L1540" i="2"/>
  <c r="L1541" i="2"/>
  <c r="M1541" i="2" s="1"/>
  <c r="L1542" i="2"/>
  <c r="M1542" i="2" s="1"/>
  <c r="L1543" i="2"/>
  <c r="M1543" i="2" s="1"/>
  <c r="L1544" i="2"/>
  <c r="L1545" i="2"/>
  <c r="M1545" i="2" s="1"/>
  <c r="L1546" i="2"/>
  <c r="M1546" i="2" s="1"/>
  <c r="L1547" i="2"/>
  <c r="M1547" i="2" s="1"/>
  <c r="L1548" i="2"/>
  <c r="M1548" i="2" s="1"/>
  <c r="L1549" i="2"/>
  <c r="M1549" i="2" s="1"/>
  <c r="L1550" i="2"/>
  <c r="M1550" i="2" s="1"/>
  <c r="L1551" i="2"/>
  <c r="M1551" i="2" s="1"/>
  <c r="L1552" i="2"/>
  <c r="L1553" i="2"/>
  <c r="M1553" i="2" s="1"/>
  <c r="L1554" i="2"/>
  <c r="M1554" i="2" s="1"/>
  <c r="L1555" i="2"/>
  <c r="M1555" i="2" s="1"/>
  <c r="L1556" i="2"/>
  <c r="L1557" i="2"/>
  <c r="M1557" i="2" s="1"/>
  <c r="L1558" i="2"/>
  <c r="M1558" i="2" s="1"/>
  <c r="L1559" i="2"/>
  <c r="M1559" i="2" s="1"/>
  <c r="L1560" i="2"/>
  <c r="L1561" i="2"/>
  <c r="M1561" i="2" s="1"/>
  <c r="L1562" i="2"/>
  <c r="M1562" i="2" s="1"/>
  <c r="L1563" i="2"/>
  <c r="M1563" i="2" s="1"/>
  <c r="L1564" i="2"/>
  <c r="M1564" i="2" s="1"/>
  <c r="L1565" i="2"/>
  <c r="M1565" i="2" s="1"/>
  <c r="L1566" i="2"/>
  <c r="M1566" i="2" s="1"/>
  <c r="L1567" i="2"/>
  <c r="M1567" i="2" s="1"/>
  <c r="L1568" i="2"/>
  <c r="L1569" i="2"/>
  <c r="M1569" i="2" s="1"/>
  <c r="L1570" i="2"/>
  <c r="M1570" i="2" s="1"/>
  <c r="L1571" i="2"/>
  <c r="M1571" i="2" s="1"/>
  <c r="L1572" i="2"/>
  <c r="M1572" i="2" s="1"/>
  <c r="L1573" i="2"/>
  <c r="M1573" i="2" s="1"/>
  <c r="L1574" i="2"/>
  <c r="M1574" i="2" s="1"/>
  <c r="L1575" i="2"/>
  <c r="M1575" i="2" s="1"/>
  <c r="L1576" i="2"/>
  <c r="L1577" i="2"/>
  <c r="M1577" i="2" s="1"/>
  <c r="L1578" i="2"/>
  <c r="M1578" i="2" s="1"/>
  <c r="L1579" i="2"/>
  <c r="M1579" i="2" s="1"/>
  <c r="L1580" i="2"/>
  <c r="M1580" i="2" s="1"/>
  <c r="L1581" i="2"/>
  <c r="M1581" i="2" s="1"/>
  <c r="L1582" i="2"/>
  <c r="M1582" i="2" s="1"/>
  <c r="L1583" i="2"/>
  <c r="M1583" i="2" s="1"/>
  <c r="L1584" i="2"/>
  <c r="L1585" i="2"/>
  <c r="M1585" i="2" s="1"/>
  <c r="L1586" i="2"/>
  <c r="M1586" i="2" s="1"/>
  <c r="L1587" i="2"/>
  <c r="M1587" i="2" s="1"/>
  <c r="L1588" i="2"/>
  <c r="M1588" i="2" s="1"/>
  <c r="L1589" i="2"/>
  <c r="M1589" i="2" s="1"/>
  <c r="L1590" i="2"/>
  <c r="M1590" i="2" s="1"/>
  <c r="L1591" i="2"/>
  <c r="M1591" i="2" s="1"/>
  <c r="L1592" i="2"/>
  <c r="L1593" i="2"/>
  <c r="M1593" i="2" s="1"/>
  <c r="L1594" i="2"/>
  <c r="M1594" i="2" s="1"/>
  <c r="L1595" i="2"/>
  <c r="M1595" i="2" s="1"/>
  <c r="L1596" i="2"/>
  <c r="L1597" i="2"/>
  <c r="M1597" i="2" s="1"/>
  <c r="L1598" i="2"/>
  <c r="M1598" i="2" s="1"/>
  <c r="L1599" i="2"/>
  <c r="M1599" i="2" s="1"/>
  <c r="L1600" i="2"/>
  <c r="L1601" i="2"/>
  <c r="M1601" i="2" s="1"/>
  <c r="L1602" i="2"/>
  <c r="M1602" i="2" s="1"/>
  <c r="L1603" i="2"/>
  <c r="M1603" i="2" s="1"/>
  <c r="L1604" i="2"/>
  <c r="M1604" i="2" s="1"/>
  <c r="L1605" i="2"/>
  <c r="M1605" i="2" s="1"/>
  <c r="L1606" i="2"/>
  <c r="M1606" i="2" s="1"/>
  <c r="L1607" i="2"/>
  <c r="M1607" i="2" s="1"/>
  <c r="L1608" i="2"/>
  <c r="L1609" i="2"/>
  <c r="M1609" i="2" s="1"/>
  <c r="L1610" i="2"/>
  <c r="M1610" i="2" s="1"/>
  <c r="L1611" i="2"/>
  <c r="M1611" i="2" s="1"/>
  <c r="L1612" i="2"/>
  <c r="M1612" i="2" s="1"/>
  <c r="L1613" i="2"/>
  <c r="M1613" i="2" s="1"/>
  <c r="L1614" i="2"/>
  <c r="M1614" i="2" s="1"/>
  <c r="L1615" i="2"/>
  <c r="M1615" i="2" s="1"/>
  <c r="L1616" i="2"/>
  <c r="L1617" i="2"/>
  <c r="M1617" i="2" s="1"/>
  <c r="L1618" i="2"/>
  <c r="M1618" i="2" s="1"/>
  <c r="L1619" i="2"/>
  <c r="M1619" i="2" s="1"/>
  <c r="L1620" i="2"/>
  <c r="L1621" i="2"/>
  <c r="M1621" i="2" s="1"/>
  <c r="L1634" i="2"/>
  <c r="M1634" i="2" s="1"/>
  <c r="L1635" i="2"/>
  <c r="M1635" i="2" s="1"/>
  <c r="L1636" i="2"/>
  <c r="M1636" i="2" s="1"/>
  <c r="L1637" i="2"/>
  <c r="M1637" i="2" s="1"/>
  <c r="L1638" i="2"/>
  <c r="M1638" i="2" s="1"/>
  <c r="L1639" i="2"/>
  <c r="M1639" i="2" s="1"/>
  <c r="L1640" i="2"/>
  <c r="L1641" i="2"/>
  <c r="M1641" i="2" s="1"/>
  <c r="L1642" i="2"/>
  <c r="M1642" i="2" s="1"/>
  <c r="L1643" i="2"/>
  <c r="M1643" i="2" s="1"/>
  <c r="L1644" i="2"/>
  <c r="M1644" i="2" s="1"/>
  <c r="L1645" i="2"/>
  <c r="M1645" i="2" s="1"/>
  <c r="L1646" i="2"/>
  <c r="M1646" i="2" s="1"/>
  <c r="L1647" i="2"/>
  <c r="M1647" i="2" s="1"/>
  <c r="L1648" i="2"/>
  <c r="L1649" i="2"/>
  <c r="M1649" i="2" s="1"/>
  <c r="L1650" i="2"/>
  <c r="M1650" i="2" s="1"/>
  <c r="L1651" i="2"/>
  <c r="M1651" i="2" s="1"/>
  <c r="L1652" i="2"/>
  <c r="M1652" i="2" s="1"/>
  <c r="L1653" i="2"/>
  <c r="M1653" i="2" s="1"/>
  <c r="L1654" i="2"/>
  <c r="M1654" i="2" s="1"/>
  <c r="L1655" i="2"/>
  <c r="M1655" i="2" s="1"/>
  <c r="L1656" i="2"/>
  <c r="L1657" i="2"/>
  <c r="L1658" i="2"/>
  <c r="L1659" i="2"/>
  <c r="M1659" i="2" s="1"/>
  <c r="L1660" i="2"/>
  <c r="L1661" i="2"/>
  <c r="M1661" i="2" s="1"/>
  <c r="L1662" i="2"/>
  <c r="M1662" i="2" s="1"/>
  <c r="L1663" i="2"/>
  <c r="M1663" i="2" s="1"/>
  <c r="L1664" i="2"/>
  <c r="L1665" i="2"/>
  <c r="M1665" i="2" s="1"/>
  <c r="L1666" i="2"/>
  <c r="M1666" i="2" s="1"/>
  <c r="L1667" i="2"/>
  <c r="M1667" i="2" s="1"/>
  <c r="L1668" i="2"/>
  <c r="L1669" i="2"/>
  <c r="M1669" i="2" s="1"/>
  <c r="L1670" i="2"/>
  <c r="M1670" i="2" s="1"/>
  <c r="L1671" i="2"/>
  <c r="M1671" i="2" s="1"/>
  <c r="L1672" i="2"/>
  <c r="L1673" i="2"/>
  <c r="M1673" i="2" s="1"/>
  <c r="L1674" i="2"/>
  <c r="M1674" i="2" s="1"/>
  <c r="L1675" i="2"/>
  <c r="M1675" i="2" s="1"/>
  <c r="L1676" i="2"/>
  <c r="L1677" i="2"/>
  <c r="M1677" i="2" s="1"/>
  <c r="L1678" i="2"/>
  <c r="M1678" i="2" s="1"/>
  <c r="L1679" i="2"/>
  <c r="M1679" i="2" s="1"/>
  <c r="L1680" i="2"/>
  <c r="L1681" i="2"/>
  <c r="M1681" i="2" s="1"/>
  <c r="L1682" i="2"/>
  <c r="M1682" i="2" s="1"/>
  <c r="L1683" i="2"/>
  <c r="M1683" i="2" s="1"/>
  <c r="L1684" i="2"/>
  <c r="L1685" i="2"/>
  <c r="M1685" i="2" s="1"/>
  <c r="L1686" i="2"/>
  <c r="M1686" i="2" s="1"/>
  <c r="L1687" i="2"/>
  <c r="M1687" i="2" s="1"/>
  <c r="L1688" i="2"/>
  <c r="L1689" i="2"/>
  <c r="M1689" i="2" s="1"/>
  <c r="L1690" i="2"/>
  <c r="M1690" i="2" s="1"/>
  <c r="L1691" i="2"/>
  <c r="M1691" i="2" s="1"/>
  <c r="L1692" i="2"/>
  <c r="M1692" i="2" s="1"/>
  <c r="L1693" i="2"/>
  <c r="M1693" i="2" s="1"/>
  <c r="L1694" i="2"/>
  <c r="M1694" i="2" s="1"/>
  <c r="L1695" i="2"/>
  <c r="M1695" i="2" s="1"/>
  <c r="L1696" i="2"/>
  <c r="L1697" i="2"/>
  <c r="M1697" i="2" s="1"/>
  <c r="L1698" i="2"/>
  <c r="M1698" i="2" s="1"/>
  <c r="L1699" i="2"/>
  <c r="M1699" i="2" s="1"/>
  <c r="L1700" i="2"/>
  <c r="L1701" i="2"/>
  <c r="L1702" i="2"/>
  <c r="M1702" i="2" s="1"/>
  <c r="L1703" i="2"/>
  <c r="M1703" i="2" s="1"/>
  <c r="L1704" i="2"/>
  <c r="L1705" i="2"/>
  <c r="L1706" i="2"/>
  <c r="M1706" i="2" s="1"/>
  <c r="L1707" i="2"/>
  <c r="M1707" i="2" s="1"/>
  <c r="L1708" i="2"/>
  <c r="L1709" i="2"/>
  <c r="M1709" i="2" s="1"/>
  <c r="L1710" i="2"/>
  <c r="M1710" i="2" s="1"/>
  <c r="L1711" i="2"/>
  <c r="M1711" i="2" s="1"/>
  <c r="L1712" i="2"/>
  <c r="L1713" i="2"/>
  <c r="M1713" i="2" s="1"/>
  <c r="L1714" i="2"/>
  <c r="M1714" i="2" s="1"/>
  <c r="L1715" i="2"/>
  <c r="M1715" i="2" s="1"/>
  <c r="L1716" i="2"/>
  <c r="M1716" i="2" s="1"/>
  <c r="L1717" i="2"/>
  <c r="M1717" i="2" s="1"/>
  <c r="L1718" i="2"/>
  <c r="M1718" i="2" s="1"/>
  <c r="L1719" i="2"/>
  <c r="M1719" i="2" s="1"/>
  <c r="L1720" i="2"/>
  <c r="L1721" i="2"/>
  <c r="M1721" i="2" s="1"/>
  <c r="L1722" i="2"/>
  <c r="M1722" i="2" s="1"/>
  <c r="L1723" i="2"/>
  <c r="M1723" i="2" s="1"/>
  <c r="L1724" i="2"/>
  <c r="M1724" i="2" s="1"/>
  <c r="L1725" i="2"/>
  <c r="M1725" i="2" s="1"/>
  <c r="L1726" i="2"/>
  <c r="M1726" i="2" s="1"/>
  <c r="L1727" i="2"/>
  <c r="M1727" i="2" s="1"/>
  <c r="L1728" i="2"/>
  <c r="L1729" i="2"/>
  <c r="M1729" i="2" s="1"/>
  <c r="L1730" i="2"/>
  <c r="M1730" i="2" s="1"/>
  <c r="L1731" i="2"/>
  <c r="M1731" i="2" s="1"/>
  <c r="L1732" i="2"/>
  <c r="L1733" i="2"/>
  <c r="M1733" i="2" s="1"/>
  <c r="L1734" i="2"/>
  <c r="M1734" i="2" s="1"/>
  <c r="L1735" i="2"/>
  <c r="M1735" i="2" s="1"/>
  <c r="L1736" i="2"/>
  <c r="L1737" i="2"/>
  <c r="M1737" i="2" s="1"/>
  <c r="L1738" i="2"/>
  <c r="M1738" i="2" s="1"/>
  <c r="L1739" i="2"/>
  <c r="M1739" i="2" s="1"/>
  <c r="L1740" i="2"/>
  <c r="L1741" i="2"/>
  <c r="M1741" i="2" s="1"/>
  <c r="L1742" i="2"/>
  <c r="M1742" i="2" s="1"/>
  <c r="L1743" i="2"/>
  <c r="M1743" i="2" s="1"/>
  <c r="L1744" i="2"/>
  <c r="L1745" i="2"/>
  <c r="M1745" i="2" s="1"/>
  <c r="L1746" i="2"/>
  <c r="L1747" i="2"/>
  <c r="M1747" i="2" s="1"/>
  <c r="L1748" i="2"/>
  <c r="M1748" i="2" s="1"/>
  <c r="L1749" i="2"/>
  <c r="M1749" i="2" s="1"/>
  <c r="L1750" i="2"/>
  <c r="M1750" i="2" s="1"/>
  <c r="L1751" i="2"/>
  <c r="M1751" i="2" s="1"/>
  <c r="L1752" i="2"/>
  <c r="L1753" i="2"/>
  <c r="M1753" i="2" s="1"/>
  <c r="L1754" i="2"/>
  <c r="M1754" i="2" s="1"/>
  <c r="L1755" i="2"/>
  <c r="M1755" i="2" s="1"/>
  <c r="L1756" i="2"/>
  <c r="M1756" i="2" s="1"/>
  <c r="L1757" i="2"/>
  <c r="M1757" i="2" s="1"/>
  <c r="L1758" i="2"/>
  <c r="M1758" i="2" s="1"/>
  <c r="L1759" i="2"/>
  <c r="M1759" i="2" s="1"/>
  <c r="L1760" i="2"/>
  <c r="L1761" i="2"/>
  <c r="M1761" i="2" s="1"/>
  <c r="L1762" i="2"/>
  <c r="M1762" i="2" s="1"/>
  <c r="L1763" i="2"/>
  <c r="M1763" i="2" s="1"/>
  <c r="L1764" i="2"/>
  <c r="M1764" i="2" s="1"/>
  <c r="L1765" i="2"/>
  <c r="M1765" i="2" s="1"/>
  <c r="L1766" i="2"/>
  <c r="M1766" i="2" s="1"/>
  <c r="L1767" i="2"/>
  <c r="M1767" i="2" s="1"/>
  <c r="L1768" i="2"/>
  <c r="L1769" i="2"/>
  <c r="M1769" i="2" s="1"/>
  <c r="L1770" i="2"/>
  <c r="M1770" i="2" s="1"/>
  <c r="L1771" i="2"/>
  <c r="M1771" i="2" s="1"/>
  <c r="L1772" i="2"/>
  <c r="M1772" i="2" s="1"/>
  <c r="L1773" i="2"/>
  <c r="M1773" i="2" s="1"/>
  <c r="L1774" i="2"/>
  <c r="M1774" i="2" s="1"/>
  <c r="L1775" i="2"/>
  <c r="M1775" i="2" s="1"/>
  <c r="L1776" i="2"/>
  <c r="L1777" i="2"/>
  <c r="M1777" i="2" s="1"/>
  <c r="L1778" i="2"/>
  <c r="M1778" i="2" s="1"/>
  <c r="L1779" i="2"/>
  <c r="M1779" i="2" s="1"/>
  <c r="L1780" i="2"/>
  <c r="L1781" i="2"/>
  <c r="M1781" i="2" s="1"/>
  <c r="L1782" i="2"/>
  <c r="M1782" i="2" s="1"/>
  <c r="L1783" i="2"/>
  <c r="M1783" i="2" s="1"/>
  <c r="L1784" i="2"/>
  <c r="L1785" i="2"/>
  <c r="M1785" i="2" s="1"/>
  <c r="L1786" i="2"/>
  <c r="M1786" i="2" s="1"/>
  <c r="L1787" i="2"/>
  <c r="M1787" i="2" s="1"/>
  <c r="L1788" i="2"/>
  <c r="L1789" i="2"/>
  <c r="M1789" i="2" s="1"/>
  <c r="L1790" i="2"/>
  <c r="M1790" i="2" s="1"/>
  <c r="L1791" i="2"/>
  <c r="M1791" i="2" s="1"/>
  <c r="L1792" i="2"/>
  <c r="L1793" i="2"/>
  <c r="L1794" i="2"/>
  <c r="M1794" i="2" s="1"/>
  <c r="L1795" i="2"/>
  <c r="M1795" i="2" s="1"/>
  <c r="L1796" i="2"/>
  <c r="L1797" i="2"/>
  <c r="M1797" i="2" s="1"/>
  <c r="L1798" i="2"/>
  <c r="M1798" i="2" s="1"/>
  <c r="L1799" i="2"/>
  <c r="M1799" i="2" s="1"/>
  <c r="L1800" i="2"/>
  <c r="L1801" i="2"/>
  <c r="M1801" i="2" s="1"/>
  <c r="L1802" i="2"/>
  <c r="M1802" i="2" s="1"/>
  <c r="L1803" i="2"/>
  <c r="M1803" i="2" s="1"/>
  <c r="L1804" i="2"/>
  <c r="L1805" i="2"/>
  <c r="M1805" i="2" s="1"/>
  <c r="L1807" i="2"/>
  <c r="M1807" i="2" s="1"/>
  <c r="L1808" i="2"/>
  <c r="L1809" i="2"/>
  <c r="M1809" i="2" s="1"/>
  <c r="L1810" i="2"/>
  <c r="M1810" i="2" s="1"/>
  <c r="L1811" i="2"/>
  <c r="M1811" i="2" s="1"/>
  <c r="L1812" i="2"/>
  <c r="M1812" i="2" s="1"/>
  <c r="L1813" i="2"/>
  <c r="L1814" i="2"/>
  <c r="M1814" i="2" s="1"/>
  <c r="L1815" i="2"/>
  <c r="M1815" i="2" s="1"/>
  <c r="L1816" i="2"/>
  <c r="L1817" i="2"/>
  <c r="M1817" i="2" s="1"/>
  <c r="L1818" i="2"/>
  <c r="M1818" i="2" s="1"/>
  <c r="L1819" i="2"/>
  <c r="M1819" i="2" s="1"/>
  <c r="L1820" i="2"/>
  <c r="M1820" i="2" s="1"/>
  <c r="L1821" i="2"/>
  <c r="M1821" i="2" s="1"/>
  <c r="L1822" i="2"/>
  <c r="M1822" i="2" s="1"/>
  <c r="L1828" i="2"/>
  <c r="M1828" i="2" s="1"/>
  <c r="L1829" i="2"/>
  <c r="M1829" i="2" s="1"/>
  <c r="L1830" i="2"/>
  <c r="M1830" i="2" s="1"/>
  <c r="L1831" i="2"/>
  <c r="M1831" i="2" s="1"/>
  <c r="L1832" i="2"/>
  <c r="L1833" i="2"/>
  <c r="M1833" i="2" s="1"/>
  <c r="L1834" i="2"/>
  <c r="M1834" i="2" s="1"/>
  <c r="L1835" i="2"/>
  <c r="M1835" i="2" s="1"/>
  <c r="L1836" i="2"/>
  <c r="M1836" i="2" s="1"/>
  <c r="L1837" i="2"/>
  <c r="M1837" i="2" s="1"/>
  <c r="L1838" i="2"/>
  <c r="M1838" i="2" s="1"/>
  <c r="L1839" i="2"/>
  <c r="M1839" i="2" s="1"/>
  <c r="L1840" i="2"/>
  <c r="L1841" i="2"/>
  <c r="M1841" i="2" s="1"/>
  <c r="L1842" i="2"/>
  <c r="M1842" i="2" s="1"/>
  <c r="L1843" i="2"/>
  <c r="M1843" i="2" s="1"/>
  <c r="L1844" i="2"/>
  <c r="L1845" i="2"/>
  <c r="M1845" i="2" s="1"/>
  <c r="L1846" i="2"/>
  <c r="M1846" i="2" s="1"/>
  <c r="L1847" i="2"/>
  <c r="M1847" i="2" s="1"/>
  <c r="L1848" i="2"/>
  <c r="L1849" i="2"/>
  <c r="M1849" i="2" s="1"/>
  <c r="L1850" i="2"/>
  <c r="M1850" i="2" s="1"/>
  <c r="L1851" i="2"/>
  <c r="M1851" i="2" s="1"/>
  <c r="L1852" i="2"/>
  <c r="M1852" i="2" s="1"/>
  <c r="L1853" i="2"/>
  <c r="M1853" i="2" s="1"/>
  <c r="L1854" i="2"/>
  <c r="M1854" i="2" s="1"/>
  <c r="L1855" i="2"/>
  <c r="M1855" i="2" s="1"/>
  <c r="L1856" i="2"/>
  <c r="L1857" i="2"/>
  <c r="M1857" i="2" s="1"/>
  <c r="L1858" i="2"/>
  <c r="L1859" i="2"/>
  <c r="M1859" i="2" s="1"/>
  <c r="L1860" i="2"/>
  <c r="M1860" i="2" s="1"/>
  <c r="L1861" i="2"/>
  <c r="M1861" i="2" s="1"/>
  <c r="L1862" i="2"/>
  <c r="M1862" i="2" s="1"/>
  <c r="L1863" i="2"/>
  <c r="M1863" i="2" s="1"/>
  <c r="L1864" i="2"/>
  <c r="L1865" i="2"/>
  <c r="M1865" i="2" s="1"/>
  <c r="L1866" i="2"/>
  <c r="L1867" i="2"/>
  <c r="M1867" i="2" s="1"/>
  <c r="L1868" i="2"/>
  <c r="M1868" i="2" s="1"/>
  <c r="L1869" i="2"/>
  <c r="M1869" i="2" s="1"/>
  <c r="L1870" i="2"/>
  <c r="M1870" i="2" s="1"/>
  <c r="L1871" i="2"/>
  <c r="M1871" i="2" s="1"/>
  <c r="L1872" i="2"/>
  <c r="L1873" i="2"/>
  <c r="M1873" i="2" s="1"/>
  <c r="L1874" i="2"/>
  <c r="L1875" i="2"/>
  <c r="L1876" i="2"/>
  <c r="M1876" i="2" s="1"/>
  <c r="L1877" i="2"/>
  <c r="M1877" i="2" s="1"/>
  <c r="L1878" i="2"/>
  <c r="M1878" i="2" s="1"/>
  <c r="L1879" i="2"/>
  <c r="M1879" i="2" s="1"/>
  <c r="L1880" i="2"/>
  <c r="L1881" i="2"/>
  <c r="M1881" i="2" s="1"/>
  <c r="L1882" i="2"/>
  <c r="M1882" i="2" s="1"/>
  <c r="L1883" i="2"/>
  <c r="M1883" i="2" s="1"/>
  <c r="L1884" i="2"/>
  <c r="M1884" i="2" s="1"/>
  <c r="L1885" i="2"/>
  <c r="M1885" i="2" s="1"/>
  <c r="L1886" i="2"/>
  <c r="M1886" i="2" s="1"/>
  <c r="L1887" i="2"/>
  <c r="M1887" i="2" s="1"/>
  <c r="L1888" i="2"/>
  <c r="L1889" i="2"/>
  <c r="M1889" i="2" s="1"/>
  <c r="L1890" i="2"/>
  <c r="L1891" i="2"/>
  <c r="M1891" i="2" s="1"/>
  <c r="L1892" i="2"/>
  <c r="L1893" i="2"/>
  <c r="M1893" i="2" s="1"/>
  <c r="L1894" i="2"/>
  <c r="M1894" i="2" s="1"/>
  <c r="L1895" i="2"/>
  <c r="M1895" i="2" s="1"/>
  <c r="L1896" i="2"/>
  <c r="L1897" i="2"/>
  <c r="M1897" i="2" s="1"/>
  <c r="L1898" i="2"/>
  <c r="L1899" i="2"/>
  <c r="M1899" i="2" s="1"/>
  <c r="L1900" i="2"/>
  <c r="M1900" i="2" s="1"/>
  <c r="L1901" i="2"/>
  <c r="M1901" i="2" s="1"/>
  <c r="L1902" i="2"/>
  <c r="M1902" i="2" s="1"/>
  <c r="L1903" i="2"/>
  <c r="M1903" i="2" s="1"/>
  <c r="L1904" i="2"/>
  <c r="L1905" i="2"/>
  <c r="M1905" i="2" s="1"/>
  <c r="L1906" i="2"/>
  <c r="M1906" i="2" s="1"/>
  <c r="L1907" i="2"/>
  <c r="M1907" i="2" s="1"/>
  <c r="L1908" i="2"/>
  <c r="M1908" i="2" s="1"/>
  <c r="L1909" i="2"/>
  <c r="M1909" i="2" s="1"/>
  <c r="L1910" i="2"/>
  <c r="M1910" i="2" s="1"/>
  <c r="L1911" i="2"/>
  <c r="M1911" i="2" s="1"/>
  <c r="L1912" i="2"/>
  <c r="L1913" i="2"/>
  <c r="M1913" i="2" s="1"/>
  <c r="L1914" i="2"/>
  <c r="M1914" i="2" s="1"/>
  <c r="L1915" i="2"/>
  <c r="M1915" i="2" s="1"/>
  <c r="L1916" i="2"/>
  <c r="M1916" i="2" s="1"/>
  <c r="L1917" i="2"/>
  <c r="M1917" i="2" s="1"/>
  <c r="L1918" i="2"/>
  <c r="M1918" i="2" s="1"/>
  <c r="L1919" i="2"/>
  <c r="M1919" i="2" s="1"/>
  <c r="L1920" i="2"/>
  <c r="L1921" i="2"/>
  <c r="M1921" i="2" s="1"/>
  <c r="L1922" i="2"/>
  <c r="M1922" i="2" s="1"/>
  <c r="L1923" i="2"/>
  <c r="M1923" i="2" s="1"/>
  <c r="L1924" i="2"/>
  <c r="M1924" i="2" s="1"/>
  <c r="L1925" i="2"/>
  <c r="M1925" i="2" s="1"/>
  <c r="L1926" i="2"/>
  <c r="M1926" i="2" s="1"/>
  <c r="L1927" i="2"/>
  <c r="M1927" i="2" s="1"/>
  <c r="L1928" i="2"/>
  <c r="L1929" i="2"/>
  <c r="M1929" i="2" s="1"/>
  <c r="L1930" i="2"/>
  <c r="L1931" i="2"/>
  <c r="M1931" i="2" s="1"/>
  <c r="L1932" i="2"/>
  <c r="M1932" i="2" s="1"/>
  <c r="L1933" i="2"/>
  <c r="M1933" i="2" s="1"/>
  <c r="L1934" i="2"/>
  <c r="M1934" i="2" s="1"/>
  <c r="L1935" i="2"/>
  <c r="M1935" i="2" s="1"/>
  <c r="L1936" i="2"/>
  <c r="L1937" i="2"/>
  <c r="M1937" i="2" s="1"/>
  <c r="L1938" i="2"/>
  <c r="M1938" i="2" s="1"/>
  <c r="L1939" i="2"/>
  <c r="M1939" i="2" s="1"/>
  <c r="L1940" i="2"/>
  <c r="M1940" i="2" s="1"/>
  <c r="L1941" i="2"/>
  <c r="M1941" i="2" s="1"/>
  <c r="L1942" i="2"/>
  <c r="M1942" i="2" s="1"/>
  <c r="L1943" i="2"/>
  <c r="M1943" i="2" s="1"/>
  <c r="L1944" i="2"/>
  <c r="L1945" i="2"/>
  <c r="M1945" i="2" s="1"/>
  <c r="L1946" i="2"/>
  <c r="M1946" i="2" s="1"/>
  <c r="L1947" i="2"/>
  <c r="M1947" i="2" s="1"/>
  <c r="L1948" i="2"/>
  <c r="M1948" i="2" s="1"/>
  <c r="L1949" i="2"/>
  <c r="M1949" i="2" s="1"/>
  <c r="L1950" i="2"/>
  <c r="M1950" i="2" s="1"/>
  <c r="L1951" i="2"/>
  <c r="M1951" i="2" s="1"/>
  <c r="L1952" i="2"/>
  <c r="L1953" i="2"/>
  <c r="M1953" i="2" s="1"/>
  <c r="L1954" i="2"/>
  <c r="L1955" i="2"/>
  <c r="M1955" i="2" s="1"/>
  <c r="L1956" i="2"/>
  <c r="M1956" i="2" s="1"/>
  <c r="L1957" i="2"/>
  <c r="M1957" i="2" s="1"/>
  <c r="L1958" i="2"/>
  <c r="M1958" i="2" s="1"/>
  <c r="L1959" i="2"/>
  <c r="M1959" i="2" s="1"/>
  <c r="L1960" i="2"/>
  <c r="L1961" i="2"/>
  <c r="M1961" i="2" s="1"/>
  <c r="L1962" i="2"/>
  <c r="M1962" i="2" s="1"/>
  <c r="L1963" i="2"/>
  <c r="M1963" i="2" s="1"/>
  <c r="L1964" i="2"/>
  <c r="M1964" i="2" s="1"/>
  <c r="L1965" i="2"/>
  <c r="M1965" i="2" s="1"/>
  <c r="L1966" i="2"/>
  <c r="M1966" i="2" s="1"/>
  <c r="L1967" i="2"/>
  <c r="M1967" i="2" s="1"/>
  <c r="L1968" i="2"/>
  <c r="L1969" i="2"/>
  <c r="M1969" i="2" s="1"/>
  <c r="L1970" i="2"/>
  <c r="M1970" i="2" s="1"/>
  <c r="L1971" i="2"/>
  <c r="M1971" i="2" s="1"/>
  <c r="L1972" i="2"/>
  <c r="M1972" i="2" s="1"/>
  <c r="L1973" i="2"/>
  <c r="M1973" i="2" s="1"/>
  <c r="L1974" i="2"/>
  <c r="M1974" i="2" s="1"/>
  <c r="L1975" i="2"/>
  <c r="M1975" i="2" s="1"/>
  <c r="L1976" i="2"/>
  <c r="L1977" i="2"/>
  <c r="M1977" i="2" s="1"/>
  <c r="L1978" i="2"/>
  <c r="M1978" i="2" s="1"/>
  <c r="L1979" i="2"/>
  <c r="M1979" i="2" s="1"/>
  <c r="L1980" i="2"/>
  <c r="M1980" i="2" s="1"/>
  <c r="L1981" i="2"/>
  <c r="M1981" i="2" s="1"/>
  <c r="L1982" i="2"/>
  <c r="M1982" i="2" s="1"/>
  <c r="L1983" i="2"/>
  <c r="M1983" i="2" s="1"/>
  <c r="L1984" i="2"/>
  <c r="L1985" i="2"/>
  <c r="M1985" i="2" s="1"/>
  <c r="L1986" i="2"/>
  <c r="M1986" i="2" s="1"/>
  <c r="L1987" i="2"/>
  <c r="M1987" i="2" s="1"/>
  <c r="L1988" i="2"/>
  <c r="M1988" i="2" s="1"/>
  <c r="L1989" i="2"/>
  <c r="M1989" i="2" s="1"/>
  <c r="L1990" i="2"/>
  <c r="M1990" i="2" s="1"/>
  <c r="L1991" i="2"/>
  <c r="M1991" i="2" s="1"/>
  <c r="L1992" i="2"/>
  <c r="L1993" i="2"/>
  <c r="M1993" i="2" s="1"/>
  <c r="L1994" i="2"/>
  <c r="L1995" i="2"/>
  <c r="M1995" i="2" s="1"/>
  <c r="L1996" i="2"/>
  <c r="M1996" i="2" s="1"/>
  <c r="L1997" i="2"/>
  <c r="M1997" i="2" s="1"/>
  <c r="L1998" i="2"/>
  <c r="M1998" i="2" s="1"/>
  <c r="L1999" i="2"/>
  <c r="M1999" i="2" s="1"/>
  <c r="L2000" i="2"/>
  <c r="L2001" i="2"/>
  <c r="M2001" i="2" s="1"/>
  <c r="L2002" i="2"/>
  <c r="M2002" i="2" s="1"/>
  <c r="L2008" i="2"/>
  <c r="L2009" i="2"/>
  <c r="M2009" i="2" s="1"/>
  <c r="L2010" i="2"/>
  <c r="M2010" i="2" s="1"/>
  <c r="L2011" i="2"/>
  <c r="M2011" i="2" s="1"/>
  <c r="L2012" i="2"/>
  <c r="L2013" i="2"/>
  <c r="M2013" i="2" s="1"/>
  <c r="L2014" i="2"/>
  <c r="M2014" i="2" s="1"/>
  <c r="L2015" i="2"/>
  <c r="M2015" i="2" s="1"/>
  <c r="L2016" i="2"/>
  <c r="L2017" i="2"/>
  <c r="M2017" i="2" s="1"/>
  <c r="L2018" i="2"/>
  <c r="L2019" i="2"/>
  <c r="M2019" i="2" s="1"/>
  <c r="L2020" i="2"/>
  <c r="L2021" i="2"/>
  <c r="M2021" i="2" s="1"/>
  <c r="L2023" i="2"/>
  <c r="M2023" i="2" s="1"/>
  <c r="L2024" i="2"/>
  <c r="L2025" i="2"/>
  <c r="M2025" i="2" s="1"/>
  <c r="L2026" i="2"/>
  <c r="M2026" i="2" s="1"/>
  <c r="L2027" i="2"/>
  <c r="M2027" i="2" s="1"/>
  <c r="L2028" i="2"/>
  <c r="L2029" i="2"/>
  <c r="M2029" i="2" s="1"/>
  <c r="L2030" i="2"/>
  <c r="M2030" i="2" s="1"/>
  <c r="L2031" i="2"/>
  <c r="M2031" i="2" s="1"/>
  <c r="L2032" i="2"/>
  <c r="L2033" i="2"/>
  <c r="M2033" i="2" s="1"/>
  <c r="L2034" i="2"/>
  <c r="M2034" i="2" s="1"/>
  <c r="L2035" i="2"/>
  <c r="M2035" i="2" s="1"/>
  <c r="L2036" i="2"/>
  <c r="L2037" i="2"/>
  <c r="M2037" i="2" s="1"/>
  <c r="L2038" i="2"/>
  <c r="M2038" i="2" s="1"/>
  <c r="L2039" i="2"/>
  <c r="M2039" i="2" s="1"/>
  <c r="L2040" i="2"/>
  <c r="L2041" i="2"/>
  <c r="M2041" i="2" s="1"/>
  <c r="L2042" i="2"/>
  <c r="M2042" i="2" s="1"/>
  <c r="L2043" i="2"/>
  <c r="M2043" i="2" s="1"/>
  <c r="L2044" i="2"/>
  <c r="L2045" i="2"/>
  <c r="M2045" i="2" s="1"/>
  <c r="L2046" i="2"/>
  <c r="M2046" i="2" s="1"/>
  <c r="L2047" i="2"/>
  <c r="M2047" i="2" s="1"/>
  <c r="L2048" i="2"/>
  <c r="L2049" i="2"/>
  <c r="M2049" i="2" s="1"/>
  <c r="L2050" i="2"/>
  <c r="M2050" i="2" s="1"/>
  <c r="L2051" i="2"/>
  <c r="M2051" i="2" s="1"/>
  <c r="L2052" i="2"/>
  <c r="M2052" i="2" s="1"/>
  <c r="L2053" i="2"/>
  <c r="M2053" i="2" s="1"/>
  <c r="L2054" i="2"/>
  <c r="M2054" i="2" s="1"/>
  <c r="L2055" i="2"/>
  <c r="M2055" i="2" s="1"/>
  <c r="L2056" i="2"/>
  <c r="L2057" i="2"/>
  <c r="M2057" i="2" s="1"/>
  <c r="L2058" i="2"/>
  <c r="M2058" i="2" s="1"/>
  <c r="L2059" i="2"/>
  <c r="L2060" i="2"/>
  <c r="L2061" i="2"/>
  <c r="M2061" i="2" s="1"/>
  <c r="L2062" i="2"/>
  <c r="M2062" i="2" s="1"/>
  <c r="L2063" i="2"/>
  <c r="M2063" i="2" s="1"/>
  <c r="L2064" i="2"/>
  <c r="L2065" i="2"/>
  <c r="M2065" i="2" s="1"/>
  <c r="L2066" i="2"/>
  <c r="L2067" i="2"/>
  <c r="M2067" i="2" s="1"/>
  <c r="L2069" i="2"/>
  <c r="M2069" i="2" s="1"/>
  <c r="L2070" i="2"/>
  <c r="M2070" i="2" s="1"/>
  <c r="L2071" i="2"/>
  <c r="M2071" i="2" s="1"/>
  <c r="L2072" i="2"/>
  <c r="M2072" i="2" s="1"/>
  <c r="L2073" i="2"/>
  <c r="M2073" i="2" s="1"/>
  <c r="L2074" i="2"/>
  <c r="M2074" i="2" s="1"/>
  <c r="L2075" i="2"/>
  <c r="M2075" i="2" s="1"/>
  <c r="L2076" i="2"/>
  <c r="L2077" i="2"/>
  <c r="M2077" i="2" s="1"/>
  <c r="L2078" i="2"/>
  <c r="M2078" i="2" s="1"/>
  <c r="L2079" i="2"/>
  <c r="M2079" i="2" s="1"/>
  <c r="L2080" i="2"/>
  <c r="M2080" i="2" s="1"/>
  <c r="L2081" i="2"/>
  <c r="M2081" i="2" s="1"/>
  <c r="L2082" i="2"/>
  <c r="M2082" i="2" s="1"/>
  <c r="L2083" i="2"/>
  <c r="M2083" i="2" s="1"/>
  <c r="L2084" i="2"/>
  <c r="L2085" i="2"/>
  <c r="M2085" i="2" s="1"/>
  <c r="L2086" i="2"/>
  <c r="M2086" i="2" s="1"/>
  <c r="L2087" i="2"/>
  <c r="M2087" i="2" s="1"/>
  <c r="L2088" i="2"/>
  <c r="L2089" i="2"/>
  <c r="L2090" i="2"/>
  <c r="L2091" i="2"/>
  <c r="M2091" i="2" s="1"/>
  <c r="L2092" i="2"/>
  <c r="L2093" i="2"/>
  <c r="M2093" i="2" s="1"/>
  <c r="L2094" i="2"/>
  <c r="M2094" i="2" s="1"/>
  <c r="L2096" i="2"/>
  <c r="L2097" i="2"/>
  <c r="M2097" i="2" s="1"/>
  <c r="L2098" i="2"/>
  <c r="M2098" i="2" s="1"/>
  <c r="L2099" i="2"/>
  <c r="M2099" i="2" s="1"/>
  <c r="L2100" i="2"/>
  <c r="M2100" i="2" s="1"/>
  <c r="L2101" i="2"/>
  <c r="M2101" i="2" s="1"/>
  <c r="L2102" i="2"/>
  <c r="M2102" i="2" s="1"/>
  <c r="L2103" i="2"/>
  <c r="M2103" i="2" s="1"/>
  <c r="L2104" i="2"/>
  <c r="L2105" i="2"/>
  <c r="M2105" i="2" s="1"/>
  <c r="L2106" i="2"/>
  <c r="M2106" i="2" s="1"/>
  <c r="L2107" i="2"/>
  <c r="M2107" i="2" s="1"/>
  <c r="L2108" i="2"/>
  <c r="M2108" i="2" s="1"/>
  <c r="L2109" i="2"/>
  <c r="M2109" i="2" s="1"/>
  <c r="L2110" i="2"/>
  <c r="M2110" i="2" s="1"/>
  <c r="L2111" i="2"/>
  <c r="M2111" i="2" s="1"/>
  <c r="L2112" i="2"/>
  <c r="L2113" i="2"/>
  <c r="M2113" i="2" s="1"/>
  <c r="L2114" i="2"/>
  <c r="M2114" i="2" s="1"/>
  <c r="L2115" i="2"/>
  <c r="M2115" i="2" s="1"/>
  <c r="L2116" i="2"/>
  <c r="M2116" i="2" s="1"/>
  <c r="L2118" i="2"/>
  <c r="M2118" i="2" s="1"/>
  <c r="L2119" i="2"/>
  <c r="M2119" i="2" s="1"/>
  <c r="L2120" i="2"/>
  <c r="L2121" i="2"/>
  <c r="M2121" i="2" s="1"/>
  <c r="L2122" i="2"/>
  <c r="M2122" i="2" s="1"/>
  <c r="L2123" i="2"/>
  <c r="M2123" i="2" s="1"/>
  <c r="L2124" i="2"/>
  <c r="L2125" i="2"/>
  <c r="M2125" i="2" s="1"/>
  <c r="L2126" i="2"/>
  <c r="M2126" i="2" s="1"/>
  <c r="L2127" i="2"/>
  <c r="M2127" i="2" s="1"/>
  <c r="L2128" i="2"/>
  <c r="L2129" i="2"/>
  <c r="M2129" i="2" s="1"/>
  <c r="L2130" i="2"/>
  <c r="M2130" i="2" s="1"/>
  <c r="L2131" i="2"/>
  <c r="M2131" i="2" s="1"/>
  <c r="L2132" i="2"/>
  <c r="L2133" i="2"/>
  <c r="M2133" i="2" s="1"/>
  <c r="L2134" i="2"/>
  <c r="M2134" i="2" s="1"/>
  <c r="L2135" i="2"/>
  <c r="M2135" i="2" s="1"/>
  <c r="L2137" i="2"/>
  <c r="M2137" i="2" s="1"/>
  <c r="L2138" i="2"/>
  <c r="M2138" i="2" s="1"/>
  <c r="L2139" i="2"/>
  <c r="M2139" i="2" s="1"/>
  <c r="L2140" i="2"/>
  <c r="L2142" i="2"/>
  <c r="M2142" i="2" s="1"/>
  <c r="L2143" i="2"/>
  <c r="M2143" i="2" s="1"/>
  <c r="L2144" i="2"/>
  <c r="L2145" i="2"/>
  <c r="M2145" i="2" s="1"/>
  <c r="L2146" i="2"/>
  <c r="L2147" i="2"/>
  <c r="M2147" i="2" s="1"/>
  <c r="L2148" i="2"/>
  <c r="M2148" i="2" s="1"/>
  <c r="L2149" i="2"/>
  <c r="M2149" i="2" s="1"/>
  <c r="L2150" i="2"/>
  <c r="M2150" i="2" s="1"/>
  <c r="L2151" i="2"/>
  <c r="M2151" i="2" s="1"/>
  <c r="L2152" i="2"/>
  <c r="L2153" i="2"/>
  <c r="M2153" i="2" s="1"/>
  <c r="L2154" i="2"/>
  <c r="M2154" i="2" s="1"/>
  <c r="L2155" i="2"/>
  <c r="M2155" i="2" s="1"/>
  <c r="L2156" i="2"/>
  <c r="M2156" i="2" s="1"/>
  <c r="L2157" i="2"/>
  <c r="M2157" i="2" s="1"/>
  <c r="L2158" i="2"/>
  <c r="M2158" i="2" s="1"/>
  <c r="L2159" i="2"/>
  <c r="M2159" i="2" s="1"/>
  <c r="L2160" i="2"/>
  <c r="L2161" i="2"/>
  <c r="M2161" i="2" s="1"/>
  <c r="L2162" i="2"/>
  <c r="M2162" i="2" s="1"/>
  <c r="L2163" i="2"/>
  <c r="L2164" i="2"/>
  <c r="M2164" i="2" s="1"/>
  <c r="L2165" i="2"/>
  <c r="M2165" i="2" s="1"/>
  <c r="L2166" i="2"/>
  <c r="M2166" i="2" s="1"/>
  <c r="L2167" i="2"/>
  <c r="M2167" i="2" s="1"/>
  <c r="L2168" i="2"/>
  <c r="L2169" i="2"/>
  <c r="M2169" i="2" s="1"/>
  <c r="L2170" i="2"/>
  <c r="M2170" i="2" s="1"/>
  <c r="L2171" i="2"/>
  <c r="M2171" i="2" s="1"/>
  <c r="L2172" i="2"/>
  <c r="M2172" i="2" s="1"/>
  <c r="L2173" i="2"/>
  <c r="M2173" i="2" s="1"/>
  <c r="L2174" i="2"/>
  <c r="M2174" i="2" s="1"/>
  <c r="L2175" i="2"/>
  <c r="M2175" i="2" s="1"/>
  <c r="L2176" i="2"/>
  <c r="L2177" i="2"/>
  <c r="M2177" i="2" s="1"/>
  <c r="L2178" i="2"/>
  <c r="L2179" i="2"/>
  <c r="M2179" i="2" s="1"/>
  <c r="L2180" i="2"/>
  <c r="M2180" i="2" s="1"/>
  <c r="L2181" i="2"/>
  <c r="M2181" i="2" s="1"/>
  <c r="L2182" i="2"/>
  <c r="M2182" i="2" s="1"/>
  <c r="L2183" i="2"/>
  <c r="M2183" i="2" s="1"/>
  <c r="L2184" i="2"/>
  <c r="L2185" i="2"/>
  <c r="M2185" i="2" s="1"/>
  <c r="L2186" i="2"/>
  <c r="M2186" i="2" s="1"/>
  <c r="L2187" i="2"/>
  <c r="M2187" i="2" s="1"/>
  <c r="L2188" i="2"/>
  <c r="M2188" i="2" s="1"/>
  <c r="L2189" i="2"/>
  <c r="M2189" i="2" s="1"/>
  <c r="L2190" i="2"/>
  <c r="M2190" i="2" s="1"/>
  <c r="L2191" i="2"/>
  <c r="M2191" i="2" s="1"/>
  <c r="L2192" i="2"/>
  <c r="L2193" i="2"/>
  <c r="M2193" i="2" s="1"/>
  <c r="L2194" i="2"/>
  <c r="M2194" i="2" s="1"/>
  <c r="L2195" i="2"/>
  <c r="M2195" i="2" s="1"/>
  <c r="L2201" i="2"/>
  <c r="M2201" i="2" s="1"/>
  <c r="L2202" i="2"/>
  <c r="M2202" i="2" s="1"/>
  <c r="L2203" i="2"/>
  <c r="M2203" i="2" s="1"/>
  <c r="L2204" i="2"/>
  <c r="M2204" i="2" s="1"/>
  <c r="L2205" i="2"/>
  <c r="M2205" i="2" s="1"/>
  <c r="L2206" i="2"/>
  <c r="M2206" i="2" s="1"/>
  <c r="L2207" i="2"/>
  <c r="M2207" i="2" s="1"/>
  <c r="L2208" i="2"/>
  <c r="L2209" i="2"/>
  <c r="M2209" i="2" s="1"/>
  <c r="L2210" i="2"/>
  <c r="M2210" i="2" s="1"/>
  <c r="L2211" i="2"/>
  <c r="M2211" i="2" s="1"/>
  <c r="L2212" i="2"/>
  <c r="M2212" i="2" s="1"/>
  <c r="L2213" i="2"/>
  <c r="M2213" i="2" s="1"/>
  <c r="L2214" i="2"/>
  <c r="M2214" i="2" s="1"/>
  <c r="L2215" i="2"/>
  <c r="M2215" i="2" s="1"/>
  <c r="L2216" i="2"/>
  <c r="L2217" i="2"/>
  <c r="M2217" i="2" s="1"/>
  <c r="L2218" i="2"/>
  <c r="L2219" i="2"/>
  <c r="M2219" i="2" s="1"/>
  <c r="L2220" i="2"/>
  <c r="M2220" i="2" s="1"/>
  <c r="L2221" i="2"/>
  <c r="M2221" i="2" s="1"/>
  <c r="L2222" i="2"/>
  <c r="M2222" i="2" s="1"/>
  <c r="L2223" i="2"/>
  <c r="M2223" i="2" s="1"/>
  <c r="L2224" i="2"/>
  <c r="L2225" i="2"/>
  <c r="M2225" i="2" s="1"/>
  <c r="L2226" i="2"/>
  <c r="M2226" i="2" s="1"/>
  <c r="L2227" i="2"/>
  <c r="M2227" i="2" s="1"/>
  <c r="L2228" i="2"/>
  <c r="M2228" i="2" s="1"/>
  <c r="L2229" i="2"/>
  <c r="M2229" i="2" s="1"/>
  <c r="L2230" i="2"/>
  <c r="M2230" i="2" s="1"/>
  <c r="L2231" i="2"/>
  <c r="M2231" i="2" s="1"/>
  <c r="L2232" i="2"/>
  <c r="L2233" i="2"/>
  <c r="M2233" i="2" s="1"/>
  <c r="L2234" i="2"/>
  <c r="M2234" i="2" s="1"/>
  <c r="L2235" i="2"/>
  <c r="M2235" i="2" s="1"/>
  <c r="L2236" i="2"/>
  <c r="M2236" i="2" s="1"/>
  <c r="L2237" i="2"/>
  <c r="M2237" i="2" s="1"/>
  <c r="L2238" i="2"/>
  <c r="M2238" i="2" s="1"/>
  <c r="L2239" i="2"/>
  <c r="M2239" i="2" s="1"/>
  <c r="L2240" i="2"/>
  <c r="L2241" i="2"/>
  <c r="M2241" i="2" s="1"/>
  <c r="L2242" i="2"/>
  <c r="M2242" i="2" s="1"/>
  <c r="L2243" i="2"/>
  <c r="M2243" i="2" s="1"/>
  <c r="L2244" i="2"/>
  <c r="M2244" i="2" s="1"/>
  <c r="L2245" i="2"/>
  <c r="M2245" i="2" s="1"/>
  <c r="L2246" i="2"/>
  <c r="M2246" i="2" s="1"/>
  <c r="L2247" i="2"/>
  <c r="M2247" i="2" s="1"/>
  <c r="L2248" i="2"/>
  <c r="L2249" i="2"/>
  <c r="M2249" i="2" s="1"/>
  <c r="L2250" i="2"/>
  <c r="L2251" i="2"/>
  <c r="M2251" i="2" s="1"/>
  <c r="L2252" i="2"/>
  <c r="M2252" i="2" s="1"/>
  <c r="L2253" i="2"/>
  <c r="M2253" i="2" s="1"/>
  <c r="L2254" i="2"/>
  <c r="M2254" i="2" s="1"/>
  <c r="L2255" i="2"/>
  <c r="M2255" i="2" s="1"/>
  <c r="L2256" i="2"/>
  <c r="L2257" i="2"/>
  <c r="M2257" i="2" s="1"/>
  <c r="L2258" i="2"/>
  <c r="M2258" i="2" s="1"/>
  <c r="L2259" i="2"/>
  <c r="M2259" i="2" s="1"/>
  <c r="L2260" i="2"/>
  <c r="M2260" i="2" s="1"/>
  <c r="L2261" i="2"/>
  <c r="M2261" i="2" s="1"/>
  <c r="L2262" i="2"/>
  <c r="M2262" i="2" s="1"/>
  <c r="L2263" i="2"/>
  <c r="M2263" i="2" s="1"/>
  <c r="L2264" i="2"/>
  <c r="L2265" i="2"/>
  <c r="M2265" i="2" s="1"/>
  <c r="L2266" i="2"/>
  <c r="M2266" i="2" s="1"/>
  <c r="L2267" i="2"/>
  <c r="M2267" i="2" s="1"/>
  <c r="L2268" i="2"/>
  <c r="M2268" i="2" s="1"/>
  <c r="L2269" i="2"/>
  <c r="M2269" i="2" s="1"/>
  <c r="L2270" i="2"/>
  <c r="M2270" i="2" s="1"/>
  <c r="L2271" i="2"/>
  <c r="M2271" i="2" s="1"/>
  <c r="L2272" i="2"/>
  <c r="L2273" i="2"/>
  <c r="M2273" i="2" s="1"/>
  <c r="L2274" i="2"/>
  <c r="M2274" i="2" s="1"/>
  <c r="L2275" i="2"/>
  <c r="M2275" i="2" s="1"/>
  <c r="L2276" i="2"/>
  <c r="M2276" i="2" s="1"/>
  <c r="L2277" i="2"/>
  <c r="M2277" i="2" s="1"/>
  <c r="L2285" i="2"/>
  <c r="M2285" i="2" s="1"/>
  <c r="L2286" i="2"/>
  <c r="M2286" i="2" s="1"/>
  <c r="L2287" i="2"/>
  <c r="M2287" i="2" s="1"/>
  <c r="L2288" i="2"/>
  <c r="L2289" i="2"/>
  <c r="M2289" i="2" s="1"/>
  <c r="L2290" i="2"/>
  <c r="M2290" i="2" s="1"/>
  <c r="L2291" i="2"/>
  <c r="M2291" i="2" s="1"/>
  <c r="L2292" i="2"/>
  <c r="L2293" i="2"/>
  <c r="M2293" i="2" s="1"/>
  <c r="L2294" i="2"/>
  <c r="M2294" i="2" s="1"/>
  <c r="L2295" i="2"/>
  <c r="M2295" i="2" s="1"/>
  <c r="L2296" i="2"/>
  <c r="M2296" i="2" s="1"/>
  <c r="L2297" i="2"/>
  <c r="M2297" i="2" s="1"/>
  <c r="L2298" i="2"/>
  <c r="M2298" i="2" s="1"/>
  <c r="L2299" i="2"/>
  <c r="M2299" i="2" s="1"/>
  <c r="L2300" i="2"/>
  <c r="L2301" i="2"/>
  <c r="M2301" i="2" s="1"/>
  <c r="L2302" i="2"/>
  <c r="M2302" i="2" s="1"/>
  <c r="L2303" i="2"/>
  <c r="M2303" i="2" s="1"/>
  <c r="L2304" i="2"/>
  <c r="M2304" i="2" s="1"/>
  <c r="L2305" i="2"/>
  <c r="M2305" i="2" s="1"/>
  <c r="L2306" i="2"/>
  <c r="M2306" i="2" s="1"/>
  <c r="L2307" i="2"/>
  <c r="M2307" i="2" s="1"/>
  <c r="L2308" i="2"/>
  <c r="M2308" i="2" s="1"/>
  <c r="L2309" i="2"/>
  <c r="M2309" i="2" s="1"/>
  <c r="L2310" i="2"/>
  <c r="M2310" i="2" s="1"/>
  <c r="L2311" i="2"/>
  <c r="M2311" i="2" s="1"/>
  <c r="L2312" i="2"/>
  <c r="M2312" i="2" s="1"/>
  <c r="L2313" i="2"/>
  <c r="M2313" i="2" s="1"/>
  <c r="L2314" i="2"/>
  <c r="M2314" i="2" s="1"/>
  <c r="L2315" i="2"/>
  <c r="M2315" i="2" s="1"/>
  <c r="L2316" i="2"/>
  <c r="L2317" i="2"/>
  <c r="M2317" i="2" s="1"/>
  <c r="L2318" i="2"/>
  <c r="M2318" i="2" s="1"/>
  <c r="L2319" i="2"/>
  <c r="M2319" i="2" s="1"/>
  <c r="L2320" i="2"/>
  <c r="M2320" i="2" s="1"/>
  <c r="L2321" i="2"/>
  <c r="M2321" i="2" s="1"/>
  <c r="L2322" i="2"/>
  <c r="L2323" i="2"/>
  <c r="M2323" i="2" s="1"/>
  <c r="L2324" i="2"/>
  <c r="L2325" i="2"/>
  <c r="M2325" i="2" s="1"/>
  <c r="L2326" i="2"/>
  <c r="M2326" i="2" s="1"/>
  <c r="L2327" i="2"/>
  <c r="M2327" i="2" s="1"/>
  <c r="L2328" i="2"/>
  <c r="M2328" i="2" s="1"/>
  <c r="L2329" i="2"/>
  <c r="L2330" i="2"/>
  <c r="M2330" i="2" s="1"/>
  <c r="L2331" i="2"/>
  <c r="M2331" i="2" s="1"/>
  <c r="L2332" i="2"/>
  <c r="L2333" i="2"/>
  <c r="M2333" i="2" s="1"/>
  <c r="L2334" i="2"/>
  <c r="M2334" i="2" s="1"/>
  <c r="L2335" i="2"/>
  <c r="M2335" i="2" s="1"/>
  <c r="L2336" i="2"/>
  <c r="M2336" i="2" s="1"/>
  <c r="L2337" i="2"/>
  <c r="M2337" i="2" s="1"/>
  <c r="L2338" i="2"/>
  <c r="M2338" i="2" s="1"/>
  <c r="L2339" i="2"/>
  <c r="M2339" i="2" s="1"/>
  <c r="L2340" i="2"/>
  <c r="L2341" i="2"/>
  <c r="M2341" i="2" s="1"/>
  <c r="L2342" i="2"/>
  <c r="M2342" i="2" s="1"/>
  <c r="L2343" i="2"/>
  <c r="M2343" i="2" s="1"/>
  <c r="L2344" i="2"/>
  <c r="M2344" i="2" s="1"/>
  <c r="L2345" i="2"/>
  <c r="M2345" i="2" s="1"/>
  <c r="L2346" i="2"/>
  <c r="M2346" i="2" s="1"/>
  <c r="L2347" i="2"/>
  <c r="L2348" i="2"/>
  <c r="L2349" i="2"/>
  <c r="M2349" i="2" s="1"/>
  <c r="L2350" i="2"/>
  <c r="M2350" i="2" s="1"/>
  <c r="L2351" i="2"/>
  <c r="M2351" i="2" s="1"/>
  <c r="L2352" i="2"/>
  <c r="M2352" i="2" s="1"/>
  <c r="L2353" i="2"/>
  <c r="M2353" i="2" s="1"/>
  <c r="L2354" i="2"/>
  <c r="M2354" i="2" s="1"/>
  <c r="L2355" i="2"/>
  <c r="M2355" i="2" s="1"/>
  <c r="L2356" i="2"/>
  <c r="L2357" i="2"/>
  <c r="M2357" i="2" s="1"/>
  <c r="L2358" i="2"/>
  <c r="M2358" i="2" s="1"/>
  <c r="L2359" i="2"/>
  <c r="M2359" i="2" s="1"/>
  <c r="L2360" i="2"/>
  <c r="M2360" i="2" s="1"/>
  <c r="L2361" i="2"/>
  <c r="M2361" i="2" s="1"/>
  <c r="L2362" i="2"/>
  <c r="M2362" i="2" s="1"/>
  <c r="L2363" i="2"/>
  <c r="M2363" i="2" s="1"/>
  <c r="L2364" i="2"/>
  <c r="L2365" i="2"/>
  <c r="M2365" i="2" s="1"/>
  <c r="L2366" i="2"/>
  <c r="M2366" i="2" s="1"/>
  <c r="L2367" i="2"/>
  <c r="M2367" i="2" s="1"/>
  <c r="L2368" i="2"/>
  <c r="M2368" i="2" s="1"/>
  <c r="L2369" i="2"/>
  <c r="L2370" i="2"/>
  <c r="M2370" i="2" s="1"/>
  <c r="L2371" i="2"/>
  <c r="L2372" i="2"/>
  <c r="L2373" i="2"/>
  <c r="M2373" i="2" s="1"/>
  <c r="L2374" i="2"/>
  <c r="M2374" i="2" s="1"/>
  <c r="L2375" i="2"/>
  <c r="M2375" i="2" s="1"/>
  <c r="L2376" i="2"/>
  <c r="M2376" i="2" s="1"/>
  <c r="L2377" i="2"/>
  <c r="M2377" i="2" s="1"/>
  <c r="L2378" i="2"/>
  <c r="M2378" i="2" s="1"/>
  <c r="L2379" i="2"/>
  <c r="M2379" i="2" s="1"/>
  <c r="L2380" i="2"/>
  <c r="L2381" i="2"/>
  <c r="M2381" i="2" s="1"/>
  <c r="L2382" i="2"/>
  <c r="M2382" i="2" s="1"/>
  <c r="L2383" i="2"/>
  <c r="M2383" i="2" s="1"/>
  <c r="L2384" i="2"/>
  <c r="M2384" i="2" s="1"/>
  <c r="L2385" i="2"/>
  <c r="L2386" i="2"/>
  <c r="M2386" i="2" s="1"/>
  <c r="L2387" i="2"/>
  <c r="M2387" i="2" s="1"/>
  <c r="L2388" i="2"/>
  <c r="L2389" i="2"/>
  <c r="M2389" i="2" s="1"/>
  <c r="L2390" i="2"/>
  <c r="M2390" i="2" s="1"/>
  <c r="L2391" i="2"/>
  <c r="M2391" i="2" s="1"/>
  <c r="L2392" i="2"/>
  <c r="M2392" i="2" s="1"/>
  <c r="L2393" i="2"/>
  <c r="M2393" i="2" s="1"/>
  <c r="L2394" i="2"/>
  <c r="M2394" i="2" s="1"/>
  <c r="L2395" i="2"/>
  <c r="M2395" i="2" s="1"/>
  <c r="L2396" i="2"/>
  <c r="L2397" i="2"/>
  <c r="M2397" i="2" s="1"/>
  <c r="L2398" i="2"/>
  <c r="M2398" i="2" s="1"/>
  <c r="L2399" i="2"/>
  <c r="M2399" i="2" s="1"/>
  <c r="L2400" i="2"/>
  <c r="M2400" i="2" s="1"/>
  <c r="L2401" i="2"/>
  <c r="M2401" i="2" s="1"/>
  <c r="L2402" i="2"/>
  <c r="M2402" i="2" s="1"/>
  <c r="L2403" i="2"/>
  <c r="M2403" i="2" s="1"/>
  <c r="L2404" i="2"/>
  <c r="L2405" i="2"/>
  <c r="M2405" i="2" s="1"/>
  <c r="L2406" i="2"/>
  <c r="M2406" i="2" s="1"/>
  <c r="L2407" i="2"/>
  <c r="M2407" i="2" s="1"/>
  <c r="L2408" i="2"/>
  <c r="M2408" i="2" s="1"/>
  <c r="L2409" i="2"/>
  <c r="M2409" i="2" s="1"/>
  <c r="L2410" i="2"/>
  <c r="M2410" i="2" s="1"/>
  <c r="L2411" i="2"/>
  <c r="M2411" i="2" s="1"/>
  <c r="L2412" i="2"/>
  <c r="L2413" i="2"/>
  <c r="M2413" i="2" s="1"/>
  <c r="L2414" i="2"/>
  <c r="M2414" i="2" s="1"/>
  <c r="L2415" i="2"/>
  <c r="M2415" i="2" s="1"/>
  <c r="L2416" i="2"/>
  <c r="M2416" i="2" s="1"/>
  <c r="L2417" i="2"/>
  <c r="M2417" i="2" s="1"/>
  <c r="L2418" i="2"/>
  <c r="M2418" i="2" s="1"/>
  <c r="L2419" i="2"/>
  <c r="M2419" i="2" s="1"/>
  <c r="L2420" i="2"/>
  <c r="L2456" i="2"/>
  <c r="L2457" i="2"/>
  <c r="M2457" i="2" s="1"/>
  <c r="L2458" i="2"/>
  <c r="M2458" i="2" s="1"/>
  <c r="L2459" i="2"/>
  <c r="M2459" i="2" s="1"/>
  <c r="L2460" i="2"/>
  <c r="L2461" i="2"/>
  <c r="M2461" i="2" s="1"/>
  <c r="L2462" i="2"/>
  <c r="M2462" i="2" s="1"/>
  <c r="L2463" i="2"/>
  <c r="M2463" i="2" s="1"/>
  <c r="L2464" i="2"/>
  <c r="L2465" i="2"/>
  <c r="M2465" i="2" s="1"/>
  <c r="L2466" i="2"/>
  <c r="M2466" i="2" s="1"/>
  <c r="L2467" i="2"/>
  <c r="M2467" i="2" s="1"/>
  <c r="L2468" i="2"/>
  <c r="L2469" i="2"/>
  <c r="M2469" i="2" s="1"/>
  <c r="L2470" i="2"/>
  <c r="M2470" i="2" s="1"/>
  <c r="L2471" i="2"/>
  <c r="M2471" i="2" s="1"/>
  <c r="L2472" i="2"/>
  <c r="L2473" i="2"/>
  <c r="M2473" i="2" s="1"/>
  <c r="L2474" i="2"/>
  <c r="M2474" i="2" s="1"/>
  <c r="L2475" i="2"/>
  <c r="M2475" i="2" s="1"/>
  <c r="L2476" i="2"/>
  <c r="L2477" i="2"/>
  <c r="M2477" i="2" s="1"/>
  <c r="L2478" i="2"/>
  <c r="M2478" i="2" s="1"/>
  <c r="L2479" i="2"/>
  <c r="M2479" i="2" s="1"/>
  <c r="L2480" i="2"/>
  <c r="L2481" i="2"/>
  <c r="M2481" i="2" s="1"/>
  <c r="L2482" i="2"/>
  <c r="M2482" i="2" s="1"/>
  <c r="L2483" i="2"/>
  <c r="M2483" i="2" s="1"/>
  <c r="L2484" i="2"/>
  <c r="L2485" i="2"/>
  <c r="M2485" i="2" s="1"/>
  <c r="L2486" i="2"/>
  <c r="M2486" i="2" s="1"/>
  <c r="L2487" i="2"/>
  <c r="M2487" i="2" s="1"/>
  <c r="L2488" i="2"/>
  <c r="L2489" i="2"/>
  <c r="M2489" i="2" s="1"/>
  <c r="L2490" i="2"/>
  <c r="M2490" i="2" s="1"/>
  <c r="L2491" i="2"/>
  <c r="M2491" i="2" s="1"/>
  <c r="L2492" i="2"/>
  <c r="L2493" i="2"/>
  <c r="M2493" i="2" s="1"/>
  <c r="L2494" i="2"/>
  <c r="M2494" i="2" s="1"/>
  <c r="L2495" i="2"/>
  <c r="M2495" i="2" s="1"/>
  <c r="L2496" i="2"/>
  <c r="L2497" i="2"/>
  <c r="M2497" i="2" s="1"/>
  <c r="L2498" i="2"/>
  <c r="M2498" i="2" s="1"/>
  <c r="L2499" i="2"/>
  <c r="M2499" i="2" s="1"/>
  <c r="L2500" i="2"/>
  <c r="L2501" i="2"/>
  <c r="M2501" i="2" s="1"/>
  <c r="L2502" i="2"/>
  <c r="M2502" i="2" s="1"/>
  <c r="L2503" i="2"/>
  <c r="M2503" i="2" s="1"/>
  <c r="L2504" i="2"/>
  <c r="L2505" i="2"/>
  <c r="M2505" i="2" s="1"/>
  <c r="L2506" i="2"/>
  <c r="M2506" i="2" s="1"/>
  <c r="L2507" i="2"/>
  <c r="M2507" i="2" s="1"/>
  <c r="L2508" i="2"/>
  <c r="L2509" i="2"/>
  <c r="M2509" i="2" s="1"/>
  <c r="L2510" i="2"/>
  <c r="M2510" i="2" s="1"/>
  <c r="L2511" i="2"/>
  <c r="M2511" i="2" s="1"/>
  <c r="L2512" i="2"/>
  <c r="L2513" i="2"/>
  <c r="M2513" i="2" s="1"/>
  <c r="L2514" i="2"/>
  <c r="M2514" i="2" s="1"/>
  <c r="L2515" i="2"/>
  <c r="M2515" i="2" s="1"/>
  <c r="L2516" i="2"/>
  <c r="L2517" i="2"/>
  <c r="M2517" i="2" s="1"/>
  <c r="L2518" i="2"/>
  <c r="M2518" i="2" s="1"/>
  <c r="L2519" i="2"/>
  <c r="M2519" i="2" s="1"/>
  <c r="L2520" i="2"/>
  <c r="L2521" i="2"/>
  <c r="M2521" i="2" s="1"/>
  <c r="L2522" i="2"/>
  <c r="M2522" i="2" s="1"/>
  <c r="L2523" i="2"/>
  <c r="M2523" i="2" s="1"/>
  <c r="L2524" i="2"/>
  <c r="L2525" i="2"/>
  <c r="M2525" i="2" s="1"/>
  <c r="L2526" i="2"/>
  <c r="M2526" i="2" s="1"/>
  <c r="L2527" i="2"/>
  <c r="M2527" i="2" s="1"/>
  <c r="L2528" i="2"/>
  <c r="L2529" i="2"/>
  <c r="M2529" i="2" s="1"/>
  <c r="L2530" i="2"/>
  <c r="M2530" i="2" s="1"/>
  <c r="L2531" i="2"/>
  <c r="M2531" i="2" s="1"/>
  <c r="L2532" i="2"/>
  <c r="L2533" i="2"/>
  <c r="M2533" i="2" s="1"/>
  <c r="L2534" i="2"/>
  <c r="M2534" i="2" s="1"/>
  <c r="L2535" i="2"/>
  <c r="M2535" i="2" s="1"/>
  <c r="L2536" i="2"/>
  <c r="L2537" i="2"/>
  <c r="M2537" i="2" s="1"/>
  <c r="L2538" i="2"/>
  <c r="M2538" i="2" s="1"/>
  <c r="L2539" i="2"/>
  <c r="M2539" i="2" s="1"/>
  <c r="L2540" i="2"/>
  <c r="L2541" i="2"/>
  <c r="M2541" i="2" s="1"/>
  <c r="L2542" i="2"/>
  <c r="M2542" i="2" s="1"/>
  <c r="L2543" i="2"/>
  <c r="L2544" i="2"/>
  <c r="L2545" i="2"/>
  <c r="M2545" i="2" s="1"/>
  <c r="L2546" i="2"/>
  <c r="M2546" i="2" s="1"/>
  <c r="L2547" i="2"/>
  <c r="M2547" i="2" s="1"/>
  <c r="L2548" i="2"/>
  <c r="L2549" i="2"/>
  <c r="M2549" i="2" s="1"/>
  <c r="L2550" i="2"/>
  <c r="M2550" i="2" s="1"/>
  <c r="L2551" i="2"/>
  <c r="M2551" i="2" s="1"/>
  <c r="L2552" i="2"/>
  <c r="L2553" i="2"/>
  <c r="M2553" i="2" s="1"/>
  <c r="L2554" i="2"/>
  <c r="M2554" i="2" s="1"/>
  <c r="L2555" i="2"/>
  <c r="M2555" i="2" s="1"/>
  <c r="L2556" i="2"/>
  <c r="L2557" i="2"/>
  <c r="M2557" i="2" s="1"/>
  <c r="L2558" i="2"/>
  <c r="M2558" i="2" s="1"/>
  <c r="L2559" i="2"/>
  <c r="M2559" i="2" s="1"/>
  <c r="L2560" i="2"/>
  <c r="L2561" i="2"/>
  <c r="M2561" i="2" s="1"/>
  <c r="L2562" i="2"/>
  <c r="M2562" i="2" s="1"/>
  <c r="L2563" i="2"/>
  <c r="M2563" i="2" s="1"/>
  <c r="L2564" i="2"/>
  <c r="L2565" i="2"/>
  <c r="M2565" i="2" s="1"/>
  <c r="L2566" i="2"/>
  <c r="M2566" i="2" s="1"/>
  <c r="L2567" i="2"/>
  <c r="M2567" i="2" s="1"/>
  <c r="L2568" i="2"/>
  <c r="L2569" i="2"/>
  <c r="M2569" i="2" s="1"/>
  <c r="L2570" i="2"/>
  <c r="M2570" i="2" s="1"/>
  <c r="L2571" i="2"/>
  <c r="M2571" i="2" s="1"/>
  <c r="L2572" i="2"/>
  <c r="L2573" i="2"/>
  <c r="M2573" i="2" s="1"/>
  <c r="L2574" i="2"/>
  <c r="M2574" i="2" s="1"/>
  <c r="L2575" i="2"/>
  <c r="M2575" i="2" s="1"/>
  <c r="L2576" i="2"/>
  <c r="L2577" i="2"/>
  <c r="M2577" i="2" s="1"/>
  <c r="L2578" i="2"/>
  <c r="M2578" i="2" s="1"/>
  <c r="L2579" i="2"/>
  <c r="M2579" i="2" s="1"/>
  <c r="L2580" i="2"/>
  <c r="L2581" i="2"/>
  <c r="M2581" i="2" s="1"/>
  <c r="L2582" i="2"/>
  <c r="M2582" i="2" s="1"/>
  <c r="L2583" i="2"/>
  <c r="M2583" i="2" s="1"/>
  <c r="L2584" i="2"/>
  <c r="L2585" i="2"/>
  <c r="L2586" i="2"/>
  <c r="M2586" i="2" s="1"/>
  <c r="L2587" i="2"/>
  <c r="M2587" i="2" s="1"/>
  <c r="L2588" i="2"/>
  <c r="L2589" i="2"/>
  <c r="M2589" i="2" s="1"/>
  <c r="L2590" i="2"/>
  <c r="M2590" i="2" s="1"/>
  <c r="L2591" i="2"/>
  <c r="M2591" i="2" s="1"/>
  <c r="L2592" i="2"/>
  <c r="L2593" i="2"/>
  <c r="M2593" i="2" s="1"/>
  <c r="L2594" i="2"/>
  <c r="M2594" i="2" s="1"/>
  <c r="L2595" i="2"/>
  <c r="M2595" i="2" s="1"/>
  <c r="L2596" i="2"/>
  <c r="L2597" i="2"/>
  <c r="M2597" i="2" s="1"/>
  <c r="L2598" i="2"/>
  <c r="L2599" i="2"/>
  <c r="M2599" i="2" s="1"/>
  <c r="L2600" i="2"/>
  <c r="L2601" i="2"/>
  <c r="M2601" i="2" s="1"/>
  <c r="L2602" i="2"/>
  <c r="M2602" i="2" s="1"/>
  <c r="L2603" i="2"/>
  <c r="M2603" i="2" s="1"/>
  <c r="L2604" i="2"/>
  <c r="L2605" i="2"/>
  <c r="M2605" i="2" s="1"/>
  <c r="L2606" i="2"/>
  <c r="M2606" i="2" s="1"/>
  <c r="L2607" i="2"/>
  <c r="M2607" i="2" s="1"/>
  <c r="L2608" i="2"/>
  <c r="L2609" i="2"/>
  <c r="M2609" i="2" s="1"/>
  <c r="L2610" i="2"/>
  <c r="M2610" i="2" s="1"/>
  <c r="L2611" i="2"/>
  <c r="M2611" i="2" s="1"/>
  <c r="L2612" i="2"/>
  <c r="M2612" i="2" s="1"/>
  <c r="L2613" i="2"/>
  <c r="M2613" i="2" s="1"/>
  <c r="L2614" i="2"/>
  <c r="M2614" i="2" s="1"/>
  <c r="L2615" i="2"/>
  <c r="M2615" i="2" s="1"/>
  <c r="L2616" i="2"/>
  <c r="L2622" i="2"/>
  <c r="M2622" i="2" s="1"/>
  <c r="L2623" i="2"/>
  <c r="M2623" i="2" s="1"/>
  <c r="L2624" i="2"/>
  <c r="M2624" i="2" s="1"/>
  <c r="L2625" i="2"/>
  <c r="M2625" i="2" s="1"/>
  <c r="L2626" i="2"/>
  <c r="M2626" i="2" s="1"/>
  <c r="L2627" i="2"/>
  <c r="M2627" i="2" s="1"/>
  <c r="L2628" i="2"/>
  <c r="L2629" i="2"/>
  <c r="M2629" i="2" s="1"/>
  <c r="L2630" i="2"/>
  <c r="L2631" i="2"/>
  <c r="M2631" i="2" s="1"/>
  <c r="L2632" i="2"/>
  <c r="M2632" i="2" s="1"/>
  <c r="L2633" i="2"/>
  <c r="M2633" i="2" s="1"/>
  <c r="L2634" i="2"/>
  <c r="M2634" i="2" s="1"/>
  <c r="L2635" i="2"/>
  <c r="M2635" i="2" s="1"/>
  <c r="L2636" i="2"/>
  <c r="L2637" i="2"/>
  <c r="M2637" i="2" s="1"/>
  <c r="L2638" i="2"/>
  <c r="M2638" i="2" s="1"/>
  <c r="L2639" i="2"/>
  <c r="M2639" i="2" s="1"/>
  <c r="L2640" i="2"/>
  <c r="L2641" i="2"/>
  <c r="M2641" i="2" s="1"/>
  <c r="L2642" i="2"/>
  <c r="M2642" i="2" s="1"/>
  <c r="L2643" i="2"/>
  <c r="M2643" i="2" s="1"/>
  <c r="L2644" i="2"/>
  <c r="L2645" i="2"/>
  <c r="M2645" i="2" s="1"/>
  <c r="L2646" i="2"/>
  <c r="M2646" i="2" s="1"/>
  <c r="L2647" i="2"/>
  <c r="M2647" i="2" s="1"/>
  <c r="L2648" i="2"/>
  <c r="M2648" i="2" s="1"/>
  <c r="L2649" i="2"/>
  <c r="M2649" i="2" s="1"/>
  <c r="L2650" i="2"/>
  <c r="M2650" i="2" s="1"/>
  <c r="L2651" i="2"/>
  <c r="M2651" i="2" s="1"/>
  <c r="L2652" i="2"/>
  <c r="L2653" i="2"/>
  <c r="M2653" i="2" s="1"/>
  <c r="L2654" i="2"/>
  <c r="M2654" i="2" s="1"/>
  <c r="L2655" i="2"/>
  <c r="M2655" i="2" s="1"/>
  <c r="L2656" i="2"/>
  <c r="M2656" i="2" s="1"/>
  <c r="L2657" i="2"/>
  <c r="M2657" i="2" s="1"/>
  <c r="L2658" i="2"/>
  <c r="M2658" i="2" s="1"/>
  <c r="L2659" i="2"/>
  <c r="M2659" i="2" s="1"/>
  <c r="L2660" i="2"/>
  <c r="L2661" i="2"/>
  <c r="M2661" i="2" s="1"/>
  <c r="L2662" i="2"/>
  <c r="M2662" i="2" s="1"/>
  <c r="L2663" i="2"/>
  <c r="M2663" i="2" s="1"/>
  <c r="L2664" i="2"/>
  <c r="M2664" i="2" s="1"/>
  <c r="L2665" i="2"/>
  <c r="L2666" i="2"/>
  <c r="M2666" i="2" s="1"/>
  <c r="L2667" i="2"/>
  <c r="M2667" i="2" s="1"/>
  <c r="L2668" i="2"/>
  <c r="L2669" i="2"/>
  <c r="M2669" i="2" s="1"/>
  <c r="L2670" i="2"/>
  <c r="M2670" i="2" s="1"/>
  <c r="L2671" i="2"/>
  <c r="M2671" i="2" s="1"/>
  <c r="L2672" i="2"/>
  <c r="M2672" i="2" s="1"/>
  <c r="L2673" i="2"/>
  <c r="M2673" i="2" s="1"/>
  <c r="L2674" i="2"/>
  <c r="M2674" i="2" s="1"/>
  <c r="L2675" i="2"/>
  <c r="M2675" i="2" s="1"/>
  <c r="L2676" i="2"/>
  <c r="L2677" i="2"/>
  <c r="M2677" i="2" s="1"/>
  <c r="L2678" i="2"/>
  <c r="M2678" i="2" s="1"/>
  <c r="L2679" i="2"/>
  <c r="M2679" i="2" s="1"/>
  <c r="L2680" i="2"/>
  <c r="M2680" i="2" s="1"/>
  <c r="L2681" i="2"/>
  <c r="M2681" i="2" s="1"/>
  <c r="L2682" i="2"/>
  <c r="M2682" i="2" s="1"/>
  <c r="L2683" i="2"/>
  <c r="M2683" i="2" s="1"/>
  <c r="L2684" i="2"/>
  <c r="L2685" i="2"/>
  <c r="M2685" i="2" s="1"/>
  <c r="L2686" i="2"/>
  <c r="M2686" i="2" s="1"/>
  <c r="L2687" i="2"/>
  <c r="M2687" i="2" s="1"/>
  <c r="L2688" i="2"/>
  <c r="M2688" i="2" s="1"/>
  <c r="L2689" i="2"/>
  <c r="M2689" i="2" s="1"/>
  <c r="L2690" i="2"/>
  <c r="M2690" i="2" s="1"/>
  <c r="L2691" i="2"/>
  <c r="M2691" i="2" s="1"/>
  <c r="L2692" i="2"/>
  <c r="L2693" i="2"/>
  <c r="M2693" i="2" s="1"/>
  <c r="L2694" i="2"/>
  <c r="L2695" i="2"/>
  <c r="M2695" i="2" s="1"/>
  <c r="L2696" i="2"/>
  <c r="L2697" i="2"/>
  <c r="M2697" i="2" s="1"/>
  <c r="L2698" i="2"/>
  <c r="M2698" i="2" s="1"/>
  <c r="L2699" i="2"/>
  <c r="M2699" i="2" s="1"/>
  <c r="L2700" i="2"/>
  <c r="L2701" i="2"/>
  <c r="M2701" i="2" s="1"/>
  <c r="L2702" i="2"/>
  <c r="M2702" i="2" s="1"/>
  <c r="L2703" i="2"/>
  <c r="M2703" i="2" s="1"/>
  <c r="L2704" i="2"/>
  <c r="M2704" i="2" s="1"/>
  <c r="L2705" i="2"/>
  <c r="M2705" i="2" s="1"/>
  <c r="L2706" i="2"/>
  <c r="M2706" i="2" s="1"/>
  <c r="L2707" i="2"/>
  <c r="M2707" i="2" s="1"/>
  <c r="L2708" i="2"/>
  <c r="L2709" i="2"/>
  <c r="M2709" i="2" s="1"/>
  <c r="L2710" i="2"/>
  <c r="M2710" i="2" s="1"/>
  <c r="L2711" i="2"/>
  <c r="M2711" i="2" s="1"/>
  <c r="L2712" i="2"/>
  <c r="M2712" i="2" s="1"/>
  <c r="L2713" i="2"/>
  <c r="M2713" i="2" s="1"/>
  <c r="L2714" i="2"/>
  <c r="M2714" i="2" s="1"/>
  <c r="L2715" i="2"/>
  <c r="M2715" i="2" s="1"/>
  <c r="L2716" i="2"/>
  <c r="L2717" i="2"/>
  <c r="M2717" i="2" s="1"/>
  <c r="L2718" i="2"/>
  <c r="M2718" i="2" s="1"/>
  <c r="L2719" i="2"/>
  <c r="M2719" i="2" s="1"/>
  <c r="L2720" i="2"/>
  <c r="M2720" i="2" s="1"/>
  <c r="L2721" i="2"/>
  <c r="M2721" i="2" s="1"/>
  <c r="L2722" i="2"/>
  <c r="M2722" i="2" s="1"/>
  <c r="L2723" i="2"/>
  <c r="M2723" i="2" s="1"/>
  <c r="L2724" i="2"/>
  <c r="L2725" i="2"/>
  <c r="M2725" i="2" s="1"/>
  <c r="L2726" i="2"/>
  <c r="M2726" i="2" s="1"/>
  <c r="L2727" i="2"/>
  <c r="M2727" i="2" s="1"/>
  <c r="L2728" i="2"/>
  <c r="L2729" i="2"/>
  <c r="M2729" i="2" s="1"/>
  <c r="L2730" i="2"/>
  <c r="M2730" i="2" s="1"/>
  <c r="L2731" i="2"/>
  <c r="M2731" i="2" s="1"/>
  <c r="L2732" i="2"/>
  <c r="L2733" i="2"/>
  <c r="M2733" i="2" s="1"/>
  <c r="L2734" i="2"/>
  <c r="M2734" i="2" s="1"/>
  <c r="L2735" i="2"/>
  <c r="L2736" i="2"/>
  <c r="M2736" i="2" s="1"/>
  <c r="L2737" i="2"/>
  <c r="M2737" i="2" s="1"/>
  <c r="L2738" i="2"/>
  <c r="M2738" i="2" s="1"/>
  <c r="L2739" i="2"/>
  <c r="M2739" i="2" s="1"/>
  <c r="L2740" i="2"/>
  <c r="L2741" i="2"/>
  <c r="M2741" i="2" s="1"/>
  <c r="L2742" i="2"/>
  <c r="M2742" i="2" s="1"/>
  <c r="L2743" i="2"/>
  <c r="M2743" i="2" s="1"/>
  <c r="L2744" i="2"/>
  <c r="M2744" i="2" s="1"/>
  <c r="L2745" i="2"/>
  <c r="L2746" i="2"/>
  <c r="M2746" i="2" s="1"/>
  <c r="L2747" i="2"/>
  <c r="M2747" i="2" s="1"/>
  <c r="L2748" i="2"/>
  <c r="L2749" i="2"/>
  <c r="M2749" i="2" s="1"/>
  <c r="L2750" i="2"/>
  <c r="M2750" i="2" s="1"/>
  <c r="L2751" i="2"/>
  <c r="M2751" i="2" s="1"/>
  <c r="L2752" i="2"/>
  <c r="L2753" i="2"/>
  <c r="M2753" i="2" s="1"/>
  <c r="L2754" i="2"/>
  <c r="M2754" i="2" s="1"/>
  <c r="L2755" i="2"/>
  <c r="M2755" i="2" s="1"/>
  <c r="L2756" i="2"/>
  <c r="L2757" i="2"/>
  <c r="M2757" i="2" s="1"/>
  <c r="L2758" i="2"/>
  <c r="M2758" i="2" s="1"/>
  <c r="L2759" i="2"/>
  <c r="M2759" i="2" s="1"/>
  <c r="L2760" i="2"/>
  <c r="M2760" i="2" s="1"/>
  <c r="L2761" i="2"/>
  <c r="M2761" i="2" s="1"/>
  <c r="L2762" i="2"/>
  <c r="M2762" i="2" s="1"/>
  <c r="L2763" i="2"/>
  <c r="M2763" i="2" s="1"/>
  <c r="L2764" i="2"/>
  <c r="L2765" i="2"/>
  <c r="M2765" i="2" s="1"/>
  <c r="L2766" i="2"/>
  <c r="M2766" i="2" s="1"/>
  <c r="L2767" i="2"/>
  <c r="M2767" i="2" s="1"/>
  <c r="L2768" i="2"/>
  <c r="M2768" i="2" s="1"/>
  <c r="L2769" i="2"/>
  <c r="M2769" i="2" s="1"/>
  <c r="L2770" i="2"/>
  <c r="M2770" i="2" s="1"/>
  <c r="L2771" i="2"/>
  <c r="M2771" i="2" s="1"/>
  <c r="L2772" i="2"/>
  <c r="L2773" i="2"/>
  <c r="M2773" i="2" s="1"/>
  <c r="L2774" i="2"/>
  <c r="L2775" i="2"/>
  <c r="M2775" i="2" s="1"/>
  <c r="L2776" i="2"/>
  <c r="M2776" i="2" s="1"/>
  <c r="L2777" i="2"/>
  <c r="M2777" i="2" s="1"/>
  <c r="L2778" i="2"/>
  <c r="M2778" i="2" s="1"/>
  <c r="L2779" i="2"/>
  <c r="M2779" i="2" s="1"/>
  <c r="L2780" i="2"/>
  <c r="L2781" i="2"/>
  <c r="M2781" i="2" s="1"/>
  <c r="L2782" i="2"/>
  <c r="M2782" i="2" s="1"/>
  <c r="L2783" i="2"/>
  <c r="M2783" i="2" s="1"/>
  <c r="L2784" i="2"/>
  <c r="M2784" i="2" s="1"/>
  <c r="L2785" i="2"/>
  <c r="M2785" i="2" s="1"/>
  <c r="L2786" i="2"/>
  <c r="M2786" i="2" s="1"/>
  <c r="L2787" i="2"/>
  <c r="L2788" i="2"/>
  <c r="L2789" i="2"/>
  <c r="M2789" i="2" s="1"/>
  <c r="L2790" i="2"/>
  <c r="M2790" i="2" s="1"/>
  <c r="L2791" i="2"/>
  <c r="M2791" i="2" s="1"/>
  <c r="L2792" i="2"/>
  <c r="M2792" i="2" s="1"/>
  <c r="L2793" i="2"/>
  <c r="M2793" i="2" s="1"/>
  <c r="L2794" i="2"/>
  <c r="M2794" i="2" s="1"/>
  <c r="L2795" i="2"/>
  <c r="M2795" i="2" s="1"/>
  <c r="L2796" i="2"/>
  <c r="L2797" i="2"/>
  <c r="M2797" i="2" s="1"/>
  <c r="L2798" i="2"/>
  <c r="M2798" i="2" s="1"/>
  <c r="L2799" i="2"/>
  <c r="M2799" i="2" s="1"/>
  <c r="L2800" i="2"/>
  <c r="M2800" i="2" s="1"/>
  <c r="L2801" i="2"/>
  <c r="L2802" i="2"/>
  <c r="M2802" i="2" s="1"/>
  <c r="L2803" i="2"/>
  <c r="M2803" i="2" s="1"/>
  <c r="L2843" i="2"/>
  <c r="M2843" i="2" s="1"/>
  <c r="L2844" i="2"/>
  <c r="L2845" i="2"/>
  <c r="M2845" i="2" s="1"/>
  <c r="L2846" i="2"/>
  <c r="M2846" i="2" s="1"/>
  <c r="L2847" i="2"/>
  <c r="M2847" i="2" s="1"/>
  <c r="L2848" i="2"/>
  <c r="L2849" i="2"/>
  <c r="M2849" i="2" s="1"/>
  <c r="L2850" i="2"/>
  <c r="M2850" i="2" s="1"/>
  <c r="L2851" i="2"/>
  <c r="M2851" i="2" s="1"/>
  <c r="L2852" i="2"/>
  <c r="L2853" i="2"/>
  <c r="M2853" i="2" s="1"/>
  <c r="L2854" i="2"/>
  <c r="M2854" i="2" s="1"/>
  <c r="L2855" i="2"/>
  <c r="M2855" i="2" s="1"/>
  <c r="L2856" i="2"/>
  <c r="L2857" i="2"/>
  <c r="M2857" i="2" s="1"/>
  <c r="L2858" i="2"/>
  <c r="M2858" i="2" s="1"/>
  <c r="L2859" i="2"/>
  <c r="M2859" i="2" s="1"/>
  <c r="L2860" i="2"/>
  <c r="L2861" i="2"/>
  <c r="M2861" i="2" s="1"/>
  <c r="L2862" i="2"/>
  <c r="M2862" i="2" s="1"/>
  <c r="L2863" i="2"/>
  <c r="M2863" i="2" s="1"/>
  <c r="L2864" i="2"/>
  <c r="L2865" i="2"/>
  <c r="M2865" i="2" s="1"/>
  <c r="L2866" i="2"/>
  <c r="M2866" i="2" s="1"/>
  <c r="L2867" i="2"/>
  <c r="M2867" i="2" s="1"/>
  <c r="L2868" i="2"/>
  <c r="L2869" i="2"/>
  <c r="M2869" i="2" s="1"/>
  <c r="L2870" i="2"/>
  <c r="M2870" i="2" s="1"/>
  <c r="L2871" i="2"/>
  <c r="M2871" i="2" s="1"/>
  <c r="L2872" i="2"/>
  <c r="M2872" i="2" s="1"/>
  <c r="L2873" i="2"/>
  <c r="M2873" i="2" s="1"/>
  <c r="L2874" i="2"/>
  <c r="M2874" i="2" s="1"/>
  <c r="L2875" i="2"/>
  <c r="M2875" i="2" s="1"/>
  <c r="L2876" i="2"/>
  <c r="L2877" i="2"/>
  <c r="M2877" i="2" s="1"/>
  <c r="L2878" i="2"/>
  <c r="M2878" i="2" s="1"/>
  <c r="L2879" i="2"/>
  <c r="M2879" i="2" s="1"/>
  <c r="L2880" i="2"/>
  <c r="L2881" i="2"/>
  <c r="M2881" i="2" s="1"/>
  <c r="L2882" i="2"/>
  <c r="M2882" i="2" s="1"/>
  <c r="L2883" i="2"/>
  <c r="M2883" i="2" s="1"/>
  <c r="L2884" i="2"/>
  <c r="L2885" i="2"/>
  <c r="M2885" i="2" s="1"/>
  <c r="L2886" i="2"/>
  <c r="M2886" i="2" s="1"/>
  <c r="L2887" i="2"/>
  <c r="M2887" i="2" s="1"/>
  <c r="L2888" i="2"/>
  <c r="L2889" i="2"/>
  <c r="M2889" i="2" s="1"/>
  <c r="L2890" i="2"/>
  <c r="M2890" i="2" s="1"/>
  <c r="L2891" i="2"/>
  <c r="M2891" i="2" s="1"/>
  <c r="L2892" i="2"/>
  <c r="L2893" i="2"/>
  <c r="M2893" i="2" s="1"/>
  <c r="L2894" i="2"/>
  <c r="M2894" i="2" s="1"/>
  <c r="L2895" i="2"/>
  <c r="M2895" i="2" s="1"/>
  <c r="L2896" i="2"/>
  <c r="L2897" i="2"/>
  <c r="M2897" i="2" s="1"/>
  <c r="L2898" i="2"/>
  <c r="M2898" i="2" s="1"/>
  <c r="L2899" i="2"/>
  <c r="M2899" i="2" s="1"/>
  <c r="L2900" i="2"/>
  <c r="L2901" i="2"/>
  <c r="M2901" i="2" s="1"/>
  <c r="L2902" i="2"/>
  <c r="M2902" i="2" s="1"/>
  <c r="L2903" i="2"/>
  <c r="M2903" i="2" s="1"/>
  <c r="L2904" i="2"/>
  <c r="M2904" i="2" s="1"/>
  <c r="L2905" i="2"/>
  <c r="M2905" i="2" s="1"/>
  <c r="L2906" i="2"/>
  <c r="M2906" i="2" s="1"/>
  <c r="L2907" i="2"/>
  <c r="M2907" i="2" s="1"/>
  <c r="L2908" i="2"/>
  <c r="L2909" i="2"/>
  <c r="M2909" i="2" s="1"/>
  <c r="L2910" i="2"/>
  <c r="M2910" i="2" s="1"/>
  <c r="L2911" i="2"/>
  <c r="M2911" i="2" s="1"/>
  <c r="L2912" i="2"/>
  <c r="L2913" i="2"/>
  <c r="M2913" i="2" s="1"/>
  <c r="L2914" i="2"/>
  <c r="M2914" i="2" s="1"/>
  <c r="L2915" i="2"/>
  <c r="M2915" i="2" s="1"/>
  <c r="L2916" i="2"/>
  <c r="L2917" i="2"/>
  <c r="M2917" i="2" s="1"/>
  <c r="L2918" i="2"/>
  <c r="L2919" i="2"/>
  <c r="M2919" i="2" s="1"/>
  <c r="L2920" i="2"/>
  <c r="M2920" i="2" s="1"/>
  <c r="L2921" i="2"/>
  <c r="M2921" i="2" s="1"/>
  <c r="L2922" i="2"/>
  <c r="M2922" i="2" s="1"/>
  <c r="L2923" i="2"/>
  <c r="L2924" i="2"/>
  <c r="L2925" i="2"/>
  <c r="M2925" i="2" s="1"/>
  <c r="L2926" i="2"/>
  <c r="M2926" i="2" s="1"/>
  <c r="L2927" i="2"/>
  <c r="M2927" i="2" s="1"/>
  <c r="L2928" i="2"/>
  <c r="M2928" i="2" s="1"/>
  <c r="L2929" i="2"/>
  <c r="M2929" i="2" s="1"/>
  <c r="L2930" i="2"/>
  <c r="M2930" i="2" s="1"/>
  <c r="L2931" i="2"/>
  <c r="M2931" i="2" s="1"/>
  <c r="L2932" i="2"/>
  <c r="L2933" i="2"/>
  <c r="M2933" i="2" s="1"/>
  <c r="L2934" i="2"/>
  <c r="L2935" i="2"/>
  <c r="M2935" i="2" s="1"/>
  <c r="L2936" i="2"/>
  <c r="L2937" i="2"/>
  <c r="M2937" i="2" s="1"/>
  <c r="L2938" i="2"/>
  <c r="M2938" i="2" s="1"/>
  <c r="L2939" i="2"/>
  <c r="L2940" i="2"/>
  <c r="L2941" i="2"/>
  <c r="M2941" i="2" s="1"/>
  <c r="L2942" i="2"/>
  <c r="M2942" i="2" s="1"/>
  <c r="L2943" i="2"/>
  <c r="M2943" i="2" s="1"/>
  <c r="L2944" i="2"/>
  <c r="L2945" i="2"/>
  <c r="M2945" i="2" s="1"/>
  <c r="L2946" i="2"/>
  <c r="M2946" i="2" s="1"/>
  <c r="L2947" i="2"/>
  <c r="M2947" i="2" s="1"/>
  <c r="L2948" i="2"/>
  <c r="L2949" i="2"/>
  <c r="M2949" i="2" s="1"/>
  <c r="L2950" i="2"/>
  <c r="M2950" i="2" s="1"/>
  <c r="L2951" i="2"/>
  <c r="M2951" i="2" s="1"/>
  <c r="L2952" i="2"/>
  <c r="M2952" i="2" s="1"/>
  <c r="L2953" i="2"/>
  <c r="M2953" i="2" s="1"/>
  <c r="L2954" i="2"/>
  <c r="M2954" i="2" s="1"/>
  <c r="L2955" i="2"/>
  <c r="L2956" i="2"/>
  <c r="L2957" i="2"/>
  <c r="M2957" i="2" s="1"/>
  <c r="L2958" i="2"/>
  <c r="M2958" i="2" s="1"/>
  <c r="L2959" i="2"/>
  <c r="M2959" i="2" s="1"/>
  <c r="L2960" i="2"/>
  <c r="L2961" i="2"/>
  <c r="M2961" i="2" s="1"/>
  <c r="L2962" i="2"/>
  <c r="M2962" i="2" s="1"/>
  <c r="L2963" i="2"/>
  <c r="M2963" i="2" s="1"/>
  <c r="L2964" i="2"/>
  <c r="L2965" i="2"/>
  <c r="M2965" i="2" s="1"/>
  <c r="L2966" i="2"/>
  <c r="M2966" i="2" s="1"/>
  <c r="L2967" i="2"/>
  <c r="M2967" i="2" s="1"/>
  <c r="L2968" i="2"/>
  <c r="L2969" i="2"/>
  <c r="M2969" i="2" s="1"/>
  <c r="L2970" i="2"/>
  <c r="M2970" i="2" s="1"/>
  <c r="L2971" i="2"/>
  <c r="L2972" i="2"/>
  <c r="L2973" i="2"/>
  <c r="M2973" i="2" s="1"/>
  <c r="L2974" i="2"/>
  <c r="M2974" i="2" s="1"/>
  <c r="L2975" i="2"/>
  <c r="M2975" i="2" s="1"/>
  <c r="L2976" i="2"/>
  <c r="L2977" i="2"/>
  <c r="M2977" i="2" s="1"/>
  <c r="L2978" i="2"/>
  <c r="M2978" i="2" s="1"/>
  <c r="L2979" i="2"/>
  <c r="L2980" i="2"/>
  <c r="L2981" i="2"/>
  <c r="M2981" i="2" s="1"/>
  <c r="L2982" i="2"/>
  <c r="M2982" i="2" s="1"/>
  <c r="L2983" i="2"/>
  <c r="M2983" i="2" s="1"/>
  <c r="L2984" i="2"/>
  <c r="L2985" i="2"/>
  <c r="M2985" i="2" s="1"/>
  <c r="L2986" i="2"/>
  <c r="M2986" i="2" s="1"/>
  <c r="L2987" i="2"/>
  <c r="L2988" i="2"/>
  <c r="L2989" i="2"/>
  <c r="M2989" i="2" s="1"/>
  <c r="L2990" i="2"/>
  <c r="M2990" i="2" s="1"/>
  <c r="L2991" i="2"/>
  <c r="M2991" i="2" s="1"/>
  <c r="L2992" i="2"/>
  <c r="L2993" i="2"/>
  <c r="M2993" i="2" s="1"/>
  <c r="L2994" i="2"/>
  <c r="M2994" i="2" s="1"/>
  <c r="L2995" i="2"/>
  <c r="M2995" i="2" s="1"/>
  <c r="L2996" i="2"/>
  <c r="L2997" i="2"/>
  <c r="M2997" i="2" s="1"/>
  <c r="L3003" i="2"/>
  <c r="L3004" i="2"/>
  <c r="M3004" i="2" s="1"/>
  <c r="L3005" i="2"/>
  <c r="M3005" i="2" s="1"/>
  <c r="L3006" i="2"/>
  <c r="M3006" i="2" s="1"/>
  <c r="L3007" i="2"/>
  <c r="M3007" i="2" s="1"/>
  <c r="L3008" i="2"/>
  <c r="L3009" i="2"/>
  <c r="M3009" i="2" s="1"/>
  <c r="L3010" i="2"/>
  <c r="M3010" i="2" s="1"/>
  <c r="L3011" i="2"/>
  <c r="M3011" i="2" s="1"/>
  <c r="L3012" i="2"/>
  <c r="M3012" i="2" s="1"/>
  <c r="L3013" i="2"/>
  <c r="M3013" i="2" s="1"/>
  <c r="L3014" i="2"/>
  <c r="M3014" i="2" s="1"/>
  <c r="L3015" i="2"/>
  <c r="M3015" i="2" s="1"/>
  <c r="L3016" i="2"/>
  <c r="L3017" i="2"/>
  <c r="M3017" i="2" s="1"/>
  <c r="L3018" i="2"/>
  <c r="M3018" i="2" s="1"/>
  <c r="L3019" i="2"/>
  <c r="M3019" i="2" s="1"/>
  <c r="L3020" i="2"/>
  <c r="M3020" i="2" s="1"/>
  <c r="L3021" i="2"/>
  <c r="M3021" i="2" s="1"/>
  <c r="L3022" i="2"/>
  <c r="M3022" i="2" s="1"/>
  <c r="L3023" i="2"/>
  <c r="M3023" i="2" s="1"/>
  <c r="L3024" i="2"/>
  <c r="L3025" i="2"/>
  <c r="L3026" i="2"/>
  <c r="M3026" i="2" s="1"/>
  <c r="L3027" i="2"/>
  <c r="M3027" i="2" s="1"/>
  <c r="L3028" i="2"/>
  <c r="M3028" i="2" s="1"/>
  <c r="L3029" i="2"/>
  <c r="M3029" i="2" s="1"/>
  <c r="L3030" i="2"/>
  <c r="M3030" i="2" s="1"/>
  <c r="L3031" i="2"/>
  <c r="M3031" i="2" s="1"/>
  <c r="L3032" i="2"/>
  <c r="L3033" i="2"/>
  <c r="M3033" i="2" s="1"/>
  <c r="L3034" i="2"/>
  <c r="M3034" i="2" s="1"/>
  <c r="L3035" i="2"/>
  <c r="M3035" i="2" s="1"/>
  <c r="L3036" i="2"/>
  <c r="M3036" i="2" s="1"/>
  <c r="L3037" i="2"/>
  <c r="M3037" i="2" s="1"/>
  <c r="L3038" i="2"/>
  <c r="M3038" i="2" s="1"/>
  <c r="L3039" i="2"/>
  <c r="M3039" i="2" s="1"/>
  <c r="L3040" i="2"/>
  <c r="L3041" i="2"/>
  <c r="M3041" i="2" s="1"/>
  <c r="L3042" i="2"/>
  <c r="M3042" i="2" s="1"/>
  <c r="L3043" i="2"/>
  <c r="L3044" i="2"/>
  <c r="M3044" i="2" s="1"/>
  <c r="L3045" i="2"/>
  <c r="M3045" i="2" s="1"/>
  <c r="L3046" i="2"/>
  <c r="M3046" i="2" s="1"/>
  <c r="L3047" i="2"/>
  <c r="M3047" i="2" s="1"/>
  <c r="L3048" i="2"/>
  <c r="L3049" i="2"/>
  <c r="M3049" i="2" s="1"/>
  <c r="L3050" i="2"/>
  <c r="M3050" i="2" s="1"/>
  <c r="L3051" i="2"/>
  <c r="M3051" i="2" s="1"/>
  <c r="L3052" i="2"/>
  <c r="M3052" i="2" s="1"/>
  <c r="L3053" i="2"/>
  <c r="M3053" i="2" s="1"/>
  <c r="L3054" i="2"/>
  <c r="M3054" i="2" s="1"/>
  <c r="L3055" i="2"/>
  <c r="M3055" i="2" s="1"/>
  <c r="L3056" i="2"/>
  <c r="L3057" i="2"/>
  <c r="M3057" i="2" s="1"/>
  <c r="L3058" i="2"/>
  <c r="M3058" i="2" s="1"/>
  <c r="L3059" i="2"/>
  <c r="M3059" i="2" s="1"/>
  <c r="L3060" i="2"/>
  <c r="M3060" i="2" s="1"/>
  <c r="L3061" i="2"/>
  <c r="M3061" i="2" s="1"/>
  <c r="L3062" i="2"/>
  <c r="M3062" i="2" s="1"/>
  <c r="L3063" i="2"/>
  <c r="M3063" i="2" s="1"/>
  <c r="L3064" i="2"/>
  <c r="L3065" i="2"/>
  <c r="L3066" i="2"/>
  <c r="M3066" i="2" s="1"/>
  <c r="L3067" i="2"/>
  <c r="M3067" i="2" s="1"/>
  <c r="L3068" i="2"/>
  <c r="L3069" i="2"/>
  <c r="M3069" i="2" s="1"/>
  <c r="L3070" i="2"/>
  <c r="M3070" i="2" s="1"/>
  <c r="L3071" i="2"/>
  <c r="M3071" i="2" s="1"/>
  <c r="L3072" i="2"/>
  <c r="L3073" i="2"/>
  <c r="M3073" i="2" s="1"/>
  <c r="L3074" i="2"/>
  <c r="M3074" i="2" s="1"/>
  <c r="L3075" i="2"/>
  <c r="M3075" i="2" s="1"/>
  <c r="L3076" i="2"/>
  <c r="M3076" i="2" s="1"/>
  <c r="L3077" i="2"/>
  <c r="M3077" i="2" s="1"/>
  <c r="L3078" i="2"/>
  <c r="M3078" i="2" s="1"/>
  <c r="L3079" i="2"/>
  <c r="M3079" i="2" s="1"/>
  <c r="L3080" i="2"/>
  <c r="L3081" i="2"/>
  <c r="M3081" i="2" s="1"/>
  <c r="L3082" i="2"/>
  <c r="M3082" i="2" s="1"/>
  <c r="L3083" i="2"/>
  <c r="M3083" i="2" s="1"/>
  <c r="L3084" i="2"/>
  <c r="M3084" i="2" s="1"/>
  <c r="L3085" i="2"/>
  <c r="M3085" i="2" s="1"/>
  <c r="L3086" i="2"/>
  <c r="M3086" i="2" s="1"/>
  <c r="L3087" i="2"/>
  <c r="M3087" i="2" s="1"/>
  <c r="L3088" i="2"/>
  <c r="L3089" i="2"/>
  <c r="M3089" i="2" s="1"/>
  <c r="L3090" i="2"/>
  <c r="M3090" i="2" s="1"/>
  <c r="L3091" i="2"/>
  <c r="M3091" i="2" s="1"/>
  <c r="L3092" i="2"/>
  <c r="M3092" i="2" s="1"/>
  <c r="L3093" i="2"/>
  <c r="M3093" i="2" s="1"/>
  <c r="L3094" i="2"/>
  <c r="M3094" i="2" s="1"/>
  <c r="L3095" i="2"/>
  <c r="M3095" i="2" s="1"/>
  <c r="L3096" i="2"/>
  <c r="L3097" i="2"/>
  <c r="M3097" i="2" s="1"/>
  <c r="L3098" i="2"/>
  <c r="M3098" i="2" s="1"/>
  <c r="L3099" i="2"/>
  <c r="M3099" i="2" s="1"/>
  <c r="L3100" i="2"/>
  <c r="M3100" i="2" s="1"/>
  <c r="L3101" i="2"/>
  <c r="M3101" i="2" s="1"/>
  <c r="L3102" i="2"/>
  <c r="M3102" i="2" s="1"/>
  <c r="L3103" i="2"/>
  <c r="M3103" i="2" s="1"/>
  <c r="L3104" i="2"/>
  <c r="L3105" i="2"/>
  <c r="L3106" i="2"/>
  <c r="M3106" i="2" s="1"/>
  <c r="L3107" i="2"/>
  <c r="M3107" i="2" s="1"/>
  <c r="L3108" i="2"/>
  <c r="M3108" i="2" s="1"/>
  <c r="L3109" i="2"/>
  <c r="M3109" i="2" s="1"/>
  <c r="L3110" i="2"/>
  <c r="M3110" i="2" s="1"/>
  <c r="L3111" i="2"/>
  <c r="M3111" i="2" s="1"/>
  <c r="L3112" i="2"/>
  <c r="L3113" i="2"/>
  <c r="M3113" i="2" s="1"/>
  <c r="L3114" i="2"/>
  <c r="M3114" i="2" s="1"/>
  <c r="L3115" i="2"/>
  <c r="M3115" i="2" s="1"/>
  <c r="L3116" i="2"/>
  <c r="M3116" i="2" s="1"/>
  <c r="L3117" i="2"/>
  <c r="M3117" i="2" s="1"/>
  <c r="L3118" i="2"/>
  <c r="M3118" i="2" s="1"/>
  <c r="L3119" i="2"/>
  <c r="M3119" i="2" s="1"/>
  <c r="L3120" i="2"/>
  <c r="L3121" i="2"/>
  <c r="M3121" i="2" s="1"/>
  <c r="L3122" i="2"/>
  <c r="M3122" i="2" s="1"/>
  <c r="L3123" i="2"/>
  <c r="M3123" i="2" s="1"/>
  <c r="L3124" i="2"/>
  <c r="L3125" i="2"/>
  <c r="M3125" i="2" s="1"/>
  <c r="L3126" i="2"/>
  <c r="M3126" i="2" s="1"/>
  <c r="L3127" i="2"/>
  <c r="M3127" i="2" s="1"/>
  <c r="L3128" i="2"/>
  <c r="L3129" i="2"/>
  <c r="M3129" i="2" s="1"/>
  <c r="L3130" i="2"/>
  <c r="M3130" i="2" s="1"/>
  <c r="L3131" i="2"/>
  <c r="M3131" i="2" s="1"/>
  <c r="L3132" i="2"/>
  <c r="M3132" i="2" s="1"/>
  <c r="L3133" i="2"/>
  <c r="M3133" i="2" s="1"/>
  <c r="L3134" i="2"/>
  <c r="M3134" i="2" s="1"/>
  <c r="L3135" i="2"/>
  <c r="M3135" i="2" s="1"/>
  <c r="L3136" i="2"/>
  <c r="L3137" i="2"/>
  <c r="M3137" i="2" s="1"/>
  <c r="L3138" i="2"/>
  <c r="M3138" i="2" s="1"/>
  <c r="L3139" i="2"/>
  <c r="M3139" i="2" s="1"/>
  <c r="L3140" i="2"/>
  <c r="M3140" i="2" s="1"/>
  <c r="L3141" i="2"/>
  <c r="M3141" i="2" s="1"/>
  <c r="L3142" i="2"/>
  <c r="M3142" i="2" s="1"/>
  <c r="L3143" i="2"/>
  <c r="M3143" i="2" s="1"/>
  <c r="L3144" i="2"/>
  <c r="L3145" i="2"/>
  <c r="M3145" i="2" s="1"/>
  <c r="L3146" i="2"/>
  <c r="M3146" i="2" s="1"/>
  <c r="L3147" i="2"/>
  <c r="M3147" i="2" s="1"/>
  <c r="L3148" i="2"/>
  <c r="M3148" i="2" s="1"/>
  <c r="L3149" i="2"/>
  <c r="M3149" i="2" s="1"/>
  <c r="L3150" i="2"/>
  <c r="M3150" i="2" s="1"/>
  <c r="L3151" i="2"/>
  <c r="M3151" i="2" s="1"/>
  <c r="L3152" i="2"/>
  <c r="L3153" i="2"/>
  <c r="M3153" i="2" s="1"/>
  <c r="L3154" i="2"/>
  <c r="M3154" i="2" s="1"/>
  <c r="L3155" i="2"/>
  <c r="M3155" i="2" s="1"/>
  <c r="L3156" i="2"/>
  <c r="L3162" i="2"/>
  <c r="M3162" i="2" s="1"/>
  <c r="L3163" i="2"/>
  <c r="M3163" i="2" s="1"/>
  <c r="L3164" i="2"/>
  <c r="M3164" i="2" s="1"/>
  <c r="L3165" i="2"/>
  <c r="M3165" i="2" s="1"/>
  <c r="L3166" i="2"/>
  <c r="M3166" i="2" s="1"/>
  <c r="L3167" i="2"/>
  <c r="M3167" i="2" s="1"/>
  <c r="L3168" i="2"/>
  <c r="L3169" i="2"/>
  <c r="M3169" i="2" s="1"/>
  <c r="L3170" i="2"/>
  <c r="M3170" i="2" s="1"/>
  <c r="L3171" i="2"/>
  <c r="M3171" i="2" s="1"/>
  <c r="L3172" i="2"/>
  <c r="M3172" i="2" s="1"/>
  <c r="L3173" i="2"/>
  <c r="M3173" i="2" s="1"/>
  <c r="L3174" i="2"/>
  <c r="M3174" i="2" s="1"/>
  <c r="L3175" i="2"/>
  <c r="M3175" i="2" s="1"/>
  <c r="L3176" i="2"/>
  <c r="L3177" i="2"/>
  <c r="M3177" i="2" s="1"/>
  <c r="L3179" i="2"/>
  <c r="M3179" i="2" s="1"/>
  <c r="L3180" i="2"/>
  <c r="M3180" i="2" s="1"/>
  <c r="L3181" i="2"/>
  <c r="M3181" i="2" s="1"/>
  <c r="L3182" i="2"/>
  <c r="M3182" i="2" s="1"/>
  <c r="L3183" i="2"/>
  <c r="M3183" i="2" s="1"/>
  <c r="L3184" i="2"/>
  <c r="L3185" i="2"/>
  <c r="M3185" i="2" s="1"/>
  <c r="L3186" i="2"/>
  <c r="M3186" i="2" s="1"/>
  <c r="L3187" i="2"/>
  <c r="M3187" i="2" s="1"/>
  <c r="L3188" i="2"/>
  <c r="M3188" i="2" s="1"/>
  <c r="L3189" i="2"/>
  <c r="M3189" i="2" s="1"/>
  <c r="L3190" i="2"/>
  <c r="M3190" i="2" s="1"/>
  <c r="L3191" i="2"/>
  <c r="M3191" i="2" s="1"/>
  <c r="L3192" i="2"/>
  <c r="L3193" i="2"/>
  <c r="M3193" i="2" s="1"/>
  <c r="L3194" i="2"/>
  <c r="M3194" i="2" s="1"/>
  <c r="L3195" i="2"/>
  <c r="M3195" i="2" s="1"/>
  <c r="L3196" i="2"/>
  <c r="M3196" i="2" s="1"/>
  <c r="L3197" i="2"/>
  <c r="M3197" i="2" s="1"/>
  <c r="L3198" i="2"/>
  <c r="M3198" i="2" s="1"/>
  <c r="L3199" i="2"/>
  <c r="M3199" i="2" s="1"/>
  <c r="L3200" i="2"/>
  <c r="L3201" i="2"/>
  <c r="M3201" i="2" s="1"/>
  <c r="L3202" i="2"/>
  <c r="M3202" i="2" s="1"/>
  <c r="L3203" i="2"/>
  <c r="L3204" i="2"/>
  <c r="M3204" i="2" s="1"/>
  <c r="L3205" i="2"/>
  <c r="M3205" i="2" s="1"/>
  <c r="L3206" i="2"/>
  <c r="M3206" i="2" s="1"/>
  <c r="L3207" i="2"/>
  <c r="M3207" i="2" s="1"/>
  <c r="L3208" i="2"/>
  <c r="L3209" i="2"/>
  <c r="M3209" i="2" s="1"/>
  <c r="L3210" i="2"/>
  <c r="M3210" i="2" s="1"/>
  <c r="L3211" i="2"/>
  <c r="M3211" i="2" s="1"/>
  <c r="L3212" i="2"/>
  <c r="M3212" i="2" s="1"/>
  <c r="L3213" i="2"/>
  <c r="M3213" i="2" s="1"/>
  <c r="L3214" i="2"/>
  <c r="M3214" i="2" s="1"/>
  <c r="L3215" i="2"/>
  <c r="M3215" i="2" s="1"/>
  <c r="L3216" i="2"/>
  <c r="L3217" i="2"/>
  <c r="M3217" i="2" s="1"/>
  <c r="L3218" i="2"/>
  <c r="M3218" i="2" s="1"/>
  <c r="L3219" i="2"/>
  <c r="M3219" i="2" s="1"/>
  <c r="L3220" i="2"/>
  <c r="M3220" i="2" s="1"/>
  <c r="L3221" i="2"/>
  <c r="M3221" i="2" s="1"/>
  <c r="L3222" i="2"/>
  <c r="M3222" i="2" s="1"/>
  <c r="L3223" i="2"/>
  <c r="M3223" i="2" s="1"/>
  <c r="L3224" i="2"/>
  <c r="L3225" i="2"/>
  <c r="L3226" i="2"/>
  <c r="M3226" i="2" s="1"/>
  <c r="L3227" i="2"/>
  <c r="M3227" i="2" s="1"/>
  <c r="L3228" i="2"/>
  <c r="L3229" i="2"/>
  <c r="L3230" i="2"/>
  <c r="M3230" i="2" s="1"/>
  <c r="L3231" i="2"/>
  <c r="M3231" i="2" s="1"/>
  <c r="L3232" i="2"/>
  <c r="L3233" i="2"/>
  <c r="M3233" i="2" s="1"/>
  <c r="L3234" i="2"/>
  <c r="M3234" i="2" s="1"/>
  <c r="L3235" i="2"/>
  <c r="M3235" i="2" s="1"/>
  <c r="L3236" i="2"/>
  <c r="M3236" i="2" s="1"/>
  <c r="L3237" i="2"/>
  <c r="M3237" i="2" s="1"/>
  <c r="L3238" i="2"/>
  <c r="M3238" i="2" s="1"/>
  <c r="L3239" i="2"/>
  <c r="M3239" i="2" s="1"/>
  <c r="L3240" i="2"/>
  <c r="L3241" i="2"/>
  <c r="L3242" i="2"/>
  <c r="M3242" i="2" s="1"/>
  <c r="L3243" i="2"/>
  <c r="M3243" i="2" s="1"/>
  <c r="L3244" i="2"/>
  <c r="M3244" i="2" s="1"/>
  <c r="L3245" i="2"/>
  <c r="M3245" i="2" s="1"/>
  <c r="L3246" i="2"/>
  <c r="M3246" i="2" s="1"/>
  <c r="L3247" i="2"/>
  <c r="M3247" i="2" s="1"/>
  <c r="L3248" i="2"/>
  <c r="L3249" i="2"/>
  <c r="M3249" i="2" s="1"/>
  <c r="L3250" i="2"/>
  <c r="M3250" i="2" s="1"/>
  <c r="L3251" i="2"/>
  <c r="M3251" i="2" s="1"/>
  <c r="L3252" i="2"/>
  <c r="M3252" i="2" s="1"/>
  <c r="L3253" i="2"/>
  <c r="M3253" i="2" s="1"/>
  <c r="L3254" i="2"/>
  <c r="M3254" i="2" s="1"/>
  <c r="L3255" i="2"/>
  <c r="M3255" i="2" s="1"/>
  <c r="L3256" i="2"/>
  <c r="L3257" i="2"/>
  <c r="L3258" i="2"/>
  <c r="M3258" i="2" s="1"/>
  <c r="L3259" i="2"/>
  <c r="M3259" i="2" s="1"/>
  <c r="L3260" i="2"/>
  <c r="M3260" i="2" s="1"/>
  <c r="L3261" i="2"/>
  <c r="M3261" i="2" s="1"/>
  <c r="L3262" i="2"/>
  <c r="M3262" i="2" s="1"/>
  <c r="L3263" i="2"/>
  <c r="M3263" i="2" s="1"/>
  <c r="L3264" i="2"/>
  <c r="L3265" i="2"/>
  <c r="M3265" i="2" s="1"/>
  <c r="L3266" i="2"/>
  <c r="L3267" i="2"/>
  <c r="M3267" i="2" s="1"/>
  <c r="L3268" i="2"/>
  <c r="M3268" i="2" s="1"/>
  <c r="L3269" i="2"/>
  <c r="L3270" i="2"/>
  <c r="M3270" i="2" s="1"/>
  <c r="L3271" i="2"/>
  <c r="M3271" i="2" s="1"/>
  <c r="L3272" i="2"/>
  <c r="L3273" i="2"/>
  <c r="M3273" i="2" s="1"/>
  <c r="L3274" i="2"/>
  <c r="L3275" i="2"/>
  <c r="M3275" i="2" s="1"/>
  <c r="L3276" i="2"/>
  <c r="M3276" i="2" s="1"/>
  <c r="L3277" i="2"/>
  <c r="M3277" i="2" s="1"/>
  <c r="L3278" i="2"/>
  <c r="M3278" i="2" s="1"/>
  <c r="L3279" i="2"/>
  <c r="M3279" i="2" s="1"/>
  <c r="L3280" i="2"/>
  <c r="L3281" i="2"/>
  <c r="M3281" i="2" s="1"/>
  <c r="L3282" i="2"/>
  <c r="M3282" i="2" s="1"/>
  <c r="L3283" i="2"/>
  <c r="M3283" i="2" s="1"/>
  <c r="L3284" i="2"/>
  <c r="M3284" i="2" s="1"/>
  <c r="L3285" i="2"/>
  <c r="M3285" i="2" s="1"/>
  <c r="L3286" i="2"/>
  <c r="M3286" i="2" s="1"/>
  <c r="L3287" i="2"/>
  <c r="L3288" i="2"/>
  <c r="L3289" i="2"/>
  <c r="M3289" i="2" s="1"/>
  <c r="L3290" i="2"/>
  <c r="M3290" i="2" s="1"/>
  <c r="L3291" i="2"/>
  <c r="M3291" i="2" s="1"/>
  <c r="L3292" i="2"/>
  <c r="M3292" i="2" s="1"/>
  <c r="L3293" i="2"/>
  <c r="M3293" i="2" s="1"/>
  <c r="L3294" i="2"/>
  <c r="M3294" i="2" s="1"/>
  <c r="L3295" i="2"/>
  <c r="M3295" i="2" s="1"/>
  <c r="L3296" i="2"/>
  <c r="M3296" i="2" s="1"/>
  <c r="L3297" i="2"/>
  <c r="M3297" i="2" s="1"/>
  <c r="L3298" i="2"/>
  <c r="L3299" i="2"/>
  <c r="M3299" i="2" s="1"/>
  <c r="L3300" i="2"/>
  <c r="M3300" i="2" s="1"/>
  <c r="L3301" i="2"/>
  <c r="M3301" i="2" s="1"/>
  <c r="L3302" i="2"/>
  <c r="M3302" i="2" s="1"/>
  <c r="L3303" i="2"/>
  <c r="M3303" i="2" s="1"/>
  <c r="L3304" i="2"/>
  <c r="L3305" i="2"/>
  <c r="M3305" i="2" s="1"/>
  <c r="L3306" i="2"/>
  <c r="M3306" i="2" s="1"/>
  <c r="L3307" i="2"/>
  <c r="M3307" i="2" s="1"/>
  <c r="M1436" i="2"/>
  <c r="M1437" i="2"/>
  <c r="M1465" i="2"/>
  <c r="M1556" i="2"/>
  <c r="M1596" i="2"/>
  <c r="M1620" i="2"/>
  <c r="M1657" i="2"/>
  <c r="M1658" i="2"/>
  <c r="M1700" i="2"/>
  <c r="M1705" i="2"/>
  <c r="M1708" i="2"/>
  <c r="M1732" i="2"/>
  <c r="M1740" i="2"/>
  <c r="M1793" i="2"/>
  <c r="M436" i="2"/>
  <c r="M440" i="2"/>
  <c r="M441" i="2"/>
  <c r="M444" i="2"/>
  <c r="M448" i="2"/>
  <c r="M449" i="2"/>
  <c r="M456" i="2"/>
  <c r="M457" i="2"/>
  <c r="M458" i="2"/>
  <c r="M464" i="2"/>
  <c r="M465" i="2"/>
  <c r="M472" i="2"/>
  <c r="M476" i="2"/>
  <c r="M480" i="2"/>
  <c r="M481" i="2"/>
  <c r="M496" i="2"/>
  <c r="M500" i="2"/>
  <c r="M504" i="2"/>
  <c r="M508" i="2"/>
  <c r="M513" i="2"/>
  <c r="M516" i="2"/>
  <c r="M520" i="2"/>
  <c r="M521" i="2"/>
  <c r="M524" i="2"/>
  <c r="M528" i="2"/>
  <c r="M529" i="2"/>
  <c r="M536" i="2"/>
  <c r="M540" i="2"/>
  <c r="M544" i="2"/>
  <c r="M552" i="2"/>
  <c r="M553" i="2"/>
  <c r="M556" i="2"/>
  <c r="M561" i="2"/>
  <c r="M564" i="2"/>
  <c r="M569" i="2"/>
  <c r="M576" i="2"/>
  <c r="M580" i="2"/>
  <c r="M584" i="2"/>
  <c r="M586" i="2"/>
  <c r="M592" i="2"/>
  <c r="M596" i="2"/>
  <c r="M600" i="2"/>
  <c r="M604" i="2"/>
  <c r="M608" i="2"/>
  <c r="M609" i="2"/>
  <c r="M616" i="2"/>
  <c r="M624" i="2"/>
  <c r="M636" i="2"/>
  <c r="M638" i="2"/>
  <c r="M644" i="2"/>
  <c r="M649" i="2"/>
  <c r="M656" i="2"/>
  <c r="M660" i="2"/>
  <c r="M672" i="2"/>
  <c r="M673" i="2"/>
  <c r="M674" i="2"/>
  <c r="M680" i="2"/>
  <c r="M681" i="2"/>
  <c r="M684" i="2"/>
  <c r="M688" i="2"/>
  <c r="M689" i="2"/>
  <c r="M696" i="2"/>
  <c r="M697" i="2"/>
  <c r="M698" i="2"/>
  <c r="M704" i="2"/>
  <c r="M705" i="2"/>
  <c r="M712" i="2"/>
  <c r="M713" i="2"/>
  <c r="M720" i="2"/>
  <c r="M721" i="2"/>
  <c r="M728" i="2"/>
  <c r="M729" i="2"/>
  <c r="M737" i="2"/>
  <c r="M745" i="2"/>
  <c r="M746" i="2"/>
  <c r="M756" i="2"/>
  <c r="M760" i="2"/>
  <c r="M768" i="2"/>
  <c r="M769" i="2"/>
  <c r="M776" i="2"/>
  <c r="M777" i="2"/>
  <c r="M780" i="2"/>
  <c r="M784" i="2"/>
  <c r="M785" i="2"/>
  <c r="M792" i="2"/>
  <c r="M793" i="2"/>
  <c r="M800" i="2"/>
  <c r="M801" i="2"/>
  <c r="M808" i="2"/>
  <c r="M809" i="2"/>
  <c r="M810" i="2"/>
  <c r="M816" i="2"/>
  <c r="M817" i="2"/>
  <c r="M820" i="2"/>
  <c r="M824" i="2"/>
  <c r="M833" i="2"/>
  <c r="M840" i="2"/>
  <c r="M841" i="2"/>
  <c r="M848" i="2"/>
  <c r="M849" i="2"/>
  <c r="M856" i="2"/>
  <c r="M857" i="2"/>
  <c r="M858" i="2"/>
  <c r="M864" i="2"/>
  <c r="M865" i="2"/>
  <c r="M873" i="2"/>
  <c r="M881" i="2"/>
  <c r="M882" i="2"/>
  <c r="M888" i="2"/>
  <c r="M896" i="2"/>
  <c r="M907" i="2"/>
  <c r="M920" i="2"/>
  <c r="M928" i="2"/>
  <c r="M929" i="2"/>
  <c r="M960" i="2"/>
  <c r="M968" i="2"/>
  <c r="M969" i="2"/>
  <c r="M976" i="2"/>
  <c r="M980" i="2"/>
  <c r="M984" i="2"/>
  <c r="M992" i="2"/>
  <c r="M1001" i="2"/>
  <c r="M1016" i="2"/>
  <c r="M1024" i="2"/>
  <c r="M1032" i="2"/>
  <c r="M1033" i="2"/>
  <c r="M1040" i="2"/>
  <c r="M1048" i="2"/>
  <c r="M1056" i="2"/>
  <c r="M1058" i="2"/>
  <c r="M1072" i="2"/>
  <c r="M1089" i="2"/>
  <c r="M1104" i="2"/>
  <c r="M1109" i="2"/>
  <c r="M1112" i="2"/>
  <c r="M1120" i="2"/>
  <c r="M1128" i="2"/>
  <c r="M1132" i="2"/>
  <c r="M1149" i="2"/>
  <c r="M1184" i="2"/>
  <c r="M1208" i="2"/>
  <c r="M1216" i="2"/>
  <c r="M1224" i="2"/>
  <c r="M1225" i="2"/>
  <c r="M1242" i="2"/>
  <c r="M1264" i="2"/>
  <c r="M1265" i="2"/>
  <c r="M1272" i="2"/>
  <c r="M1280" i="2"/>
  <c r="M1281" i="2"/>
  <c r="M1288" i="2"/>
  <c r="M1296" i="2"/>
  <c r="M1298" i="2"/>
  <c r="M1304" i="2"/>
  <c r="M1312" i="2"/>
  <c r="M1320" i="2"/>
  <c r="M1321" i="2"/>
  <c r="M1332" i="2"/>
  <c r="M1340" i="2"/>
  <c r="M1345" i="2"/>
  <c r="M1360" i="2"/>
  <c r="M1387" i="2"/>
  <c r="M1389" i="2"/>
  <c r="M1401" i="2"/>
  <c r="M1408" i="2"/>
  <c r="M1416" i="2"/>
  <c r="M1432" i="2"/>
  <c r="M1440" i="2"/>
  <c r="M1448" i="2"/>
  <c r="M1456" i="2"/>
  <c r="M1464" i="2"/>
  <c r="M1472" i="2"/>
  <c r="M1480" i="2"/>
  <c r="M1488" i="2"/>
  <c r="M1496" i="2"/>
  <c r="M1504" i="2"/>
  <c r="M1512" i="2"/>
  <c r="M1520" i="2"/>
  <c r="M1524" i="2"/>
  <c r="M1528" i="2"/>
  <c r="M1532" i="2"/>
  <c r="M1536" i="2"/>
  <c r="M1540" i="2"/>
  <c r="M1544" i="2"/>
  <c r="M1552" i="2"/>
  <c r="M1560" i="2"/>
  <c r="M1568" i="2"/>
  <c r="M1576" i="2"/>
  <c r="M1584" i="2"/>
  <c r="M1592" i="2"/>
  <c r="M1600" i="2"/>
  <c r="M1608" i="2"/>
  <c r="M1616" i="2"/>
  <c r="M1640" i="2"/>
  <c r="M1648" i="2"/>
  <c r="M1656" i="2"/>
  <c r="M1660" i="2"/>
  <c r="M1664" i="2"/>
  <c r="M1668" i="2"/>
  <c r="M1672" i="2"/>
  <c r="M1676" i="2"/>
  <c r="M1680" i="2"/>
  <c r="M1684" i="2"/>
  <c r="M1688" i="2"/>
  <c r="M1696" i="2"/>
  <c r="M1701" i="2"/>
  <c r="M1704" i="2"/>
  <c r="M1712" i="2"/>
  <c r="M1720" i="2"/>
  <c r="M1728" i="2"/>
  <c r="M1736" i="2"/>
  <c r="M1744" i="2"/>
  <c r="M1746" i="2"/>
  <c r="M1752" i="2"/>
  <c r="M1760" i="2"/>
  <c r="M1768" i="2"/>
  <c r="M1776" i="2"/>
  <c r="M1780" i="2"/>
  <c r="M1784" i="2"/>
  <c r="M1788" i="2"/>
  <c r="M1792" i="2"/>
  <c r="M1796" i="2"/>
  <c r="M1800" i="2"/>
  <c r="M1804" i="2"/>
  <c r="M1808" i="2"/>
  <c r="M1813" i="2"/>
  <c r="M1816" i="2"/>
  <c r="M1832" i="2"/>
  <c r="M1840" i="2"/>
  <c r="M1844" i="2"/>
  <c r="M1848" i="2"/>
  <c r="M1856" i="2"/>
  <c r="M1858" i="2"/>
  <c r="M1864" i="2"/>
  <c r="M1866" i="2"/>
  <c r="M1872" i="2"/>
  <c r="M1874" i="2"/>
  <c r="M1875" i="2"/>
  <c r="M1880" i="2"/>
  <c r="M1888" i="2"/>
  <c r="M1890" i="2"/>
  <c r="M1892" i="2"/>
  <c r="M1896" i="2"/>
  <c r="M1898" i="2"/>
  <c r="M1904" i="2"/>
  <c r="M1912" i="2"/>
  <c r="M1920" i="2"/>
  <c r="M1928" i="2"/>
  <c r="M1930" i="2"/>
  <c r="M1936" i="2"/>
  <c r="M1944" i="2"/>
  <c r="M1952" i="2"/>
  <c r="M1954" i="2"/>
  <c r="M1960" i="2"/>
  <c r="M1968" i="2"/>
  <c r="M1976" i="2"/>
  <c r="M1984" i="2"/>
  <c r="M1992" i="2"/>
  <c r="M1994" i="2"/>
  <c r="M2000" i="2"/>
  <c r="M2008" i="2"/>
  <c r="M2012" i="2"/>
  <c r="M2016" i="2"/>
  <c r="M2018" i="2"/>
  <c r="M2020" i="2"/>
  <c r="M2024" i="2"/>
  <c r="M2028" i="2"/>
  <c r="M2032" i="2"/>
  <c r="M2036" i="2"/>
  <c r="M2040" i="2"/>
  <c r="M2044" i="2"/>
  <c r="M2048" i="2"/>
  <c r="M2056" i="2"/>
  <c r="M2059" i="2"/>
  <c r="M2060" i="2"/>
  <c r="M2064" i="2"/>
  <c r="M2066" i="2"/>
  <c r="M2076" i="2"/>
  <c r="M2084" i="2"/>
  <c r="M2088" i="2"/>
  <c r="M2089" i="2"/>
  <c r="M2090" i="2"/>
  <c r="M2092" i="2"/>
  <c r="M2096" i="2"/>
  <c r="M2104" i="2"/>
  <c r="M2112" i="2"/>
  <c r="M2120" i="2"/>
  <c r="M2124" i="2"/>
  <c r="M2128" i="2"/>
  <c r="M2132" i="2"/>
  <c r="M2140" i="2"/>
  <c r="M2144" i="2"/>
  <c r="M2146" i="2"/>
  <c r="M2152" i="2"/>
  <c r="M2160" i="2"/>
  <c r="M2163" i="2"/>
  <c r="M2168" i="2"/>
  <c r="M2176" i="2"/>
  <c r="M2178" i="2"/>
  <c r="M2184" i="2"/>
  <c r="M2192" i="2"/>
  <c r="M2208" i="2"/>
  <c r="M2216" i="2"/>
  <c r="M2218" i="2"/>
  <c r="M2224" i="2"/>
  <c r="M2232" i="2"/>
  <c r="M2240" i="2"/>
  <c r="M2248" i="2"/>
  <c r="M2250" i="2"/>
  <c r="M2256" i="2"/>
  <c r="M2264" i="2"/>
  <c r="M2272" i="2"/>
  <c r="M2288" i="2"/>
  <c r="M2292" i="2"/>
  <c r="M2300" i="2"/>
  <c r="M2316" i="2"/>
  <c r="M2322" i="2"/>
  <c r="M2324" i="2"/>
  <c r="M2329" i="2"/>
  <c r="M2332" i="2"/>
  <c r="M2340" i="2"/>
  <c r="M2347" i="2"/>
  <c r="M2348" i="2"/>
  <c r="M2356" i="2"/>
  <c r="M2364" i="2"/>
  <c r="M2369" i="2"/>
  <c r="M2371" i="2"/>
  <c r="M2372" i="2"/>
  <c r="M2380" i="2"/>
  <c r="M2385" i="2"/>
  <c r="M2388" i="2"/>
  <c r="M2396" i="2"/>
  <c r="M2404" i="2"/>
  <c r="M2412" i="2"/>
  <c r="M2420" i="2"/>
  <c r="M2456" i="2"/>
  <c r="M2460" i="2"/>
  <c r="M2464" i="2"/>
  <c r="M2468" i="2"/>
  <c r="M2472" i="2"/>
  <c r="M2476" i="2"/>
  <c r="M2480" i="2"/>
  <c r="M2484" i="2"/>
  <c r="M2488" i="2"/>
  <c r="M2492" i="2"/>
  <c r="M2496" i="2"/>
  <c r="M2500" i="2"/>
  <c r="M2504" i="2"/>
  <c r="M2508" i="2"/>
  <c r="M2512" i="2"/>
  <c r="M2516" i="2"/>
  <c r="M2520" i="2"/>
  <c r="M2524" i="2"/>
  <c r="M2528" i="2"/>
  <c r="M2532" i="2"/>
  <c r="M2536" i="2"/>
  <c r="M2540" i="2"/>
  <c r="M2543" i="2"/>
  <c r="M2544" i="2"/>
  <c r="M2548" i="2"/>
  <c r="M2552" i="2"/>
  <c r="M2556" i="2"/>
  <c r="M2560" i="2"/>
  <c r="M2564" i="2"/>
  <c r="M2568" i="2"/>
  <c r="M2572" i="2"/>
  <c r="M2576" i="2"/>
  <c r="M2580" i="2"/>
  <c r="M2584" i="2"/>
  <c r="M2585" i="2"/>
  <c r="M2588" i="2"/>
  <c r="M2592" i="2"/>
  <c r="M2596" i="2"/>
  <c r="M2598" i="2"/>
  <c r="M2600" i="2"/>
  <c r="M2604" i="2"/>
  <c r="M2608" i="2"/>
  <c r="M2616" i="2"/>
  <c r="M2628" i="2"/>
  <c r="M2630" i="2"/>
  <c r="M2636" i="2"/>
  <c r="M2640" i="2"/>
  <c r="M2644" i="2"/>
  <c r="M2652" i="2"/>
  <c r="M2660" i="2"/>
  <c r="M2665" i="2"/>
  <c r="M2668" i="2"/>
  <c r="M2676" i="2"/>
  <c r="M2684" i="2"/>
  <c r="M2692" i="2"/>
  <c r="M2694" i="2"/>
  <c r="M2696" i="2"/>
  <c r="M2700" i="2"/>
  <c r="M2708" i="2"/>
  <c r="M2716" i="2"/>
  <c r="M2724" i="2"/>
  <c r="M2728" i="2"/>
  <c r="M2732" i="2"/>
  <c r="M2735" i="2"/>
  <c r="M2740" i="2"/>
  <c r="M2745" i="2"/>
  <c r="M2748" i="2"/>
  <c r="M2752" i="2"/>
  <c r="M2756" i="2"/>
  <c r="M2764" i="2"/>
  <c r="M2772" i="2"/>
  <c r="M2774" i="2"/>
  <c r="M2780" i="2"/>
  <c r="M2787" i="2"/>
  <c r="M2788" i="2"/>
  <c r="M2796" i="2"/>
  <c r="M2801" i="2"/>
  <c r="M2844" i="2"/>
  <c r="M2848" i="2"/>
  <c r="M2852" i="2"/>
  <c r="M2856" i="2"/>
  <c r="M2860" i="2"/>
  <c r="M2864" i="2"/>
  <c r="M2868" i="2"/>
  <c r="M2876" i="2"/>
  <c r="M2880" i="2"/>
  <c r="M2884" i="2"/>
  <c r="M2888" i="2"/>
  <c r="M2892" i="2"/>
  <c r="M2896" i="2"/>
  <c r="M2900" i="2"/>
  <c r="M2908" i="2"/>
  <c r="M2912" i="2"/>
  <c r="M2916" i="2"/>
  <c r="M2918" i="2"/>
  <c r="M2923" i="2"/>
  <c r="M2924" i="2"/>
  <c r="M2932" i="2"/>
  <c r="M2934" i="2"/>
  <c r="M2936" i="2"/>
  <c r="M2939" i="2"/>
  <c r="M2940" i="2"/>
  <c r="M2944" i="2"/>
  <c r="M2948" i="2"/>
  <c r="M2955" i="2"/>
  <c r="M2956" i="2"/>
  <c r="M2960" i="2"/>
  <c r="M2964" i="2"/>
  <c r="M2968" i="2"/>
  <c r="M2971" i="2"/>
  <c r="M2972" i="2"/>
  <c r="M2976" i="2"/>
  <c r="M2979" i="2"/>
  <c r="M2980" i="2"/>
  <c r="M2984" i="2"/>
  <c r="M2987" i="2"/>
  <c r="M2988" i="2"/>
  <c r="M2992" i="2"/>
  <c r="M2996" i="2"/>
  <c r="M3003" i="2"/>
  <c r="M3008" i="2"/>
  <c r="M3016" i="2"/>
  <c r="M3024" i="2"/>
  <c r="M3025" i="2"/>
  <c r="M3032" i="2"/>
  <c r="M3040" i="2"/>
  <c r="M3043" i="2"/>
  <c r="M3048" i="2"/>
  <c r="M3056" i="2"/>
  <c r="M3064" i="2"/>
  <c r="M3065" i="2"/>
  <c r="M3068" i="2"/>
  <c r="M3072" i="2"/>
  <c r="M3080" i="2"/>
  <c r="M3088" i="2"/>
  <c r="M3096" i="2"/>
  <c r="M3104" i="2"/>
  <c r="M3105" i="2"/>
  <c r="M3112" i="2"/>
  <c r="M3120" i="2"/>
  <c r="M3124" i="2"/>
  <c r="M3128" i="2"/>
  <c r="M3136" i="2"/>
  <c r="M3144" i="2"/>
  <c r="M3152" i="2"/>
  <c r="M3156" i="2"/>
  <c r="M3168" i="2"/>
  <c r="M3176" i="2"/>
  <c r="M3184" i="2"/>
  <c r="M3192" i="2"/>
  <c r="M3200" i="2"/>
  <c r="M3208" i="2"/>
  <c r="M3216" i="2"/>
  <c r="M3224" i="2"/>
  <c r="M3225" i="2"/>
  <c r="M3229" i="2"/>
  <c r="M3232" i="2"/>
  <c r="M3240" i="2"/>
  <c r="M3248" i="2"/>
  <c r="M3256" i="2"/>
  <c r="M3257" i="2"/>
  <c r="M3264" i="2"/>
  <c r="M3269" i="2"/>
  <c r="M3272" i="2"/>
  <c r="M3274" i="2"/>
  <c r="M3280" i="2"/>
  <c r="M3288" i="2"/>
  <c r="M3298" i="2"/>
  <c r="M3304" i="2"/>
  <c r="L390" i="2" l="1"/>
  <c r="M390" i="2" s="1"/>
  <c r="L391" i="2"/>
  <c r="M391" i="2" s="1"/>
  <c r="L392" i="2"/>
  <c r="M392" i="2" s="1"/>
  <c r="L393" i="2"/>
  <c r="M393" i="2" s="1"/>
  <c r="L394" i="2"/>
  <c r="M394" i="2" s="1"/>
  <c r="L395" i="2"/>
  <c r="M395" i="2" s="1"/>
  <c r="L396" i="2"/>
  <c r="M396" i="2" s="1"/>
  <c r="L397" i="2"/>
  <c r="M397" i="2" s="1"/>
  <c r="L398" i="2"/>
  <c r="M398" i="2" s="1"/>
  <c r="L399" i="2"/>
  <c r="M399" i="2" s="1"/>
  <c r="L400" i="2"/>
  <c r="M400" i="2" s="1"/>
  <c r="L401" i="2"/>
  <c r="M401" i="2" s="1"/>
  <c r="L402" i="2"/>
  <c r="M402" i="2" s="1"/>
  <c r="L403" i="2"/>
  <c r="M403" i="2" s="1"/>
  <c r="L404" i="2"/>
  <c r="M404" i="2" s="1"/>
  <c r="L405" i="2"/>
  <c r="M405" i="2" s="1"/>
  <c r="L406" i="2"/>
  <c r="M406" i="2" s="1"/>
  <c r="L407" i="2"/>
  <c r="M407" i="2" s="1"/>
  <c r="L408" i="2"/>
  <c r="M408" i="2" s="1"/>
  <c r="L409" i="2"/>
  <c r="M409" i="2" s="1"/>
  <c r="L410" i="2"/>
  <c r="M410" i="2" s="1"/>
  <c r="L412" i="2" l="1"/>
  <c r="M412" i="2" s="1"/>
  <c r="L413" i="2"/>
  <c r="M413" i="2" s="1"/>
  <c r="L414" i="2"/>
  <c r="M414" i="2" s="1"/>
  <c r="L415" i="2"/>
  <c r="M415" i="2" s="1"/>
  <c r="L416" i="2"/>
  <c r="M416" i="2" s="1"/>
  <c r="L417" i="2"/>
  <c r="M417" i="2" s="1"/>
  <c r="L418" i="2"/>
  <c r="M418" i="2" s="1"/>
  <c r="L419" i="2"/>
  <c r="M419" i="2" s="1"/>
  <c r="L420" i="2"/>
  <c r="M420" i="2" s="1"/>
  <c r="L421" i="2"/>
  <c r="M421" i="2" s="1"/>
  <c r="L422" i="2"/>
  <c r="M422" i="2" s="1"/>
  <c r="L423" i="2"/>
  <c r="M423" i="2" s="1"/>
  <c r="L424" i="2"/>
  <c r="M424" i="2" s="1"/>
  <c r="L425" i="2"/>
  <c r="M425" i="2" s="1"/>
  <c r="L426" i="2"/>
  <c r="M426" i="2" s="1"/>
  <c r="L427" i="2"/>
  <c r="M427" i="2" s="1"/>
  <c r="L428" i="2"/>
  <c r="M428" i="2" s="1"/>
  <c r="L429" i="2"/>
  <c r="M429" i="2" s="1"/>
  <c r="L430" i="2"/>
  <c r="M430" i="2" s="1"/>
  <c r="L431" i="2"/>
  <c r="M431" i="2" s="1"/>
  <c r="M432" i="2"/>
  <c r="M433" i="2"/>
  <c r="L364" i="2"/>
  <c r="M364" i="2" s="1"/>
  <c r="L365" i="2"/>
  <c r="M365" i="2" s="1"/>
  <c r="L366" i="2"/>
  <c r="M366" i="2" s="1"/>
  <c r="L367" i="2"/>
  <c r="M367" i="2" s="1"/>
  <c r="L368" i="2"/>
  <c r="M368" i="2" s="1"/>
  <c r="L369" i="2"/>
  <c r="M369" i="2" s="1"/>
  <c r="L370" i="2"/>
  <c r="M370" i="2" s="1"/>
  <c r="L371" i="2"/>
  <c r="M371" i="2" s="1"/>
  <c r="L372" i="2"/>
  <c r="M372" i="2" s="1"/>
  <c r="L373" i="2"/>
  <c r="M373" i="2" s="1"/>
  <c r="L374" i="2"/>
  <c r="M374" i="2" s="1"/>
  <c r="L375" i="2"/>
  <c r="M375" i="2" s="1"/>
  <c r="L376" i="2"/>
  <c r="M376" i="2" s="1"/>
  <c r="L377" i="2"/>
  <c r="M377" i="2" s="1"/>
  <c r="L378" i="2"/>
  <c r="M378" i="2" s="1"/>
  <c r="L379" i="2"/>
  <c r="M379" i="2" s="1"/>
  <c r="L380" i="2"/>
  <c r="M380" i="2" s="1"/>
  <c r="L381" i="2"/>
  <c r="M381" i="2" s="1"/>
  <c r="L382" i="2"/>
  <c r="M382" i="2" s="1"/>
  <c r="L383" i="2"/>
  <c r="M383" i="2" s="1"/>
  <c r="L384" i="2"/>
  <c r="M384" i="2" s="1"/>
  <c r="L385" i="2"/>
  <c r="M385" i="2" s="1"/>
  <c r="L386" i="2"/>
  <c r="M386" i="2" s="1"/>
  <c r="L387" i="2"/>
  <c r="M387" i="2" s="1"/>
  <c r="L389" i="2"/>
  <c r="M389" i="2" s="1"/>
  <c r="L328" i="2"/>
  <c r="M328" i="2" s="1"/>
  <c r="L329" i="2"/>
  <c r="M329" i="2" s="1"/>
  <c r="L330" i="2"/>
  <c r="M330" i="2" s="1"/>
  <c r="L331" i="2"/>
  <c r="M331" i="2" s="1"/>
  <c r="L332" i="2"/>
  <c r="M332" i="2" s="1"/>
  <c r="L333" i="2"/>
  <c r="M333" i="2" s="1"/>
  <c r="L334" i="2"/>
  <c r="M334" i="2" s="1"/>
  <c r="L335" i="2"/>
  <c r="M335" i="2" s="1"/>
  <c r="L336" i="2"/>
  <c r="M336" i="2" s="1"/>
  <c r="L337" i="2"/>
  <c r="M337" i="2" s="1"/>
  <c r="L338" i="2"/>
  <c r="M338" i="2" s="1"/>
  <c r="L339" i="2"/>
  <c r="M339" i="2" s="1"/>
  <c r="L340" i="2"/>
  <c r="M340" i="2" s="1"/>
  <c r="L341" i="2"/>
  <c r="M341" i="2" s="1"/>
  <c r="L342" i="2"/>
  <c r="M342" i="2" s="1"/>
  <c r="L343" i="2"/>
  <c r="M343" i="2" s="1"/>
  <c r="L344" i="2"/>
  <c r="M344" i="2" s="1"/>
  <c r="L345" i="2"/>
  <c r="M345" i="2" s="1"/>
  <c r="L346" i="2"/>
  <c r="M346" i="2" s="1"/>
  <c r="L347" i="2"/>
  <c r="M347" i="2" s="1"/>
  <c r="L348" i="2"/>
  <c r="M348" i="2" s="1"/>
  <c r="L349" i="2"/>
  <c r="M349" i="2" s="1"/>
  <c r="L350" i="2"/>
  <c r="M350" i="2" s="1"/>
  <c r="L351" i="2"/>
  <c r="M351" i="2" s="1"/>
  <c r="L352" i="2"/>
  <c r="M352" i="2" s="1"/>
  <c r="L353" i="2"/>
  <c r="M353" i="2" s="1"/>
  <c r="L354" i="2"/>
  <c r="M354" i="2" s="1"/>
  <c r="L355" i="2"/>
  <c r="M355" i="2" s="1"/>
  <c r="L356" i="2"/>
  <c r="M356" i="2" s="1"/>
  <c r="L357" i="2"/>
  <c r="M357" i="2" s="1"/>
  <c r="L358" i="2"/>
  <c r="M358" i="2" s="1"/>
  <c r="L359" i="2"/>
  <c r="M359" i="2" s="1"/>
  <c r="L360" i="2"/>
  <c r="M360" i="2" s="1"/>
  <c r="L361" i="2"/>
  <c r="M361" i="2" s="1"/>
  <c r="L362" i="2"/>
  <c r="M362" i="2" s="1"/>
  <c r="L312" i="2"/>
  <c r="M312" i="2" s="1"/>
  <c r="L313" i="2"/>
  <c r="M313" i="2" s="1"/>
  <c r="L314" i="2"/>
  <c r="M314" i="2" s="1"/>
  <c r="L315" i="2"/>
  <c r="M315" i="2" s="1"/>
  <c r="L316" i="2"/>
  <c r="M316" i="2" s="1"/>
  <c r="L317" i="2"/>
  <c r="M317" i="2" s="1"/>
  <c r="L318" i="2"/>
  <c r="M318" i="2" s="1"/>
  <c r="L319" i="2"/>
  <c r="M319" i="2" s="1"/>
  <c r="L320" i="2"/>
  <c r="M320" i="2" s="1"/>
  <c r="L321" i="2"/>
  <c r="M321" i="2" s="1"/>
  <c r="L322" i="2"/>
  <c r="M322" i="2" s="1"/>
  <c r="L323" i="2"/>
  <c r="M323" i="2" s="1"/>
  <c r="L324" i="2"/>
  <c r="M324" i="2" s="1"/>
  <c r="L325" i="2"/>
  <c r="M325" i="2" s="1"/>
  <c r="L326" i="2"/>
  <c r="M326" i="2" s="1"/>
  <c r="L287" i="2"/>
  <c r="L288" i="2"/>
  <c r="M288" i="2" s="1"/>
  <c r="L289" i="2"/>
  <c r="M289" i="2" s="1"/>
  <c r="L290" i="2"/>
  <c r="M290" i="2" s="1"/>
  <c r="L291" i="2"/>
  <c r="M291" i="2" s="1"/>
  <c r="L292" i="2"/>
  <c r="M292" i="2" s="1"/>
  <c r="L293" i="2"/>
  <c r="M293" i="2" s="1"/>
  <c r="L294" i="2"/>
  <c r="M294" i="2" s="1"/>
  <c r="L295" i="2"/>
  <c r="M295" i="2" s="1"/>
  <c r="L296" i="2"/>
  <c r="M296" i="2" s="1"/>
  <c r="L297" i="2"/>
  <c r="M297" i="2" s="1"/>
  <c r="L298" i="2"/>
  <c r="M298" i="2" s="1"/>
  <c r="L299" i="2"/>
  <c r="M299" i="2" s="1"/>
  <c r="L300" i="2"/>
  <c r="M300" i="2" s="1"/>
  <c r="L301" i="2"/>
  <c r="M301" i="2" s="1"/>
  <c r="L302" i="2"/>
  <c r="M302" i="2" s="1"/>
  <c r="L303" i="2"/>
  <c r="M303" i="2" s="1"/>
  <c r="L304" i="2"/>
  <c r="M304" i="2" s="1"/>
  <c r="L305" i="2"/>
  <c r="M305" i="2" s="1"/>
  <c r="L281" i="2"/>
  <c r="M281" i="2" s="1"/>
  <c r="L282" i="2"/>
  <c r="M282" i="2" s="1"/>
  <c r="L283" i="2"/>
  <c r="M283" i="2" s="1"/>
  <c r="L284" i="2"/>
  <c r="M284" i="2" s="1"/>
  <c r="L285" i="2"/>
  <c r="M285" i="2" s="1"/>
  <c r="L286" i="2"/>
  <c r="M286" i="2" s="1"/>
  <c r="L259" i="2"/>
  <c r="L261" i="2"/>
  <c r="M261" i="2" s="1"/>
  <c r="L262" i="2"/>
  <c r="M262" i="2" s="1"/>
  <c r="L263" i="2"/>
  <c r="M263" i="2" s="1"/>
  <c r="L264" i="2"/>
  <c r="M264" i="2" s="1"/>
  <c r="L265" i="2"/>
  <c r="M265" i="2" s="1"/>
  <c r="L266" i="2"/>
  <c r="M266" i="2" s="1"/>
  <c r="L267" i="2"/>
  <c r="M267" i="2" s="1"/>
  <c r="L268" i="2"/>
  <c r="M268" i="2" s="1"/>
  <c r="L269" i="2"/>
  <c r="M269" i="2" s="1"/>
  <c r="L270" i="2"/>
  <c r="M270" i="2" s="1"/>
  <c r="L271" i="2"/>
  <c r="M271" i="2" s="1"/>
  <c r="L272" i="2"/>
  <c r="M272" i="2" s="1"/>
  <c r="L273" i="2"/>
  <c r="M273" i="2" s="1"/>
  <c r="L274" i="2"/>
  <c r="M274" i="2" s="1"/>
  <c r="L275" i="2"/>
  <c r="M275" i="2" s="1"/>
  <c r="L276" i="2"/>
  <c r="M276" i="2" s="1"/>
  <c r="L277" i="2"/>
  <c r="M277" i="2" s="1"/>
  <c r="L278" i="2"/>
  <c r="M278" i="2" s="1"/>
  <c r="L279" i="2"/>
  <c r="M279" i="2" s="1"/>
  <c r="L280" i="2"/>
  <c r="M280" i="2" s="1"/>
  <c r="L256" i="2"/>
  <c r="L258" i="2"/>
  <c r="M258" i="2" s="1"/>
  <c r="L239" i="2"/>
  <c r="L241" i="2"/>
  <c r="M241" i="2" s="1"/>
  <c r="L242" i="2"/>
  <c r="M242" i="2" s="1"/>
  <c r="L243" i="2"/>
  <c r="M243" i="2" s="1"/>
  <c r="L244" i="2"/>
  <c r="M244" i="2" s="1"/>
  <c r="L245" i="2"/>
  <c r="M245" i="2" s="1"/>
  <c r="L246" i="2"/>
  <c r="M246" i="2" s="1"/>
  <c r="L247" i="2"/>
  <c r="M247" i="2" s="1"/>
  <c r="L248" i="2"/>
  <c r="M248" i="2" s="1"/>
  <c r="L249" i="2"/>
  <c r="M249" i="2" s="1"/>
  <c r="L250" i="2"/>
  <c r="M250" i="2" s="1"/>
  <c r="L251" i="2"/>
  <c r="M251" i="2" s="1"/>
  <c r="L252" i="2"/>
  <c r="M252" i="2" s="1"/>
  <c r="L253" i="2"/>
  <c r="M253" i="2" s="1"/>
  <c r="L254" i="2"/>
  <c r="M254" i="2" s="1"/>
  <c r="L255" i="2"/>
  <c r="M255" i="2" s="1"/>
  <c r="L223" i="2"/>
  <c r="M223" i="2" s="1"/>
  <c r="L224" i="2"/>
  <c r="M224" i="2" s="1"/>
  <c r="L225" i="2"/>
  <c r="M225" i="2" s="1"/>
  <c r="L226" i="2"/>
  <c r="M226" i="2" s="1"/>
  <c r="L227" i="2"/>
  <c r="M227" i="2" s="1"/>
  <c r="L228" i="2"/>
  <c r="M228" i="2" s="1"/>
  <c r="L229" i="2"/>
  <c r="M229" i="2" s="1"/>
  <c r="L230" i="2"/>
  <c r="M230" i="2" s="1"/>
  <c r="L231" i="2"/>
  <c r="M231" i="2" s="1"/>
  <c r="L232" i="2"/>
  <c r="M232" i="2" s="1"/>
  <c r="L233" i="2"/>
  <c r="M233" i="2" s="1"/>
  <c r="L234" i="2"/>
  <c r="M234" i="2" s="1"/>
  <c r="L235" i="2"/>
  <c r="M235" i="2" s="1"/>
  <c r="L236" i="2"/>
  <c r="M236" i="2" s="1"/>
  <c r="L237" i="2"/>
  <c r="M237" i="2" s="1"/>
  <c r="L238" i="2"/>
  <c r="M238" i="2" s="1"/>
  <c r="L213" i="2"/>
  <c r="M213" i="2" s="1"/>
  <c r="L214" i="2"/>
  <c r="M214" i="2" s="1"/>
  <c r="L215" i="2"/>
  <c r="M215" i="2" s="1"/>
  <c r="L216" i="2"/>
  <c r="M216" i="2" s="1"/>
  <c r="L217" i="2"/>
  <c r="M217" i="2" s="1"/>
  <c r="L218" i="2"/>
  <c r="M218" i="2" s="1"/>
  <c r="L219" i="2"/>
  <c r="M219" i="2" s="1"/>
  <c r="L220" i="2"/>
  <c r="M220" i="2" s="1"/>
  <c r="L221" i="2"/>
  <c r="M221" i="2" s="1"/>
  <c r="L222" i="2"/>
  <c r="M222" i="2" s="1"/>
  <c r="L181" i="2"/>
  <c r="M181" i="2" s="1"/>
  <c r="L182" i="2"/>
  <c r="M182" i="2" s="1"/>
  <c r="L183" i="2"/>
  <c r="M183" i="2" s="1"/>
  <c r="L184" i="2"/>
  <c r="M184" i="2" s="1"/>
  <c r="L185" i="2"/>
  <c r="M185" i="2" s="1"/>
  <c r="L186" i="2"/>
  <c r="M186" i="2" s="1"/>
  <c r="L187" i="2"/>
  <c r="M187" i="2" s="1"/>
  <c r="L188" i="2"/>
  <c r="M188" i="2" s="1"/>
  <c r="L189" i="2"/>
  <c r="M189" i="2" s="1"/>
  <c r="L190" i="2"/>
  <c r="M190" i="2" s="1"/>
  <c r="L191" i="2"/>
  <c r="M191" i="2" s="1"/>
  <c r="L192" i="2"/>
  <c r="M192" i="2" s="1"/>
  <c r="L193" i="2"/>
  <c r="M193" i="2" s="1"/>
  <c r="L194" i="2"/>
  <c r="M194" i="2" s="1"/>
  <c r="L195" i="2"/>
  <c r="M195" i="2" s="1"/>
  <c r="L196" i="2"/>
  <c r="M196" i="2" s="1"/>
  <c r="L197" i="2"/>
  <c r="M197" i="2" s="1"/>
  <c r="L198" i="2"/>
  <c r="M198" i="2" s="1"/>
  <c r="L199" i="2"/>
  <c r="M199" i="2" s="1"/>
  <c r="L200" i="2"/>
  <c r="M200" i="2" s="1"/>
  <c r="L201" i="2"/>
  <c r="M201" i="2" s="1"/>
  <c r="L202" i="2"/>
  <c r="M202" i="2" s="1"/>
  <c r="L203" i="2"/>
  <c r="M203" i="2" s="1"/>
  <c r="L204" i="2"/>
  <c r="M204" i="2" s="1"/>
  <c r="L205" i="2"/>
  <c r="M205" i="2" s="1"/>
  <c r="L206" i="2"/>
  <c r="M206" i="2" s="1"/>
  <c r="L207" i="2"/>
  <c r="M207" i="2" s="1"/>
  <c r="L208" i="2"/>
  <c r="M208" i="2" s="1"/>
  <c r="L209" i="2"/>
  <c r="M209" i="2" s="1"/>
  <c r="L210" i="2"/>
  <c r="M210" i="2" s="1"/>
  <c r="L211" i="2"/>
  <c r="M211" i="2" s="1"/>
  <c r="L180" i="2"/>
  <c r="M180" i="2" s="1"/>
  <c r="L171" i="2"/>
  <c r="M171" i="2" s="1"/>
  <c r="L172" i="2"/>
  <c r="M172" i="2" s="1"/>
  <c r="L173" i="2"/>
  <c r="M173" i="2" s="1"/>
  <c r="L174" i="2"/>
  <c r="M174" i="2" s="1"/>
  <c r="L175" i="2"/>
  <c r="M175" i="2" s="1"/>
  <c r="L176" i="2"/>
  <c r="M176" i="2" s="1"/>
  <c r="L177" i="2"/>
  <c r="M177" i="2" s="1"/>
  <c r="L178" i="2"/>
  <c r="M178" i="2" s="1"/>
  <c r="L170" i="2"/>
  <c r="M170" i="2" s="1"/>
  <c r="L11" i="2" l="1"/>
  <c r="M11" i="2" s="1"/>
  <c r="L12" i="2"/>
  <c r="M12" i="2" s="1"/>
  <c r="L13" i="2"/>
  <c r="M13" i="2" s="1"/>
  <c r="L14" i="2"/>
  <c r="M14" i="2" s="1"/>
  <c r="L15" i="2"/>
  <c r="M15" i="2" s="1"/>
  <c r="L16" i="2"/>
  <c r="M16" i="2" s="1"/>
  <c r="L17" i="2"/>
  <c r="M17" i="2" s="1"/>
  <c r="L18" i="2"/>
  <c r="M18" i="2" s="1"/>
  <c r="L19" i="2"/>
  <c r="M19" i="2" s="1"/>
  <c r="L20" i="2"/>
  <c r="M20" i="2" s="1"/>
  <c r="L21" i="2"/>
  <c r="M21" i="2" s="1"/>
  <c r="L22" i="2"/>
  <c r="M22" i="2" s="1"/>
  <c r="L23" i="2"/>
  <c r="M23" i="2" s="1"/>
  <c r="L24" i="2"/>
  <c r="M24" i="2" s="1"/>
  <c r="L25" i="2"/>
  <c r="M25" i="2" s="1"/>
  <c r="L26" i="2"/>
  <c r="M26" i="2" s="1"/>
  <c r="L27" i="2"/>
  <c r="M27" i="2" s="1"/>
  <c r="L28" i="2"/>
  <c r="M28" i="2" s="1"/>
  <c r="L29" i="2"/>
  <c r="M29" i="2" s="1"/>
  <c r="L30" i="2"/>
  <c r="M30" i="2" s="1"/>
  <c r="L31" i="2"/>
  <c r="M31" i="2" s="1"/>
  <c r="L32" i="2"/>
  <c r="M32" i="2" s="1"/>
  <c r="L33" i="2"/>
  <c r="M33" i="2" s="1"/>
  <c r="L34" i="2"/>
  <c r="M34" i="2" s="1"/>
  <c r="L35" i="2"/>
  <c r="M35" i="2" s="1"/>
  <c r="L36" i="2"/>
  <c r="M36" i="2" s="1"/>
  <c r="L37" i="2"/>
  <c r="M37" i="2" s="1"/>
  <c r="L38" i="2"/>
  <c r="M38" i="2" s="1"/>
  <c r="L39" i="2"/>
  <c r="M39" i="2" s="1"/>
  <c r="L40" i="2"/>
  <c r="M40" i="2" s="1"/>
  <c r="L41" i="2"/>
  <c r="M41" i="2" s="1"/>
  <c r="L42" i="2"/>
  <c r="M42" i="2" s="1"/>
  <c r="L43" i="2"/>
  <c r="M43" i="2" s="1"/>
  <c r="L44" i="2"/>
  <c r="M44" i="2" s="1"/>
  <c r="L45" i="2"/>
  <c r="M45" i="2" s="1"/>
  <c r="L46" i="2"/>
  <c r="M46" i="2" s="1"/>
  <c r="L47" i="2"/>
  <c r="M47" i="2" s="1"/>
  <c r="L48" i="2"/>
  <c r="M48" i="2" s="1"/>
  <c r="L49" i="2"/>
  <c r="M49" i="2" s="1"/>
  <c r="L50" i="2"/>
  <c r="M50" i="2" s="1"/>
  <c r="L51" i="2"/>
  <c r="M51" i="2" s="1"/>
  <c r="L52" i="2"/>
  <c r="M52" i="2" s="1"/>
  <c r="L53" i="2"/>
  <c r="M53" i="2" s="1"/>
  <c r="L54" i="2"/>
  <c r="M54" i="2" s="1"/>
  <c r="L55" i="2"/>
  <c r="M55" i="2" s="1"/>
  <c r="L56" i="2"/>
  <c r="M56" i="2" s="1"/>
  <c r="L57" i="2"/>
  <c r="M57" i="2" s="1"/>
  <c r="L58" i="2"/>
  <c r="M58" i="2" s="1"/>
  <c r="L59" i="2"/>
  <c r="M59" i="2" s="1"/>
  <c r="L60" i="2"/>
  <c r="M60" i="2" s="1"/>
  <c r="L61" i="2"/>
  <c r="M61" i="2" s="1"/>
  <c r="L62" i="2"/>
  <c r="M62" i="2" s="1"/>
  <c r="L63" i="2"/>
  <c r="M63" i="2" s="1"/>
  <c r="L64" i="2"/>
  <c r="M64" i="2" s="1"/>
  <c r="L65" i="2"/>
  <c r="M65" i="2" s="1"/>
  <c r="L66" i="2"/>
  <c r="M66" i="2" s="1"/>
  <c r="L67" i="2"/>
  <c r="M67" i="2" s="1"/>
  <c r="L68" i="2"/>
  <c r="M68" i="2" s="1"/>
  <c r="L69" i="2"/>
  <c r="M69" i="2" s="1"/>
  <c r="L70" i="2"/>
  <c r="M70" i="2" s="1"/>
  <c r="L71" i="2"/>
  <c r="M71" i="2" s="1"/>
  <c r="L72" i="2"/>
  <c r="M72" i="2" s="1"/>
  <c r="L73" i="2"/>
  <c r="M73" i="2" s="1"/>
  <c r="L74" i="2"/>
  <c r="M74" i="2" s="1"/>
  <c r="L75" i="2"/>
  <c r="M75" i="2" s="1"/>
  <c r="L76" i="2"/>
  <c r="M76" i="2" s="1"/>
  <c r="L77" i="2"/>
  <c r="M77" i="2" s="1"/>
  <c r="L78" i="2"/>
  <c r="M78" i="2" s="1"/>
  <c r="L79" i="2"/>
  <c r="M79" i="2" s="1"/>
  <c r="L80" i="2"/>
  <c r="M80" i="2" s="1"/>
  <c r="L81" i="2"/>
  <c r="M81" i="2" s="1"/>
  <c r="L82" i="2"/>
  <c r="M82" i="2" s="1"/>
  <c r="L83" i="2"/>
  <c r="M83" i="2" s="1"/>
  <c r="L84" i="2"/>
  <c r="M84" i="2" s="1"/>
  <c r="L85" i="2"/>
  <c r="M85" i="2" s="1"/>
  <c r="L86" i="2"/>
  <c r="M86" i="2" s="1"/>
  <c r="L87" i="2"/>
  <c r="M87" i="2" s="1"/>
  <c r="L88" i="2"/>
  <c r="M88" i="2" s="1"/>
  <c r="L89" i="2"/>
  <c r="M89" i="2" s="1"/>
  <c r="L90" i="2"/>
  <c r="M90" i="2" s="1"/>
  <c r="L91" i="2"/>
  <c r="M91" i="2" s="1"/>
  <c r="L92" i="2"/>
  <c r="M92" i="2" s="1"/>
  <c r="L93" i="2"/>
  <c r="M93" i="2" s="1"/>
  <c r="L94" i="2"/>
  <c r="M94" i="2" s="1"/>
  <c r="L95" i="2"/>
  <c r="M95" i="2" s="1"/>
  <c r="L96" i="2"/>
  <c r="M96" i="2" s="1"/>
  <c r="L97" i="2"/>
  <c r="M97" i="2" s="1"/>
  <c r="L98" i="2"/>
  <c r="M98" i="2" s="1"/>
  <c r="L99" i="2"/>
  <c r="M99" i="2" s="1"/>
  <c r="L100" i="2"/>
  <c r="M100" i="2" s="1"/>
  <c r="L101" i="2"/>
  <c r="M101" i="2" s="1"/>
  <c r="L102" i="2"/>
  <c r="M102" i="2" s="1"/>
  <c r="L103" i="2"/>
  <c r="M103" i="2" s="1"/>
  <c r="L104" i="2"/>
  <c r="M104" i="2" s="1"/>
  <c r="L105" i="2"/>
  <c r="M105" i="2" s="1"/>
  <c r="L106" i="2"/>
  <c r="M106" i="2" s="1"/>
  <c r="L107" i="2"/>
  <c r="M107" i="2" s="1"/>
  <c r="L108" i="2"/>
  <c r="M108" i="2" s="1"/>
  <c r="L109" i="2"/>
  <c r="M109" i="2" s="1"/>
  <c r="L110" i="2"/>
  <c r="M110" i="2" s="1"/>
  <c r="L111" i="2"/>
  <c r="M111" i="2" s="1"/>
  <c r="L112" i="2"/>
  <c r="M112" i="2" s="1"/>
  <c r="L113" i="2"/>
  <c r="M113" i="2" s="1"/>
  <c r="L114" i="2"/>
  <c r="M114" i="2" s="1"/>
  <c r="L115" i="2"/>
  <c r="M115" i="2" s="1"/>
  <c r="L116" i="2"/>
  <c r="M116" i="2" s="1"/>
  <c r="L117" i="2"/>
  <c r="M117" i="2" s="1"/>
  <c r="L118" i="2"/>
  <c r="M118" i="2" s="1"/>
  <c r="L119" i="2"/>
  <c r="M119" i="2" s="1"/>
  <c r="L120" i="2"/>
  <c r="M120" i="2" s="1"/>
  <c r="L121" i="2"/>
  <c r="M121" i="2" s="1"/>
  <c r="L122" i="2"/>
  <c r="M122" i="2" s="1"/>
  <c r="L123" i="2"/>
  <c r="M123" i="2" s="1"/>
  <c r="L124" i="2"/>
  <c r="M124" i="2" s="1"/>
  <c r="L125" i="2"/>
  <c r="M125" i="2" s="1"/>
  <c r="L126" i="2"/>
  <c r="M126" i="2" s="1"/>
  <c r="L127" i="2"/>
  <c r="M127" i="2" s="1"/>
  <c r="L128" i="2"/>
  <c r="M128" i="2" s="1"/>
  <c r="L129" i="2"/>
  <c r="M129" i="2" s="1"/>
  <c r="L130" i="2"/>
  <c r="M130" i="2" s="1"/>
  <c r="L131" i="2"/>
  <c r="M131" i="2" s="1"/>
  <c r="L132" i="2"/>
  <c r="M132" i="2" s="1"/>
  <c r="L133" i="2"/>
  <c r="M133" i="2" s="1"/>
  <c r="L134" i="2"/>
  <c r="M134" i="2" s="1"/>
  <c r="L135" i="2"/>
  <c r="M135" i="2" s="1"/>
  <c r="L136" i="2"/>
  <c r="M136" i="2" s="1"/>
  <c r="L137" i="2"/>
  <c r="M137" i="2" s="1"/>
  <c r="L138" i="2"/>
  <c r="M138" i="2" s="1"/>
  <c r="L139" i="2"/>
  <c r="M139" i="2" s="1"/>
  <c r="L140" i="2"/>
  <c r="M140" i="2" s="1"/>
  <c r="L141" i="2"/>
  <c r="M141" i="2" s="1"/>
  <c r="L142" i="2"/>
  <c r="M142" i="2" s="1"/>
  <c r="L143" i="2"/>
  <c r="M143" i="2" s="1"/>
  <c r="L144" i="2"/>
  <c r="M144" i="2" s="1"/>
  <c r="L145" i="2"/>
  <c r="M145" i="2" s="1"/>
  <c r="L146" i="2"/>
  <c r="M146" i="2" s="1"/>
  <c r="L147" i="2"/>
  <c r="M147" i="2" s="1"/>
  <c r="L148" i="2"/>
  <c r="M148" i="2" s="1"/>
  <c r="L149" i="2"/>
  <c r="M149" i="2" s="1"/>
  <c r="L150" i="2"/>
  <c r="M150" i="2" s="1"/>
  <c r="L151" i="2"/>
  <c r="M151" i="2" s="1"/>
  <c r="L152" i="2"/>
  <c r="M152" i="2" s="1"/>
  <c r="L154" i="2"/>
  <c r="M154" i="2" s="1"/>
  <c r="L155" i="2"/>
  <c r="M155" i="2" s="1"/>
  <c r="L156" i="2"/>
  <c r="M156" i="2" s="1"/>
  <c r="L157" i="2"/>
  <c r="M157" i="2" s="1"/>
  <c r="L158" i="2"/>
  <c r="M158" i="2" s="1"/>
  <c r="L159" i="2"/>
  <c r="M159" i="2" s="1"/>
  <c r="L160" i="2"/>
  <c r="M160" i="2" s="1"/>
  <c r="L161" i="2"/>
  <c r="M161" i="2" s="1"/>
  <c r="L162" i="2"/>
  <c r="M162" i="2" s="1"/>
  <c r="L163" i="2"/>
  <c r="M163" i="2" s="1"/>
  <c r="L10" i="2"/>
  <c r="M10" i="2" s="1"/>
  <c r="S50" i="2" l="1"/>
  <c r="R50" i="2"/>
  <c r="J3307" i="2"/>
  <c r="J3306" i="2"/>
  <c r="J3305" i="2"/>
  <c r="J3304" i="2"/>
  <c r="J3303" i="2"/>
  <c r="J3302" i="2"/>
  <c r="J3301" i="2"/>
  <c r="J3300" i="2"/>
  <c r="J3299" i="2"/>
  <c r="J3298" i="2"/>
  <c r="J3297" i="2"/>
  <c r="J3296" i="2"/>
  <c r="J3295" i="2"/>
  <c r="J3294" i="2"/>
  <c r="J3293" i="2"/>
  <c r="J3292" i="2"/>
  <c r="J3291" i="2"/>
  <c r="J3290" i="2"/>
  <c r="J3289" i="2"/>
  <c r="J3288" i="2"/>
  <c r="J3287" i="2"/>
  <c r="J3286" i="2"/>
  <c r="J3285" i="2"/>
  <c r="J3284" i="2"/>
  <c r="J3283" i="2"/>
  <c r="J3282" i="2"/>
  <c r="J3281" i="2"/>
  <c r="J3280" i="2"/>
  <c r="J3279" i="2"/>
  <c r="J3278" i="2"/>
  <c r="J3277" i="2"/>
  <c r="J3276" i="2"/>
  <c r="J3275" i="2"/>
  <c r="J3274" i="2"/>
  <c r="J3273" i="2"/>
  <c r="J3272" i="2"/>
  <c r="J3271" i="2"/>
  <c r="J3270" i="2"/>
  <c r="J3269" i="2"/>
  <c r="J3268" i="2"/>
  <c r="J3267" i="2"/>
  <c r="J3266" i="2"/>
  <c r="J3265" i="2"/>
  <c r="J3264" i="2"/>
  <c r="J3263" i="2"/>
  <c r="J3262" i="2"/>
  <c r="J3261" i="2"/>
  <c r="J3260" i="2"/>
  <c r="J3259" i="2"/>
  <c r="J3258" i="2"/>
  <c r="J3257" i="2"/>
  <c r="J3256" i="2"/>
  <c r="J3255" i="2"/>
  <c r="J3254" i="2"/>
  <c r="J3253" i="2"/>
  <c r="J3252" i="2"/>
  <c r="J3251" i="2"/>
  <c r="J3250" i="2"/>
  <c r="J3249" i="2"/>
  <c r="J3248" i="2"/>
  <c r="J3247" i="2"/>
  <c r="J3246" i="2"/>
  <c r="J3245" i="2"/>
  <c r="J3244" i="2"/>
  <c r="J3243" i="2"/>
  <c r="J3242" i="2"/>
  <c r="J3241" i="2"/>
  <c r="J3240" i="2"/>
  <c r="J3239" i="2"/>
  <c r="J3238" i="2"/>
  <c r="J3237" i="2"/>
  <c r="J3236" i="2"/>
  <c r="J3235" i="2"/>
  <c r="J3234" i="2"/>
  <c r="J3233" i="2"/>
  <c r="J3232" i="2"/>
  <c r="J3231" i="2"/>
  <c r="J3230" i="2"/>
  <c r="J3229" i="2"/>
  <c r="J3228" i="2"/>
  <c r="J3227" i="2"/>
  <c r="J3226" i="2"/>
  <c r="J3225" i="2"/>
  <c r="J3224" i="2"/>
  <c r="J3223" i="2"/>
  <c r="J3222" i="2"/>
  <c r="J3221" i="2"/>
  <c r="J3220" i="2"/>
  <c r="J3219" i="2"/>
  <c r="J3218" i="2"/>
  <c r="J3217" i="2"/>
  <c r="J3216" i="2"/>
  <c r="J3215" i="2"/>
  <c r="J3214" i="2"/>
  <c r="J3213" i="2"/>
  <c r="J3212" i="2"/>
  <c r="J3211" i="2"/>
  <c r="J3210" i="2"/>
  <c r="J3209" i="2"/>
  <c r="J3208" i="2"/>
  <c r="J3207" i="2"/>
  <c r="J3206" i="2"/>
  <c r="J3205" i="2"/>
  <c r="J3204" i="2"/>
  <c r="J3203" i="2"/>
  <c r="J3202" i="2"/>
  <c r="J3201" i="2"/>
  <c r="J3200" i="2"/>
  <c r="J3199" i="2"/>
  <c r="J3198" i="2"/>
  <c r="J3197" i="2"/>
  <c r="J3196" i="2"/>
  <c r="J3195" i="2"/>
  <c r="J3194" i="2"/>
  <c r="J3193" i="2"/>
  <c r="J3192" i="2"/>
  <c r="J3191" i="2"/>
  <c r="J3190" i="2"/>
  <c r="J3189" i="2"/>
  <c r="J3188" i="2"/>
  <c r="J3187" i="2"/>
  <c r="J3186" i="2"/>
  <c r="J3185" i="2"/>
  <c r="J3184" i="2"/>
  <c r="J3183" i="2"/>
  <c r="J3182" i="2"/>
  <c r="J3181" i="2"/>
  <c r="J3180" i="2"/>
  <c r="J3179" i="2"/>
  <c r="J3178" i="2"/>
  <c r="J3177" i="2"/>
  <c r="J3176" i="2"/>
  <c r="J3175" i="2"/>
  <c r="J3174" i="2"/>
  <c r="J3173" i="2"/>
  <c r="J3172" i="2"/>
  <c r="J3171" i="2"/>
  <c r="J3170" i="2"/>
  <c r="J3169" i="2"/>
  <c r="J3168" i="2"/>
  <c r="J3167" i="2"/>
  <c r="J3166" i="2"/>
  <c r="J3165" i="2"/>
  <c r="J3164" i="2"/>
  <c r="J3163" i="2"/>
  <c r="J3162" i="2"/>
  <c r="J3156" i="2"/>
  <c r="J3155" i="2"/>
  <c r="J3154" i="2"/>
  <c r="J3153" i="2"/>
  <c r="J3152" i="2"/>
  <c r="J3151" i="2"/>
  <c r="J3150" i="2"/>
  <c r="J3149" i="2"/>
  <c r="J3148" i="2"/>
  <c r="J3147" i="2"/>
  <c r="J3146" i="2"/>
  <c r="J3145" i="2"/>
  <c r="J3144" i="2"/>
  <c r="J3143" i="2"/>
  <c r="J3142" i="2"/>
  <c r="J3141" i="2"/>
  <c r="J3140" i="2"/>
  <c r="J3139" i="2"/>
  <c r="J3138" i="2"/>
  <c r="J3137" i="2"/>
  <c r="J3136" i="2"/>
  <c r="J3135" i="2"/>
  <c r="J3134" i="2"/>
  <c r="J3133" i="2"/>
  <c r="J3132" i="2"/>
  <c r="J3131" i="2"/>
  <c r="J3130" i="2"/>
  <c r="J3129" i="2"/>
  <c r="J3128" i="2"/>
  <c r="J3127" i="2"/>
  <c r="J3126" i="2"/>
  <c r="J3125" i="2"/>
  <c r="J3124" i="2"/>
  <c r="J3123" i="2"/>
  <c r="J3122" i="2"/>
  <c r="J3121" i="2"/>
  <c r="J3120" i="2"/>
  <c r="J3119" i="2"/>
  <c r="J3118" i="2"/>
  <c r="J3117" i="2"/>
  <c r="J3116" i="2"/>
  <c r="J3115" i="2"/>
  <c r="J3114" i="2"/>
  <c r="J3113" i="2"/>
  <c r="J3112" i="2"/>
  <c r="J3111" i="2"/>
  <c r="J3110" i="2"/>
  <c r="J3109" i="2"/>
  <c r="J3108" i="2"/>
  <c r="J3107" i="2"/>
  <c r="J3106" i="2"/>
  <c r="J3105" i="2"/>
  <c r="J3104" i="2"/>
  <c r="J3103" i="2"/>
  <c r="J3102" i="2"/>
  <c r="J3101" i="2"/>
  <c r="J3100" i="2"/>
  <c r="J3099" i="2"/>
  <c r="J3098" i="2"/>
  <c r="J3097" i="2"/>
  <c r="J3096" i="2"/>
  <c r="J3095" i="2"/>
  <c r="J3094" i="2"/>
  <c r="J3093" i="2"/>
  <c r="J3092" i="2"/>
  <c r="J3091" i="2"/>
  <c r="J3090" i="2"/>
  <c r="J3089" i="2"/>
  <c r="J3088" i="2"/>
  <c r="J3087" i="2"/>
  <c r="J3086" i="2"/>
  <c r="J3085" i="2"/>
  <c r="J3084" i="2"/>
  <c r="J3083" i="2"/>
  <c r="J3082" i="2"/>
  <c r="J3081" i="2"/>
  <c r="J3080" i="2"/>
  <c r="J3079" i="2"/>
  <c r="J3078" i="2"/>
  <c r="J3077" i="2"/>
  <c r="J3076" i="2"/>
  <c r="J3075" i="2"/>
  <c r="J3074" i="2"/>
  <c r="J3073" i="2"/>
  <c r="J3072" i="2"/>
  <c r="J3071" i="2"/>
  <c r="J3070" i="2"/>
  <c r="J3069" i="2"/>
  <c r="J3068" i="2"/>
  <c r="J3067" i="2"/>
  <c r="J3066" i="2"/>
  <c r="J3065" i="2"/>
  <c r="J3064" i="2"/>
  <c r="J3063" i="2"/>
  <c r="J3062" i="2"/>
  <c r="J3061" i="2"/>
  <c r="J3060" i="2"/>
  <c r="J3059" i="2"/>
  <c r="J3058" i="2"/>
  <c r="J3057" i="2"/>
  <c r="J3056" i="2"/>
  <c r="J3055" i="2"/>
  <c r="J3054" i="2"/>
  <c r="J3053" i="2"/>
  <c r="J3052" i="2"/>
  <c r="J3051" i="2"/>
  <c r="J3050" i="2"/>
  <c r="J3049" i="2"/>
  <c r="J3048" i="2"/>
  <c r="J3047" i="2"/>
  <c r="J3046" i="2"/>
  <c r="J3045" i="2"/>
  <c r="J3044" i="2"/>
  <c r="J3043" i="2"/>
  <c r="J3042" i="2"/>
  <c r="J3041" i="2"/>
  <c r="J3040" i="2"/>
  <c r="J3039" i="2"/>
  <c r="J3038" i="2"/>
  <c r="J3037" i="2"/>
  <c r="J3036" i="2"/>
  <c r="J3035" i="2"/>
  <c r="J3034" i="2"/>
  <c r="J3033" i="2"/>
  <c r="J3032" i="2"/>
  <c r="J3031" i="2"/>
  <c r="J3030" i="2"/>
  <c r="J3029" i="2"/>
  <c r="J3028" i="2"/>
  <c r="J3027" i="2"/>
  <c r="J3026" i="2"/>
  <c r="J3025" i="2"/>
  <c r="J3024" i="2"/>
  <c r="J3023" i="2"/>
  <c r="J3022" i="2"/>
  <c r="J3021" i="2"/>
  <c r="J3020" i="2"/>
  <c r="J3019" i="2"/>
  <c r="J3018" i="2"/>
  <c r="J3017" i="2"/>
  <c r="J3016" i="2"/>
  <c r="J3015" i="2"/>
  <c r="J3014" i="2"/>
  <c r="J3013" i="2"/>
  <c r="J3012" i="2"/>
  <c r="J3011" i="2"/>
  <c r="J3010" i="2"/>
  <c r="J3009" i="2"/>
  <c r="J3008" i="2"/>
  <c r="J3007" i="2"/>
  <c r="J3006" i="2"/>
  <c r="J3005" i="2"/>
  <c r="J3004" i="2"/>
  <c r="J3003" i="2"/>
  <c r="J2997" i="2"/>
  <c r="J2996" i="2"/>
  <c r="J2995" i="2"/>
  <c r="J2994" i="2"/>
  <c r="J2993" i="2"/>
  <c r="J2992" i="2"/>
  <c r="J2991" i="2"/>
  <c r="J2990" i="2"/>
  <c r="J2989" i="2"/>
  <c r="J2988" i="2"/>
  <c r="J2987" i="2"/>
  <c r="J2986" i="2"/>
  <c r="J2985" i="2"/>
  <c r="J2984" i="2"/>
  <c r="J2983" i="2"/>
  <c r="J2982" i="2"/>
  <c r="J2981" i="2"/>
  <c r="J2980" i="2"/>
  <c r="J2979" i="2"/>
  <c r="J2978" i="2"/>
  <c r="J2977" i="2"/>
  <c r="J2976" i="2"/>
  <c r="J2975" i="2"/>
  <c r="J2974" i="2"/>
  <c r="J2973" i="2"/>
  <c r="J2972" i="2"/>
  <c r="J2971" i="2"/>
  <c r="J2970" i="2"/>
  <c r="J2969" i="2"/>
  <c r="J2968" i="2"/>
  <c r="J2967" i="2"/>
  <c r="J2966" i="2"/>
  <c r="J2965" i="2"/>
  <c r="J2964" i="2"/>
  <c r="J2963" i="2"/>
  <c r="J2962" i="2"/>
  <c r="J2961" i="2"/>
  <c r="J2960" i="2"/>
  <c r="J2959" i="2"/>
  <c r="J2958" i="2"/>
  <c r="J2957" i="2"/>
  <c r="J2956" i="2"/>
  <c r="J2955" i="2"/>
  <c r="J2954" i="2"/>
  <c r="J2953" i="2"/>
  <c r="J2952" i="2"/>
  <c r="J2951" i="2"/>
  <c r="J2950" i="2"/>
  <c r="J2949" i="2"/>
  <c r="J2948" i="2"/>
  <c r="J2947" i="2"/>
  <c r="J2946" i="2"/>
  <c r="J2945" i="2"/>
  <c r="J2944" i="2"/>
  <c r="J2943" i="2"/>
  <c r="J2942" i="2"/>
  <c r="J2941" i="2"/>
  <c r="J2940" i="2"/>
  <c r="J2939" i="2"/>
  <c r="J2938" i="2"/>
  <c r="J2937" i="2"/>
  <c r="J2936" i="2"/>
  <c r="J2935" i="2"/>
  <c r="J2934" i="2"/>
  <c r="J2933" i="2"/>
  <c r="J2932" i="2"/>
  <c r="J2931" i="2"/>
  <c r="J2930" i="2"/>
  <c r="J2929" i="2"/>
  <c r="J2928" i="2"/>
  <c r="J2927" i="2"/>
  <c r="J2926" i="2"/>
  <c r="J2925" i="2"/>
  <c r="J2924" i="2"/>
  <c r="J2923" i="2"/>
  <c r="J2922" i="2"/>
  <c r="J2921" i="2"/>
  <c r="J2920" i="2"/>
  <c r="J2919" i="2"/>
  <c r="J2918" i="2"/>
  <c r="J2917" i="2"/>
  <c r="J2916" i="2"/>
  <c r="J2915" i="2"/>
  <c r="J2914" i="2"/>
  <c r="J2913" i="2"/>
  <c r="J2912" i="2"/>
  <c r="J2911" i="2"/>
  <c r="J2910" i="2"/>
  <c r="J2909" i="2"/>
  <c r="J2908" i="2"/>
  <c r="J2907" i="2"/>
  <c r="J2906" i="2"/>
  <c r="J2905" i="2"/>
  <c r="J2904" i="2"/>
  <c r="J2903" i="2"/>
  <c r="J2902" i="2"/>
  <c r="J2901" i="2"/>
  <c r="J2900" i="2"/>
  <c r="J2899" i="2"/>
  <c r="J2898" i="2"/>
  <c r="J2897" i="2"/>
  <c r="J2896" i="2"/>
  <c r="J2895" i="2"/>
  <c r="J2894" i="2"/>
  <c r="J2893" i="2"/>
  <c r="J2892" i="2"/>
  <c r="J2891" i="2"/>
  <c r="J2890" i="2"/>
  <c r="J2889" i="2"/>
  <c r="J2888" i="2"/>
  <c r="J2887" i="2"/>
  <c r="J2886" i="2"/>
  <c r="J2885" i="2"/>
  <c r="J2884" i="2"/>
  <c r="J2883" i="2"/>
  <c r="J2882" i="2"/>
  <c r="J2881" i="2"/>
  <c r="J2880" i="2"/>
  <c r="J2879" i="2"/>
  <c r="J2878" i="2"/>
  <c r="J2877" i="2"/>
  <c r="J2876" i="2"/>
  <c r="J2875" i="2"/>
  <c r="J2874" i="2"/>
  <c r="J2873" i="2"/>
  <c r="J2872" i="2"/>
  <c r="J2871" i="2"/>
  <c r="J2870" i="2"/>
  <c r="J2869" i="2"/>
  <c r="J2868" i="2"/>
  <c r="J2867" i="2"/>
  <c r="J2866" i="2"/>
  <c r="J2865" i="2"/>
  <c r="J2864" i="2"/>
  <c r="J2863" i="2"/>
  <c r="J2862" i="2"/>
  <c r="J2861" i="2"/>
  <c r="J2860" i="2"/>
  <c r="J2859" i="2"/>
  <c r="J2858" i="2"/>
  <c r="J2857" i="2"/>
  <c r="J2856" i="2"/>
  <c r="J2855" i="2"/>
  <c r="J2854" i="2"/>
  <c r="J2853" i="2"/>
  <c r="J2852" i="2"/>
  <c r="J2851" i="2"/>
  <c r="J2850" i="2"/>
  <c r="J2849" i="2"/>
  <c r="J2848" i="2"/>
  <c r="J2847" i="2"/>
  <c r="J2846" i="2"/>
  <c r="J2845" i="2"/>
  <c r="J2844" i="2"/>
  <c r="J2843" i="2"/>
  <c r="J2803" i="2"/>
  <c r="J2802" i="2"/>
  <c r="J2801" i="2"/>
  <c r="J2800" i="2"/>
  <c r="J2799" i="2"/>
  <c r="J2798" i="2"/>
  <c r="J2797" i="2"/>
  <c r="J2796" i="2"/>
  <c r="J2795" i="2"/>
  <c r="J2794" i="2"/>
  <c r="J2793" i="2"/>
  <c r="J2792" i="2"/>
  <c r="J2791" i="2"/>
  <c r="J2790" i="2"/>
  <c r="J2789" i="2"/>
  <c r="J2788" i="2"/>
  <c r="J2787" i="2"/>
  <c r="J2786" i="2"/>
  <c r="J2785" i="2"/>
  <c r="J2784" i="2"/>
  <c r="J2783" i="2"/>
  <c r="J2782" i="2"/>
  <c r="J2781" i="2"/>
  <c r="J2780" i="2"/>
  <c r="J2779" i="2"/>
  <c r="J2778" i="2"/>
  <c r="J2777" i="2"/>
  <c r="J2776" i="2"/>
  <c r="J2775" i="2"/>
  <c r="J2774" i="2"/>
  <c r="J2773" i="2"/>
  <c r="J2772" i="2"/>
  <c r="J2771" i="2"/>
  <c r="J2770" i="2"/>
  <c r="J2769" i="2"/>
  <c r="J2768" i="2"/>
  <c r="J2767" i="2"/>
  <c r="J2766" i="2"/>
  <c r="J2765" i="2"/>
  <c r="J2764" i="2"/>
  <c r="J2763" i="2"/>
  <c r="J2762" i="2"/>
  <c r="J2761" i="2"/>
  <c r="J2760" i="2"/>
  <c r="J2759" i="2"/>
  <c r="J2758" i="2"/>
  <c r="J2757" i="2"/>
  <c r="J2756" i="2"/>
  <c r="J2755" i="2"/>
  <c r="J2754" i="2"/>
  <c r="J2753" i="2"/>
  <c r="J2752" i="2"/>
  <c r="J2751" i="2"/>
  <c r="J2750" i="2"/>
  <c r="J2749" i="2"/>
  <c r="J2748" i="2"/>
  <c r="J2747" i="2"/>
  <c r="J2746" i="2"/>
  <c r="J2745" i="2"/>
  <c r="J2744" i="2"/>
  <c r="J2743" i="2"/>
  <c r="J2742" i="2"/>
  <c r="J2741" i="2"/>
  <c r="J2740" i="2"/>
  <c r="J2739" i="2"/>
  <c r="J2738" i="2"/>
  <c r="J2737" i="2"/>
  <c r="J2736" i="2"/>
  <c r="J2735" i="2"/>
  <c r="J2734" i="2"/>
  <c r="J2733" i="2"/>
  <c r="J2732" i="2"/>
  <c r="J2731" i="2"/>
  <c r="J2730" i="2"/>
  <c r="J2729" i="2"/>
  <c r="J2728" i="2"/>
  <c r="J2727" i="2"/>
  <c r="J2726" i="2"/>
  <c r="J2725" i="2"/>
  <c r="J2724" i="2"/>
  <c r="J2723" i="2"/>
  <c r="J2722" i="2"/>
  <c r="J2721" i="2"/>
  <c r="J2720" i="2"/>
  <c r="J2719" i="2"/>
  <c r="J2718" i="2"/>
  <c r="J2717" i="2"/>
  <c r="J2716" i="2"/>
  <c r="J2715" i="2"/>
  <c r="J2714" i="2"/>
  <c r="J2713" i="2"/>
  <c r="J2712" i="2"/>
  <c r="J2711" i="2"/>
  <c r="J2710" i="2"/>
  <c r="J2709" i="2"/>
  <c r="J2708" i="2"/>
  <c r="J2707" i="2"/>
  <c r="J2706" i="2"/>
  <c r="J2705" i="2"/>
  <c r="J2704" i="2"/>
  <c r="J2703" i="2"/>
  <c r="J2702" i="2"/>
  <c r="J2701" i="2"/>
  <c r="J2700" i="2"/>
  <c r="J2699" i="2"/>
  <c r="J2698" i="2"/>
  <c r="J2697" i="2"/>
  <c r="J2696" i="2"/>
  <c r="J2695" i="2"/>
  <c r="J2694" i="2"/>
  <c r="J2693" i="2"/>
  <c r="J2692" i="2"/>
  <c r="J2691" i="2"/>
  <c r="J2690" i="2"/>
  <c r="J2689" i="2"/>
  <c r="J2688" i="2"/>
  <c r="J2687" i="2"/>
  <c r="J2686" i="2"/>
  <c r="J2685" i="2"/>
  <c r="J2684" i="2"/>
  <c r="J2683" i="2"/>
  <c r="J2682" i="2"/>
  <c r="J2681" i="2"/>
  <c r="J2680" i="2"/>
  <c r="J2679" i="2"/>
  <c r="J2678" i="2"/>
  <c r="J2677" i="2"/>
  <c r="J2676" i="2"/>
  <c r="J2675" i="2"/>
  <c r="J2674" i="2"/>
  <c r="J2673" i="2"/>
  <c r="J2672" i="2"/>
  <c r="J2671" i="2"/>
  <c r="J2670" i="2"/>
  <c r="J2669" i="2"/>
  <c r="J2668" i="2"/>
  <c r="J2667" i="2"/>
  <c r="J2666" i="2"/>
  <c r="J2665" i="2"/>
  <c r="J2664" i="2"/>
  <c r="J2663" i="2"/>
  <c r="J2662" i="2"/>
  <c r="J2661" i="2"/>
  <c r="J2660" i="2"/>
  <c r="J2659" i="2"/>
  <c r="J2658" i="2"/>
  <c r="J2657" i="2"/>
  <c r="J2656" i="2"/>
  <c r="J2655" i="2"/>
  <c r="J2654" i="2"/>
  <c r="J2653" i="2"/>
  <c r="J2652" i="2"/>
  <c r="J2651" i="2"/>
  <c r="J2650" i="2"/>
  <c r="J2649" i="2"/>
  <c r="J2648" i="2"/>
  <c r="J2647" i="2"/>
  <c r="J2646" i="2"/>
  <c r="J2645" i="2"/>
  <c r="J2644" i="2"/>
  <c r="J2643" i="2"/>
  <c r="J2642" i="2"/>
  <c r="J2641" i="2"/>
  <c r="J2640" i="2"/>
  <c r="J2639" i="2"/>
  <c r="J2638" i="2"/>
  <c r="J2637" i="2"/>
  <c r="J2636" i="2"/>
  <c r="J2635" i="2"/>
  <c r="J2634" i="2"/>
  <c r="J2633" i="2"/>
  <c r="J2632" i="2"/>
  <c r="J2631" i="2"/>
  <c r="J2630" i="2"/>
  <c r="J2629" i="2"/>
  <c r="J2628" i="2"/>
  <c r="J2627" i="2"/>
  <c r="J2626" i="2"/>
  <c r="J2625" i="2"/>
  <c r="J2624" i="2"/>
  <c r="J2623" i="2"/>
  <c r="J2622" i="2"/>
  <c r="J2616" i="2"/>
  <c r="J2615" i="2"/>
  <c r="J2614" i="2"/>
  <c r="J2613" i="2"/>
  <c r="J2612" i="2"/>
  <c r="J2611" i="2"/>
  <c r="J2610" i="2"/>
  <c r="J2609" i="2"/>
  <c r="J2608" i="2"/>
  <c r="J2607" i="2"/>
  <c r="J2606" i="2"/>
  <c r="J2605" i="2"/>
  <c r="J2604" i="2"/>
  <c r="J2603" i="2"/>
  <c r="J2602" i="2"/>
  <c r="J2601" i="2"/>
  <c r="J2600" i="2"/>
  <c r="J2599" i="2"/>
  <c r="J2598" i="2"/>
  <c r="J2597" i="2"/>
  <c r="J2596" i="2"/>
  <c r="J2595" i="2"/>
  <c r="J2594" i="2"/>
  <c r="J2593" i="2"/>
  <c r="J2592" i="2"/>
  <c r="J2591" i="2"/>
  <c r="J2590" i="2"/>
  <c r="J2589" i="2"/>
  <c r="J2588" i="2"/>
  <c r="J2587" i="2"/>
  <c r="J2586" i="2"/>
  <c r="J2585" i="2"/>
  <c r="J2584" i="2"/>
  <c r="J2583" i="2"/>
  <c r="J2582" i="2"/>
  <c r="J2581" i="2"/>
  <c r="J2580" i="2"/>
  <c r="J2579" i="2"/>
  <c r="J2578" i="2"/>
  <c r="J2577" i="2"/>
  <c r="J2576" i="2"/>
  <c r="J2575" i="2"/>
  <c r="J2574" i="2"/>
  <c r="J2573" i="2"/>
  <c r="J2572" i="2"/>
  <c r="J2571" i="2"/>
  <c r="J2570" i="2"/>
  <c r="J2569" i="2"/>
  <c r="J2568" i="2"/>
  <c r="J2567" i="2"/>
  <c r="J2566" i="2"/>
  <c r="J2565" i="2"/>
  <c r="J2564" i="2"/>
  <c r="J2563" i="2"/>
  <c r="J2562" i="2"/>
  <c r="J2561" i="2"/>
  <c r="J2560" i="2"/>
  <c r="J2559" i="2"/>
  <c r="J2558" i="2"/>
  <c r="J2557" i="2"/>
  <c r="J2556" i="2"/>
  <c r="J2555" i="2"/>
  <c r="J2554" i="2"/>
  <c r="J2553" i="2"/>
  <c r="J2552" i="2"/>
  <c r="J2551" i="2"/>
  <c r="J2550" i="2"/>
  <c r="J2549" i="2"/>
  <c r="J2548" i="2"/>
  <c r="J2547" i="2"/>
  <c r="J2546" i="2"/>
  <c r="J2545" i="2"/>
  <c r="J2544" i="2"/>
  <c r="J2543" i="2"/>
  <c r="J2542" i="2"/>
  <c r="J2541" i="2"/>
  <c r="J2540" i="2"/>
  <c r="J2539" i="2"/>
  <c r="J2538" i="2"/>
  <c r="J2537" i="2"/>
  <c r="J2536" i="2"/>
  <c r="J2535" i="2"/>
  <c r="J2534" i="2"/>
  <c r="J2533" i="2"/>
  <c r="J2532" i="2"/>
  <c r="J2531" i="2"/>
  <c r="J2530" i="2"/>
  <c r="J2529" i="2"/>
  <c r="J2528" i="2"/>
  <c r="J2527" i="2"/>
  <c r="J2526" i="2"/>
  <c r="J2525" i="2"/>
  <c r="J2524" i="2"/>
  <c r="J2523" i="2"/>
  <c r="J2522" i="2"/>
  <c r="J2521" i="2"/>
  <c r="J2520" i="2"/>
  <c r="J2519" i="2"/>
  <c r="J2518" i="2"/>
  <c r="J2517" i="2"/>
  <c r="J2516" i="2"/>
  <c r="J2515" i="2"/>
  <c r="J2514" i="2"/>
  <c r="J2513" i="2"/>
  <c r="J2512" i="2"/>
  <c r="J2511" i="2"/>
  <c r="J2510" i="2"/>
  <c r="J2509" i="2"/>
  <c r="J2508" i="2"/>
  <c r="J2507" i="2"/>
  <c r="J2506" i="2"/>
  <c r="J2505" i="2"/>
  <c r="J2504" i="2"/>
  <c r="J2503" i="2"/>
  <c r="J2502" i="2"/>
  <c r="J2501" i="2"/>
  <c r="J2500" i="2"/>
  <c r="J2499" i="2"/>
  <c r="J2498" i="2"/>
  <c r="J2497" i="2"/>
  <c r="J2496" i="2"/>
  <c r="J2495" i="2"/>
  <c r="J2494" i="2"/>
  <c r="J2493" i="2"/>
  <c r="J2492" i="2"/>
  <c r="J2491" i="2"/>
  <c r="J2490" i="2"/>
  <c r="J2489" i="2"/>
  <c r="J2488" i="2"/>
  <c r="J2487" i="2"/>
  <c r="J2486" i="2"/>
  <c r="J2485" i="2"/>
  <c r="J2484" i="2"/>
  <c r="J2483" i="2"/>
  <c r="J2482" i="2"/>
  <c r="J2481" i="2"/>
  <c r="J2480" i="2"/>
  <c r="J2479" i="2"/>
  <c r="J2478" i="2"/>
  <c r="J2477" i="2"/>
  <c r="J2476" i="2"/>
  <c r="J2475" i="2"/>
  <c r="J2474" i="2"/>
  <c r="J2473" i="2"/>
  <c r="J2472" i="2"/>
  <c r="J2471" i="2"/>
  <c r="J2470" i="2"/>
  <c r="J2469" i="2"/>
  <c r="J2468" i="2"/>
  <c r="J2467" i="2"/>
  <c r="J2466" i="2"/>
  <c r="J2465" i="2"/>
  <c r="J2464" i="2"/>
  <c r="J2463" i="2"/>
  <c r="J2462" i="2"/>
  <c r="J2461" i="2"/>
  <c r="J2460" i="2"/>
  <c r="J2459" i="2"/>
  <c r="J2458" i="2"/>
  <c r="J2457" i="2"/>
  <c r="J2456" i="2"/>
  <c r="J2420" i="2"/>
  <c r="J2419" i="2"/>
  <c r="J2418" i="2"/>
  <c r="J2417" i="2"/>
  <c r="J2416" i="2"/>
  <c r="J2415" i="2"/>
  <c r="J2414" i="2"/>
  <c r="J2413" i="2"/>
  <c r="J2412" i="2"/>
  <c r="J2411" i="2"/>
  <c r="J2410" i="2"/>
  <c r="J2409" i="2"/>
  <c r="J2408" i="2"/>
  <c r="J2407" i="2"/>
  <c r="J2406" i="2"/>
  <c r="J2405" i="2"/>
  <c r="J2404" i="2"/>
  <c r="J2403" i="2"/>
  <c r="J2402" i="2"/>
  <c r="J2401" i="2"/>
  <c r="J2400" i="2"/>
  <c r="J2399" i="2"/>
  <c r="J2398" i="2"/>
  <c r="J2397" i="2"/>
  <c r="J2396" i="2"/>
  <c r="J2395" i="2"/>
  <c r="J2394" i="2"/>
  <c r="J2393" i="2"/>
  <c r="J2392" i="2"/>
  <c r="J2391" i="2"/>
  <c r="J2390" i="2"/>
  <c r="J2389" i="2"/>
  <c r="J2388" i="2"/>
  <c r="J2387" i="2"/>
  <c r="J2386" i="2"/>
  <c r="J2385" i="2"/>
  <c r="J2384" i="2"/>
  <c r="J2383" i="2"/>
  <c r="J2382" i="2"/>
  <c r="J2381" i="2"/>
  <c r="J2380" i="2"/>
  <c r="J2379" i="2"/>
  <c r="J2378" i="2"/>
  <c r="J2377" i="2"/>
  <c r="J2376" i="2"/>
  <c r="J2375" i="2"/>
  <c r="J2374" i="2"/>
  <c r="J2373" i="2"/>
  <c r="J2372" i="2"/>
  <c r="J2371" i="2"/>
  <c r="J2370" i="2"/>
  <c r="J2369" i="2"/>
  <c r="J2368" i="2"/>
  <c r="J2367" i="2"/>
  <c r="J2366" i="2"/>
  <c r="J2365" i="2"/>
  <c r="J2364" i="2"/>
  <c r="J2363" i="2"/>
  <c r="J2362" i="2"/>
  <c r="J2361" i="2"/>
  <c r="J2360" i="2"/>
  <c r="J2359" i="2"/>
  <c r="J2358" i="2"/>
  <c r="J2357" i="2"/>
  <c r="J2356" i="2"/>
  <c r="J2355" i="2"/>
  <c r="J2354" i="2"/>
  <c r="J2353" i="2"/>
  <c r="J2352" i="2"/>
  <c r="J2351" i="2"/>
  <c r="J2350" i="2"/>
  <c r="J2349" i="2"/>
  <c r="J2348" i="2"/>
  <c r="J2347" i="2"/>
  <c r="J2346" i="2"/>
  <c r="J2345" i="2"/>
  <c r="J2344" i="2"/>
  <c r="J2343" i="2"/>
  <c r="J2342" i="2"/>
  <c r="J2341" i="2"/>
  <c r="J2340" i="2"/>
  <c r="J2339" i="2"/>
  <c r="J2338" i="2"/>
  <c r="J2337" i="2"/>
  <c r="J2336" i="2"/>
  <c r="J2335" i="2"/>
  <c r="J2334" i="2"/>
  <c r="J2333" i="2"/>
  <c r="J2332" i="2"/>
  <c r="J2331" i="2"/>
  <c r="J2330" i="2"/>
  <c r="J2329" i="2"/>
  <c r="J2328" i="2"/>
  <c r="J2327" i="2"/>
  <c r="J2326" i="2"/>
  <c r="J2325" i="2"/>
  <c r="J2324" i="2"/>
  <c r="J2323" i="2"/>
  <c r="J2322" i="2"/>
  <c r="J2321" i="2"/>
  <c r="J2320" i="2"/>
  <c r="J2319" i="2"/>
  <c r="J2318" i="2"/>
  <c r="J2317" i="2"/>
  <c r="J2316" i="2"/>
  <c r="J2315" i="2"/>
  <c r="J2314" i="2"/>
  <c r="J2313" i="2"/>
  <c r="J2312" i="2"/>
  <c r="J2311" i="2"/>
  <c r="J2310" i="2"/>
  <c r="J2309" i="2"/>
  <c r="J2308" i="2"/>
  <c r="J2307" i="2"/>
  <c r="J2306" i="2"/>
  <c r="J2305" i="2"/>
  <c r="J2304" i="2"/>
  <c r="J2303" i="2"/>
  <c r="J2302" i="2"/>
  <c r="J2301" i="2"/>
  <c r="J2300" i="2"/>
  <c r="J2299" i="2"/>
  <c r="J2298" i="2"/>
  <c r="J2297" i="2"/>
  <c r="J2296" i="2"/>
  <c r="J2295" i="2"/>
  <c r="J2294" i="2"/>
  <c r="J2293" i="2"/>
  <c r="J2292" i="2"/>
  <c r="J2291" i="2"/>
  <c r="J2290" i="2"/>
  <c r="J2289" i="2"/>
  <c r="J2288" i="2"/>
  <c r="J2287" i="2"/>
  <c r="J2286" i="2"/>
  <c r="J2285" i="2"/>
  <c r="J2277" i="2"/>
  <c r="J2276" i="2"/>
  <c r="J2275" i="2"/>
  <c r="J2274" i="2"/>
  <c r="J2273" i="2"/>
  <c r="J2272" i="2"/>
  <c r="J2271" i="2"/>
  <c r="J2270" i="2"/>
  <c r="J2269" i="2"/>
  <c r="J2268" i="2"/>
  <c r="J2267" i="2"/>
  <c r="J2266" i="2"/>
  <c r="J2265" i="2"/>
  <c r="J2264" i="2"/>
  <c r="J2263" i="2"/>
  <c r="J2262" i="2"/>
  <c r="J2261" i="2"/>
  <c r="J2260" i="2"/>
  <c r="J2259" i="2"/>
  <c r="J2258" i="2"/>
  <c r="J2257" i="2"/>
  <c r="J2256" i="2"/>
  <c r="J2255" i="2"/>
  <c r="J2254" i="2"/>
  <c r="J2253" i="2"/>
  <c r="J2252" i="2"/>
  <c r="J2251" i="2"/>
  <c r="J2250" i="2"/>
  <c r="J2249" i="2"/>
  <c r="J2248" i="2"/>
  <c r="J2247" i="2"/>
  <c r="J2246" i="2"/>
  <c r="J2245" i="2"/>
  <c r="J2244" i="2"/>
  <c r="J2243" i="2"/>
  <c r="J2242" i="2"/>
  <c r="J2241" i="2"/>
  <c r="J2240" i="2"/>
  <c r="J2239" i="2"/>
  <c r="J2238" i="2"/>
  <c r="J2237" i="2"/>
  <c r="J2236" i="2"/>
  <c r="J2235" i="2"/>
  <c r="J2234" i="2"/>
  <c r="J2233" i="2"/>
  <c r="J2232" i="2"/>
  <c r="J2231" i="2"/>
  <c r="J2230" i="2"/>
  <c r="J2229" i="2"/>
  <c r="J2228" i="2"/>
  <c r="J2227" i="2"/>
  <c r="J2226" i="2"/>
  <c r="J2225" i="2"/>
  <c r="J2224" i="2"/>
  <c r="J2223" i="2"/>
  <c r="J2222" i="2"/>
  <c r="J2221" i="2"/>
  <c r="J2220" i="2"/>
  <c r="J2219" i="2"/>
  <c r="J2218" i="2"/>
  <c r="J2217" i="2"/>
  <c r="J2216" i="2"/>
  <c r="J2215" i="2"/>
  <c r="J2214" i="2"/>
  <c r="J2213" i="2"/>
  <c r="J2212" i="2"/>
  <c r="J2211" i="2"/>
  <c r="J2210" i="2"/>
  <c r="J2209" i="2"/>
  <c r="J2208" i="2"/>
  <c r="J2207" i="2"/>
  <c r="J2206" i="2"/>
  <c r="J2205" i="2"/>
  <c r="J2204" i="2"/>
  <c r="J2203" i="2"/>
  <c r="J2202" i="2"/>
  <c r="J2201" i="2"/>
  <c r="J2195" i="2"/>
  <c r="J2194" i="2"/>
  <c r="J2193" i="2"/>
  <c r="J2192" i="2"/>
  <c r="J2191" i="2"/>
  <c r="J2190" i="2"/>
  <c r="J2189" i="2"/>
  <c r="J2188" i="2"/>
  <c r="J2187" i="2"/>
  <c r="J2186" i="2"/>
  <c r="J2185" i="2"/>
  <c r="J2184" i="2"/>
  <c r="J2183" i="2"/>
  <c r="J2182" i="2"/>
  <c r="J2181" i="2"/>
  <c r="J2180" i="2"/>
  <c r="J2179" i="2"/>
  <c r="J2178" i="2"/>
  <c r="J2177" i="2"/>
  <c r="J2176" i="2"/>
  <c r="J2175" i="2"/>
  <c r="J2174" i="2"/>
  <c r="J2173" i="2"/>
  <c r="J2172" i="2"/>
  <c r="J2171" i="2"/>
  <c r="J2170" i="2"/>
  <c r="J2169" i="2"/>
  <c r="J2168" i="2"/>
  <c r="J2167" i="2"/>
  <c r="J2166" i="2"/>
  <c r="J2165" i="2"/>
  <c r="J2164" i="2"/>
  <c r="J2163" i="2"/>
  <c r="J2162" i="2"/>
  <c r="J2161" i="2"/>
  <c r="J2160" i="2"/>
  <c r="J2159" i="2"/>
  <c r="J2158" i="2"/>
  <c r="J2157" i="2"/>
  <c r="J2156" i="2"/>
  <c r="J2155" i="2"/>
  <c r="J2154" i="2"/>
  <c r="J2153" i="2"/>
  <c r="J2152" i="2"/>
  <c r="J2151" i="2"/>
  <c r="J2150" i="2"/>
  <c r="J2149" i="2"/>
  <c r="J2148" i="2"/>
  <c r="J2147" i="2"/>
  <c r="J2146" i="2"/>
  <c r="J2145" i="2"/>
  <c r="J2144" i="2"/>
  <c r="J2143" i="2"/>
  <c r="J2142" i="2"/>
  <c r="J2140" i="2"/>
  <c r="J2139" i="2"/>
  <c r="J2138" i="2"/>
  <c r="J2137" i="2"/>
  <c r="J2135" i="2"/>
  <c r="J2134" i="2"/>
  <c r="J2133" i="2"/>
  <c r="J2132" i="2"/>
  <c r="J2131" i="2"/>
  <c r="J2130" i="2"/>
  <c r="J2129" i="2"/>
  <c r="J2128" i="2"/>
  <c r="J2127" i="2"/>
  <c r="J2126" i="2"/>
  <c r="J2125" i="2"/>
  <c r="J2124" i="2"/>
  <c r="J2123" i="2"/>
  <c r="J2122" i="2"/>
  <c r="J2121" i="2"/>
  <c r="J2120" i="2"/>
  <c r="J2119" i="2"/>
  <c r="J2118" i="2"/>
  <c r="J2116" i="2"/>
  <c r="J2115" i="2"/>
  <c r="J2114" i="2"/>
  <c r="J2113" i="2"/>
  <c r="J2112" i="2"/>
  <c r="J2111" i="2"/>
  <c r="J2110" i="2"/>
  <c r="J2109" i="2"/>
  <c r="J2108" i="2"/>
  <c r="J2107" i="2"/>
  <c r="J2106" i="2"/>
  <c r="J2105" i="2"/>
  <c r="J2104" i="2"/>
  <c r="J2103" i="2"/>
  <c r="J2102" i="2"/>
  <c r="J2101" i="2"/>
  <c r="J2100" i="2"/>
  <c r="J2099" i="2"/>
  <c r="J2098" i="2"/>
  <c r="J2097" i="2"/>
  <c r="J2096" i="2"/>
  <c r="J2094" i="2"/>
  <c r="J2093" i="2"/>
  <c r="J2092" i="2"/>
  <c r="J2091" i="2"/>
  <c r="J2090" i="2"/>
  <c r="J2089" i="2"/>
  <c r="J2088" i="2"/>
  <c r="J2087" i="2"/>
  <c r="J2086" i="2"/>
  <c r="J2085" i="2"/>
  <c r="J2084" i="2"/>
  <c r="J2083" i="2"/>
  <c r="J2082" i="2"/>
  <c r="J2081" i="2"/>
  <c r="J2080" i="2"/>
  <c r="J2079" i="2"/>
  <c r="J2078" i="2"/>
  <c r="J2077" i="2"/>
  <c r="J2076" i="2"/>
  <c r="J2075" i="2"/>
  <c r="J2074" i="2"/>
  <c r="J2073" i="2"/>
  <c r="J2072" i="2"/>
  <c r="J2071" i="2"/>
  <c r="J2070" i="2"/>
  <c r="J2069" i="2"/>
  <c r="J2067" i="2"/>
  <c r="J2066" i="2"/>
  <c r="J2065" i="2"/>
  <c r="J2064" i="2"/>
  <c r="J2063" i="2"/>
  <c r="J2062" i="2"/>
  <c r="J2061" i="2"/>
  <c r="J2060" i="2"/>
  <c r="J2059" i="2"/>
  <c r="J2058" i="2"/>
  <c r="J2057" i="2"/>
  <c r="J2056" i="2"/>
  <c r="J2055" i="2"/>
  <c r="J2054" i="2"/>
  <c r="J2053" i="2"/>
  <c r="J2052" i="2"/>
  <c r="J2051" i="2"/>
  <c r="J2050" i="2"/>
  <c r="J2049" i="2"/>
  <c r="J2048" i="2"/>
  <c r="J2047" i="2"/>
  <c r="J2046" i="2"/>
  <c r="J2045" i="2"/>
  <c r="J2044" i="2"/>
  <c r="J2043" i="2"/>
  <c r="J2042" i="2"/>
  <c r="J2041" i="2"/>
  <c r="J2040" i="2"/>
  <c r="J2039" i="2"/>
  <c r="J2038" i="2"/>
  <c r="J2037" i="2"/>
  <c r="J2036" i="2"/>
  <c r="J2035" i="2"/>
  <c r="J2034" i="2"/>
  <c r="J2033" i="2"/>
  <c r="J2032" i="2"/>
  <c r="J2031" i="2"/>
  <c r="J2030" i="2"/>
  <c r="J2029" i="2"/>
  <c r="J2028" i="2"/>
  <c r="J2027" i="2"/>
  <c r="J2026" i="2"/>
  <c r="J2025" i="2"/>
  <c r="J2024" i="2"/>
  <c r="J2023" i="2"/>
  <c r="J2021" i="2"/>
  <c r="J2020" i="2"/>
  <c r="J2019" i="2"/>
  <c r="J2018" i="2"/>
  <c r="J2017" i="2"/>
  <c r="J2016" i="2"/>
  <c r="J2015" i="2"/>
  <c r="J2014" i="2"/>
  <c r="J2013" i="2"/>
  <c r="J2012" i="2"/>
  <c r="J2011" i="2"/>
  <c r="J2010" i="2"/>
  <c r="J2009" i="2"/>
  <c r="J2008" i="2"/>
  <c r="J2002" i="2"/>
  <c r="J2001" i="2"/>
  <c r="J2000" i="2"/>
  <c r="J1999" i="2"/>
  <c r="J1998" i="2"/>
  <c r="J1997" i="2"/>
  <c r="J1996" i="2"/>
  <c r="J1995" i="2"/>
  <c r="J1994" i="2"/>
  <c r="J1993" i="2"/>
  <c r="J1992" i="2"/>
  <c r="J1991" i="2"/>
  <c r="J1990" i="2"/>
  <c r="J1989" i="2"/>
  <c r="J1988" i="2"/>
  <c r="J1987" i="2"/>
  <c r="J1986" i="2"/>
  <c r="J1985" i="2"/>
  <c r="J1984" i="2"/>
  <c r="J1983" i="2"/>
  <c r="J1982" i="2"/>
  <c r="J1981" i="2"/>
  <c r="J1980" i="2"/>
  <c r="J1979" i="2"/>
  <c r="J1978" i="2"/>
  <c r="J1977" i="2"/>
  <c r="J1976" i="2"/>
  <c r="J1975" i="2"/>
  <c r="J1974" i="2"/>
  <c r="J1973" i="2"/>
  <c r="J1972" i="2"/>
  <c r="J1971" i="2"/>
  <c r="J1970" i="2"/>
  <c r="J1969" i="2"/>
  <c r="J1968" i="2"/>
  <c r="J1967" i="2"/>
  <c r="J1966" i="2"/>
  <c r="J1965" i="2"/>
  <c r="J1964" i="2"/>
  <c r="J1963" i="2"/>
  <c r="J1962" i="2"/>
  <c r="J1961" i="2"/>
  <c r="J1960" i="2"/>
  <c r="J1959" i="2"/>
  <c r="J1958" i="2"/>
  <c r="J1957" i="2"/>
  <c r="J1956" i="2"/>
  <c r="J1955" i="2"/>
  <c r="J1954" i="2"/>
  <c r="J1953" i="2"/>
  <c r="J1952" i="2"/>
  <c r="J1951" i="2"/>
  <c r="J1950" i="2"/>
  <c r="J1949" i="2"/>
  <c r="J1948" i="2"/>
  <c r="J1947" i="2"/>
  <c r="J1946" i="2"/>
  <c r="J1945" i="2"/>
  <c r="J1944" i="2"/>
  <c r="J1943" i="2"/>
  <c r="J1942" i="2"/>
  <c r="J1941" i="2"/>
  <c r="J1940" i="2"/>
  <c r="J1939" i="2"/>
  <c r="J1938" i="2"/>
  <c r="J1937" i="2"/>
  <c r="J1936" i="2"/>
  <c r="J1935" i="2"/>
  <c r="J1934" i="2"/>
  <c r="J1933" i="2"/>
  <c r="J1932" i="2"/>
  <c r="J1931" i="2"/>
  <c r="J1930" i="2"/>
  <c r="J1929" i="2"/>
  <c r="J1928" i="2"/>
  <c r="J1927" i="2"/>
  <c r="J1926" i="2"/>
  <c r="J1925" i="2"/>
  <c r="J1924" i="2"/>
  <c r="J1923" i="2"/>
  <c r="J1922" i="2"/>
  <c r="J1921" i="2"/>
  <c r="J1920" i="2"/>
  <c r="J1919" i="2"/>
  <c r="J1918" i="2"/>
  <c r="J1917" i="2"/>
  <c r="J1916" i="2"/>
  <c r="J1915" i="2"/>
  <c r="J1914" i="2"/>
  <c r="J1913" i="2"/>
  <c r="J1912" i="2"/>
  <c r="J1911" i="2"/>
  <c r="J1910" i="2"/>
  <c r="J1909" i="2"/>
  <c r="J1908" i="2"/>
  <c r="J1907" i="2"/>
  <c r="J1906" i="2"/>
  <c r="J1905" i="2"/>
  <c r="J1904" i="2"/>
  <c r="J1903" i="2"/>
  <c r="J1902" i="2"/>
  <c r="J1901" i="2"/>
  <c r="J1900" i="2"/>
  <c r="J1899" i="2"/>
  <c r="J1898" i="2"/>
  <c r="J1897" i="2"/>
  <c r="J1896" i="2"/>
  <c r="J1895" i="2"/>
  <c r="J1894" i="2"/>
  <c r="J1893" i="2"/>
  <c r="J1892" i="2"/>
  <c r="J1891" i="2"/>
  <c r="J1890" i="2"/>
  <c r="J1889" i="2"/>
  <c r="J1888" i="2"/>
  <c r="J1887" i="2"/>
  <c r="J1886" i="2"/>
  <c r="J1885" i="2"/>
  <c r="J1884" i="2"/>
  <c r="J1883" i="2"/>
  <c r="J1882" i="2"/>
  <c r="J1881" i="2"/>
  <c r="J1880" i="2"/>
  <c r="J1879" i="2"/>
  <c r="J1878" i="2"/>
  <c r="J1877" i="2"/>
  <c r="J1876" i="2"/>
  <c r="J1875" i="2"/>
  <c r="J1874" i="2"/>
  <c r="J1873" i="2"/>
  <c r="J1872" i="2"/>
  <c r="J1871" i="2"/>
  <c r="J1870" i="2"/>
  <c r="J1869" i="2"/>
  <c r="J1868" i="2"/>
  <c r="J1867" i="2"/>
  <c r="J1866" i="2"/>
  <c r="J1865" i="2"/>
  <c r="J1864" i="2"/>
  <c r="J1863" i="2"/>
  <c r="J1862" i="2"/>
  <c r="J1861" i="2"/>
  <c r="J1860" i="2"/>
  <c r="J1859" i="2"/>
  <c r="J1858" i="2"/>
  <c r="J1857" i="2"/>
  <c r="J1856" i="2"/>
  <c r="J1855" i="2"/>
  <c r="J1854" i="2"/>
  <c r="J1853" i="2"/>
  <c r="J1852" i="2"/>
  <c r="J1851" i="2"/>
  <c r="J1850" i="2"/>
  <c r="J1849" i="2"/>
  <c r="J1848" i="2"/>
  <c r="J1847" i="2"/>
  <c r="J1846" i="2"/>
  <c r="J1845" i="2"/>
  <c r="J1844" i="2"/>
  <c r="J1843" i="2"/>
  <c r="J1842" i="2"/>
  <c r="J1841" i="2"/>
  <c r="J1840" i="2"/>
  <c r="J1839" i="2"/>
  <c r="J1838" i="2"/>
  <c r="J1837" i="2"/>
  <c r="J1836" i="2"/>
  <c r="J1835" i="2"/>
  <c r="J1834" i="2"/>
  <c r="J1833" i="2"/>
  <c r="J1832" i="2"/>
  <c r="J1831" i="2"/>
  <c r="J1830" i="2"/>
  <c r="J1829" i="2"/>
  <c r="J1828" i="2"/>
  <c r="J1822" i="2"/>
  <c r="J1821" i="2"/>
  <c r="J1820" i="2"/>
  <c r="J1819" i="2"/>
  <c r="J1818" i="2"/>
  <c r="J1817" i="2"/>
  <c r="J1816" i="2"/>
  <c r="J1815" i="2"/>
  <c r="J1814" i="2"/>
  <c r="J1813" i="2"/>
  <c r="J1812" i="2"/>
  <c r="J1811" i="2"/>
  <c r="J1810" i="2"/>
  <c r="J1809" i="2"/>
  <c r="J1808" i="2"/>
  <c r="J1807" i="2"/>
  <c r="J1805" i="2"/>
  <c r="J1804" i="2"/>
  <c r="J1803" i="2"/>
  <c r="J1802" i="2"/>
  <c r="J1801" i="2"/>
  <c r="J1800" i="2"/>
  <c r="J1799" i="2"/>
  <c r="J1798" i="2"/>
  <c r="J1797" i="2"/>
  <c r="J1796" i="2"/>
  <c r="J1795" i="2"/>
  <c r="J1794" i="2"/>
  <c r="J1793" i="2"/>
  <c r="J1792" i="2"/>
  <c r="J1791" i="2"/>
  <c r="J1790" i="2"/>
  <c r="J1789" i="2"/>
  <c r="J1788" i="2"/>
  <c r="J1787" i="2"/>
  <c r="J1786" i="2"/>
  <c r="J1785" i="2"/>
  <c r="J1784" i="2"/>
  <c r="J1783" i="2"/>
  <c r="J1782" i="2"/>
  <c r="J1781" i="2"/>
  <c r="J1780" i="2"/>
  <c r="J1779" i="2"/>
  <c r="J1778" i="2"/>
  <c r="J1777" i="2"/>
  <c r="J1776" i="2"/>
  <c r="J1775" i="2"/>
  <c r="J1774" i="2"/>
  <c r="J1773" i="2"/>
  <c r="J1772" i="2"/>
  <c r="J1771" i="2"/>
  <c r="J1770" i="2"/>
  <c r="J1769" i="2"/>
  <c r="J1768" i="2"/>
  <c r="J1767" i="2"/>
  <c r="J1766" i="2"/>
  <c r="J1765" i="2"/>
  <c r="J1764" i="2"/>
  <c r="J1763" i="2"/>
  <c r="J1762" i="2"/>
  <c r="J1761" i="2"/>
  <c r="J1760" i="2"/>
  <c r="J1759" i="2"/>
  <c r="J1758" i="2"/>
  <c r="J1757" i="2"/>
  <c r="J1756" i="2"/>
  <c r="J1755" i="2"/>
  <c r="J1754" i="2"/>
  <c r="J1753" i="2"/>
  <c r="J1752" i="2"/>
  <c r="J1751" i="2"/>
  <c r="J1750" i="2"/>
  <c r="J1749" i="2"/>
  <c r="J1748" i="2"/>
  <c r="J1747" i="2"/>
  <c r="J1746" i="2"/>
  <c r="J1745" i="2"/>
  <c r="J1744" i="2"/>
  <c r="J1743" i="2"/>
  <c r="J1742" i="2"/>
  <c r="Q1742" i="2" s="1"/>
  <c r="X1742" i="2" s="1"/>
  <c r="J1741" i="2"/>
  <c r="J1740" i="2"/>
  <c r="J1739" i="2"/>
  <c r="J1738" i="2"/>
  <c r="J1737" i="2"/>
  <c r="J1736" i="2"/>
  <c r="J1735" i="2"/>
  <c r="J1734" i="2"/>
  <c r="J1733" i="2"/>
  <c r="J1732" i="2"/>
  <c r="J1731" i="2"/>
  <c r="J1730" i="2"/>
  <c r="J1729" i="2"/>
  <c r="J1728" i="2"/>
  <c r="J1727" i="2"/>
  <c r="J1726" i="2"/>
  <c r="J1725" i="2"/>
  <c r="J1724" i="2"/>
  <c r="J1723" i="2"/>
  <c r="J1722" i="2"/>
  <c r="J1721" i="2"/>
  <c r="Q1721" i="2" s="1"/>
  <c r="X1721" i="2" s="1"/>
  <c r="J1720" i="2"/>
  <c r="J1719" i="2"/>
  <c r="J1718" i="2"/>
  <c r="J1717" i="2"/>
  <c r="J1716" i="2"/>
  <c r="J1715" i="2"/>
  <c r="J1714" i="2"/>
  <c r="J1713" i="2"/>
  <c r="J1712" i="2"/>
  <c r="J1711" i="2"/>
  <c r="J1710" i="2"/>
  <c r="J1709" i="2"/>
  <c r="J1708" i="2"/>
  <c r="J1707" i="2"/>
  <c r="J1706" i="2"/>
  <c r="J1705" i="2"/>
  <c r="J1704" i="2"/>
  <c r="J1703" i="2"/>
  <c r="J1702" i="2"/>
  <c r="J1701" i="2"/>
  <c r="J1700" i="2"/>
  <c r="J1699" i="2"/>
  <c r="J1698" i="2"/>
  <c r="J1697" i="2"/>
  <c r="J1696" i="2"/>
  <c r="J1695" i="2"/>
  <c r="J1694" i="2"/>
  <c r="J1693" i="2"/>
  <c r="J1692" i="2"/>
  <c r="J1691" i="2"/>
  <c r="J1690" i="2"/>
  <c r="J1689" i="2"/>
  <c r="J1688" i="2"/>
  <c r="J1687" i="2"/>
  <c r="J1686" i="2"/>
  <c r="J1685" i="2"/>
  <c r="J1684" i="2"/>
  <c r="J1683" i="2"/>
  <c r="J1682" i="2"/>
  <c r="J1681" i="2"/>
  <c r="J1680" i="2"/>
  <c r="J1679" i="2"/>
  <c r="J1678" i="2"/>
  <c r="J1677" i="2"/>
  <c r="J1676" i="2"/>
  <c r="J1675" i="2"/>
  <c r="J1674" i="2"/>
  <c r="J1673" i="2"/>
  <c r="J1672" i="2"/>
  <c r="J1671" i="2"/>
  <c r="J1670" i="2"/>
  <c r="J1669" i="2"/>
  <c r="J1668" i="2"/>
  <c r="J1667" i="2"/>
  <c r="J1666" i="2"/>
  <c r="J1665" i="2"/>
  <c r="J1664" i="2"/>
  <c r="J1663" i="2"/>
  <c r="J1662" i="2"/>
  <c r="J1661" i="2"/>
  <c r="J1660" i="2"/>
  <c r="J1659" i="2"/>
  <c r="J1658" i="2"/>
  <c r="J1657" i="2"/>
  <c r="J1656" i="2"/>
  <c r="J1655" i="2"/>
  <c r="J1654" i="2"/>
  <c r="J1653" i="2"/>
  <c r="J1652" i="2"/>
  <c r="J1651" i="2"/>
  <c r="J1650" i="2"/>
  <c r="J1649" i="2"/>
  <c r="J1648" i="2"/>
  <c r="J1647" i="2"/>
  <c r="J1646" i="2"/>
  <c r="Q1646" i="2" s="1"/>
  <c r="X1646" i="2" s="1"/>
  <c r="J1645" i="2"/>
  <c r="J1644" i="2"/>
  <c r="J1643" i="2"/>
  <c r="J1642" i="2"/>
  <c r="J1641" i="2"/>
  <c r="J1640" i="2"/>
  <c r="J1639" i="2"/>
  <c r="J1638" i="2"/>
  <c r="J1637" i="2"/>
  <c r="J1636" i="2"/>
  <c r="J1635" i="2"/>
  <c r="J1634" i="2"/>
  <c r="J1621" i="2"/>
  <c r="J1620" i="2"/>
  <c r="J1619" i="2"/>
  <c r="J1618" i="2"/>
  <c r="J1617" i="2"/>
  <c r="J1616" i="2"/>
  <c r="J1615" i="2"/>
  <c r="J1614" i="2"/>
  <c r="J1613" i="2"/>
  <c r="J1612" i="2"/>
  <c r="J1611" i="2"/>
  <c r="J1610" i="2"/>
  <c r="J1609" i="2"/>
  <c r="J1608" i="2"/>
  <c r="J1607" i="2"/>
  <c r="J1606" i="2"/>
  <c r="J1605" i="2"/>
  <c r="J1604" i="2"/>
  <c r="J1603" i="2"/>
  <c r="J1602" i="2"/>
  <c r="J1601" i="2"/>
  <c r="J1600" i="2"/>
  <c r="J1599" i="2"/>
  <c r="J1598" i="2"/>
  <c r="J1597" i="2"/>
  <c r="J1596" i="2"/>
  <c r="J1595" i="2"/>
  <c r="J1594" i="2"/>
  <c r="J1593" i="2"/>
  <c r="J1592" i="2"/>
  <c r="J1591" i="2"/>
  <c r="J1590" i="2"/>
  <c r="J1589" i="2"/>
  <c r="J1588" i="2"/>
  <c r="J1587" i="2"/>
  <c r="J1586" i="2"/>
  <c r="J1585" i="2"/>
  <c r="J1584" i="2"/>
  <c r="J1583" i="2"/>
  <c r="J1582" i="2"/>
  <c r="J1581" i="2"/>
  <c r="J1580" i="2"/>
  <c r="J1579" i="2"/>
  <c r="J1578" i="2"/>
  <c r="J1577" i="2"/>
  <c r="J1576" i="2"/>
  <c r="J1575" i="2"/>
  <c r="J1574" i="2"/>
  <c r="J1573" i="2"/>
  <c r="J1572" i="2"/>
  <c r="J1571" i="2"/>
  <c r="J1570" i="2"/>
  <c r="J1569" i="2"/>
  <c r="J1568" i="2"/>
  <c r="J1567" i="2"/>
  <c r="J1566" i="2"/>
  <c r="J1565" i="2"/>
  <c r="J1564" i="2"/>
  <c r="J1563" i="2"/>
  <c r="J1562" i="2"/>
  <c r="J1561" i="2"/>
  <c r="J1560" i="2"/>
  <c r="J1559" i="2"/>
  <c r="J1558" i="2"/>
  <c r="J1557" i="2"/>
  <c r="J1556" i="2"/>
  <c r="J1555" i="2"/>
  <c r="J1554" i="2"/>
  <c r="J1553" i="2"/>
  <c r="J1552" i="2"/>
  <c r="J1551" i="2"/>
  <c r="J1550" i="2"/>
  <c r="J1549" i="2"/>
  <c r="J1548" i="2"/>
  <c r="J1547" i="2"/>
  <c r="J1546" i="2"/>
  <c r="J1545" i="2"/>
  <c r="J1544" i="2"/>
  <c r="J1543" i="2"/>
  <c r="J1542" i="2"/>
  <c r="J1541" i="2"/>
  <c r="J1540" i="2"/>
  <c r="J1539" i="2"/>
  <c r="J1538" i="2"/>
  <c r="J1537" i="2"/>
  <c r="J1536" i="2"/>
  <c r="J1535" i="2"/>
  <c r="J1534" i="2"/>
  <c r="J1533" i="2"/>
  <c r="J1532" i="2"/>
  <c r="J1531" i="2"/>
  <c r="J1530" i="2"/>
  <c r="J1529" i="2"/>
  <c r="J1528" i="2"/>
  <c r="J1527" i="2"/>
  <c r="J1526" i="2"/>
  <c r="J1525" i="2"/>
  <c r="J1524" i="2"/>
  <c r="J1523" i="2"/>
  <c r="J1522" i="2"/>
  <c r="J1521" i="2"/>
  <c r="J1520" i="2"/>
  <c r="J1519" i="2"/>
  <c r="J1518" i="2"/>
  <c r="J1517" i="2"/>
  <c r="J1516" i="2"/>
  <c r="J1515" i="2"/>
  <c r="J1514" i="2"/>
  <c r="J1513" i="2"/>
  <c r="J1512" i="2"/>
  <c r="J1511" i="2"/>
  <c r="J1510" i="2"/>
  <c r="J1509" i="2"/>
  <c r="J1508" i="2"/>
  <c r="J1507" i="2"/>
  <c r="J1506" i="2"/>
  <c r="J1505" i="2"/>
  <c r="J1504" i="2"/>
  <c r="J1503" i="2"/>
  <c r="J1502" i="2"/>
  <c r="J1501" i="2"/>
  <c r="J1500" i="2"/>
  <c r="J1499" i="2"/>
  <c r="J1498" i="2"/>
  <c r="J1497" i="2"/>
  <c r="J1496" i="2"/>
  <c r="J1495" i="2"/>
  <c r="J1494" i="2"/>
  <c r="J1493" i="2"/>
  <c r="J1492" i="2"/>
  <c r="J1491" i="2"/>
  <c r="J1490" i="2"/>
  <c r="J1489" i="2"/>
  <c r="J1488" i="2"/>
  <c r="J1487" i="2"/>
  <c r="J1486" i="2"/>
  <c r="J1485" i="2"/>
  <c r="J1484" i="2"/>
  <c r="J1483" i="2"/>
  <c r="J1482" i="2"/>
  <c r="J1481" i="2"/>
  <c r="J1480" i="2"/>
  <c r="J1479" i="2"/>
  <c r="J1478" i="2"/>
  <c r="J1477" i="2"/>
  <c r="J1476" i="2"/>
  <c r="J1475" i="2"/>
  <c r="J1474" i="2"/>
  <c r="J1473" i="2"/>
  <c r="J1472" i="2"/>
  <c r="J1471" i="2"/>
  <c r="J1470" i="2"/>
  <c r="J1469" i="2"/>
  <c r="J1468" i="2"/>
  <c r="J1467" i="2"/>
  <c r="J1466" i="2"/>
  <c r="J1465" i="2"/>
  <c r="J1464" i="2"/>
  <c r="J1463" i="2"/>
  <c r="J1462" i="2"/>
  <c r="J1461" i="2"/>
  <c r="J1460" i="2"/>
  <c r="J1459" i="2"/>
  <c r="J1458" i="2"/>
  <c r="J1457" i="2"/>
  <c r="J1456" i="2"/>
  <c r="J1455" i="2"/>
  <c r="J1454" i="2"/>
  <c r="J1453" i="2"/>
  <c r="J1452" i="2"/>
  <c r="J1451" i="2"/>
  <c r="J1450" i="2"/>
  <c r="J1448" i="2"/>
  <c r="J1447" i="2"/>
  <c r="J1446" i="2"/>
  <c r="J1445" i="2"/>
  <c r="J1444" i="2"/>
  <c r="J1443" i="2"/>
  <c r="J1442" i="2"/>
  <c r="J1441" i="2"/>
  <c r="J1440" i="2"/>
  <c r="J1439" i="2"/>
  <c r="J1438" i="2"/>
  <c r="J1437" i="2"/>
  <c r="J1436" i="2"/>
  <c r="J1435" i="2"/>
  <c r="J1434" i="2"/>
  <c r="J1433" i="2"/>
  <c r="J1432" i="2"/>
  <c r="J1419" i="2"/>
  <c r="J1418" i="2"/>
  <c r="J1417" i="2"/>
  <c r="J1416" i="2"/>
  <c r="J1415" i="2"/>
  <c r="J1414" i="2"/>
  <c r="J1413" i="2"/>
  <c r="J1412" i="2"/>
  <c r="J1411" i="2"/>
  <c r="J1410" i="2"/>
  <c r="J1409" i="2"/>
  <c r="J1408" i="2"/>
  <c r="J1407" i="2"/>
  <c r="J1406" i="2"/>
  <c r="J1405" i="2"/>
  <c r="J1404" i="2"/>
  <c r="J1402" i="2"/>
  <c r="J1401" i="2"/>
  <c r="J1400" i="2"/>
  <c r="J1399" i="2"/>
  <c r="J1398" i="2"/>
  <c r="J1397" i="2"/>
  <c r="J1396" i="2"/>
  <c r="J1395" i="2"/>
  <c r="J1394" i="2"/>
  <c r="J1393" i="2"/>
  <c r="J1392" i="2"/>
  <c r="J1391" i="2"/>
  <c r="J1390" i="2"/>
  <c r="J1389" i="2"/>
  <c r="J1388" i="2"/>
  <c r="J1387" i="2"/>
  <c r="J1386" i="2"/>
  <c r="J1385" i="2"/>
  <c r="J1384" i="2"/>
  <c r="J1383" i="2"/>
  <c r="J1382" i="2"/>
  <c r="J1380" i="2"/>
  <c r="J1379" i="2"/>
  <c r="J1378" i="2"/>
  <c r="J1377" i="2"/>
  <c r="J1376" i="2"/>
  <c r="J1375" i="2"/>
  <c r="J1374" i="2"/>
  <c r="J1373" i="2"/>
  <c r="J1372" i="2"/>
  <c r="J1371" i="2"/>
  <c r="J1370" i="2"/>
  <c r="J1368" i="2"/>
  <c r="J1367" i="2"/>
  <c r="J1366" i="2"/>
  <c r="J1364" i="2"/>
  <c r="J1363" i="2"/>
  <c r="J1362" i="2"/>
  <c r="J1361" i="2"/>
  <c r="J1360" i="2"/>
  <c r="J1359" i="2"/>
  <c r="J1358" i="2"/>
  <c r="J1357" i="2"/>
  <c r="J1356" i="2"/>
  <c r="J1355" i="2"/>
  <c r="J1354" i="2"/>
  <c r="J1353" i="2"/>
  <c r="J1352" i="2"/>
  <c r="J1351" i="2"/>
  <c r="J1350" i="2"/>
  <c r="J1349" i="2"/>
  <c r="J1348" i="2"/>
  <c r="J1346" i="2"/>
  <c r="J1345" i="2"/>
  <c r="J1344" i="2"/>
  <c r="J1343" i="2"/>
  <c r="J1342" i="2"/>
  <c r="J1341" i="2"/>
  <c r="J1340" i="2"/>
  <c r="J1339" i="2"/>
  <c r="J1338" i="2"/>
  <c r="J1337" i="2"/>
  <c r="J1336" i="2"/>
  <c r="J1335" i="2"/>
  <c r="J1334" i="2"/>
  <c r="J1333" i="2"/>
  <c r="J1332" i="2"/>
  <c r="J1331" i="2"/>
  <c r="J1330" i="2"/>
  <c r="J1329" i="2"/>
  <c r="J1328" i="2"/>
  <c r="J1327" i="2"/>
  <c r="J1326" i="2"/>
  <c r="J1324" i="2"/>
  <c r="J1323" i="2"/>
  <c r="J1322" i="2"/>
  <c r="J1321" i="2"/>
  <c r="J1320" i="2"/>
  <c r="J1319" i="2"/>
  <c r="J1318" i="2"/>
  <c r="J1317" i="2"/>
  <c r="J1316" i="2"/>
  <c r="J1315" i="2"/>
  <c r="J1314" i="2"/>
  <c r="J1313" i="2"/>
  <c r="J1312" i="2"/>
  <c r="J1311" i="2"/>
  <c r="J1310" i="2"/>
  <c r="J1309" i="2"/>
  <c r="J1308" i="2"/>
  <c r="J1307" i="2"/>
  <c r="J1306" i="2"/>
  <c r="J1305" i="2"/>
  <c r="J1304" i="2"/>
  <c r="J1303" i="2"/>
  <c r="J1302" i="2"/>
  <c r="J1300" i="2"/>
  <c r="J1299" i="2"/>
  <c r="J1298" i="2"/>
  <c r="J1297" i="2"/>
  <c r="J1296" i="2"/>
  <c r="J1295" i="2"/>
  <c r="J1294" i="2"/>
  <c r="J1293" i="2"/>
  <c r="J1292" i="2"/>
  <c r="J1291" i="2"/>
  <c r="J1290" i="2"/>
  <c r="J1289" i="2"/>
  <c r="J1288" i="2"/>
  <c r="J1287" i="2"/>
  <c r="J1286" i="2"/>
  <c r="J1285" i="2"/>
  <c r="J1284" i="2"/>
  <c r="J1283" i="2"/>
  <c r="J1282" i="2"/>
  <c r="J1281" i="2"/>
  <c r="J1280" i="2"/>
  <c r="J1279" i="2"/>
  <c r="J1278" i="2"/>
  <c r="J1277" i="2"/>
  <c r="J1276" i="2"/>
  <c r="J1275" i="2"/>
  <c r="J1274" i="2"/>
  <c r="J1273" i="2"/>
  <c r="J1272" i="2"/>
  <c r="J1271" i="2"/>
  <c r="J1270" i="2"/>
  <c r="J1269" i="2"/>
  <c r="J1267" i="2"/>
  <c r="J1266" i="2"/>
  <c r="J1265" i="2"/>
  <c r="J1264" i="2"/>
  <c r="J1263" i="2"/>
  <c r="J1262" i="2"/>
  <c r="J1261" i="2"/>
  <c r="J1260" i="2"/>
  <c r="J1259" i="2"/>
  <c r="J1258" i="2"/>
  <c r="J1257" i="2"/>
  <c r="J1256" i="2"/>
  <c r="J1255" i="2"/>
  <c r="J1249" i="2"/>
  <c r="J1248" i="2"/>
  <c r="J1247" i="2"/>
  <c r="J1246" i="2"/>
  <c r="J1245" i="2"/>
  <c r="J1244" i="2"/>
  <c r="J1243" i="2"/>
  <c r="J1242" i="2"/>
  <c r="J1241" i="2"/>
  <c r="J1240" i="2"/>
  <c r="J1239" i="2"/>
  <c r="J1238" i="2"/>
  <c r="J1237" i="2"/>
  <c r="J1236" i="2"/>
  <c r="J1234" i="2"/>
  <c r="J1233" i="2"/>
  <c r="J1232" i="2"/>
  <c r="J1231" i="2"/>
  <c r="J1230" i="2"/>
  <c r="J1229" i="2"/>
  <c r="J1228" i="2"/>
  <c r="J1227" i="2"/>
  <c r="J1226" i="2"/>
  <c r="J1225" i="2"/>
  <c r="J1224" i="2"/>
  <c r="J1223" i="2"/>
  <c r="J1222" i="2"/>
  <c r="J1221" i="2"/>
  <c r="J1220" i="2"/>
  <c r="J1219" i="2"/>
  <c r="J1218" i="2"/>
  <c r="J1217" i="2"/>
  <c r="J1216" i="2"/>
  <c r="J1215" i="2"/>
  <c r="J1214" i="2"/>
  <c r="J1212" i="2"/>
  <c r="J1211" i="2"/>
  <c r="J1210" i="2"/>
  <c r="J1209" i="2"/>
  <c r="J1208" i="2"/>
  <c r="J1207" i="2"/>
  <c r="J1206" i="2"/>
  <c r="J1205" i="2"/>
  <c r="J1204" i="2"/>
  <c r="J1203" i="2"/>
  <c r="J1202" i="2"/>
  <c r="J1201" i="2"/>
  <c r="J1199" i="2"/>
  <c r="J1198" i="2"/>
  <c r="J1196" i="2"/>
  <c r="J1195" i="2"/>
  <c r="J1194" i="2"/>
  <c r="J1193" i="2"/>
  <c r="J1192" i="2"/>
  <c r="J1191" i="2"/>
  <c r="J1190" i="2"/>
  <c r="J1189" i="2"/>
  <c r="J1188" i="2"/>
  <c r="J1187" i="2"/>
  <c r="J1186" i="2"/>
  <c r="J1185" i="2"/>
  <c r="J1184" i="2"/>
  <c r="J1183" i="2"/>
  <c r="J1182" i="2"/>
  <c r="J1181" i="2"/>
  <c r="J1180" i="2"/>
  <c r="J1178" i="2"/>
  <c r="J1177" i="2"/>
  <c r="J1176" i="2"/>
  <c r="J1175" i="2"/>
  <c r="J1174" i="2"/>
  <c r="J1173" i="2"/>
  <c r="J1172" i="2"/>
  <c r="J1171" i="2"/>
  <c r="J1170" i="2"/>
  <c r="J1169" i="2"/>
  <c r="J1168" i="2"/>
  <c r="J1167" i="2"/>
  <c r="J1166" i="2"/>
  <c r="J1165" i="2"/>
  <c r="J1164" i="2"/>
  <c r="J1163" i="2"/>
  <c r="J1162" i="2"/>
  <c r="J1161" i="2"/>
  <c r="J1160" i="2"/>
  <c r="J1159" i="2"/>
  <c r="J1158" i="2"/>
  <c r="J1157" i="2"/>
  <c r="J1155" i="2"/>
  <c r="J1154" i="2"/>
  <c r="J1153" i="2"/>
  <c r="J1152" i="2"/>
  <c r="J1151" i="2"/>
  <c r="J1150" i="2"/>
  <c r="J1149" i="2"/>
  <c r="J1148" i="2"/>
  <c r="J1147" i="2"/>
  <c r="J1146" i="2"/>
  <c r="J1145" i="2"/>
  <c r="J1144" i="2"/>
  <c r="J1143" i="2"/>
  <c r="J1142" i="2"/>
  <c r="J1141" i="2"/>
  <c r="J1140" i="2"/>
  <c r="J1139" i="2"/>
  <c r="J1138" i="2"/>
  <c r="J1137" i="2"/>
  <c r="J1136" i="2"/>
  <c r="J1135" i="2"/>
  <c r="J1134" i="2"/>
  <c r="J1133" i="2"/>
  <c r="J1132" i="2"/>
  <c r="J1131" i="2"/>
  <c r="J1129" i="2"/>
  <c r="J1128" i="2"/>
  <c r="J1127" i="2"/>
  <c r="J1126" i="2"/>
  <c r="J1125" i="2"/>
  <c r="J1124" i="2"/>
  <c r="J1123" i="2"/>
  <c r="J1122" i="2"/>
  <c r="J1121" i="2"/>
  <c r="J1120" i="2"/>
  <c r="J1119" i="2"/>
  <c r="J1118" i="2"/>
  <c r="J1117" i="2"/>
  <c r="J1116" i="2"/>
  <c r="J1115" i="2"/>
  <c r="J1114" i="2"/>
  <c r="J1113" i="2"/>
  <c r="J1112" i="2"/>
  <c r="J1111" i="2"/>
  <c r="J1110" i="2"/>
  <c r="J1109" i="2"/>
  <c r="J1108" i="2"/>
  <c r="J1107" i="2"/>
  <c r="J1106" i="2"/>
  <c r="J1105" i="2"/>
  <c r="J1104" i="2"/>
  <c r="J1103" i="2"/>
  <c r="J1102" i="2"/>
  <c r="J1101" i="2"/>
  <c r="J1100" i="2"/>
  <c r="J1099" i="2"/>
  <c r="J1098" i="2"/>
  <c r="J1097" i="2"/>
  <c r="J1095" i="2"/>
  <c r="J1094" i="2"/>
  <c r="J1093" i="2"/>
  <c r="J1092" i="2"/>
  <c r="J1091" i="2"/>
  <c r="J1090" i="2"/>
  <c r="J1089" i="2"/>
  <c r="J1088" i="2"/>
  <c r="J1087" i="2"/>
  <c r="J1086" i="2"/>
  <c r="J1085" i="2"/>
  <c r="J1084" i="2"/>
  <c r="J1083" i="2"/>
  <c r="J1075" i="2"/>
  <c r="J1074" i="2"/>
  <c r="J1073" i="2"/>
  <c r="J1072" i="2"/>
  <c r="J1071" i="2"/>
  <c r="J1070" i="2"/>
  <c r="J1069" i="2"/>
  <c r="J1067" i="2"/>
  <c r="J1066" i="2"/>
  <c r="J1065" i="2"/>
  <c r="J1064" i="2"/>
  <c r="J1063" i="2"/>
  <c r="J1062" i="2"/>
  <c r="J1061" i="2"/>
  <c r="J1060" i="2"/>
  <c r="J1059" i="2"/>
  <c r="J1058" i="2"/>
  <c r="J1056" i="2"/>
  <c r="J1055" i="2"/>
  <c r="J1054" i="2"/>
  <c r="J1053" i="2"/>
  <c r="J1052" i="2"/>
  <c r="J1051" i="2"/>
  <c r="J1050" i="2"/>
  <c r="J1049" i="2"/>
  <c r="J1048" i="2"/>
  <c r="J1047" i="2"/>
  <c r="J1046" i="2"/>
  <c r="J1045" i="2"/>
  <c r="J1043" i="2"/>
  <c r="J1042" i="2"/>
  <c r="J1040" i="2"/>
  <c r="J1039" i="2"/>
  <c r="J1038" i="2"/>
  <c r="J1037" i="2"/>
  <c r="J1036" i="2"/>
  <c r="J1035" i="2"/>
  <c r="J1034" i="2"/>
  <c r="J1033" i="2"/>
  <c r="J1032" i="2"/>
  <c r="J1031" i="2"/>
  <c r="J1030" i="2"/>
  <c r="J1029" i="2"/>
  <c r="J1028" i="2"/>
  <c r="J1027" i="2"/>
  <c r="J1026" i="2"/>
  <c r="J1025" i="2"/>
  <c r="J1024" i="2"/>
  <c r="J1023" i="2"/>
  <c r="J1021" i="2"/>
  <c r="J1020" i="2"/>
  <c r="J1019" i="2"/>
  <c r="J1018" i="2"/>
  <c r="J1017" i="2"/>
  <c r="J1016" i="2"/>
  <c r="J1015" i="2"/>
  <c r="J1014" i="2"/>
  <c r="J1012" i="2"/>
  <c r="J1011" i="2"/>
  <c r="J1010" i="2"/>
  <c r="J1009" i="2"/>
  <c r="J1008" i="2"/>
  <c r="J1007" i="2"/>
  <c r="J1006" i="2"/>
  <c r="J1005" i="2"/>
  <c r="J1004" i="2"/>
  <c r="J1003" i="2"/>
  <c r="J1002" i="2"/>
  <c r="J1001" i="2"/>
  <c r="J1000" i="2"/>
  <c r="J999" i="2"/>
  <c r="J998" i="2"/>
  <c r="J997" i="2"/>
  <c r="J996" i="2"/>
  <c r="J995" i="2"/>
  <c r="J994" i="2"/>
  <c r="J992" i="2"/>
  <c r="J991" i="2"/>
  <c r="J990" i="2"/>
  <c r="J989" i="2"/>
  <c r="J988" i="2"/>
  <c r="J987" i="2"/>
  <c r="J986" i="2"/>
  <c r="J985" i="2"/>
  <c r="J984" i="2"/>
  <c r="J983" i="2"/>
  <c r="J982" i="2"/>
  <c r="J981" i="2"/>
  <c r="J980" i="2"/>
  <c r="J979" i="2"/>
  <c r="J978" i="2"/>
  <c r="J977" i="2"/>
  <c r="J976" i="2"/>
  <c r="J975" i="2"/>
  <c r="J974" i="2"/>
  <c r="J973" i="2"/>
  <c r="J972" i="2"/>
  <c r="J971" i="2"/>
  <c r="J970" i="2"/>
  <c r="J969" i="2"/>
  <c r="J968" i="2"/>
  <c r="J967" i="2"/>
  <c r="J965" i="2"/>
  <c r="J964" i="2"/>
  <c r="J963" i="2"/>
  <c r="J962" i="2"/>
  <c r="J961" i="2"/>
  <c r="J960" i="2"/>
  <c r="J959" i="2"/>
  <c r="J958" i="2"/>
  <c r="J957" i="2"/>
  <c r="J956" i="2"/>
  <c r="J955" i="2"/>
  <c r="J954" i="2"/>
  <c r="J948" i="2"/>
  <c r="J947" i="2"/>
  <c r="J946" i="2"/>
  <c r="J945" i="2"/>
  <c r="J944" i="2"/>
  <c r="J943" i="2"/>
  <c r="J941" i="2"/>
  <c r="J940" i="2"/>
  <c r="J939" i="2"/>
  <c r="J938" i="2"/>
  <c r="J937" i="2"/>
  <c r="J936" i="2"/>
  <c r="J935" i="2"/>
  <c r="J934" i="2"/>
  <c r="J933" i="2"/>
  <c r="J932" i="2"/>
  <c r="J930" i="2"/>
  <c r="J929" i="2"/>
  <c r="J928" i="2"/>
  <c r="J927" i="2"/>
  <c r="J926" i="2"/>
  <c r="J925" i="2"/>
  <c r="J924" i="2"/>
  <c r="J923" i="2"/>
  <c r="J922" i="2"/>
  <c r="J921" i="2"/>
  <c r="J920" i="2"/>
  <c r="J919" i="2"/>
  <c r="J917" i="2"/>
  <c r="J916" i="2"/>
  <c r="J914" i="2"/>
  <c r="J913" i="2"/>
  <c r="J912" i="2"/>
  <c r="J911" i="2"/>
  <c r="J910" i="2"/>
  <c r="J909" i="2"/>
  <c r="J908" i="2"/>
  <c r="J907" i="2"/>
  <c r="J906" i="2"/>
  <c r="J905" i="2"/>
  <c r="J904" i="2"/>
  <c r="J903" i="2"/>
  <c r="J902" i="2"/>
  <c r="J901" i="2"/>
  <c r="J900" i="2"/>
  <c r="J899" i="2"/>
  <c r="J898" i="2"/>
  <c r="J897" i="2"/>
  <c r="J896" i="2"/>
  <c r="J895" i="2"/>
  <c r="J894" i="2"/>
  <c r="J893" i="2"/>
  <c r="J892" i="2"/>
  <c r="J891" i="2"/>
  <c r="J890" i="2"/>
  <c r="J889" i="2"/>
  <c r="J888" i="2"/>
  <c r="J887" i="2"/>
  <c r="J885" i="2"/>
  <c r="J884" i="2"/>
  <c r="J883" i="2"/>
  <c r="J882" i="2"/>
  <c r="J881" i="2"/>
  <c r="J880" i="2"/>
  <c r="J879" i="2"/>
  <c r="J878" i="2"/>
  <c r="J877" i="2"/>
  <c r="J876" i="2"/>
  <c r="J875" i="2"/>
  <c r="J874" i="2"/>
  <c r="J873" i="2"/>
  <c r="J872" i="2"/>
  <c r="J871" i="2"/>
  <c r="J869" i="2"/>
  <c r="J868" i="2"/>
  <c r="J867" i="2"/>
  <c r="J866" i="2"/>
  <c r="J865" i="2"/>
  <c r="J864" i="2"/>
  <c r="J863" i="2"/>
  <c r="J862" i="2"/>
  <c r="J861" i="2"/>
  <c r="J860" i="2"/>
  <c r="J859" i="2"/>
  <c r="J858" i="2"/>
  <c r="J857" i="2"/>
  <c r="J856" i="2"/>
  <c r="J855" i="2"/>
  <c r="J854" i="2"/>
  <c r="J853" i="2"/>
  <c r="J852" i="2"/>
  <c r="J851" i="2"/>
  <c r="J850" i="2"/>
  <c r="J849" i="2"/>
  <c r="J848" i="2"/>
  <c r="J847" i="2"/>
  <c r="J846" i="2"/>
  <c r="J844" i="2"/>
  <c r="J843" i="2"/>
  <c r="J842" i="2"/>
  <c r="J841" i="2"/>
  <c r="J840" i="2"/>
  <c r="J839" i="2"/>
  <c r="J838" i="2"/>
  <c r="J837" i="2"/>
  <c r="J836" i="2"/>
  <c r="J835" i="2"/>
  <c r="J834" i="2"/>
  <c r="J833" i="2"/>
  <c r="J824" i="2"/>
  <c r="J823" i="2"/>
  <c r="J822" i="2"/>
  <c r="J821" i="2"/>
  <c r="J820" i="2"/>
  <c r="J819" i="2"/>
  <c r="J818" i="2"/>
  <c r="J817" i="2"/>
  <c r="J816" i="2"/>
  <c r="J815" i="2"/>
  <c r="J813" i="2"/>
  <c r="J812" i="2"/>
  <c r="J811" i="2"/>
  <c r="J810" i="2"/>
  <c r="J809" i="2"/>
  <c r="J808" i="2"/>
  <c r="J807" i="2"/>
  <c r="J806" i="2"/>
  <c r="J805" i="2"/>
  <c r="J804" i="2"/>
  <c r="J803" i="2"/>
  <c r="J802" i="2"/>
  <c r="J801" i="2"/>
  <c r="J800" i="2"/>
  <c r="J799" i="2"/>
  <c r="J797" i="2"/>
  <c r="J796" i="2"/>
  <c r="J795" i="2"/>
  <c r="J794" i="2"/>
  <c r="J793" i="2"/>
  <c r="J792" i="2"/>
  <c r="J791" i="2"/>
  <c r="J790" i="2"/>
  <c r="J789" i="2"/>
  <c r="J788" i="2"/>
  <c r="J787" i="2"/>
  <c r="J785" i="2"/>
  <c r="J784" i="2"/>
  <c r="J783" i="2"/>
  <c r="J781" i="2"/>
  <c r="J780" i="2"/>
  <c r="J779" i="2"/>
  <c r="J778" i="2"/>
  <c r="J777" i="2"/>
  <c r="J776" i="2"/>
  <c r="J775" i="2"/>
  <c r="J774" i="2"/>
  <c r="J773" i="2"/>
  <c r="J772" i="2"/>
  <c r="J771" i="2"/>
  <c r="J770" i="2"/>
  <c r="J769" i="2"/>
  <c r="J768" i="2"/>
  <c r="J767" i="2"/>
  <c r="J766" i="2"/>
  <c r="J765" i="2"/>
  <c r="J764" i="2"/>
  <c r="J763" i="2"/>
  <c r="J761" i="2"/>
  <c r="J760" i="2"/>
  <c r="J759" i="2"/>
  <c r="J758" i="2"/>
  <c r="J757" i="2"/>
  <c r="J756" i="2"/>
  <c r="J755" i="2"/>
  <c r="J754" i="2"/>
  <c r="J752" i="2"/>
  <c r="J751" i="2"/>
  <c r="J750" i="2"/>
  <c r="J749" i="2"/>
  <c r="J748" i="2"/>
  <c r="J747" i="2"/>
  <c r="J746" i="2"/>
  <c r="J745" i="2"/>
  <c r="J744" i="2"/>
  <c r="J743" i="2"/>
  <c r="J742" i="2"/>
  <c r="J741" i="2"/>
  <c r="J740" i="2"/>
  <c r="J739" i="2"/>
  <c r="J738" i="2"/>
  <c r="J737" i="2"/>
  <c r="J736" i="2"/>
  <c r="J735" i="2"/>
  <c r="J734" i="2"/>
  <c r="J733" i="2"/>
  <c r="J732" i="2"/>
  <c r="J730" i="2"/>
  <c r="J729" i="2"/>
  <c r="J728" i="2"/>
  <c r="J727" i="2"/>
  <c r="J726" i="2"/>
  <c r="J725" i="2"/>
  <c r="J724" i="2"/>
  <c r="J723" i="2"/>
  <c r="J722" i="2"/>
  <c r="J721" i="2"/>
  <c r="J720" i="2"/>
  <c r="J719" i="2"/>
  <c r="J718" i="2"/>
  <c r="J717" i="2"/>
  <c r="J716" i="2"/>
  <c r="J715" i="2"/>
  <c r="J714" i="2"/>
  <c r="J713" i="2"/>
  <c r="J712" i="2"/>
  <c r="J711" i="2"/>
  <c r="J710" i="2"/>
  <c r="J709" i="2"/>
  <c r="J708" i="2"/>
  <c r="J707" i="2"/>
  <c r="J706" i="2"/>
  <c r="J705" i="2"/>
  <c r="J704" i="2"/>
  <c r="J703" i="2"/>
  <c r="J702" i="2"/>
  <c r="J701" i="2"/>
  <c r="J700" i="2"/>
  <c r="J699" i="2"/>
  <c r="J698" i="2"/>
  <c r="J697" i="2"/>
  <c r="J696" i="2"/>
  <c r="J695" i="2"/>
  <c r="J694" i="2"/>
  <c r="J693" i="2"/>
  <c r="J692" i="2"/>
  <c r="J691" i="2"/>
  <c r="J690" i="2"/>
  <c r="J689" i="2"/>
  <c r="J688" i="2"/>
  <c r="J686" i="2"/>
  <c r="J685" i="2"/>
  <c r="J684" i="2"/>
  <c r="J683" i="2"/>
  <c r="J682" i="2"/>
  <c r="J681" i="2"/>
  <c r="J680" i="2"/>
  <c r="J679" i="2"/>
  <c r="J678" i="2"/>
  <c r="J677" i="2"/>
  <c r="J676" i="2"/>
  <c r="J675" i="2"/>
  <c r="J674" i="2"/>
  <c r="J673" i="2"/>
  <c r="J672" i="2"/>
  <c r="J671" i="2"/>
  <c r="J663" i="2"/>
  <c r="J662" i="2"/>
  <c r="J661" i="2"/>
  <c r="J660" i="2"/>
  <c r="J659" i="2"/>
  <c r="J658" i="2"/>
  <c r="J657" i="2"/>
  <c r="J656" i="2"/>
  <c r="J655" i="2"/>
  <c r="J654" i="2"/>
  <c r="J653" i="2"/>
  <c r="J651" i="2"/>
  <c r="J650" i="2"/>
  <c r="J649" i="2"/>
  <c r="J648" i="2"/>
  <c r="J647" i="2"/>
  <c r="J646" i="2"/>
  <c r="J645" i="2"/>
  <c r="J644" i="2"/>
  <c r="J643" i="2"/>
  <c r="J642" i="2"/>
  <c r="J641" i="2"/>
  <c r="J640" i="2"/>
  <c r="J639" i="2"/>
  <c r="J638" i="2"/>
  <c r="J637" i="2"/>
  <c r="J636" i="2"/>
  <c r="J635" i="2"/>
  <c r="J634" i="2"/>
  <c r="J633" i="2"/>
  <c r="J632" i="2"/>
  <c r="J630" i="2"/>
  <c r="J629" i="2"/>
  <c r="J628" i="2"/>
  <c r="J627" i="2"/>
  <c r="J626" i="2"/>
  <c r="J625" i="2"/>
  <c r="J624" i="2"/>
  <c r="J623" i="2"/>
  <c r="J622" i="2"/>
  <c r="J621" i="2"/>
  <c r="J620" i="2"/>
  <c r="J619" i="2"/>
  <c r="J617" i="2"/>
  <c r="J616" i="2"/>
  <c r="J615" i="2"/>
  <c r="J613" i="2"/>
  <c r="J612" i="2"/>
  <c r="J611" i="2"/>
  <c r="J610" i="2"/>
  <c r="J609" i="2"/>
  <c r="J608" i="2"/>
  <c r="J607" i="2"/>
  <c r="J606" i="2"/>
  <c r="J605" i="2"/>
  <c r="J604" i="2"/>
  <c r="J603" i="2"/>
  <c r="J602" i="2"/>
  <c r="J601" i="2"/>
  <c r="J600" i="2"/>
  <c r="J599" i="2"/>
  <c r="J598" i="2"/>
  <c r="J597" i="2"/>
  <c r="J596" i="2"/>
  <c r="J595" i="2"/>
  <c r="J593" i="2"/>
  <c r="J592" i="2"/>
  <c r="J591" i="2"/>
  <c r="J590" i="2"/>
  <c r="J589" i="2"/>
  <c r="J588" i="2"/>
  <c r="J587" i="2"/>
  <c r="J586" i="2"/>
  <c r="J585" i="2"/>
  <c r="J584" i="2"/>
  <c r="J583" i="2"/>
  <c r="J582" i="2"/>
  <c r="J581" i="2"/>
  <c r="J580" i="2"/>
  <c r="J579" i="2"/>
  <c r="J578" i="2"/>
  <c r="J577" i="2"/>
  <c r="J576" i="2"/>
  <c r="J575" i="2"/>
  <c r="J574" i="2"/>
  <c r="J572" i="2"/>
  <c r="J571" i="2"/>
  <c r="J570" i="2"/>
  <c r="J569" i="2"/>
  <c r="J568" i="2"/>
  <c r="J567" i="2"/>
  <c r="J566" i="2"/>
  <c r="J565" i="2"/>
  <c r="J564" i="2"/>
  <c r="J563" i="2"/>
  <c r="J562" i="2"/>
  <c r="J561" i="2"/>
  <c r="J560" i="2"/>
  <c r="J559" i="2"/>
  <c r="J558" i="2"/>
  <c r="J557" i="2"/>
  <c r="J556" i="2"/>
  <c r="J555" i="2"/>
  <c r="J554" i="2"/>
  <c r="J553" i="2"/>
  <c r="J552" i="2"/>
  <c r="J551" i="2"/>
  <c r="J550" i="2"/>
  <c r="J549" i="2"/>
  <c r="J547" i="2"/>
  <c r="J546" i="2"/>
  <c r="J545" i="2"/>
  <c r="J544" i="2"/>
  <c r="J543" i="2"/>
  <c r="J542" i="2"/>
  <c r="J541" i="2"/>
  <c r="J540" i="2"/>
  <c r="J539" i="2"/>
  <c r="J538" i="2"/>
  <c r="J537" i="2"/>
  <c r="J536" i="2"/>
  <c r="J535" i="2"/>
  <c r="J534" i="2"/>
  <c r="J533" i="2"/>
  <c r="J532" i="2"/>
  <c r="J531" i="2"/>
  <c r="J530" i="2"/>
  <c r="J529" i="2"/>
  <c r="J528" i="2"/>
  <c r="J527" i="2"/>
  <c r="J526" i="2"/>
  <c r="J525" i="2"/>
  <c r="J524" i="2"/>
  <c r="J523" i="2"/>
  <c r="J522" i="2"/>
  <c r="J521" i="2"/>
  <c r="J520" i="2"/>
  <c r="J519" i="2"/>
  <c r="J518" i="2"/>
  <c r="J517" i="2"/>
  <c r="J516" i="2"/>
  <c r="J515" i="2"/>
  <c r="J514" i="2"/>
  <c r="J513" i="2"/>
  <c r="J511" i="2"/>
  <c r="J510" i="2"/>
  <c r="J509" i="2"/>
  <c r="J508" i="2"/>
  <c r="J507" i="2"/>
  <c r="J506" i="2"/>
  <c r="J505" i="2"/>
  <c r="J504" i="2"/>
  <c r="J503" i="2"/>
  <c r="J502" i="2"/>
  <c r="J501" i="2"/>
  <c r="J500" i="2"/>
  <c r="J499" i="2"/>
  <c r="J498" i="2"/>
  <c r="J497" i="2"/>
  <c r="J496" i="2"/>
  <c r="J486" i="2"/>
  <c r="J485" i="2"/>
  <c r="J484" i="2"/>
  <c r="J483" i="2"/>
  <c r="J482" i="2"/>
  <c r="J481" i="2"/>
  <c r="J480" i="2"/>
  <c r="J479" i="2"/>
  <c r="J478" i="2"/>
  <c r="J477" i="2"/>
  <c r="J476" i="2"/>
  <c r="J475" i="2"/>
  <c r="J473" i="2"/>
  <c r="J472" i="2"/>
  <c r="J471" i="2"/>
  <c r="J470" i="2"/>
  <c r="J469" i="2"/>
  <c r="J468" i="2"/>
  <c r="J467" i="2"/>
  <c r="J466" i="2"/>
  <c r="J465" i="2"/>
  <c r="J464" i="2"/>
  <c r="J463" i="2"/>
  <c r="J462" i="2"/>
  <c r="J461" i="2"/>
  <c r="J460" i="2"/>
  <c r="J459" i="2"/>
  <c r="J458" i="2"/>
  <c r="J457" i="2"/>
  <c r="J456" i="2"/>
  <c r="J455" i="2"/>
  <c r="J454" i="2"/>
  <c r="J453" i="2"/>
  <c r="J451" i="2"/>
  <c r="J450" i="2"/>
  <c r="J449" i="2"/>
  <c r="J448" i="2"/>
  <c r="J447" i="2"/>
  <c r="J446" i="2"/>
  <c r="J445" i="2"/>
  <c r="J444" i="2"/>
  <c r="J443" i="2"/>
  <c r="J442" i="2"/>
  <c r="J441" i="2"/>
  <c r="J440" i="2"/>
  <c r="J438" i="2"/>
  <c r="J437" i="2"/>
  <c r="J436" i="2"/>
  <c r="J435" i="2"/>
  <c r="J433" i="2"/>
  <c r="J432" i="2"/>
  <c r="J431" i="2"/>
  <c r="J430" i="2"/>
  <c r="J429" i="2"/>
  <c r="J428" i="2"/>
  <c r="J427" i="2"/>
  <c r="J426" i="2"/>
  <c r="J425" i="2"/>
  <c r="J424" i="2"/>
  <c r="J423" i="2"/>
  <c r="J422" i="2"/>
  <c r="J421" i="2"/>
  <c r="J420" i="2"/>
  <c r="J419" i="2"/>
  <c r="J418" i="2"/>
  <c r="J417" i="2"/>
  <c r="J416" i="2"/>
  <c r="J415" i="2"/>
  <c r="J414" i="2"/>
  <c r="J413" i="2"/>
  <c r="J412" i="2"/>
  <c r="J410" i="2"/>
  <c r="J409" i="2"/>
  <c r="J408" i="2"/>
  <c r="J407" i="2"/>
  <c r="J406" i="2"/>
  <c r="J405" i="2"/>
  <c r="J404" i="2"/>
  <c r="J403" i="2"/>
  <c r="J402" i="2"/>
  <c r="J401" i="2"/>
  <c r="J400" i="2"/>
  <c r="J399" i="2"/>
  <c r="J398" i="2"/>
  <c r="J397" i="2"/>
  <c r="J396" i="2"/>
  <c r="J395" i="2"/>
  <c r="J394" i="2"/>
  <c r="J393" i="2"/>
  <c r="J392" i="2"/>
  <c r="J391" i="2"/>
  <c r="J390" i="2"/>
  <c r="J389" i="2"/>
  <c r="J387" i="2"/>
  <c r="J386" i="2"/>
  <c r="J385" i="2"/>
  <c r="J384" i="2"/>
  <c r="J383" i="2"/>
  <c r="J382" i="2"/>
  <c r="J381" i="2"/>
  <c r="J380" i="2"/>
  <c r="J379" i="2"/>
  <c r="J378" i="2"/>
  <c r="J377" i="2"/>
  <c r="J376" i="2"/>
  <c r="J375" i="2"/>
  <c r="J374" i="2"/>
  <c r="J373" i="2"/>
  <c r="J372" i="2"/>
  <c r="J371" i="2"/>
  <c r="J370" i="2"/>
  <c r="J369" i="2"/>
  <c r="J368" i="2"/>
  <c r="J367" i="2"/>
  <c r="J366" i="2"/>
  <c r="J365" i="2"/>
  <c r="J364" i="2"/>
  <c r="J362" i="2"/>
  <c r="J361" i="2"/>
  <c r="J360" i="2"/>
  <c r="J359" i="2"/>
  <c r="J358" i="2"/>
  <c r="J357" i="2"/>
  <c r="J356" i="2"/>
  <c r="J355" i="2"/>
  <c r="J354" i="2"/>
  <c r="J353" i="2"/>
  <c r="J352" i="2"/>
  <c r="J351" i="2"/>
  <c r="J350" i="2"/>
  <c r="J349" i="2"/>
  <c r="J348" i="2"/>
  <c r="J347" i="2"/>
  <c r="J346" i="2"/>
  <c r="J345" i="2"/>
  <c r="J344" i="2"/>
  <c r="J343" i="2"/>
  <c r="J342" i="2"/>
  <c r="J341" i="2"/>
  <c r="J340" i="2"/>
  <c r="J339" i="2"/>
  <c r="J338" i="2"/>
  <c r="J337" i="2"/>
  <c r="J336" i="2"/>
  <c r="J335" i="2"/>
  <c r="J334" i="2"/>
  <c r="J333" i="2"/>
  <c r="J332" i="2"/>
  <c r="J331" i="2"/>
  <c r="J330" i="2"/>
  <c r="J329" i="2"/>
  <c r="J328" i="2"/>
  <c r="J326" i="2"/>
  <c r="J325" i="2"/>
  <c r="J324" i="2"/>
  <c r="J323" i="2"/>
  <c r="J322" i="2"/>
  <c r="J321" i="2"/>
  <c r="J320" i="2"/>
  <c r="J319" i="2"/>
  <c r="J318" i="2"/>
  <c r="J317" i="2"/>
  <c r="J316" i="2"/>
  <c r="J315" i="2"/>
  <c r="J314" i="2"/>
  <c r="J313" i="2"/>
  <c r="J312" i="2"/>
  <c r="J305" i="2"/>
  <c r="J304" i="2"/>
  <c r="J303" i="2"/>
  <c r="J302" i="2"/>
  <c r="J301" i="2"/>
  <c r="J300" i="2"/>
  <c r="J299" i="2"/>
  <c r="J298" i="2"/>
  <c r="J297" i="2"/>
  <c r="J296" i="2"/>
  <c r="J295" i="2"/>
  <c r="J294" i="2"/>
  <c r="J293" i="2"/>
  <c r="J292" i="2"/>
  <c r="J291" i="2"/>
  <c r="J290" i="2"/>
  <c r="J289" i="2"/>
  <c r="J288" i="2"/>
  <c r="J287" i="2"/>
  <c r="J286" i="2"/>
  <c r="J285" i="2"/>
  <c r="J284" i="2"/>
  <c r="J283" i="2"/>
  <c r="J282" i="2"/>
  <c r="J281" i="2"/>
  <c r="J280" i="2"/>
  <c r="J279" i="2"/>
  <c r="J278" i="2"/>
  <c r="J277" i="2"/>
  <c r="J276" i="2"/>
  <c r="J275" i="2"/>
  <c r="J274" i="2"/>
  <c r="J273" i="2"/>
  <c r="J272" i="2"/>
  <c r="J271" i="2"/>
  <c r="J270" i="2"/>
  <c r="J269" i="2"/>
  <c r="J268" i="2"/>
  <c r="J267" i="2"/>
  <c r="J266" i="2"/>
  <c r="J265" i="2"/>
  <c r="J264" i="2"/>
  <c r="J263" i="2"/>
  <c r="J262" i="2"/>
  <c r="J261" i="2"/>
  <c r="J260" i="2"/>
  <c r="J259" i="2"/>
  <c r="J258" i="2"/>
  <c r="J257" i="2"/>
  <c r="J256" i="2"/>
  <c r="J255" i="2"/>
  <c r="J254" i="2"/>
  <c r="J253" i="2"/>
  <c r="J252" i="2"/>
  <c r="J251" i="2"/>
  <c r="J250" i="2"/>
  <c r="J249" i="2"/>
  <c r="J248" i="2"/>
  <c r="J247" i="2"/>
  <c r="J246" i="2"/>
  <c r="J245" i="2"/>
  <c r="J244" i="2"/>
  <c r="J243" i="2"/>
  <c r="J242" i="2"/>
  <c r="J241" i="2"/>
  <c r="J239" i="2"/>
  <c r="J238" i="2"/>
  <c r="J237" i="2"/>
  <c r="J236" i="2"/>
  <c r="J235" i="2"/>
  <c r="J234" i="2"/>
  <c r="J233" i="2"/>
  <c r="J232" i="2"/>
  <c r="J231" i="2"/>
  <c r="J230" i="2"/>
  <c r="J229" i="2"/>
  <c r="J228" i="2"/>
  <c r="J227" i="2"/>
  <c r="J226" i="2"/>
  <c r="J225" i="2"/>
  <c r="J224" i="2"/>
  <c r="J223" i="2"/>
  <c r="J222" i="2"/>
  <c r="J221" i="2"/>
  <c r="J220" i="2"/>
  <c r="J219" i="2"/>
  <c r="J218" i="2"/>
  <c r="J217" i="2"/>
  <c r="J216" i="2"/>
  <c r="J215" i="2"/>
  <c r="J214" i="2"/>
  <c r="J213" i="2"/>
  <c r="J212" i="2"/>
  <c r="J211" i="2"/>
  <c r="J210" i="2"/>
  <c r="J209" i="2"/>
  <c r="J208" i="2"/>
  <c r="J207" i="2"/>
  <c r="J206" i="2"/>
  <c r="J205" i="2"/>
  <c r="J204" i="2"/>
  <c r="J203" i="2"/>
  <c r="J202" i="2"/>
  <c r="J201" i="2"/>
  <c r="J200" i="2"/>
  <c r="J199" i="2"/>
  <c r="J198" i="2"/>
  <c r="J197" i="2"/>
  <c r="J196" i="2"/>
  <c r="J195" i="2"/>
  <c r="J194" i="2"/>
  <c r="J193" i="2"/>
  <c r="J192" i="2"/>
  <c r="J191" i="2"/>
  <c r="J190" i="2"/>
  <c r="J189" i="2"/>
  <c r="J188" i="2"/>
  <c r="J187" i="2"/>
  <c r="J186" i="2"/>
  <c r="J185" i="2"/>
  <c r="J184" i="2"/>
  <c r="J183" i="2"/>
  <c r="J182" i="2"/>
  <c r="J181" i="2"/>
  <c r="J180" i="2"/>
  <c r="J178" i="2"/>
  <c r="J177" i="2"/>
  <c r="J176" i="2"/>
  <c r="J175" i="2"/>
  <c r="J174" i="2"/>
  <c r="J173" i="2"/>
  <c r="J172" i="2"/>
  <c r="J171" i="2"/>
  <c r="J170" i="2"/>
  <c r="J163" i="2"/>
  <c r="J162" i="2"/>
  <c r="J161" i="2"/>
  <c r="J160" i="2"/>
  <c r="J159" i="2"/>
  <c r="J158" i="2"/>
  <c r="J157" i="2"/>
  <c r="J156" i="2"/>
  <c r="J155" i="2"/>
  <c r="J154" i="2"/>
  <c r="J152" i="2"/>
  <c r="J151" i="2"/>
  <c r="J150" i="2"/>
  <c r="J149" i="2"/>
  <c r="J148" i="2"/>
  <c r="J147" i="2"/>
  <c r="J146" i="2"/>
  <c r="J145" i="2"/>
  <c r="J144" i="2"/>
  <c r="J143" i="2"/>
  <c r="J142" i="2"/>
  <c r="J141" i="2"/>
  <c r="J140" i="2"/>
  <c r="J139" i="2"/>
  <c r="J138" i="2"/>
  <c r="J137" i="2"/>
  <c r="J136" i="2"/>
  <c r="J135" i="2"/>
  <c r="J134" i="2"/>
  <c r="J133" i="2"/>
  <c r="J132" i="2"/>
  <c r="J131" i="2"/>
  <c r="J130" i="2"/>
  <c r="J129" i="2"/>
  <c r="J128" i="2"/>
  <c r="J127" i="2"/>
  <c r="J126" i="2"/>
  <c r="J125" i="2"/>
  <c r="J124" i="2"/>
  <c r="J123" i="2"/>
  <c r="J122" i="2"/>
  <c r="J121" i="2"/>
  <c r="J120" i="2"/>
  <c r="J119" i="2"/>
  <c r="J118" i="2"/>
  <c r="J117" i="2"/>
  <c r="J116" i="2"/>
  <c r="J115" i="2"/>
  <c r="J114" i="2"/>
  <c r="J113" i="2"/>
  <c r="J112" i="2"/>
  <c r="J111" i="2"/>
  <c r="J110" i="2"/>
  <c r="J109" i="2"/>
  <c r="J108" i="2"/>
  <c r="J107" i="2"/>
  <c r="J106" i="2"/>
  <c r="J105" i="2"/>
  <c r="J104" i="2"/>
  <c r="J103" i="2"/>
  <c r="J102" i="2"/>
  <c r="J101" i="2"/>
  <c r="J100" i="2"/>
  <c r="J99" i="2"/>
  <c r="J98" i="2"/>
  <c r="J97" i="2"/>
  <c r="J96" i="2"/>
  <c r="J95" i="2"/>
  <c r="J94" i="2"/>
  <c r="J93" i="2"/>
  <c r="J92" i="2"/>
  <c r="J91" i="2"/>
  <c r="J90" i="2"/>
  <c r="J89" i="2"/>
  <c r="J88" i="2"/>
  <c r="J87" i="2"/>
  <c r="J86" i="2"/>
  <c r="J85" i="2"/>
  <c r="J84" i="2"/>
  <c r="J83" i="2"/>
  <c r="J82" i="2"/>
  <c r="J81" i="2"/>
  <c r="J80" i="2"/>
  <c r="J79" i="2"/>
  <c r="J78" i="2"/>
  <c r="J77" i="2"/>
  <c r="J76" i="2"/>
  <c r="J75" i="2"/>
  <c r="J74" i="2"/>
  <c r="J73" i="2"/>
  <c r="J72" i="2"/>
  <c r="J71" i="2"/>
  <c r="J70" i="2"/>
  <c r="J69" i="2"/>
  <c r="J68" i="2"/>
  <c r="J67" i="2"/>
  <c r="J66" i="2"/>
  <c r="J65" i="2"/>
  <c r="J64" i="2"/>
  <c r="J63" i="2"/>
  <c r="J62" i="2"/>
  <c r="J61" i="2"/>
  <c r="J60" i="2"/>
  <c r="J59" i="2"/>
  <c r="J58" i="2"/>
  <c r="J57" i="2"/>
  <c r="J56" i="2"/>
  <c r="J55" i="2"/>
  <c r="J54" i="2"/>
  <c r="J53" i="2"/>
  <c r="J52" i="2"/>
  <c r="J51" i="2"/>
  <c r="J50" i="2"/>
  <c r="J49" i="2"/>
  <c r="J48" i="2"/>
  <c r="J47" i="2"/>
  <c r="J46" i="2"/>
  <c r="J45" i="2"/>
  <c r="J44" i="2"/>
  <c r="J43" i="2"/>
  <c r="J42" i="2"/>
  <c r="J41" i="2"/>
  <c r="J40" i="2"/>
  <c r="J39" i="2"/>
  <c r="J38" i="2"/>
  <c r="J37" i="2"/>
  <c r="J36" i="2"/>
  <c r="J35" i="2"/>
  <c r="J34" i="2"/>
  <c r="J33" i="2"/>
  <c r="J32" i="2"/>
  <c r="J31" i="2"/>
  <c r="J30" i="2"/>
  <c r="J29" i="2"/>
  <c r="J28" i="2"/>
  <c r="J27" i="2"/>
  <c r="J25" i="2"/>
  <c r="J24" i="2"/>
  <c r="J23" i="2"/>
  <c r="J22" i="2"/>
  <c r="J21" i="2"/>
  <c r="J20" i="2"/>
  <c r="J19" i="2"/>
  <c r="J18" i="2"/>
  <c r="J17" i="2"/>
  <c r="J16" i="2"/>
  <c r="J15" i="2"/>
  <c r="J14" i="2"/>
  <c r="J13" i="2"/>
  <c r="J12" i="2"/>
  <c r="J11" i="2"/>
  <c r="J10" i="2"/>
  <c r="T21" i="2" l="1"/>
  <c r="S21" i="2"/>
  <c r="R21" i="2"/>
  <c r="Q21" i="2"/>
  <c r="U21" i="2" s="1"/>
  <c r="V21" i="2" s="1"/>
  <c r="W21" i="2" s="1"/>
  <c r="X21" i="2" s="1"/>
  <c r="S86" i="2"/>
  <c r="T86" i="2"/>
  <c r="R86" i="2"/>
  <c r="Q86" i="2"/>
  <c r="T150" i="2"/>
  <c r="S150" i="2"/>
  <c r="R150" i="2"/>
  <c r="Q150" i="2"/>
  <c r="U150" i="2" s="1"/>
  <c r="V150" i="2" s="1"/>
  <c r="W150" i="2" s="1"/>
  <c r="X150" i="2" s="1"/>
  <c r="T214" i="2"/>
  <c r="S214" i="2"/>
  <c r="R214" i="2"/>
  <c r="Q214" i="2"/>
  <c r="T263" i="2"/>
  <c r="S263" i="2"/>
  <c r="R263" i="2"/>
  <c r="Q263" i="2"/>
  <c r="U263" i="2" s="1"/>
  <c r="V263" i="2" s="1"/>
  <c r="W263" i="2" s="1"/>
  <c r="X263" i="2" s="1"/>
  <c r="T317" i="2"/>
  <c r="S317" i="2"/>
  <c r="R317" i="2"/>
  <c r="Q317" i="2"/>
  <c r="T375" i="2"/>
  <c r="S375" i="2"/>
  <c r="R375" i="2"/>
  <c r="Q375" i="2"/>
  <c r="U375" i="2" s="1"/>
  <c r="V375" i="2" s="1"/>
  <c r="W375" i="2" s="1"/>
  <c r="X375" i="2" s="1"/>
  <c r="T433" i="2"/>
  <c r="S433" i="2"/>
  <c r="R433" i="2"/>
  <c r="Q433" i="2"/>
  <c r="T502" i="2"/>
  <c r="R502" i="2"/>
  <c r="S502" i="2"/>
  <c r="Q502" i="2"/>
  <c r="U502" i="2" s="1"/>
  <c r="V502" i="2" s="1"/>
  <c r="W502" i="2" s="1"/>
  <c r="X502" i="2" s="1"/>
  <c r="T560" i="2"/>
  <c r="S560" i="2"/>
  <c r="R560" i="2"/>
  <c r="Q560" i="2"/>
  <c r="T628" i="2"/>
  <c r="S628" i="2"/>
  <c r="R628" i="2"/>
  <c r="Q628" i="2"/>
  <c r="U628" i="2" s="1"/>
  <c r="V628" i="2" s="1"/>
  <c r="W628" i="2" s="1"/>
  <c r="X628" i="2" s="1"/>
  <c r="T710" i="2"/>
  <c r="S710" i="2"/>
  <c r="R710" i="2"/>
  <c r="Q710" i="2"/>
  <c r="T769" i="2"/>
  <c r="S769" i="2"/>
  <c r="R769" i="2"/>
  <c r="Q769" i="2"/>
  <c r="U769" i="2" s="1"/>
  <c r="V769" i="2" s="1"/>
  <c r="W769" i="2" s="1"/>
  <c r="X769" i="2" s="1"/>
  <c r="T837" i="2"/>
  <c r="S837" i="2"/>
  <c r="R837" i="2"/>
  <c r="Q837" i="2"/>
  <c r="T904" i="2"/>
  <c r="S904" i="2"/>
  <c r="R904" i="2"/>
  <c r="Q904" i="2"/>
  <c r="U904" i="2" s="1"/>
  <c r="V904" i="2" s="1"/>
  <c r="W904" i="2" s="1"/>
  <c r="X904" i="2" s="1"/>
  <c r="T1011" i="2"/>
  <c r="S1011" i="2"/>
  <c r="R1011" i="2"/>
  <c r="Q1011" i="2"/>
  <c r="T1215" i="2"/>
  <c r="S1215" i="2"/>
  <c r="R1215" i="2"/>
  <c r="Q1215" i="2"/>
  <c r="U1215" i="2" s="1"/>
  <c r="V1215" i="2" s="1"/>
  <c r="W1215" i="2" s="1"/>
  <c r="X1215" i="2" s="1"/>
  <c r="T1662" i="2"/>
  <c r="S1662" i="2"/>
  <c r="R1662" i="2"/>
  <c r="Q1662" i="2"/>
  <c r="T1678" i="2"/>
  <c r="S1678" i="2"/>
  <c r="R1678" i="2"/>
  <c r="Q1678" i="2"/>
  <c r="U1678" i="2" s="1"/>
  <c r="V1678" i="2" s="1"/>
  <c r="W1678" i="2" s="1"/>
  <c r="X1678" i="2" s="1"/>
  <c r="T1702" i="2"/>
  <c r="S1702" i="2"/>
  <c r="R1702" i="2"/>
  <c r="Q1702" i="2"/>
  <c r="T1734" i="2"/>
  <c r="S1734" i="2"/>
  <c r="R1734" i="2"/>
  <c r="Q1734" i="2"/>
  <c r="U1734" i="2" s="1"/>
  <c r="V1734" i="2" s="1"/>
  <c r="W1734" i="2" s="1"/>
  <c r="X1734" i="2" s="1"/>
  <c r="T1758" i="2"/>
  <c r="S1758" i="2"/>
  <c r="Q1758" i="2"/>
  <c r="R1758" i="2"/>
  <c r="T1782" i="2"/>
  <c r="S1782" i="2"/>
  <c r="R1782" i="2"/>
  <c r="Q1782" i="2"/>
  <c r="U1782" i="2" s="1"/>
  <c r="V1782" i="2" s="1"/>
  <c r="W1782" i="2" s="1"/>
  <c r="X1782" i="2" s="1"/>
  <c r="S1807" i="2"/>
  <c r="T1807" i="2"/>
  <c r="R1807" i="2"/>
  <c r="Q1807" i="2"/>
  <c r="T1836" i="2"/>
  <c r="S1836" i="2"/>
  <c r="R1836" i="2"/>
  <c r="Q1836" i="2"/>
  <c r="U1836" i="2" s="1"/>
  <c r="V1836" i="2" s="1"/>
  <c r="W1836" i="2" s="1"/>
  <c r="X1836" i="2" s="1"/>
  <c r="T1852" i="2"/>
  <c r="S1852" i="2"/>
  <c r="R1852" i="2"/>
  <c r="Q1852" i="2"/>
  <c r="T1868" i="2"/>
  <c r="S1868" i="2"/>
  <c r="R1868" i="2"/>
  <c r="Q1868" i="2"/>
  <c r="U1868" i="2" s="1"/>
  <c r="V1868" i="2" s="1"/>
  <c r="W1868" i="2" s="1"/>
  <c r="X1868" i="2" s="1"/>
  <c r="T1876" i="2"/>
  <c r="R1876" i="2"/>
  <c r="S1876" i="2"/>
  <c r="Q1876" i="2"/>
  <c r="T1884" i="2"/>
  <c r="S1884" i="2"/>
  <c r="R1884" i="2"/>
  <c r="Q1884" i="2"/>
  <c r="U1884" i="2" s="1"/>
  <c r="V1884" i="2" s="1"/>
  <c r="W1884" i="2" s="1"/>
  <c r="X1884" i="2" s="1"/>
  <c r="T1900" i="2"/>
  <c r="S1900" i="2"/>
  <c r="R1900" i="2"/>
  <c r="Q1900" i="2"/>
  <c r="T1908" i="2"/>
  <c r="S1908" i="2"/>
  <c r="R1908" i="2"/>
  <c r="Q1908" i="2"/>
  <c r="U1908" i="2" s="1"/>
  <c r="V1908" i="2" s="1"/>
  <c r="W1908" i="2" s="1"/>
  <c r="X1908" i="2" s="1"/>
  <c r="T1916" i="2"/>
  <c r="S1916" i="2"/>
  <c r="R1916" i="2"/>
  <c r="Q1916" i="2"/>
  <c r="T1932" i="2"/>
  <c r="S1932" i="2"/>
  <c r="Q1932" i="2"/>
  <c r="R1932" i="2"/>
  <c r="T1940" i="2"/>
  <c r="S1940" i="2"/>
  <c r="R1940" i="2"/>
  <c r="Q1940" i="2"/>
  <c r="T1964" i="2"/>
  <c r="S1964" i="2"/>
  <c r="Q1964" i="2"/>
  <c r="R1964" i="2"/>
  <c r="T1972" i="2"/>
  <c r="S1972" i="2"/>
  <c r="R1972" i="2"/>
  <c r="Q1972" i="2"/>
  <c r="T1980" i="2"/>
  <c r="S1980" i="2"/>
  <c r="R1980" i="2"/>
  <c r="Q1980" i="2"/>
  <c r="U1980" i="2" s="1"/>
  <c r="V1980" i="2" s="1"/>
  <c r="W1980" i="2" s="1"/>
  <c r="X1980" i="2" s="1"/>
  <c r="T1988" i="2"/>
  <c r="S1988" i="2"/>
  <c r="R1988" i="2"/>
  <c r="Q1988" i="2"/>
  <c r="T1996" i="2"/>
  <c r="S1996" i="2"/>
  <c r="R1996" i="2"/>
  <c r="Q1996" i="2"/>
  <c r="U1996" i="2" s="1"/>
  <c r="V1996" i="2" s="1"/>
  <c r="W1996" i="2" s="1"/>
  <c r="X1996" i="2" s="1"/>
  <c r="T2009" i="2"/>
  <c r="S2009" i="2"/>
  <c r="R2009" i="2"/>
  <c r="Q2009" i="2"/>
  <c r="T2017" i="2"/>
  <c r="S2017" i="2"/>
  <c r="R2017" i="2"/>
  <c r="Q2017" i="2"/>
  <c r="U2017" i="2" s="1"/>
  <c r="V2017" i="2" s="1"/>
  <c r="W2017" i="2" s="1"/>
  <c r="X2017" i="2" s="1"/>
  <c r="T2026" i="2"/>
  <c r="S2026" i="2"/>
  <c r="R2026" i="2"/>
  <c r="Q2026" i="2"/>
  <c r="T2034" i="2"/>
  <c r="S2034" i="2"/>
  <c r="R2034" i="2"/>
  <c r="Q2034" i="2"/>
  <c r="U2034" i="2" s="1"/>
  <c r="V2034" i="2" s="1"/>
  <c r="W2034" i="2" s="1"/>
  <c r="X2034" i="2" s="1"/>
  <c r="T2042" i="2"/>
  <c r="S2042" i="2"/>
  <c r="R2042" i="2"/>
  <c r="Q2042" i="2"/>
  <c r="U2042" i="2" s="1"/>
  <c r="V2042" i="2" s="1"/>
  <c r="W2042" i="2" s="1"/>
  <c r="X2042" i="2" s="1"/>
  <c r="T2050" i="2"/>
  <c r="S2050" i="2"/>
  <c r="R2050" i="2"/>
  <c r="Q2050" i="2"/>
  <c r="U2050" i="2" s="1"/>
  <c r="V2050" i="2" s="1"/>
  <c r="W2050" i="2" s="1"/>
  <c r="X2050" i="2" s="1"/>
  <c r="T2058" i="2"/>
  <c r="S2058" i="2"/>
  <c r="R2058" i="2"/>
  <c r="Q2058" i="2"/>
  <c r="U2058" i="2" s="1"/>
  <c r="V2058" i="2" s="1"/>
  <c r="W2058" i="2" s="1"/>
  <c r="X2058" i="2" s="1"/>
  <c r="T2066" i="2"/>
  <c r="S2066" i="2"/>
  <c r="R2066" i="2"/>
  <c r="Q2066" i="2"/>
  <c r="U2066" i="2" s="1"/>
  <c r="V2066" i="2" s="1"/>
  <c r="W2066" i="2" s="1"/>
  <c r="X2066" i="2" s="1"/>
  <c r="T2075" i="2"/>
  <c r="S2075" i="2"/>
  <c r="R2075" i="2"/>
  <c r="Q2075" i="2"/>
  <c r="U2075" i="2" s="1"/>
  <c r="V2075" i="2" s="1"/>
  <c r="W2075" i="2" s="1"/>
  <c r="X2075" i="2" s="1"/>
  <c r="T2083" i="2"/>
  <c r="S2083" i="2"/>
  <c r="R2083" i="2"/>
  <c r="Q2083" i="2"/>
  <c r="U2083" i="2" s="1"/>
  <c r="V2083" i="2" s="1"/>
  <c r="W2083" i="2" s="1"/>
  <c r="X2083" i="2" s="1"/>
  <c r="T2091" i="2"/>
  <c r="S2091" i="2"/>
  <c r="R2091" i="2"/>
  <c r="Q2091" i="2"/>
  <c r="U2091" i="2" s="1"/>
  <c r="V2091" i="2" s="1"/>
  <c r="W2091" i="2" s="1"/>
  <c r="X2091" i="2" s="1"/>
  <c r="T2100" i="2"/>
  <c r="S2100" i="2"/>
  <c r="R2100" i="2"/>
  <c r="Q2100" i="2"/>
  <c r="U2100" i="2" s="1"/>
  <c r="V2100" i="2" s="1"/>
  <c r="W2100" i="2" s="1"/>
  <c r="X2100" i="2" s="1"/>
  <c r="T2108" i="2"/>
  <c r="S2108" i="2"/>
  <c r="R2108" i="2"/>
  <c r="Q2108" i="2"/>
  <c r="U2108" i="2" s="1"/>
  <c r="V2108" i="2" s="1"/>
  <c r="W2108" i="2" s="1"/>
  <c r="X2108" i="2" s="1"/>
  <c r="T2116" i="2"/>
  <c r="S2116" i="2"/>
  <c r="R2116" i="2"/>
  <c r="Q2116" i="2"/>
  <c r="U2116" i="2" s="1"/>
  <c r="V2116" i="2" s="1"/>
  <c r="W2116" i="2" s="1"/>
  <c r="X2116" i="2" s="1"/>
  <c r="T2125" i="2"/>
  <c r="S2125" i="2"/>
  <c r="R2125" i="2"/>
  <c r="Q2125" i="2"/>
  <c r="U2125" i="2" s="1"/>
  <c r="V2125" i="2" s="1"/>
  <c r="W2125" i="2" s="1"/>
  <c r="X2125" i="2" s="1"/>
  <c r="T2133" i="2"/>
  <c r="S2133" i="2"/>
  <c r="R2133" i="2"/>
  <c r="Q2133" i="2"/>
  <c r="U2133" i="2" s="1"/>
  <c r="V2133" i="2" s="1"/>
  <c r="W2133" i="2" s="1"/>
  <c r="X2133" i="2" s="1"/>
  <c r="T2143" i="2"/>
  <c r="R2143" i="2"/>
  <c r="S2143" i="2"/>
  <c r="Q2143" i="2"/>
  <c r="U2143" i="2" s="1"/>
  <c r="V2143" i="2" s="1"/>
  <c r="W2143" i="2" s="1"/>
  <c r="X2143" i="2" s="1"/>
  <c r="T2151" i="2"/>
  <c r="S2151" i="2"/>
  <c r="R2151" i="2"/>
  <c r="Q2151" i="2"/>
  <c r="U2151" i="2" s="1"/>
  <c r="V2151" i="2" s="1"/>
  <c r="W2151" i="2" s="1"/>
  <c r="X2151" i="2" s="1"/>
  <c r="T2159" i="2"/>
  <c r="S2159" i="2"/>
  <c r="R2159" i="2"/>
  <c r="Q2159" i="2"/>
  <c r="U2159" i="2" s="1"/>
  <c r="V2159" i="2" s="1"/>
  <c r="W2159" i="2" s="1"/>
  <c r="X2159" i="2" s="1"/>
  <c r="T2167" i="2"/>
  <c r="S2167" i="2"/>
  <c r="R2167" i="2"/>
  <c r="Q2167" i="2"/>
  <c r="U2167" i="2" s="1"/>
  <c r="V2167" i="2" s="1"/>
  <c r="W2167" i="2" s="1"/>
  <c r="X2167" i="2" s="1"/>
  <c r="T2175" i="2"/>
  <c r="S2175" i="2"/>
  <c r="R2175" i="2"/>
  <c r="Q2175" i="2"/>
  <c r="U2175" i="2" s="1"/>
  <c r="V2175" i="2" s="1"/>
  <c r="W2175" i="2" s="1"/>
  <c r="X2175" i="2" s="1"/>
  <c r="T2183" i="2"/>
  <c r="S2183" i="2"/>
  <c r="R2183" i="2"/>
  <c r="Q2183" i="2"/>
  <c r="U2183" i="2" s="1"/>
  <c r="V2183" i="2" s="1"/>
  <c r="W2183" i="2" s="1"/>
  <c r="X2183" i="2" s="1"/>
  <c r="T2191" i="2"/>
  <c r="S2191" i="2"/>
  <c r="R2191" i="2"/>
  <c r="Q2191" i="2"/>
  <c r="U2191" i="2" s="1"/>
  <c r="V2191" i="2" s="1"/>
  <c r="W2191" i="2" s="1"/>
  <c r="X2191" i="2" s="1"/>
  <c r="T2204" i="2"/>
  <c r="S2204" i="2"/>
  <c r="R2204" i="2"/>
  <c r="Q2204" i="2"/>
  <c r="U2204" i="2" s="1"/>
  <c r="V2204" i="2" s="1"/>
  <c r="W2204" i="2" s="1"/>
  <c r="X2204" i="2" s="1"/>
  <c r="T2212" i="2"/>
  <c r="S2212" i="2"/>
  <c r="R2212" i="2"/>
  <c r="Q2212" i="2"/>
  <c r="U2212" i="2" s="1"/>
  <c r="V2212" i="2" s="1"/>
  <c r="W2212" i="2" s="1"/>
  <c r="X2212" i="2" s="1"/>
  <c r="T2220" i="2"/>
  <c r="S2220" i="2"/>
  <c r="R2220" i="2"/>
  <c r="Q2220" i="2"/>
  <c r="U2220" i="2" s="1"/>
  <c r="V2220" i="2" s="1"/>
  <c r="W2220" i="2" s="1"/>
  <c r="X2220" i="2" s="1"/>
  <c r="T2228" i="2"/>
  <c r="S2228" i="2"/>
  <c r="R2228" i="2"/>
  <c r="Q2228" i="2"/>
  <c r="U2228" i="2" s="1"/>
  <c r="V2228" i="2" s="1"/>
  <c r="W2228" i="2" s="1"/>
  <c r="X2228" i="2" s="1"/>
  <c r="T2244" i="2"/>
  <c r="S2244" i="2"/>
  <c r="Q2244" i="2"/>
  <c r="R2244" i="2"/>
  <c r="T2252" i="2"/>
  <c r="S2252" i="2"/>
  <c r="R2252" i="2"/>
  <c r="Q2252" i="2"/>
  <c r="U2252" i="2" s="1"/>
  <c r="V2252" i="2" s="1"/>
  <c r="W2252" i="2" s="1"/>
  <c r="X2252" i="2" s="1"/>
  <c r="T2260" i="2"/>
  <c r="S2260" i="2"/>
  <c r="R2260" i="2"/>
  <c r="Q2260" i="2"/>
  <c r="U2260" i="2" s="1"/>
  <c r="V2260" i="2" s="1"/>
  <c r="W2260" i="2" s="1"/>
  <c r="X2260" i="2" s="1"/>
  <c r="T2268" i="2"/>
  <c r="S2268" i="2"/>
  <c r="R2268" i="2"/>
  <c r="Q2268" i="2"/>
  <c r="U2268" i="2" s="1"/>
  <c r="V2268" i="2" s="1"/>
  <c r="W2268" i="2" s="1"/>
  <c r="X2268" i="2" s="1"/>
  <c r="T2276" i="2"/>
  <c r="S2276" i="2"/>
  <c r="R2276" i="2"/>
  <c r="Q2276" i="2"/>
  <c r="U2276" i="2" s="1"/>
  <c r="V2276" i="2" s="1"/>
  <c r="W2276" i="2" s="1"/>
  <c r="X2276" i="2" s="1"/>
  <c r="T2291" i="2"/>
  <c r="S2291" i="2"/>
  <c r="R2291" i="2"/>
  <c r="Q2291" i="2"/>
  <c r="U2291" i="2" s="1"/>
  <c r="V2291" i="2" s="1"/>
  <c r="W2291" i="2" s="1"/>
  <c r="X2291" i="2" s="1"/>
  <c r="T2307" i="2"/>
  <c r="S2307" i="2"/>
  <c r="R2307" i="2"/>
  <c r="Q2307" i="2"/>
  <c r="U2307" i="2" s="1"/>
  <c r="V2307" i="2" s="1"/>
  <c r="W2307" i="2" s="1"/>
  <c r="X2307" i="2" s="1"/>
  <c r="T2331" i="2"/>
  <c r="R2331" i="2"/>
  <c r="S2331" i="2"/>
  <c r="Q2331" i="2"/>
  <c r="U2331" i="2" s="1"/>
  <c r="V2331" i="2" s="1"/>
  <c r="W2331" i="2" s="1"/>
  <c r="X2331" i="2" s="1"/>
  <c r="T2339" i="2"/>
  <c r="S2339" i="2"/>
  <c r="R2339" i="2"/>
  <c r="Q2339" i="2"/>
  <c r="U2339" i="2" s="1"/>
  <c r="V2339" i="2" s="1"/>
  <c r="W2339" i="2" s="1"/>
  <c r="X2339" i="2" s="1"/>
  <c r="T2347" i="2"/>
  <c r="S2347" i="2"/>
  <c r="R2347" i="2"/>
  <c r="Q2347" i="2"/>
  <c r="U2347" i="2" s="1"/>
  <c r="V2347" i="2" s="1"/>
  <c r="W2347" i="2" s="1"/>
  <c r="X2347" i="2" s="1"/>
  <c r="T2355" i="2"/>
  <c r="S2355" i="2"/>
  <c r="R2355" i="2"/>
  <c r="Q2355" i="2"/>
  <c r="U2355" i="2" s="1"/>
  <c r="V2355" i="2" s="1"/>
  <c r="W2355" i="2" s="1"/>
  <c r="X2355" i="2" s="1"/>
  <c r="T2363" i="2"/>
  <c r="S2363" i="2"/>
  <c r="R2363" i="2"/>
  <c r="Q2363" i="2"/>
  <c r="U2363" i="2" s="1"/>
  <c r="V2363" i="2" s="1"/>
  <c r="W2363" i="2" s="1"/>
  <c r="X2363" i="2" s="1"/>
  <c r="T2379" i="2"/>
  <c r="S2379" i="2"/>
  <c r="R2379" i="2"/>
  <c r="Q2379" i="2"/>
  <c r="U2379" i="2" s="1"/>
  <c r="V2379" i="2" s="1"/>
  <c r="W2379" i="2" s="1"/>
  <c r="X2379" i="2" s="1"/>
  <c r="T2411" i="2"/>
  <c r="S2411" i="2"/>
  <c r="R2411" i="2"/>
  <c r="Q2411" i="2"/>
  <c r="U2411" i="2" s="1"/>
  <c r="V2411" i="2" s="1"/>
  <c r="W2411" i="2" s="1"/>
  <c r="X2411" i="2" s="1"/>
  <c r="T2419" i="2"/>
  <c r="S2419" i="2"/>
  <c r="R2419" i="2"/>
  <c r="Q2419" i="2"/>
  <c r="U2419" i="2" s="1"/>
  <c r="V2419" i="2" s="1"/>
  <c r="W2419" i="2" s="1"/>
  <c r="X2419" i="2" s="1"/>
  <c r="T2462" i="2"/>
  <c r="S2462" i="2"/>
  <c r="R2462" i="2"/>
  <c r="Q2462" i="2"/>
  <c r="U2462" i="2" s="1"/>
  <c r="V2462" i="2" s="1"/>
  <c r="W2462" i="2" s="1"/>
  <c r="X2462" i="2" s="1"/>
  <c r="T2470" i="2"/>
  <c r="S2470" i="2"/>
  <c r="R2470" i="2"/>
  <c r="Q2470" i="2"/>
  <c r="U2470" i="2" s="1"/>
  <c r="V2470" i="2" s="1"/>
  <c r="W2470" i="2" s="1"/>
  <c r="X2470" i="2" s="1"/>
  <c r="T2478" i="2"/>
  <c r="R2478" i="2"/>
  <c r="S2478" i="2"/>
  <c r="Q2478" i="2"/>
  <c r="U2478" i="2" s="1"/>
  <c r="V2478" i="2" s="1"/>
  <c r="W2478" i="2" s="1"/>
  <c r="X2478" i="2" s="1"/>
  <c r="T2486" i="2"/>
  <c r="R2486" i="2"/>
  <c r="S2486" i="2"/>
  <c r="Q2486" i="2"/>
  <c r="U2486" i="2" s="1"/>
  <c r="V2486" i="2" s="1"/>
  <c r="W2486" i="2" s="1"/>
  <c r="X2486" i="2" s="1"/>
  <c r="T2494" i="2"/>
  <c r="R2494" i="2"/>
  <c r="Q2494" i="2"/>
  <c r="S2494" i="2"/>
  <c r="T2502" i="2"/>
  <c r="S2502" i="2"/>
  <c r="R2502" i="2"/>
  <c r="Q2502" i="2"/>
  <c r="U2502" i="2" s="1"/>
  <c r="V2502" i="2" s="1"/>
  <c r="W2502" i="2" s="1"/>
  <c r="X2502" i="2" s="1"/>
  <c r="T2510" i="2"/>
  <c r="S2510" i="2"/>
  <c r="R2510" i="2"/>
  <c r="Q2510" i="2"/>
  <c r="U2510" i="2" s="1"/>
  <c r="V2510" i="2" s="1"/>
  <c r="W2510" i="2" s="1"/>
  <c r="X2510" i="2" s="1"/>
  <c r="T2518" i="2"/>
  <c r="S2518" i="2"/>
  <c r="R2518" i="2"/>
  <c r="Q2518" i="2"/>
  <c r="U2518" i="2" s="1"/>
  <c r="V2518" i="2" s="1"/>
  <c r="W2518" i="2" s="1"/>
  <c r="X2518" i="2" s="1"/>
  <c r="T2526" i="2"/>
  <c r="S2526" i="2"/>
  <c r="R2526" i="2"/>
  <c r="Q2526" i="2"/>
  <c r="U2526" i="2" s="1"/>
  <c r="V2526" i="2" s="1"/>
  <c r="W2526" i="2" s="1"/>
  <c r="X2526" i="2" s="1"/>
  <c r="T2534" i="2"/>
  <c r="S2534" i="2"/>
  <c r="R2534" i="2"/>
  <c r="Q2534" i="2"/>
  <c r="U2534" i="2" s="1"/>
  <c r="V2534" i="2" s="1"/>
  <c r="W2534" i="2" s="1"/>
  <c r="X2534" i="2" s="1"/>
  <c r="T2550" i="2"/>
  <c r="S2550" i="2"/>
  <c r="R2550" i="2"/>
  <c r="Q2550" i="2"/>
  <c r="U2550" i="2" s="1"/>
  <c r="V2550" i="2" s="1"/>
  <c r="W2550" i="2" s="1"/>
  <c r="X2550" i="2" s="1"/>
  <c r="T2558" i="2"/>
  <c r="S2558" i="2"/>
  <c r="R2558" i="2"/>
  <c r="Q2558" i="2"/>
  <c r="U2558" i="2" s="1"/>
  <c r="V2558" i="2" s="1"/>
  <c r="W2558" i="2" s="1"/>
  <c r="X2558" i="2" s="1"/>
  <c r="T2566" i="2"/>
  <c r="S2566" i="2"/>
  <c r="R2566" i="2"/>
  <c r="Q2566" i="2"/>
  <c r="U2566" i="2" s="1"/>
  <c r="V2566" i="2" s="1"/>
  <c r="W2566" i="2" s="1"/>
  <c r="X2566" i="2" s="1"/>
  <c r="T2574" i="2"/>
  <c r="S2574" i="2"/>
  <c r="R2574" i="2"/>
  <c r="Q2574" i="2"/>
  <c r="U2574" i="2" s="1"/>
  <c r="V2574" i="2" s="1"/>
  <c r="W2574" i="2" s="1"/>
  <c r="X2574" i="2" s="1"/>
  <c r="T2582" i="2"/>
  <c r="S2582" i="2"/>
  <c r="R2582" i="2"/>
  <c r="Q2582" i="2"/>
  <c r="U2582" i="2" s="1"/>
  <c r="V2582" i="2" s="1"/>
  <c r="W2582" i="2" s="1"/>
  <c r="X2582" i="2" s="1"/>
  <c r="T2590" i="2"/>
  <c r="S2590" i="2"/>
  <c r="R2590" i="2"/>
  <c r="Q2590" i="2"/>
  <c r="U2590" i="2" s="1"/>
  <c r="V2590" i="2" s="1"/>
  <c r="W2590" i="2" s="1"/>
  <c r="X2590" i="2" s="1"/>
  <c r="T2598" i="2"/>
  <c r="S2598" i="2"/>
  <c r="R2598" i="2"/>
  <c r="Q2598" i="2"/>
  <c r="U2598" i="2" s="1"/>
  <c r="V2598" i="2" s="1"/>
  <c r="W2598" i="2" s="1"/>
  <c r="X2598" i="2" s="1"/>
  <c r="T2606" i="2"/>
  <c r="S2606" i="2"/>
  <c r="R2606" i="2"/>
  <c r="Q2606" i="2"/>
  <c r="U2606" i="2" s="1"/>
  <c r="V2606" i="2" s="1"/>
  <c r="W2606" i="2" s="1"/>
  <c r="X2606" i="2" s="1"/>
  <c r="T2614" i="2"/>
  <c r="S2614" i="2"/>
  <c r="R2614" i="2"/>
  <c r="Q2614" i="2"/>
  <c r="U2614" i="2" s="1"/>
  <c r="V2614" i="2" s="1"/>
  <c r="W2614" i="2" s="1"/>
  <c r="X2614" i="2" s="1"/>
  <c r="T2627" i="2"/>
  <c r="S2627" i="2"/>
  <c r="Q2627" i="2"/>
  <c r="R2627" i="2"/>
  <c r="T2635" i="2"/>
  <c r="S2635" i="2"/>
  <c r="R2635" i="2"/>
  <c r="Q2635" i="2"/>
  <c r="U2635" i="2" s="1"/>
  <c r="V2635" i="2" s="1"/>
  <c r="W2635" i="2" s="1"/>
  <c r="X2635" i="2" s="1"/>
  <c r="T2643" i="2"/>
  <c r="S2643" i="2"/>
  <c r="R2643" i="2"/>
  <c r="Q2643" i="2"/>
  <c r="U2643" i="2" s="1"/>
  <c r="V2643" i="2" s="1"/>
  <c r="W2643" i="2" s="1"/>
  <c r="X2643" i="2" s="1"/>
  <c r="T2651" i="2"/>
  <c r="S2651" i="2"/>
  <c r="R2651" i="2"/>
  <c r="Q2651" i="2"/>
  <c r="U2651" i="2" s="1"/>
  <c r="V2651" i="2" s="1"/>
  <c r="W2651" i="2" s="1"/>
  <c r="X2651" i="2" s="1"/>
  <c r="T2659" i="2"/>
  <c r="S2659" i="2"/>
  <c r="R2659" i="2"/>
  <c r="Q2659" i="2"/>
  <c r="U2659" i="2" s="1"/>
  <c r="V2659" i="2" s="1"/>
  <c r="W2659" i="2" s="1"/>
  <c r="X2659" i="2" s="1"/>
  <c r="T2667" i="2"/>
  <c r="S2667" i="2"/>
  <c r="R2667" i="2"/>
  <c r="Q2667" i="2"/>
  <c r="U2667" i="2" s="1"/>
  <c r="V2667" i="2" s="1"/>
  <c r="W2667" i="2" s="1"/>
  <c r="X2667" i="2" s="1"/>
  <c r="T2675" i="2"/>
  <c r="S2675" i="2"/>
  <c r="R2675" i="2"/>
  <c r="Q2675" i="2"/>
  <c r="U2675" i="2" s="1"/>
  <c r="V2675" i="2" s="1"/>
  <c r="W2675" i="2" s="1"/>
  <c r="X2675" i="2" s="1"/>
  <c r="T2683" i="2"/>
  <c r="S2683" i="2"/>
  <c r="R2683" i="2"/>
  <c r="Q2683" i="2"/>
  <c r="U2683" i="2" s="1"/>
  <c r="V2683" i="2" s="1"/>
  <c r="W2683" i="2" s="1"/>
  <c r="X2683" i="2" s="1"/>
  <c r="T2691" i="2"/>
  <c r="S2691" i="2"/>
  <c r="R2691" i="2"/>
  <c r="Q2691" i="2"/>
  <c r="U2691" i="2" s="1"/>
  <c r="V2691" i="2" s="1"/>
  <c r="W2691" i="2" s="1"/>
  <c r="X2691" i="2" s="1"/>
  <c r="T2699" i="2"/>
  <c r="S2699" i="2"/>
  <c r="R2699" i="2"/>
  <c r="Q2699" i="2"/>
  <c r="U2699" i="2" s="1"/>
  <c r="V2699" i="2" s="1"/>
  <c r="W2699" i="2" s="1"/>
  <c r="X2699" i="2" s="1"/>
  <c r="T2707" i="2"/>
  <c r="S2707" i="2"/>
  <c r="R2707" i="2"/>
  <c r="Q2707" i="2"/>
  <c r="U2707" i="2" s="1"/>
  <c r="V2707" i="2" s="1"/>
  <c r="W2707" i="2" s="1"/>
  <c r="X2707" i="2" s="1"/>
  <c r="T2715" i="2"/>
  <c r="S2715" i="2"/>
  <c r="R2715" i="2"/>
  <c r="Q2715" i="2"/>
  <c r="U2715" i="2" s="1"/>
  <c r="V2715" i="2" s="1"/>
  <c r="W2715" i="2" s="1"/>
  <c r="X2715" i="2" s="1"/>
  <c r="T2723" i="2"/>
  <c r="S2723" i="2"/>
  <c r="R2723" i="2"/>
  <c r="Q2723" i="2"/>
  <c r="U2723" i="2" s="1"/>
  <c r="V2723" i="2" s="1"/>
  <c r="W2723" i="2" s="1"/>
  <c r="X2723" i="2" s="1"/>
  <c r="T2731" i="2"/>
  <c r="S2731" i="2"/>
  <c r="R2731" i="2"/>
  <c r="Q2731" i="2"/>
  <c r="U2731" i="2" s="1"/>
  <c r="V2731" i="2" s="1"/>
  <c r="W2731" i="2" s="1"/>
  <c r="X2731" i="2" s="1"/>
  <c r="T2739" i="2"/>
  <c r="S2739" i="2"/>
  <c r="R2739" i="2"/>
  <c r="Q2739" i="2"/>
  <c r="U2739" i="2" s="1"/>
  <c r="V2739" i="2" s="1"/>
  <c r="W2739" i="2" s="1"/>
  <c r="X2739" i="2" s="1"/>
  <c r="T2747" i="2"/>
  <c r="S2747" i="2"/>
  <c r="R2747" i="2"/>
  <c r="Q2747" i="2"/>
  <c r="U2747" i="2" s="1"/>
  <c r="V2747" i="2" s="1"/>
  <c r="W2747" i="2" s="1"/>
  <c r="X2747" i="2" s="1"/>
  <c r="T2755" i="2"/>
  <c r="S2755" i="2"/>
  <c r="R2755" i="2"/>
  <c r="Q2755" i="2"/>
  <c r="U2755" i="2" s="1"/>
  <c r="V2755" i="2" s="1"/>
  <c r="W2755" i="2" s="1"/>
  <c r="X2755" i="2" s="1"/>
  <c r="T2763" i="2"/>
  <c r="S2763" i="2"/>
  <c r="R2763" i="2"/>
  <c r="Q2763" i="2"/>
  <c r="U2763" i="2" s="1"/>
  <c r="V2763" i="2" s="1"/>
  <c r="W2763" i="2" s="1"/>
  <c r="X2763" i="2" s="1"/>
  <c r="T2771" i="2"/>
  <c r="S2771" i="2"/>
  <c r="R2771" i="2"/>
  <c r="Q2771" i="2"/>
  <c r="U2771" i="2" s="1"/>
  <c r="V2771" i="2" s="1"/>
  <c r="W2771" i="2" s="1"/>
  <c r="X2771" i="2" s="1"/>
  <c r="T2779" i="2"/>
  <c r="S2779" i="2"/>
  <c r="R2779" i="2"/>
  <c r="Q2779" i="2"/>
  <c r="U2779" i="2" s="1"/>
  <c r="V2779" i="2" s="1"/>
  <c r="W2779" i="2" s="1"/>
  <c r="X2779" i="2" s="1"/>
  <c r="T2787" i="2"/>
  <c r="S2787" i="2"/>
  <c r="R2787" i="2"/>
  <c r="Q2787" i="2"/>
  <c r="U2787" i="2" s="1"/>
  <c r="V2787" i="2" s="1"/>
  <c r="W2787" i="2" s="1"/>
  <c r="X2787" i="2" s="1"/>
  <c r="T2795" i="2"/>
  <c r="S2795" i="2"/>
  <c r="R2795" i="2"/>
  <c r="Q2795" i="2"/>
  <c r="U2795" i="2" s="1"/>
  <c r="V2795" i="2" s="1"/>
  <c r="W2795" i="2" s="1"/>
  <c r="X2795" i="2" s="1"/>
  <c r="T2803" i="2"/>
  <c r="S2803" i="2"/>
  <c r="R2803" i="2"/>
  <c r="Q2803" i="2"/>
  <c r="U2803" i="2" s="1"/>
  <c r="V2803" i="2" s="1"/>
  <c r="W2803" i="2" s="1"/>
  <c r="X2803" i="2" s="1"/>
  <c r="T2850" i="2"/>
  <c r="S2850" i="2"/>
  <c r="R2850" i="2"/>
  <c r="Q2850" i="2"/>
  <c r="U2850" i="2" s="1"/>
  <c r="V2850" i="2" s="1"/>
  <c r="W2850" i="2" s="1"/>
  <c r="X2850" i="2" s="1"/>
  <c r="T2858" i="2"/>
  <c r="S2858" i="2"/>
  <c r="R2858" i="2"/>
  <c r="Q2858" i="2"/>
  <c r="U2858" i="2" s="1"/>
  <c r="V2858" i="2" s="1"/>
  <c r="W2858" i="2" s="1"/>
  <c r="X2858" i="2" s="1"/>
  <c r="T2866" i="2"/>
  <c r="S2866" i="2"/>
  <c r="R2866" i="2"/>
  <c r="Q2866" i="2"/>
  <c r="U2866" i="2" s="1"/>
  <c r="V2866" i="2" s="1"/>
  <c r="W2866" i="2" s="1"/>
  <c r="X2866" i="2" s="1"/>
  <c r="T2874" i="2"/>
  <c r="S2874" i="2"/>
  <c r="R2874" i="2"/>
  <c r="Q2874" i="2"/>
  <c r="U2874" i="2" s="1"/>
  <c r="V2874" i="2" s="1"/>
  <c r="W2874" i="2" s="1"/>
  <c r="X2874" i="2" s="1"/>
  <c r="T2882" i="2"/>
  <c r="S2882" i="2"/>
  <c r="R2882" i="2"/>
  <c r="Q2882" i="2"/>
  <c r="U2882" i="2" s="1"/>
  <c r="V2882" i="2" s="1"/>
  <c r="W2882" i="2" s="1"/>
  <c r="X2882" i="2" s="1"/>
  <c r="T2890" i="2"/>
  <c r="S2890" i="2"/>
  <c r="R2890" i="2"/>
  <c r="Q2890" i="2"/>
  <c r="U2890" i="2" s="1"/>
  <c r="V2890" i="2" s="1"/>
  <c r="W2890" i="2" s="1"/>
  <c r="X2890" i="2" s="1"/>
  <c r="T2898" i="2"/>
  <c r="S2898" i="2"/>
  <c r="R2898" i="2"/>
  <c r="Q2898" i="2"/>
  <c r="U2898" i="2" s="1"/>
  <c r="V2898" i="2" s="1"/>
  <c r="W2898" i="2" s="1"/>
  <c r="X2898" i="2" s="1"/>
  <c r="S2906" i="2"/>
  <c r="T2906" i="2"/>
  <c r="R2906" i="2"/>
  <c r="Q2906" i="2"/>
  <c r="U2906" i="2" s="1"/>
  <c r="V2906" i="2" s="1"/>
  <c r="W2906" i="2" s="1"/>
  <c r="X2906" i="2" s="1"/>
  <c r="T2914" i="2"/>
  <c r="S2914" i="2"/>
  <c r="R2914" i="2"/>
  <c r="Q2914" i="2"/>
  <c r="U2914" i="2" s="1"/>
  <c r="V2914" i="2" s="1"/>
  <c r="W2914" i="2" s="1"/>
  <c r="X2914" i="2" s="1"/>
  <c r="T2922" i="2"/>
  <c r="S2922" i="2"/>
  <c r="R2922" i="2"/>
  <c r="Q2922" i="2"/>
  <c r="U2922" i="2" s="1"/>
  <c r="V2922" i="2" s="1"/>
  <c r="W2922" i="2" s="1"/>
  <c r="X2922" i="2" s="1"/>
  <c r="T2930" i="2"/>
  <c r="S2930" i="2"/>
  <c r="R2930" i="2"/>
  <c r="Q2930" i="2"/>
  <c r="U2930" i="2" s="1"/>
  <c r="V2930" i="2" s="1"/>
  <c r="W2930" i="2" s="1"/>
  <c r="X2930" i="2" s="1"/>
  <c r="T2938" i="2"/>
  <c r="S2938" i="2"/>
  <c r="R2938" i="2"/>
  <c r="Q2938" i="2"/>
  <c r="U2938" i="2" s="1"/>
  <c r="V2938" i="2" s="1"/>
  <c r="W2938" i="2" s="1"/>
  <c r="X2938" i="2" s="1"/>
  <c r="S2946" i="2"/>
  <c r="T2946" i="2"/>
  <c r="R2946" i="2"/>
  <c r="Q2946" i="2"/>
  <c r="U2946" i="2" s="1"/>
  <c r="V2946" i="2" s="1"/>
  <c r="W2946" i="2" s="1"/>
  <c r="X2946" i="2" s="1"/>
  <c r="T2962" i="2"/>
  <c r="S2962" i="2"/>
  <c r="R2962" i="2"/>
  <c r="Q2962" i="2"/>
  <c r="U2962" i="2" s="1"/>
  <c r="V2962" i="2" s="1"/>
  <c r="W2962" i="2" s="1"/>
  <c r="X2962" i="2" s="1"/>
  <c r="T2970" i="2"/>
  <c r="S2970" i="2"/>
  <c r="R2970" i="2"/>
  <c r="Q2970" i="2"/>
  <c r="U2970" i="2" s="1"/>
  <c r="V2970" i="2" s="1"/>
  <c r="W2970" i="2" s="1"/>
  <c r="X2970" i="2" s="1"/>
  <c r="T2978" i="2"/>
  <c r="S2978" i="2"/>
  <c r="R2978" i="2"/>
  <c r="Q2978" i="2"/>
  <c r="U2978" i="2" s="1"/>
  <c r="V2978" i="2" s="1"/>
  <c r="W2978" i="2" s="1"/>
  <c r="X2978" i="2" s="1"/>
  <c r="T2986" i="2"/>
  <c r="S2986" i="2"/>
  <c r="R2986" i="2"/>
  <c r="Q2986" i="2"/>
  <c r="U2986" i="2" s="1"/>
  <c r="V2986" i="2" s="1"/>
  <c r="W2986" i="2" s="1"/>
  <c r="X2986" i="2" s="1"/>
  <c r="T2994" i="2"/>
  <c r="S2994" i="2"/>
  <c r="R2994" i="2"/>
  <c r="Q2994" i="2"/>
  <c r="U2994" i="2" s="1"/>
  <c r="V2994" i="2" s="1"/>
  <c r="W2994" i="2" s="1"/>
  <c r="X2994" i="2" s="1"/>
  <c r="T3007" i="2"/>
  <c r="S3007" i="2"/>
  <c r="R3007" i="2"/>
  <c r="Q3007" i="2"/>
  <c r="U3007" i="2" s="1"/>
  <c r="V3007" i="2" s="1"/>
  <c r="W3007" i="2" s="1"/>
  <c r="X3007" i="2" s="1"/>
  <c r="T3015" i="2"/>
  <c r="S3015" i="2"/>
  <c r="R3015" i="2"/>
  <c r="Q3015" i="2"/>
  <c r="U3015" i="2" s="1"/>
  <c r="V3015" i="2" s="1"/>
  <c r="W3015" i="2" s="1"/>
  <c r="X3015" i="2" s="1"/>
  <c r="T3023" i="2"/>
  <c r="S3023" i="2"/>
  <c r="R3023" i="2"/>
  <c r="Q3023" i="2"/>
  <c r="U3023" i="2" s="1"/>
  <c r="V3023" i="2" s="1"/>
  <c r="W3023" i="2" s="1"/>
  <c r="X3023" i="2" s="1"/>
  <c r="T3031" i="2"/>
  <c r="S3031" i="2"/>
  <c r="R3031" i="2"/>
  <c r="Q3031" i="2"/>
  <c r="U3031" i="2" s="1"/>
  <c r="V3031" i="2" s="1"/>
  <c r="W3031" i="2" s="1"/>
  <c r="X3031" i="2" s="1"/>
  <c r="T3039" i="2"/>
  <c r="S3039" i="2"/>
  <c r="R3039" i="2"/>
  <c r="Q3039" i="2"/>
  <c r="U3039" i="2" s="1"/>
  <c r="V3039" i="2" s="1"/>
  <c r="W3039" i="2" s="1"/>
  <c r="X3039" i="2" s="1"/>
  <c r="T3047" i="2"/>
  <c r="S3047" i="2"/>
  <c r="R3047" i="2"/>
  <c r="Q3047" i="2"/>
  <c r="U3047" i="2" s="1"/>
  <c r="V3047" i="2" s="1"/>
  <c r="W3047" i="2" s="1"/>
  <c r="X3047" i="2" s="1"/>
  <c r="T3055" i="2"/>
  <c r="S3055" i="2"/>
  <c r="R3055" i="2"/>
  <c r="Q3055" i="2"/>
  <c r="U3055" i="2" s="1"/>
  <c r="V3055" i="2" s="1"/>
  <c r="W3055" i="2" s="1"/>
  <c r="X3055" i="2" s="1"/>
  <c r="T3063" i="2"/>
  <c r="S3063" i="2"/>
  <c r="R3063" i="2"/>
  <c r="Q3063" i="2"/>
  <c r="U3063" i="2" s="1"/>
  <c r="V3063" i="2" s="1"/>
  <c r="W3063" i="2" s="1"/>
  <c r="X3063" i="2" s="1"/>
  <c r="T3071" i="2"/>
  <c r="S3071" i="2"/>
  <c r="R3071" i="2"/>
  <c r="Q3071" i="2"/>
  <c r="U3071" i="2" s="1"/>
  <c r="V3071" i="2" s="1"/>
  <c r="W3071" i="2" s="1"/>
  <c r="X3071" i="2" s="1"/>
  <c r="T3079" i="2"/>
  <c r="S3079" i="2"/>
  <c r="R3079" i="2"/>
  <c r="Q3079" i="2"/>
  <c r="U3079" i="2" s="1"/>
  <c r="V3079" i="2" s="1"/>
  <c r="W3079" i="2" s="1"/>
  <c r="X3079" i="2" s="1"/>
  <c r="T3087" i="2"/>
  <c r="S3087" i="2"/>
  <c r="R3087" i="2"/>
  <c r="Q3087" i="2"/>
  <c r="U3087" i="2" s="1"/>
  <c r="V3087" i="2" s="1"/>
  <c r="W3087" i="2" s="1"/>
  <c r="X3087" i="2" s="1"/>
  <c r="S3095" i="2"/>
  <c r="T3095" i="2"/>
  <c r="Q3095" i="2"/>
  <c r="R3095" i="2"/>
  <c r="T3103" i="2"/>
  <c r="S3103" i="2"/>
  <c r="R3103" i="2"/>
  <c r="Q3103" i="2"/>
  <c r="U3103" i="2" s="1"/>
  <c r="V3103" i="2" s="1"/>
  <c r="W3103" i="2" s="1"/>
  <c r="X3103" i="2" s="1"/>
  <c r="T3111" i="2"/>
  <c r="S3111" i="2"/>
  <c r="R3111" i="2"/>
  <c r="Q3111" i="2"/>
  <c r="U3111" i="2" s="1"/>
  <c r="V3111" i="2" s="1"/>
  <c r="W3111" i="2" s="1"/>
  <c r="X3111" i="2" s="1"/>
  <c r="T3119" i="2"/>
  <c r="S3119" i="2"/>
  <c r="R3119" i="2"/>
  <c r="Q3119" i="2"/>
  <c r="U3119" i="2" s="1"/>
  <c r="V3119" i="2" s="1"/>
  <c r="W3119" i="2" s="1"/>
  <c r="X3119" i="2" s="1"/>
  <c r="T3127" i="2"/>
  <c r="S3127" i="2"/>
  <c r="R3127" i="2"/>
  <c r="Q3127" i="2"/>
  <c r="U3127" i="2" s="1"/>
  <c r="V3127" i="2" s="1"/>
  <c r="W3127" i="2" s="1"/>
  <c r="X3127" i="2" s="1"/>
  <c r="T3135" i="2"/>
  <c r="S3135" i="2"/>
  <c r="R3135" i="2"/>
  <c r="Q3135" i="2"/>
  <c r="U3135" i="2" s="1"/>
  <c r="V3135" i="2" s="1"/>
  <c r="W3135" i="2" s="1"/>
  <c r="X3135" i="2" s="1"/>
  <c r="T3143" i="2"/>
  <c r="S3143" i="2"/>
  <c r="R3143" i="2"/>
  <c r="Q3143" i="2"/>
  <c r="U3143" i="2" s="1"/>
  <c r="V3143" i="2" s="1"/>
  <c r="W3143" i="2" s="1"/>
  <c r="X3143" i="2" s="1"/>
  <c r="S3151" i="2"/>
  <c r="T3151" i="2"/>
  <c r="R3151" i="2"/>
  <c r="Q3151" i="2"/>
  <c r="U3151" i="2" s="1"/>
  <c r="V3151" i="2" s="1"/>
  <c r="W3151" i="2" s="1"/>
  <c r="X3151" i="2" s="1"/>
  <c r="T3164" i="2"/>
  <c r="S3164" i="2"/>
  <c r="R3164" i="2"/>
  <c r="Q3164" i="2"/>
  <c r="U3164" i="2" s="1"/>
  <c r="V3164" i="2" s="1"/>
  <c r="W3164" i="2" s="1"/>
  <c r="X3164" i="2" s="1"/>
  <c r="T3172" i="2"/>
  <c r="S3172" i="2"/>
  <c r="R3172" i="2"/>
  <c r="Q3172" i="2"/>
  <c r="U3172" i="2" s="1"/>
  <c r="V3172" i="2" s="1"/>
  <c r="W3172" i="2" s="1"/>
  <c r="X3172" i="2" s="1"/>
  <c r="T3180" i="2"/>
  <c r="S3180" i="2"/>
  <c r="Q3180" i="2"/>
  <c r="R3180" i="2"/>
  <c r="T3188" i="2"/>
  <c r="S3188" i="2"/>
  <c r="Q3188" i="2"/>
  <c r="R3188" i="2"/>
  <c r="T3196" i="2"/>
  <c r="S3196" i="2"/>
  <c r="R3196" i="2"/>
  <c r="Q3196" i="2"/>
  <c r="U3196" i="2" s="1"/>
  <c r="V3196" i="2" s="1"/>
  <c r="W3196" i="2" s="1"/>
  <c r="X3196" i="2" s="1"/>
  <c r="T3204" i="2"/>
  <c r="S3204" i="2"/>
  <c r="R3204" i="2"/>
  <c r="Q3204" i="2"/>
  <c r="U3204" i="2" s="1"/>
  <c r="V3204" i="2" s="1"/>
  <c r="W3204" i="2" s="1"/>
  <c r="X3204" i="2" s="1"/>
  <c r="T3212" i="2"/>
  <c r="S3212" i="2"/>
  <c r="R3212" i="2"/>
  <c r="Q3212" i="2"/>
  <c r="U3212" i="2" s="1"/>
  <c r="V3212" i="2" s="1"/>
  <c r="W3212" i="2" s="1"/>
  <c r="X3212" i="2" s="1"/>
  <c r="T3220" i="2"/>
  <c r="S3220" i="2"/>
  <c r="R3220" i="2"/>
  <c r="Q3220" i="2"/>
  <c r="U3220" i="2" s="1"/>
  <c r="V3220" i="2" s="1"/>
  <c r="W3220" i="2" s="1"/>
  <c r="X3220" i="2" s="1"/>
  <c r="T3236" i="2"/>
  <c r="S3236" i="2"/>
  <c r="R3236" i="2"/>
  <c r="Q3236" i="2"/>
  <c r="U3236" i="2" s="1"/>
  <c r="V3236" i="2" s="1"/>
  <c r="W3236" i="2" s="1"/>
  <c r="X3236" i="2" s="1"/>
  <c r="T3244" i="2"/>
  <c r="S3244" i="2"/>
  <c r="R3244" i="2"/>
  <c r="Q3244" i="2"/>
  <c r="U3244" i="2" s="1"/>
  <c r="V3244" i="2" s="1"/>
  <c r="W3244" i="2" s="1"/>
  <c r="X3244" i="2" s="1"/>
  <c r="T3252" i="2"/>
  <c r="S3252" i="2"/>
  <c r="R3252" i="2"/>
  <c r="Q3252" i="2"/>
  <c r="U3252" i="2" s="1"/>
  <c r="V3252" i="2" s="1"/>
  <c r="W3252" i="2" s="1"/>
  <c r="X3252" i="2" s="1"/>
  <c r="T3260" i="2"/>
  <c r="S3260" i="2"/>
  <c r="R3260" i="2"/>
  <c r="Q3260" i="2"/>
  <c r="U3260" i="2" s="1"/>
  <c r="V3260" i="2" s="1"/>
  <c r="W3260" i="2" s="1"/>
  <c r="X3260" i="2" s="1"/>
  <c r="T3268" i="2"/>
  <c r="S3268" i="2"/>
  <c r="R3268" i="2"/>
  <c r="Q3268" i="2"/>
  <c r="U3268" i="2" s="1"/>
  <c r="V3268" i="2" s="1"/>
  <c r="W3268" i="2" s="1"/>
  <c r="X3268" i="2" s="1"/>
  <c r="T3276" i="2"/>
  <c r="S3276" i="2"/>
  <c r="R3276" i="2"/>
  <c r="Q3276" i="2"/>
  <c r="U3276" i="2" s="1"/>
  <c r="V3276" i="2" s="1"/>
  <c r="W3276" i="2" s="1"/>
  <c r="X3276" i="2" s="1"/>
  <c r="T3284" i="2"/>
  <c r="S3284" i="2"/>
  <c r="R3284" i="2"/>
  <c r="Q3284" i="2"/>
  <c r="U3284" i="2" s="1"/>
  <c r="V3284" i="2" s="1"/>
  <c r="W3284" i="2" s="1"/>
  <c r="X3284" i="2" s="1"/>
  <c r="T3292" i="2"/>
  <c r="S3292" i="2"/>
  <c r="R3292" i="2"/>
  <c r="Q3292" i="2"/>
  <c r="U3292" i="2" s="1"/>
  <c r="V3292" i="2" s="1"/>
  <c r="W3292" i="2" s="1"/>
  <c r="X3292" i="2" s="1"/>
  <c r="T3300" i="2"/>
  <c r="S3300" i="2"/>
  <c r="Q3300" i="2"/>
  <c r="R3300" i="2"/>
  <c r="T14" i="2"/>
  <c r="S14" i="2"/>
  <c r="R14" i="2"/>
  <c r="Q14" i="2"/>
  <c r="U14" i="2" s="1"/>
  <c r="V14" i="2" s="1"/>
  <c r="W14" i="2" s="1"/>
  <c r="X14" i="2" s="1"/>
  <c r="T22" i="2"/>
  <c r="S22" i="2"/>
  <c r="R22" i="2"/>
  <c r="Q22" i="2"/>
  <c r="U22" i="2" s="1"/>
  <c r="V22" i="2" s="1"/>
  <c r="W22" i="2" s="1"/>
  <c r="X22" i="2" s="1"/>
  <c r="T31" i="2"/>
  <c r="S31" i="2"/>
  <c r="R31" i="2"/>
  <c r="Q31" i="2"/>
  <c r="U31" i="2" s="1"/>
  <c r="V31" i="2" s="1"/>
  <c r="W31" i="2" s="1"/>
  <c r="X31" i="2" s="1"/>
  <c r="T39" i="2"/>
  <c r="S39" i="2"/>
  <c r="R39" i="2"/>
  <c r="Q39" i="2"/>
  <c r="U39" i="2" s="1"/>
  <c r="V39" i="2" s="1"/>
  <c r="W39" i="2" s="1"/>
  <c r="X39" i="2" s="1"/>
  <c r="T47" i="2"/>
  <c r="S47" i="2"/>
  <c r="R47" i="2"/>
  <c r="Q47" i="2"/>
  <c r="U47" i="2" s="1"/>
  <c r="V47" i="2" s="1"/>
  <c r="W47" i="2" s="1"/>
  <c r="X47" i="2" s="1"/>
  <c r="T55" i="2"/>
  <c r="S55" i="2"/>
  <c r="R55" i="2"/>
  <c r="Q55" i="2"/>
  <c r="U55" i="2" s="1"/>
  <c r="V55" i="2" s="1"/>
  <c r="W55" i="2" s="1"/>
  <c r="X55" i="2" s="1"/>
  <c r="T63" i="2"/>
  <c r="S63" i="2"/>
  <c r="R63" i="2"/>
  <c r="Q63" i="2"/>
  <c r="U63" i="2" s="1"/>
  <c r="V63" i="2" s="1"/>
  <c r="W63" i="2" s="1"/>
  <c r="X63" i="2" s="1"/>
  <c r="T71" i="2"/>
  <c r="S71" i="2"/>
  <c r="R71" i="2"/>
  <c r="Q71" i="2"/>
  <c r="U71" i="2" s="1"/>
  <c r="V71" i="2" s="1"/>
  <c r="W71" i="2" s="1"/>
  <c r="X71" i="2" s="1"/>
  <c r="T79" i="2"/>
  <c r="S79" i="2"/>
  <c r="R79" i="2"/>
  <c r="Q79" i="2"/>
  <c r="U79" i="2" s="1"/>
  <c r="V79" i="2" s="1"/>
  <c r="W79" i="2" s="1"/>
  <c r="X79" i="2" s="1"/>
  <c r="T87" i="2"/>
  <c r="S87" i="2"/>
  <c r="R87" i="2"/>
  <c r="Q87" i="2"/>
  <c r="U87" i="2" s="1"/>
  <c r="V87" i="2" s="1"/>
  <c r="W87" i="2" s="1"/>
  <c r="X87" i="2" s="1"/>
  <c r="S95" i="2"/>
  <c r="T95" i="2"/>
  <c r="R95" i="2"/>
  <c r="Q95" i="2"/>
  <c r="U95" i="2" s="1"/>
  <c r="V95" i="2" s="1"/>
  <c r="W95" i="2" s="1"/>
  <c r="X95" i="2" s="1"/>
  <c r="T103" i="2"/>
  <c r="S103" i="2"/>
  <c r="R103" i="2"/>
  <c r="Q103" i="2"/>
  <c r="U103" i="2" s="1"/>
  <c r="V103" i="2" s="1"/>
  <c r="W103" i="2" s="1"/>
  <c r="X103" i="2" s="1"/>
  <c r="T111" i="2"/>
  <c r="S111" i="2"/>
  <c r="R111" i="2"/>
  <c r="Q111" i="2"/>
  <c r="U111" i="2" s="1"/>
  <c r="V111" i="2" s="1"/>
  <c r="W111" i="2" s="1"/>
  <c r="X111" i="2" s="1"/>
  <c r="T119" i="2"/>
  <c r="S119" i="2"/>
  <c r="R119" i="2"/>
  <c r="Q119" i="2"/>
  <c r="U119" i="2" s="1"/>
  <c r="V119" i="2" s="1"/>
  <c r="W119" i="2" s="1"/>
  <c r="X119" i="2" s="1"/>
  <c r="T127" i="2"/>
  <c r="S127" i="2"/>
  <c r="R127" i="2"/>
  <c r="Q127" i="2"/>
  <c r="U127" i="2" s="1"/>
  <c r="V127" i="2" s="1"/>
  <c r="W127" i="2" s="1"/>
  <c r="X127" i="2" s="1"/>
  <c r="T135" i="2"/>
  <c r="S135" i="2"/>
  <c r="R135" i="2"/>
  <c r="Q135" i="2"/>
  <c r="U135" i="2" s="1"/>
  <c r="V135" i="2" s="1"/>
  <c r="W135" i="2" s="1"/>
  <c r="X135" i="2" s="1"/>
  <c r="T143" i="2"/>
  <c r="S143" i="2"/>
  <c r="R143" i="2"/>
  <c r="Q143" i="2"/>
  <c r="U143" i="2" s="1"/>
  <c r="V143" i="2" s="1"/>
  <c r="W143" i="2" s="1"/>
  <c r="X143" i="2" s="1"/>
  <c r="T160" i="2"/>
  <c r="S160" i="2"/>
  <c r="R160" i="2"/>
  <c r="Q160" i="2"/>
  <c r="U160" i="2" s="1"/>
  <c r="V160" i="2" s="1"/>
  <c r="W160" i="2" s="1"/>
  <c r="X160" i="2" s="1"/>
  <c r="T174" i="2"/>
  <c r="S174" i="2"/>
  <c r="R174" i="2"/>
  <c r="Q174" i="2"/>
  <c r="U174" i="2" s="1"/>
  <c r="V174" i="2" s="1"/>
  <c r="W174" i="2" s="1"/>
  <c r="X174" i="2" s="1"/>
  <c r="T183" i="2"/>
  <c r="S183" i="2"/>
  <c r="R183" i="2"/>
  <c r="Q183" i="2"/>
  <c r="U183" i="2" s="1"/>
  <c r="V183" i="2" s="1"/>
  <c r="W183" i="2" s="1"/>
  <c r="X183" i="2" s="1"/>
  <c r="T191" i="2"/>
  <c r="S191" i="2"/>
  <c r="R191" i="2"/>
  <c r="Q191" i="2"/>
  <c r="U191" i="2" s="1"/>
  <c r="V191" i="2" s="1"/>
  <c r="W191" i="2" s="1"/>
  <c r="X191" i="2" s="1"/>
  <c r="T199" i="2"/>
  <c r="S199" i="2"/>
  <c r="R199" i="2"/>
  <c r="Q199" i="2"/>
  <c r="U199" i="2" s="1"/>
  <c r="V199" i="2" s="1"/>
  <c r="W199" i="2" s="1"/>
  <c r="X199" i="2" s="1"/>
  <c r="T207" i="2"/>
  <c r="S207" i="2"/>
  <c r="R207" i="2"/>
  <c r="Q207" i="2"/>
  <c r="U207" i="2" s="1"/>
  <c r="V207" i="2" s="1"/>
  <c r="W207" i="2" s="1"/>
  <c r="X207" i="2" s="1"/>
  <c r="T215" i="2"/>
  <c r="S215" i="2"/>
  <c r="R215" i="2"/>
  <c r="Q215" i="2"/>
  <c r="U215" i="2" s="1"/>
  <c r="V215" i="2" s="1"/>
  <c r="W215" i="2" s="1"/>
  <c r="X215" i="2" s="1"/>
  <c r="S231" i="2"/>
  <c r="T231" i="2"/>
  <c r="R231" i="2"/>
  <c r="Q231" i="2"/>
  <c r="U231" i="2" s="1"/>
  <c r="V231" i="2" s="1"/>
  <c r="W231" i="2" s="1"/>
  <c r="X231" i="2" s="1"/>
  <c r="S239" i="2"/>
  <c r="T239" i="2"/>
  <c r="R239" i="2"/>
  <c r="Q239" i="2"/>
  <c r="U239" i="2" s="1"/>
  <c r="V239" i="2" s="1"/>
  <c r="W239" i="2" s="1"/>
  <c r="X239" i="2" s="1"/>
  <c r="S248" i="2"/>
  <c r="T248" i="2"/>
  <c r="R248" i="2"/>
  <c r="Q248" i="2"/>
  <c r="U248" i="2" s="1"/>
  <c r="V248" i="2" s="1"/>
  <c r="W248" i="2" s="1"/>
  <c r="X248" i="2" s="1"/>
  <c r="T256" i="2"/>
  <c r="S256" i="2"/>
  <c r="R256" i="2"/>
  <c r="Q256" i="2"/>
  <c r="U256" i="2" s="1"/>
  <c r="V256" i="2" s="1"/>
  <c r="W256" i="2" s="1"/>
  <c r="X256" i="2" s="1"/>
  <c r="T264" i="2"/>
  <c r="S264" i="2"/>
  <c r="R264" i="2"/>
  <c r="Q264" i="2"/>
  <c r="U264" i="2" s="1"/>
  <c r="V264" i="2" s="1"/>
  <c r="W264" i="2" s="1"/>
  <c r="X264" i="2" s="1"/>
  <c r="T272" i="2"/>
  <c r="S272" i="2"/>
  <c r="R272" i="2"/>
  <c r="Q272" i="2"/>
  <c r="U272" i="2" s="1"/>
  <c r="V272" i="2" s="1"/>
  <c r="W272" i="2" s="1"/>
  <c r="X272" i="2" s="1"/>
  <c r="T280" i="2"/>
  <c r="S280" i="2"/>
  <c r="R280" i="2"/>
  <c r="Q280" i="2"/>
  <c r="U280" i="2" s="1"/>
  <c r="V280" i="2" s="1"/>
  <c r="W280" i="2" s="1"/>
  <c r="X280" i="2" s="1"/>
  <c r="T288" i="2"/>
  <c r="S288" i="2"/>
  <c r="R288" i="2"/>
  <c r="Q288" i="2"/>
  <c r="U288" i="2" s="1"/>
  <c r="V288" i="2" s="1"/>
  <c r="W288" i="2" s="1"/>
  <c r="X288" i="2" s="1"/>
  <c r="T296" i="2"/>
  <c r="S296" i="2"/>
  <c r="R296" i="2"/>
  <c r="Q296" i="2"/>
  <c r="U296" i="2" s="1"/>
  <c r="V296" i="2" s="1"/>
  <c r="W296" i="2" s="1"/>
  <c r="X296" i="2" s="1"/>
  <c r="T304" i="2"/>
  <c r="R304" i="2"/>
  <c r="S304" i="2"/>
  <c r="Q304" i="2"/>
  <c r="U304" i="2" s="1"/>
  <c r="V304" i="2" s="1"/>
  <c r="W304" i="2" s="1"/>
  <c r="X304" i="2" s="1"/>
  <c r="T318" i="2"/>
  <c r="S318" i="2"/>
  <c r="R318" i="2"/>
  <c r="Q318" i="2"/>
  <c r="U318" i="2" s="1"/>
  <c r="V318" i="2" s="1"/>
  <c r="W318" i="2" s="1"/>
  <c r="X318" i="2" s="1"/>
  <c r="T326" i="2"/>
  <c r="S326" i="2"/>
  <c r="R326" i="2"/>
  <c r="Q326" i="2"/>
  <c r="U326" i="2" s="1"/>
  <c r="V326" i="2" s="1"/>
  <c r="W326" i="2" s="1"/>
  <c r="X326" i="2" s="1"/>
  <c r="T335" i="2"/>
  <c r="S335" i="2"/>
  <c r="R335" i="2"/>
  <c r="Q335" i="2"/>
  <c r="U335" i="2" s="1"/>
  <c r="V335" i="2" s="1"/>
  <c r="W335" i="2" s="1"/>
  <c r="X335" i="2" s="1"/>
  <c r="T343" i="2"/>
  <c r="R343" i="2"/>
  <c r="S343" i="2"/>
  <c r="Q343" i="2"/>
  <c r="U343" i="2" s="1"/>
  <c r="V343" i="2" s="1"/>
  <c r="W343" i="2" s="1"/>
  <c r="X343" i="2" s="1"/>
  <c r="T351" i="2"/>
  <c r="S351" i="2"/>
  <c r="R351" i="2"/>
  <c r="Q351" i="2"/>
  <c r="U351" i="2" s="1"/>
  <c r="V351" i="2" s="1"/>
  <c r="W351" i="2" s="1"/>
  <c r="X351" i="2" s="1"/>
  <c r="T359" i="2"/>
  <c r="S359" i="2"/>
  <c r="R359" i="2"/>
  <c r="Q359" i="2"/>
  <c r="U359" i="2" s="1"/>
  <c r="V359" i="2" s="1"/>
  <c r="W359" i="2" s="1"/>
  <c r="X359" i="2" s="1"/>
  <c r="T368" i="2"/>
  <c r="S368" i="2"/>
  <c r="R368" i="2"/>
  <c r="Q368" i="2"/>
  <c r="U368" i="2" s="1"/>
  <c r="V368" i="2" s="1"/>
  <c r="W368" i="2" s="1"/>
  <c r="X368" i="2" s="1"/>
  <c r="T376" i="2"/>
  <c r="S376" i="2"/>
  <c r="R376" i="2"/>
  <c r="Q376" i="2"/>
  <c r="U376" i="2" s="1"/>
  <c r="V376" i="2" s="1"/>
  <c r="W376" i="2" s="1"/>
  <c r="X376" i="2" s="1"/>
  <c r="T384" i="2"/>
  <c r="S384" i="2"/>
  <c r="R384" i="2"/>
  <c r="Q384" i="2"/>
  <c r="U384" i="2" s="1"/>
  <c r="V384" i="2" s="1"/>
  <c r="W384" i="2" s="1"/>
  <c r="X384" i="2" s="1"/>
  <c r="T393" i="2"/>
  <c r="S393" i="2"/>
  <c r="R393" i="2"/>
  <c r="Q393" i="2"/>
  <c r="U393" i="2" s="1"/>
  <c r="V393" i="2" s="1"/>
  <c r="W393" i="2" s="1"/>
  <c r="X393" i="2" s="1"/>
  <c r="T401" i="2"/>
  <c r="S401" i="2"/>
  <c r="R401" i="2"/>
  <c r="Q401" i="2"/>
  <c r="U401" i="2" s="1"/>
  <c r="V401" i="2" s="1"/>
  <c r="W401" i="2" s="1"/>
  <c r="X401" i="2" s="1"/>
  <c r="T409" i="2"/>
  <c r="S409" i="2"/>
  <c r="R409" i="2"/>
  <c r="Q409" i="2"/>
  <c r="U409" i="2" s="1"/>
  <c r="V409" i="2" s="1"/>
  <c r="W409" i="2" s="1"/>
  <c r="X409" i="2" s="1"/>
  <c r="T418" i="2"/>
  <c r="S418" i="2"/>
  <c r="R418" i="2"/>
  <c r="Q418" i="2"/>
  <c r="U418" i="2" s="1"/>
  <c r="V418" i="2" s="1"/>
  <c r="W418" i="2" s="1"/>
  <c r="X418" i="2" s="1"/>
  <c r="T426" i="2"/>
  <c r="S426" i="2"/>
  <c r="R426" i="2"/>
  <c r="Q426" i="2"/>
  <c r="U426" i="2" s="1"/>
  <c r="V426" i="2" s="1"/>
  <c r="W426" i="2" s="1"/>
  <c r="X426" i="2" s="1"/>
  <c r="T435" i="2"/>
  <c r="S435" i="2"/>
  <c r="R435" i="2"/>
  <c r="Q435" i="2"/>
  <c r="U435" i="2" s="1"/>
  <c r="V435" i="2" s="1"/>
  <c r="W435" i="2" s="1"/>
  <c r="X435" i="2" s="1"/>
  <c r="T444" i="2"/>
  <c r="S444" i="2"/>
  <c r="R444" i="2"/>
  <c r="Q444" i="2"/>
  <c r="U444" i="2" s="1"/>
  <c r="V444" i="2" s="1"/>
  <c r="W444" i="2" s="1"/>
  <c r="X444" i="2" s="1"/>
  <c r="T453" i="2"/>
  <c r="S453" i="2"/>
  <c r="R453" i="2"/>
  <c r="Q453" i="2"/>
  <c r="U453" i="2" s="1"/>
  <c r="V453" i="2" s="1"/>
  <c r="W453" i="2" s="1"/>
  <c r="X453" i="2" s="1"/>
  <c r="T461" i="2"/>
  <c r="S461" i="2"/>
  <c r="R461" i="2"/>
  <c r="Q461" i="2"/>
  <c r="U461" i="2" s="1"/>
  <c r="V461" i="2" s="1"/>
  <c r="W461" i="2" s="1"/>
  <c r="X461" i="2" s="1"/>
  <c r="T469" i="2"/>
  <c r="S469" i="2"/>
  <c r="R469" i="2"/>
  <c r="Q469" i="2"/>
  <c r="U469" i="2" s="1"/>
  <c r="V469" i="2" s="1"/>
  <c r="W469" i="2" s="1"/>
  <c r="X469" i="2" s="1"/>
  <c r="T478" i="2"/>
  <c r="S478" i="2"/>
  <c r="R478" i="2"/>
  <c r="Q478" i="2"/>
  <c r="U478" i="2" s="1"/>
  <c r="V478" i="2" s="1"/>
  <c r="W478" i="2" s="1"/>
  <c r="X478" i="2" s="1"/>
  <c r="T486" i="2"/>
  <c r="S486" i="2"/>
  <c r="R486" i="2"/>
  <c r="Q486" i="2"/>
  <c r="U486" i="2" s="1"/>
  <c r="V486" i="2" s="1"/>
  <c r="W486" i="2" s="1"/>
  <c r="X486" i="2" s="1"/>
  <c r="T503" i="2"/>
  <c r="S503" i="2"/>
  <c r="R503" i="2"/>
  <c r="Q503" i="2"/>
  <c r="U503" i="2" s="1"/>
  <c r="V503" i="2" s="1"/>
  <c r="W503" i="2" s="1"/>
  <c r="X503" i="2" s="1"/>
  <c r="T511" i="2"/>
  <c r="S511" i="2"/>
  <c r="R511" i="2"/>
  <c r="Q511" i="2"/>
  <c r="U511" i="2" s="1"/>
  <c r="V511" i="2" s="1"/>
  <c r="W511" i="2" s="1"/>
  <c r="X511" i="2" s="1"/>
  <c r="T520" i="2"/>
  <c r="S520" i="2"/>
  <c r="R520" i="2"/>
  <c r="Q520" i="2"/>
  <c r="U520" i="2" s="1"/>
  <c r="V520" i="2" s="1"/>
  <c r="W520" i="2" s="1"/>
  <c r="X520" i="2" s="1"/>
  <c r="T528" i="2"/>
  <c r="S528" i="2"/>
  <c r="R528" i="2"/>
  <c r="Q528" i="2"/>
  <c r="U528" i="2" s="1"/>
  <c r="V528" i="2" s="1"/>
  <c r="W528" i="2" s="1"/>
  <c r="X528" i="2" s="1"/>
  <c r="T536" i="2"/>
  <c r="S536" i="2"/>
  <c r="R536" i="2"/>
  <c r="Q536" i="2"/>
  <c r="U536" i="2" s="1"/>
  <c r="V536" i="2" s="1"/>
  <c r="W536" i="2" s="1"/>
  <c r="X536" i="2" s="1"/>
  <c r="T544" i="2"/>
  <c r="S544" i="2"/>
  <c r="R544" i="2"/>
  <c r="Q544" i="2"/>
  <c r="U544" i="2" s="1"/>
  <c r="V544" i="2" s="1"/>
  <c r="W544" i="2" s="1"/>
  <c r="X544" i="2" s="1"/>
  <c r="T553" i="2"/>
  <c r="S553" i="2"/>
  <c r="R553" i="2"/>
  <c r="Q553" i="2"/>
  <c r="U553" i="2" s="1"/>
  <c r="V553" i="2" s="1"/>
  <c r="W553" i="2" s="1"/>
  <c r="X553" i="2" s="1"/>
  <c r="T561" i="2"/>
  <c r="S561" i="2"/>
  <c r="R561" i="2"/>
  <c r="Q561" i="2"/>
  <c r="U561" i="2" s="1"/>
  <c r="V561" i="2" s="1"/>
  <c r="W561" i="2" s="1"/>
  <c r="X561" i="2" s="1"/>
  <c r="T569" i="2"/>
  <c r="S569" i="2"/>
  <c r="R569" i="2"/>
  <c r="Q569" i="2"/>
  <c r="U569" i="2" s="1"/>
  <c r="V569" i="2" s="1"/>
  <c r="W569" i="2" s="1"/>
  <c r="X569" i="2" s="1"/>
  <c r="T578" i="2"/>
  <c r="S578" i="2"/>
  <c r="R578" i="2"/>
  <c r="Q578" i="2"/>
  <c r="U578" i="2" s="1"/>
  <c r="V578" i="2" s="1"/>
  <c r="W578" i="2" s="1"/>
  <c r="X578" i="2" s="1"/>
  <c r="T586" i="2"/>
  <c r="S586" i="2"/>
  <c r="R586" i="2"/>
  <c r="Q586" i="2"/>
  <c r="U586" i="2" s="1"/>
  <c r="V586" i="2" s="1"/>
  <c r="W586" i="2" s="1"/>
  <c r="X586" i="2" s="1"/>
  <c r="T595" i="2"/>
  <c r="S595" i="2"/>
  <c r="R595" i="2"/>
  <c r="Q595" i="2"/>
  <c r="U595" i="2" s="1"/>
  <c r="V595" i="2" s="1"/>
  <c r="W595" i="2" s="1"/>
  <c r="X595" i="2" s="1"/>
  <c r="T603" i="2"/>
  <c r="S603" i="2"/>
  <c r="R603" i="2"/>
  <c r="Q603" i="2"/>
  <c r="U603" i="2" s="1"/>
  <c r="V603" i="2" s="1"/>
  <c r="W603" i="2" s="1"/>
  <c r="X603" i="2" s="1"/>
  <c r="T611" i="2"/>
  <c r="S611" i="2"/>
  <c r="R611" i="2"/>
  <c r="Q611" i="2"/>
  <c r="U611" i="2" s="1"/>
  <c r="V611" i="2" s="1"/>
  <c r="W611" i="2" s="1"/>
  <c r="X611" i="2" s="1"/>
  <c r="T621" i="2"/>
  <c r="S621" i="2"/>
  <c r="R621" i="2"/>
  <c r="Q621" i="2"/>
  <c r="U621" i="2" s="1"/>
  <c r="V621" i="2" s="1"/>
  <c r="W621" i="2" s="1"/>
  <c r="X621" i="2" s="1"/>
  <c r="T629" i="2"/>
  <c r="S629" i="2"/>
  <c r="R629" i="2"/>
  <c r="Q629" i="2"/>
  <c r="U629" i="2" s="1"/>
  <c r="V629" i="2" s="1"/>
  <c r="W629" i="2" s="1"/>
  <c r="X629" i="2" s="1"/>
  <c r="T638" i="2"/>
  <c r="S638" i="2"/>
  <c r="R638" i="2"/>
  <c r="Q638" i="2"/>
  <c r="U638" i="2" s="1"/>
  <c r="V638" i="2" s="1"/>
  <c r="W638" i="2" s="1"/>
  <c r="X638" i="2" s="1"/>
  <c r="T646" i="2"/>
  <c r="S646" i="2"/>
  <c r="R646" i="2"/>
  <c r="Q646" i="2"/>
  <c r="U646" i="2" s="1"/>
  <c r="V646" i="2" s="1"/>
  <c r="W646" i="2" s="1"/>
  <c r="X646" i="2" s="1"/>
  <c r="T655" i="2"/>
  <c r="S655" i="2"/>
  <c r="R655" i="2"/>
  <c r="Q655" i="2"/>
  <c r="U655" i="2" s="1"/>
  <c r="V655" i="2" s="1"/>
  <c r="W655" i="2" s="1"/>
  <c r="X655" i="2" s="1"/>
  <c r="T663" i="2"/>
  <c r="S663" i="2"/>
  <c r="R663" i="2"/>
  <c r="Q663" i="2"/>
  <c r="U663" i="2" s="1"/>
  <c r="V663" i="2" s="1"/>
  <c r="W663" i="2" s="1"/>
  <c r="X663" i="2" s="1"/>
  <c r="T678" i="2"/>
  <c r="S678" i="2"/>
  <c r="R678" i="2"/>
  <c r="Q678" i="2"/>
  <c r="U678" i="2" s="1"/>
  <c r="V678" i="2" s="1"/>
  <c r="W678" i="2" s="1"/>
  <c r="X678" i="2" s="1"/>
  <c r="T686" i="2"/>
  <c r="S686" i="2"/>
  <c r="R686" i="2"/>
  <c r="Q686" i="2"/>
  <c r="U686" i="2" s="1"/>
  <c r="V686" i="2" s="1"/>
  <c r="W686" i="2" s="1"/>
  <c r="X686" i="2" s="1"/>
  <c r="T695" i="2"/>
  <c r="S695" i="2"/>
  <c r="R695" i="2"/>
  <c r="Q695" i="2"/>
  <c r="U695" i="2" s="1"/>
  <c r="V695" i="2" s="1"/>
  <c r="W695" i="2" s="1"/>
  <c r="X695" i="2" s="1"/>
  <c r="T703" i="2"/>
  <c r="S703" i="2"/>
  <c r="R703" i="2"/>
  <c r="Q703" i="2"/>
  <c r="U703" i="2" s="1"/>
  <c r="V703" i="2" s="1"/>
  <c r="W703" i="2" s="1"/>
  <c r="X703" i="2" s="1"/>
  <c r="T711" i="2"/>
  <c r="U711" i="2"/>
  <c r="V711" i="2" s="1"/>
  <c r="W711" i="2" s="1"/>
  <c r="X711" i="2" s="1"/>
  <c r="T719" i="2"/>
  <c r="S719" i="2"/>
  <c r="R719" i="2"/>
  <c r="Q719" i="2"/>
  <c r="U719" i="2" s="1"/>
  <c r="V719" i="2" s="1"/>
  <c r="W719" i="2" s="1"/>
  <c r="X719" i="2" s="1"/>
  <c r="T727" i="2"/>
  <c r="S727" i="2"/>
  <c r="R727" i="2"/>
  <c r="Q727" i="2"/>
  <c r="U727" i="2" s="1"/>
  <c r="V727" i="2" s="1"/>
  <c r="W727" i="2" s="1"/>
  <c r="X727" i="2" s="1"/>
  <c r="T736" i="2"/>
  <c r="S736" i="2"/>
  <c r="R736" i="2"/>
  <c r="Q736" i="2"/>
  <c r="U736" i="2" s="1"/>
  <c r="V736" i="2" s="1"/>
  <c r="W736" i="2" s="1"/>
  <c r="X736" i="2" s="1"/>
  <c r="T744" i="2"/>
  <c r="S744" i="2"/>
  <c r="R744" i="2"/>
  <c r="Q744" i="2"/>
  <c r="U744" i="2" s="1"/>
  <c r="V744" i="2" s="1"/>
  <c r="W744" i="2" s="1"/>
  <c r="X744" i="2" s="1"/>
  <c r="T752" i="2"/>
  <c r="S752" i="2"/>
  <c r="R752" i="2"/>
  <c r="Q752" i="2"/>
  <c r="U752" i="2" s="1"/>
  <c r="V752" i="2" s="1"/>
  <c r="W752" i="2" s="1"/>
  <c r="X752" i="2" s="1"/>
  <c r="T761" i="2"/>
  <c r="S761" i="2"/>
  <c r="R761" i="2"/>
  <c r="Q761" i="2"/>
  <c r="U761" i="2" s="1"/>
  <c r="V761" i="2" s="1"/>
  <c r="W761" i="2" s="1"/>
  <c r="X761" i="2" s="1"/>
  <c r="T770" i="2"/>
  <c r="S770" i="2"/>
  <c r="R770" i="2"/>
  <c r="Q770" i="2"/>
  <c r="U770" i="2" s="1"/>
  <c r="V770" i="2" s="1"/>
  <c r="W770" i="2" s="1"/>
  <c r="X770" i="2" s="1"/>
  <c r="T778" i="2"/>
  <c r="S778" i="2"/>
  <c r="R778" i="2"/>
  <c r="Q778" i="2"/>
  <c r="U778" i="2" s="1"/>
  <c r="V778" i="2" s="1"/>
  <c r="W778" i="2" s="1"/>
  <c r="X778" i="2" s="1"/>
  <c r="T788" i="2"/>
  <c r="S788" i="2"/>
  <c r="R788" i="2"/>
  <c r="Q788" i="2"/>
  <c r="U788" i="2" s="1"/>
  <c r="V788" i="2" s="1"/>
  <c r="W788" i="2" s="1"/>
  <c r="X788" i="2" s="1"/>
  <c r="T796" i="2"/>
  <c r="S796" i="2"/>
  <c r="R796" i="2"/>
  <c r="Q796" i="2"/>
  <c r="U796" i="2" s="1"/>
  <c r="V796" i="2" s="1"/>
  <c r="W796" i="2" s="1"/>
  <c r="X796" i="2" s="1"/>
  <c r="T805" i="2"/>
  <c r="S805" i="2"/>
  <c r="R805" i="2"/>
  <c r="Q805" i="2"/>
  <c r="U805" i="2" s="1"/>
  <c r="V805" i="2" s="1"/>
  <c r="W805" i="2" s="1"/>
  <c r="X805" i="2" s="1"/>
  <c r="T813" i="2"/>
  <c r="S813" i="2"/>
  <c r="R813" i="2"/>
  <c r="Q813" i="2"/>
  <c r="U813" i="2" s="1"/>
  <c r="V813" i="2" s="1"/>
  <c r="W813" i="2" s="1"/>
  <c r="X813" i="2" s="1"/>
  <c r="T822" i="2"/>
  <c r="S822" i="2"/>
  <c r="R822" i="2"/>
  <c r="Q822" i="2"/>
  <c r="U822" i="2" s="1"/>
  <c r="V822" i="2" s="1"/>
  <c r="W822" i="2" s="1"/>
  <c r="X822" i="2" s="1"/>
  <c r="T838" i="2"/>
  <c r="S838" i="2"/>
  <c r="R838" i="2"/>
  <c r="Q838" i="2"/>
  <c r="U838" i="2" s="1"/>
  <c r="V838" i="2" s="1"/>
  <c r="W838" i="2" s="1"/>
  <c r="X838" i="2" s="1"/>
  <c r="T847" i="2"/>
  <c r="S847" i="2"/>
  <c r="R847" i="2"/>
  <c r="Q847" i="2"/>
  <c r="U847" i="2" s="1"/>
  <c r="V847" i="2" s="1"/>
  <c r="W847" i="2" s="1"/>
  <c r="X847" i="2" s="1"/>
  <c r="T855" i="2"/>
  <c r="S855" i="2"/>
  <c r="R855" i="2"/>
  <c r="Q855" i="2"/>
  <c r="U855" i="2" s="1"/>
  <c r="V855" i="2" s="1"/>
  <c r="W855" i="2" s="1"/>
  <c r="X855" i="2" s="1"/>
  <c r="T863" i="2"/>
  <c r="S863" i="2"/>
  <c r="R863" i="2"/>
  <c r="Q863" i="2"/>
  <c r="U863" i="2" s="1"/>
  <c r="V863" i="2" s="1"/>
  <c r="W863" i="2" s="1"/>
  <c r="X863" i="2" s="1"/>
  <c r="T872" i="2"/>
  <c r="S872" i="2"/>
  <c r="R872" i="2"/>
  <c r="Q872" i="2"/>
  <c r="U872" i="2" s="1"/>
  <c r="V872" i="2" s="1"/>
  <c r="W872" i="2" s="1"/>
  <c r="X872" i="2" s="1"/>
  <c r="T880" i="2"/>
  <c r="S880" i="2"/>
  <c r="R880" i="2"/>
  <c r="Q880" i="2"/>
  <c r="U880" i="2" s="1"/>
  <c r="V880" i="2" s="1"/>
  <c r="W880" i="2" s="1"/>
  <c r="X880" i="2" s="1"/>
  <c r="T889" i="2"/>
  <c r="S889" i="2"/>
  <c r="R889" i="2"/>
  <c r="Q889" i="2"/>
  <c r="U889" i="2" s="1"/>
  <c r="V889" i="2" s="1"/>
  <c r="W889" i="2" s="1"/>
  <c r="X889" i="2" s="1"/>
  <c r="T897" i="2"/>
  <c r="S897" i="2"/>
  <c r="R897" i="2"/>
  <c r="Q897" i="2"/>
  <c r="U897" i="2" s="1"/>
  <c r="V897" i="2" s="1"/>
  <c r="W897" i="2" s="1"/>
  <c r="X897" i="2" s="1"/>
  <c r="T905" i="2"/>
  <c r="S905" i="2"/>
  <c r="R905" i="2"/>
  <c r="Q905" i="2"/>
  <c r="U905" i="2" s="1"/>
  <c r="V905" i="2" s="1"/>
  <c r="W905" i="2" s="1"/>
  <c r="X905" i="2" s="1"/>
  <c r="T913" i="2"/>
  <c r="S913" i="2"/>
  <c r="R913" i="2"/>
  <c r="Q913" i="2"/>
  <c r="U913" i="2" s="1"/>
  <c r="V913" i="2" s="1"/>
  <c r="W913" i="2" s="1"/>
  <c r="X913" i="2" s="1"/>
  <c r="T923" i="2"/>
  <c r="S923" i="2"/>
  <c r="R923" i="2"/>
  <c r="Q923" i="2"/>
  <c r="U923" i="2" s="1"/>
  <c r="V923" i="2" s="1"/>
  <c r="W923" i="2" s="1"/>
  <c r="X923" i="2" s="1"/>
  <c r="T932" i="2"/>
  <c r="S932" i="2"/>
  <c r="R932" i="2"/>
  <c r="Q932" i="2"/>
  <c r="U932" i="2" s="1"/>
  <c r="V932" i="2" s="1"/>
  <c r="W932" i="2" s="1"/>
  <c r="X932" i="2" s="1"/>
  <c r="T954" i="2"/>
  <c r="S954" i="2"/>
  <c r="R954" i="2"/>
  <c r="Q954" i="2"/>
  <c r="U954" i="2" s="1"/>
  <c r="V954" i="2" s="1"/>
  <c r="W954" i="2" s="1"/>
  <c r="X954" i="2" s="1"/>
  <c r="T962" i="2"/>
  <c r="S962" i="2"/>
  <c r="Q962" i="2"/>
  <c r="R962" i="2"/>
  <c r="T971" i="2"/>
  <c r="S971" i="2"/>
  <c r="R971" i="2"/>
  <c r="Q971" i="2"/>
  <c r="U971" i="2" s="1"/>
  <c r="V971" i="2" s="1"/>
  <c r="W971" i="2" s="1"/>
  <c r="X971" i="2" s="1"/>
  <c r="T979" i="2"/>
  <c r="S979" i="2"/>
  <c r="R979" i="2"/>
  <c r="Q979" i="2"/>
  <c r="U979" i="2" s="1"/>
  <c r="V979" i="2" s="1"/>
  <c r="W979" i="2" s="1"/>
  <c r="X979" i="2" s="1"/>
  <c r="T987" i="2"/>
  <c r="S987" i="2"/>
  <c r="R987" i="2"/>
  <c r="Q987" i="2"/>
  <c r="U987" i="2" s="1"/>
  <c r="V987" i="2" s="1"/>
  <c r="W987" i="2" s="1"/>
  <c r="X987" i="2" s="1"/>
  <c r="T996" i="2"/>
  <c r="S996" i="2"/>
  <c r="R996" i="2"/>
  <c r="Q996" i="2"/>
  <c r="U996" i="2" s="1"/>
  <c r="V996" i="2" s="1"/>
  <c r="W996" i="2" s="1"/>
  <c r="X996" i="2" s="1"/>
  <c r="T1004" i="2"/>
  <c r="S1004" i="2"/>
  <c r="R1004" i="2"/>
  <c r="Q1004" i="2"/>
  <c r="U1004" i="2" s="1"/>
  <c r="V1004" i="2" s="1"/>
  <c r="W1004" i="2" s="1"/>
  <c r="X1004" i="2" s="1"/>
  <c r="T1012" i="2"/>
  <c r="S1012" i="2"/>
  <c r="R1012" i="2"/>
  <c r="Q1012" i="2"/>
  <c r="U1012" i="2" s="1"/>
  <c r="V1012" i="2" s="1"/>
  <c r="W1012" i="2" s="1"/>
  <c r="X1012" i="2" s="1"/>
  <c r="T1021" i="2"/>
  <c r="S1021" i="2"/>
  <c r="R1021" i="2"/>
  <c r="Q1021" i="2"/>
  <c r="U1021" i="2" s="1"/>
  <c r="V1021" i="2" s="1"/>
  <c r="W1021" i="2" s="1"/>
  <c r="X1021" i="2" s="1"/>
  <c r="T1030" i="2"/>
  <c r="S1030" i="2"/>
  <c r="Q1030" i="2"/>
  <c r="R1030" i="2"/>
  <c r="T1038" i="2"/>
  <c r="S1038" i="2"/>
  <c r="R1038" i="2"/>
  <c r="Q1038" i="2"/>
  <c r="U1038" i="2" s="1"/>
  <c r="V1038" i="2" s="1"/>
  <c r="W1038" i="2" s="1"/>
  <c r="X1038" i="2" s="1"/>
  <c r="T1048" i="2"/>
  <c r="S1048" i="2"/>
  <c r="R1048" i="2"/>
  <c r="Q1048" i="2"/>
  <c r="U1048" i="2" s="1"/>
  <c r="V1048" i="2" s="1"/>
  <c r="W1048" i="2" s="1"/>
  <c r="X1048" i="2" s="1"/>
  <c r="T1056" i="2"/>
  <c r="S1056" i="2"/>
  <c r="R1056" i="2"/>
  <c r="Q1056" i="2"/>
  <c r="U1056" i="2" s="1"/>
  <c r="V1056" i="2" s="1"/>
  <c r="W1056" i="2" s="1"/>
  <c r="X1056" i="2" s="1"/>
  <c r="T1065" i="2"/>
  <c r="S1065" i="2"/>
  <c r="R1065" i="2"/>
  <c r="Q1065" i="2"/>
  <c r="U1065" i="2" s="1"/>
  <c r="V1065" i="2" s="1"/>
  <c r="W1065" i="2" s="1"/>
  <c r="X1065" i="2" s="1"/>
  <c r="T1074" i="2"/>
  <c r="S1074" i="2"/>
  <c r="Q1074" i="2"/>
  <c r="R1074" i="2"/>
  <c r="T1089" i="2"/>
  <c r="S1089" i="2"/>
  <c r="R1089" i="2"/>
  <c r="Q1089" i="2"/>
  <c r="U1089" i="2" s="1"/>
  <c r="V1089" i="2" s="1"/>
  <c r="W1089" i="2" s="1"/>
  <c r="X1089" i="2" s="1"/>
  <c r="T1098" i="2"/>
  <c r="S1098" i="2"/>
  <c r="R1098" i="2"/>
  <c r="Q1098" i="2"/>
  <c r="U1098" i="2" s="1"/>
  <c r="V1098" i="2" s="1"/>
  <c r="W1098" i="2" s="1"/>
  <c r="X1098" i="2" s="1"/>
  <c r="S1106" i="2"/>
  <c r="T1106" i="2"/>
  <c r="R1106" i="2"/>
  <c r="Q1106" i="2"/>
  <c r="U1106" i="2" s="1"/>
  <c r="V1106" i="2" s="1"/>
  <c r="W1106" i="2" s="1"/>
  <c r="X1106" i="2" s="1"/>
  <c r="T1114" i="2"/>
  <c r="S1114" i="2"/>
  <c r="R1114" i="2"/>
  <c r="Q1114" i="2"/>
  <c r="U1114" i="2" s="1"/>
  <c r="V1114" i="2" s="1"/>
  <c r="W1114" i="2" s="1"/>
  <c r="X1114" i="2" s="1"/>
  <c r="T1122" i="2"/>
  <c r="S1122" i="2"/>
  <c r="R1122" i="2"/>
  <c r="Q1122" i="2"/>
  <c r="U1122" i="2" s="1"/>
  <c r="V1122" i="2" s="1"/>
  <c r="W1122" i="2" s="1"/>
  <c r="X1122" i="2" s="1"/>
  <c r="T1131" i="2"/>
  <c r="S1131" i="2"/>
  <c r="R1131" i="2"/>
  <c r="Q1131" i="2"/>
  <c r="U1131" i="2" s="1"/>
  <c r="V1131" i="2" s="1"/>
  <c r="W1131" i="2" s="1"/>
  <c r="X1131" i="2" s="1"/>
  <c r="T1139" i="2"/>
  <c r="S1139" i="2"/>
  <c r="R1139" i="2"/>
  <c r="Q1139" i="2"/>
  <c r="U1139" i="2" s="1"/>
  <c r="V1139" i="2" s="1"/>
  <c r="W1139" i="2" s="1"/>
  <c r="X1139" i="2" s="1"/>
  <c r="T1147" i="2"/>
  <c r="S1147" i="2"/>
  <c r="Q1147" i="2"/>
  <c r="R1147" i="2"/>
  <c r="T1155" i="2"/>
  <c r="S1155" i="2"/>
  <c r="R1155" i="2"/>
  <c r="Q1155" i="2"/>
  <c r="U1155" i="2" s="1"/>
  <c r="V1155" i="2" s="1"/>
  <c r="W1155" i="2" s="1"/>
  <c r="X1155" i="2" s="1"/>
  <c r="T1164" i="2"/>
  <c r="S1164" i="2"/>
  <c r="R1164" i="2"/>
  <c r="Q1164" i="2"/>
  <c r="U1164" i="2" s="1"/>
  <c r="V1164" i="2" s="1"/>
  <c r="W1164" i="2" s="1"/>
  <c r="X1164" i="2" s="1"/>
  <c r="T1172" i="2"/>
  <c r="S1172" i="2"/>
  <c r="R1172" i="2"/>
  <c r="Q1172" i="2"/>
  <c r="U1172" i="2" s="1"/>
  <c r="V1172" i="2" s="1"/>
  <c r="W1172" i="2" s="1"/>
  <c r="X1172" i="2" s="1"/>
  <c r="T1181" i="2"/>
  <c r="S1181" i="2"/>
  <c r="R1181" i="2"/>
  <c r="Q1181" i="2"/>
  <c r="U1181" i="2" s="1"/>
  <c r="V1181" i="2" s="1"/>
  <c r="W1181" i="2" s="1"/>
  <c r="X1181" i="2" s="1"/>
  <c r="T1189" i="2"/>
  <c r="S1189" i="2"/>
  <c r="R1189" i="2"/>
  <c r="Q1189" i="2"/>
  <c r="U1189" i="2" s="1"/>
  <c r="V1189" i="2" s="1"/>
  <c r="W1189" i="2" s="1"/>
  <c r="X1189" i="2" s="1"/>
  <c r="T1198" i="2"/>
  <c r="S1198" i="2"/>
  <c r="R1198" i="2"/>
  <c r="Q1198" i="2"/>
  <c r="U1198" i="2" s="1"/>
  <c r="V1198" i="2" s="1"/>
  <c r="W1198" i="2" s="1"/>
  <c r="X1198" i="2" s="1"/>
  <c r="T1207" i="2"/>
  <c r="S1207" i="2"/>
  <c r="R1207" i="2"/>
  <c r="Q1207" i="2"/>
  <c r="U1207" i="2" s="1"/>
  <c r="V1207" i="2" s="1"/>
  <c r="W1207" i="2" s="1"/>
  <c r="X1207" i="2" s="1"/>
  <c r="T1216" i="2"/>
  <c r="S1216" i="2"/>
  <c r="R1216" i="2"/>
  <c r="Q1216" i="2"/>
  <c r="U1216" i="2" s="1"/>
  <c r="V1216" i="2" s="1"/>
  <c r="W1216" i="2" s="1"/>
  <c r="X1216" i="2" s="1"/>
  <c r="T1224" i="2"/>
  <c r="S1224" i="2"/>
  <c r="R1224" i="2"/>
  <c r="Q1224" i="2"/>
  <c r="U1224" i="2" s="1"/>
  <c r="V1224" i="2" s="1"/>
  <c r="W1224" i="2" s="1"/>
  <c r="X1224" i="2" s="1"/>
  <c r="T1232" i="2"/>
  <c r="S1232" i="2"/>
  <c r="R1232" i="2"/>
  <c r="Q1232" i="2"/>
  <c r="U1232" i="2" s="1"/>
  <c r="V1232" i="2" s="1"/>
  <c r="W1232" i="2" s="1"/>
  <c r="X1232" i="2" s="1"/>
  <c r="T1241" i="2"/>
  <c r="S1241" i="2"/>
  <c r="R1241" i="2"/>
  <c r="Q1241" i="2"/>
  <c r="U1241" i="2" s="1"/>
  <c r="V1241" i="2" s="1"/>
  <c r="W1241" i="2" s="1"/>
  <c r="X1241" i="2" s="1"/>
  <c r="T1249" i="2"/>
  <c r="S1249" i="2"/>
  <c r="R1249" i="2"/>
  <c r="Q1249" i="2"/>
  <c r="U1249" i="2" s="1"/>
  <c r="V1249" i="2" s="1"/>
  <c r="W1249" i="2" s="1"/>
  <c r="X1249" i="2" s="1"/>
  <c r="T1262" i="2"/>
  <c r="S1262" i="2"/>
  <c r="R1262" i="2"/>
  <c r="Q1262" i="2"/>
  <c r="U1262" i="2" s="1"/>
  <c r="V1262" i="2" s="1"/>
  <c r="W1262" i="2" s="1"/>
  <c r="X1262" i="2" s="1"/>
  <c r="T1271" i="2"/>
  <c r="S1271" i="2"/>
  <c r="R1271" i="2"/>
  <c r="Q1271" i="2"/>
  <c r="U1271" i="2" s="1"/>
  <c r="V1271" i="2" s="1"/>
  <c r="W1271" i="2" s="1"/>
  <c r="X1271" i="2" s="1"/>
  <c r="T1279" i="2"/>
  <c r="S1279" i="2"/>
  <c r="R1279" i="2"/>
  <c r="Q1279" i="2"/>
  <c r="U1279" i="2" s="1"/>
  <c r="V1279" i="2" s="1"/>
  <c r="W1279" i="2" s="1"/>
  <c r="X1279" i="2" s="1"/>
  <c r="T1287" i="2"/>
  <c r="S1287" i="2"/>
  <c r="Q1287" i="2"/>
  <c r="R1287" i="2"/>
  <c r="T1295" i="2"/>
  <c r="S1295" i="2"/>
  <c r="R1295" i="2"/>
  <c r="Q1295" i="2"/>
  <c r="U1295" i="2" s="1"/>
  <c r="V1295" i="2" s="1"/>
  <c r="W1295" i="2" s="1"/>
  <c r="X1295" i="2" s="1"/>
  <c r="T1304" i="2"/>
  <c r="S1304" i="2"/>
  <c r="R1304" i="2"/>
  <c r="Q1304" i="2"/>
  <c r="U1304" i="2" s="1"/>
  <c r="V1304" i="2" s="1"/>
  <c r="W1304" i="2" s="1"/>
  <c r="X1304" i="2" s="1"/>
  <c r="T1312" i="2"/>
  <c r="S1312" i="2"/>
  <c r="R1312" i="2"/>
  <c r="Q1312" i="2"/>
  <c r="U1312" i="2" s="1"/>
  <c r="V1312" i="2" s="1"/>
  <c r="W1312" i="2" s="1"/>
  <c r="X1312" i="2" s="1"/>
  <c r="T1320" i="2"/>
  <c r="S1320" i="2"/>
  <c r="R1320" i="2"/>
  <c r="Q1320" i="2"/>
  <c r="U1320" i="2" s="1"/>
  <c r="V1320" i="2" s="1"/>
  <c r="W1320" i="2" s="1"/>
  <c r="X1320" i="2" s="1"/>
  <c r="T1329" i="2"/>
  <c r="S1329" i="2"/>
  <c r="R1329" i="2"/>
  <c r="Q1329" i="2"/>
  <c r="U1329" i="2" s="1"/>
  <c r="V1329" i="2" s="1"/>
  <c r="W1329" i="2" s="1"/>
  <c r="X1329" i="2" s="1"/>
  <c r="T1337" i="2"/>
  <c r="R1337" i="2"/>
  <c r="S1337" i="2"/>
  <c r="Q1337" i="2"/>
  <c r="U1337" i="2" s="1"/>
  <c r="V1337" i="2" s="1"/>
  <c r="W1337" i="2" s="1"/>
  <c r="X1337" i="2" s="1"/>
  <c r="T1345" i="2"/>
  <c r="S1345" i="2"/>
  <c r="R1345" i="2"/>
  <c r="Q1345" i="2"/>
  <c r="U1345" i="2" s="1"/>
  <c r="V1345" i="2" s="1"/>
  <c r="W1345" i="2" s="1"/>
  <c r="X1345" i="2" s="1"/>
  <c r="T1354" i="2"/>
  <c r="S1354" i="2"/>
  <c r="R1354" i="2"/>
  <c r="Q1354" i="2"/>
  <c r="U1354" i="2" s="1"/>
  <c r="V1354" i="2" s="1"/>
  <c r="W1354" i="2" s="1"/>
  <c r="X1354" i="2" s="1"/>
  <c r="T1362" i="2"/>
  <c r="S1362" i="2"/>
  <c r="R1362" i="2"/>
  <c r="Q1362" i="2"/>
  <c r="U1362" i="2" s="1"/>
  <c r="V1362" i="2" s="1"/>
  <c r="W1362" i="2" s="1"/>
  <c r="X1362" i="2" s="1"/>
  <c r="T1372" i="2"/>
  <c r="S1372" i="2"/>
  <c r="R1372" i="2"/>
  <c r="Q1372" i="2"/>
  <c r="U1372" i="2" s="1"/>
  <c r="V1372" i="2" s="1"/>
  <c r="W1372" i="2" s="1"/>
  <c r="X1372" i="2" s="1"/>
  <c r="T1380" i="2"/>
  <c r="S1380" i="2"/>
  <c r="R1380" i="2"/>
  <c r="Q1380" i="2"/>
  <c r="U1380" i="2" s="1"/>
  <c r="V1380" i="2" s="1"/>
  <c r="W1380" i="2" s="1"/>
  <c r="X1380" i="2" s="1"/>
  <c r="T1389" i="2"/>
  <c r="S1389" i="2"/>
  <c r="R1389" i="2"/>
  <c r="Q1389" i="2"/>
  <c r="U1389" i="2" s="1"/>
  <c r="V1389" i="2" s="1"/>
  <c r="W1389" i="2" s="1"/>
  <c r="X1389" i="2" s="1"/>
  <c r="T1397" i="2"/>
  <c r="S1397" i="2"/>
  <c r="R1397" i="2"/>
  <c r="Q1397" i="2"/>
  <c r="U1397" i="2" s="1"/>
  <c r="V1397" i="2" s="1"/>
  <c r="W1397" i="2" s="1"/>
  <c r="X1397" i="2" s="1"/>
  <c r="T1406" i="2"/>
  <c r="S1406" i="2"/>
  <c r="R1406" i="2"/>
  <c r="Q1406" i="2"/>
  <c r="U1406" i="2" s="1"/>
  <c r="V1406" i="2" s="1"/>
  <c r="W1406" i="2" s="1"/>
  <c r="X1406" i="2" s="1"/>
  <c r="T1414" i="2"/>
  <c r="S1414" i="2"/>
  <c r="R1414" i="2"/>
  <c r="Q1414" i="2"/>
  <c r="U1414" i="2" s="1"/>
  <c r="V1414" i="2" s="1"/>
  <c r="W1414" i="2" s="1"/>
  <c r="X1414" i="2" s="1"/>
  <c r="T1434" i="2"/>
  <c r="S1434" i="2"/>
  <c r="R1434" i="2"/>
  <c r="Q1434" i="2"/>
  <c r="U1434" i="2" s="1"/>
  <c r="V1434" i="2" s="1"/>
  <c r="W1434" i="2" s="1"/>
  <c r="X1434" i="2" s="1"/>
  <c r="T1442" i="2"/>
  <c r="S1442" i="2"/>
  <c r="R1442" i="2"/>
  <c r="Q1442" i="2"/>
  <c r="U1442" i="2" s="1"/>
  <c r="V1442" i="2" s="1"/>
  <c r="W1442" i="2" s="1"/>
  <c r="X1442" i="2" s="1"/>
  <c r="T1451" i="2"/>
  <c r="S1451" i="2"/>
  <c r="R1451" i="2"/>
  <c r="Q1451" i="2"/>
  <c r="U1451" i="2" s="1"/>
  <c r="V1451" i="2" s="1"/>
  <c r="W1451" i="2" s="1"/>
  <c r="X1451" i="2" s="1"/>
  <c r="T1459" i="2"/>
  <c r="S1459" i="2"/>
  <c r="R1459" i="2"/>
  <c r="Q1459" i="2"/>
  <c r="U1459" i="2" s="1"/>
  <c r="V1459" i="2" s="1"/>
  <c r="W1459" i="2" s="1"/>
  <c r="X1459" i="2" s="1"/>
  <c r="T1467" i="2"/>
  <c r="U1467" i="2"/>
  <c r="V1467" i="2" s="1"/>
  <c r="W1467" i="2" s="1"/>
  <c r="X1467" i="2" s="1"/>
  <c r="T1475" i="2"/>
  <c r="S1475" i="2"/>
  <c r="R1475" i="2"/>
  <c r="Q1475" i="2"/>
  <c r="U1475" i="2" s="1"/>
  <c r="V1475" i="2" s="1"/>
  <c r="W1475" i="2" s="1"/>
  <c r="X1475" i="2" s="1"/>
  <c r="T1483" i="2"/>
  <c r="S1483" i="2"/>
  <c r="R1483" i="2"/>
  <c r="Q1483" i="2"/>
  <c r="U1483" i="2" s="1"/>
  <c r="V1483" i="2" s="1"/>
  <c r="W1483" i="2" s="1"/>
  <c r="X1483" i="2" s="1"/>
  <c r="T1491" i="2"/>
  <c r="S1491" i="2"/>
  <c r="R1491" i="2"/>
  <c r="Q1491" i="2"/>
  <c r="U1491" i="2" s="1"/>
  <c r="V1491" i="2" s="1"/>
  <c r="W1491" i="2" s="1"/>
  <c r="X1491" i="2" s="1"/>
  <c r="T1499" i="2"/>
  <c r="S1499" i="2"/>
  <c r="R1499" i="2"/>
  <c r="Q1499" i="2"/>
  <c r="U1499" i="2" s="1"/>
  <c r="V1499" i="2" s="1"/>
  <c r="W1499" i="2" s="1"/>
  <c r="X1499" i="2" s="1"/>
  <c r="T1507" i="2"/>
  <c r="S1507" i="2"/>
  <c r="R1507" i="2"/>
  <c r="Q1507" i="2"/>
  <c r="U1507" i="2" s="1"/>
  <c r="V1507" i="2" s="1"/>
  <c r="W1507" i="2" s="1"/>
  <c r="X1507" i="2" s="1"/>
  <c r="S1515" i="2"/>
  <c r="T1515" i="2"/>
  <c r="R1515" i="2"/>
  <c r="Q1515" i="2"/>
  <c r="U1515" i="2" s="1"/>
  <c r="V1515" i="2" s="1"/>
  <c r="W1515" i="2" s="1"/>
  <c r="X1515" i="2" s="1"/>
  <c r="T1523" i="2"/>
  <c r="S1523" i="2"/>
  <c r="R1523" i="2"/>
  <c r="Q1523" i="2"/>
  <c r="U1523" i="2" s="1"/>
  <c r="V1523" i="2" s="1"/>
  <c r="W1523" i="2" s="1"/>
  <c r="X1523" i="2" s="1"/>
  <c r="T1531" i="2"/>
  <c r="S1531" i="2"/>
  <c r="R1531" i="2"/>
  <c r="Q1531" i="2"/>
  <c r="U1531" i="2" s="1"/>
  <c r="V1531" i="2" s="1"/>
  <c r="W1531" i="2" s="1"/>
  <c r="X1531" i="2" s="1"/>
  <c r="T1539" i="2"/>
  <c r="S1539" i="2"/>
  <c r="R1539" i="2"/>
  <c r="Q1539" i="2"/>
  <c r="U1539" i="2" s="1"/>
  <c r="V1539" i="2" s="1"/>
  <c r="W1539" i="2" s="1"/>
  <c r="X1539" i="2" s="1"/>
  <c r="T1547" i="2"/>
  <c r="S1547" i="2"/>
  <c r="R1547" i="2"/>
  <c r="Q1547" i="2"/>
  <c r="U1547" i="2" s="1"/>
  <c r="V1547" i="2" s="1"/>
  <c r="W1547" i="2" s="1"/>
  <c r="X1547" i="2" s="1"/>
  <c r="T1555" i="2"/>
  <c r="S1555" i="2"/>
  <c r="R1555" i="2"/>
  <c r="Q1555" i="2"/>
  <c r="U1555" i="2" s="1"/>
  <c r="V1555" i="2" s="1"/>
  <c r="W1555" i="2" s="1"/>
  <c r="X1555" i="2" s="1"/>
  <c r="T1563" i="2"/>
  <c r="S1563" i="2"/>
  <c r="R1563" i="2"/>
  <c r="Q1563" i="2"/>
  <c r="U1563" i="2" s="1"/>
  <c r="V1563" i="2" s="1"/>
  <c r="W1563" i="2" s="1"/>
  <c r="X1563" i="2" s="1"/>
  <c r="T1571" i="2"/>
  <c r="S1571" i="2"/>
  <c r="R1571" i="2"/>
  <c r="Q1571" i="2"/>
  <c r="U1571" i="2" s="1"/>
  <c r="V1571" i="2" s="1"/>
  <c r="W1571" i="2" s="1"/>
  <c r="X1571" i="2" s="1"/>
  <c r="T1587" i="2"/>
  <c r="S1587" i="2"/>
  <c r="R1587" i="2"/>
  <c r="Q1587" i="2"/>
  <c r="U1587" i="2" s="1"/>
  <c r="V1587" i="2" s="1"/>
  <c r="W1587" i="2" s="1"/>
  <c r="X1587" i="2" s="1"/>
  <c r="T1595" i="2"/>
  <c r="S1595" i="2"/>
  <c r="R1595" i="2"/>
  <c r="Q1595" i="2"/>
  <c r="U1595" i="2" s="1"/>
  <c r="V1595" i="2" s="1"/>
  <c r="W1595" i="2" s="1"/>
  <c r="X1595" i="2" s="1"/>
  <c r="T1603" i="2"/>
  <c r="S1603" i="2"/>
  <c r="R1603" i="2"/>
  <c r="Q1603" i="2"/>
  <c r="U1603" i="2" s="1"/>
  <c r="V1603" i="2" s="1"/>
  <c r="W1603" i="2" s="1"/>
  <c r="X1603" i="2" s="1"/>
  <c r="T1611" i="2"/>
  <c r="S1611" i="2"/>
  <c r="R1611" i="2"/>
  <c r="Q1611" i="2"/>
  <c r="U1611" i="2" s="1"/>
  <c r="V1611" i="2" s="1"/>
  <c r="W1611" i="2" s="1"/>
  <c r="X1611" i="2" s="1"/>
  <c r="T1619" i="2"/>
  <c r="S1619" i="2"/>
  <c r="R1619" i="2"/>
  <c r="Q1619" i="2"/>
  <c r="U1619" i="2" s="1"/>
  <c r="V1619" i="2" s="1"/>
  <c r="W1619" i="2" s="1"/>
  <c r="X1619" i="2" s="1"/>
  <c r="T1639" i="2"/>
  <c r="S1639" i="2"/>
  <c r="R1639" i="2"/>
  <c r="Q1639" i="2"/>
  <c r="U1639" i="2" s="1"/>
  <c r="V1639" i="2" s="1"/>
  <c r="W1639" i="2" s="1"/>
  <c r="X1639" i="2" s="1"/>
  <c r="T1647" i="2"/>
  <c r="S1647" i="2"/>
  <c r="R1647" i="2"/>
  <c r="Q1647" i="2"/>
  <c r="U1647" i="2" s="1"/>
  <c r="V1647" i="2" s="1"/>
  <c r="W1647" i="2" s="1"/>
  <c r="X1647" i="2" s="1"/>
  <c r="T1655" i="2"/>
  <c r="S1655" i="2"/>
  <c r="R1655" i="2"/>
  <c r="Q1655" i="2"/>
  <c r="U1655" i="2" s="1"/>
  <c r="V1655" i="2" s="1"/>
  <c r="W1655" i="2" s="1"/>
  <c r="X1655" i="2" s="1"/>
  <c r="S1663" i="2"/>
  <c r="T1663" i="2"/>
  <c r="R1663" i="2"/>
  <c r="Q1663" i="2"/>
  <c r="U1663" i="2" s="1"/>
  <c r="V1663" i="2" s="1"/>
  <c r="W1663" i="2" s="1"/>
  <c r="X1663" i="2" s="1"/>
  <c r="S1671" i="2"/>
  <c r="T1671" i="2"/>
  <c r="R1671" i="2"/>
  <c r="Q1671" i="2"/>
  <c r="U1671" i="2" s="1"/>
  <c r="V1671" i="2" s="1"/>
  <c r="W1671" i="2" s="1"/>
  <c r="X1671" i="2" s="1"/>
  <c r="S1679" i="2"/>
  <c r="T1679" i="2"/>
  <c r="R1679" i="2"/>
  <c r="Q1679" i="2"/>
  <c r="U1679" i="2" s="1"/>
  <c r="V1679" i="2" s="1"/>
  <c r="W1679" i="2" s="1"/>
  <c r="X1679" i="2" s="1"/>
  <c r="S1687" i="2"/>
  <c r="R1687" i="2"/>
  <c r="T1687" i="2"/>
  <c r="Q1687" i="2"/>
  <c r="U1687" i="2" s="1"/>
  <c r="V1687" i="2" s="1"/>
  <c r="W1687" i="2" s="1"/>
  <c r="X1687" i="2" s="1"/>
  <c r="T1695" i="2"/>
  <c r="S1695" i="2"/>
  <c r="R1695" i="2"/>
  <c r="Q1695" i="2"/>
  <c r="U1695" i="2" s="1"/>
  <c r="V1695" i="2" s="1"/>
  <c r="W1695" i="2" s="1"/>
  <c r="X1695" i="2" s="1"/>
  <c r="T1703" i="2"/>
  <c r="S1703" i="2"/>
  <c r="R1703" i="2"/>
  <c r="Q1703" i="2"/>
  <c r="U1703" i="2" s="1"/>
  <c r="V1703" i="2" s="1"/>
  <c r="W1703" i="2" s="1"/>
  <c r="X1703" i="2" s="1"/>
  <c r="T1711" i="2"/>
  <c r="S1711" i="2"/>
  <c r="R1711" i="2"/>
  <c r="Q1711" i="2"/>
  <c r="U1711" i="2" s="1"/>
  <c r="V1711" i="2" s="1"/>
  <c r="W1711" i="2" s="1"/>
  <c r="X1711" i="2" s="1"/>
  <c r="T1719" i="2"/>
  <c r="S1719" i="2"/>
  <c r="R1719" i="2"/>
  <c r="Q1719" i="2"/>
  <c r="U1719" i="2" s="1"/>
  <c r="V1719" i="2" s="1"/>
  <c r="W1719" i="2" s="1"/>
  <c r="X1719" i="2" s="1"/>
  <c r="T1727" i="2"/>
  <c r="S1727" i="2"/>
  <c r="R1727" i="2"/>
  <c r="Q1727" i="2"/>
  <c r="U1727" i="2" s="1"/>
  <c r="V1727" i="2" s="1"/>
  <c r="W1727" i="2" s="1"/>
  <c r="X1727" i="2" s="1"/>
  <c r="T1735" i="2"/>
  <c r="S1735" i="2"/>
  <c r="Q1735" i="2"/>
  <c r="R1735" i="2"/>
  <c r="T1743" i="2"/>
  <c r="S1743" i="2"/>
  <c r="R1743" i="2"/>
  <c r="Q1743" i="2"/>
  <c r="U1743" i="2" s="1"/>
  <c r="V1743" i="2" s="1"/>
  <c r="W1743" i="2" s="1"/>
  <c r="X1743" i="2" s="1"/>
  <c r="T1751" i="2"/>
  <c r="S1751" i="2"/>
  <c r="R1751" i="2"/>
  <c r="Q1751" i="2"/>
  <c r="U1751" i="2" s="1"/>
  <c r="V1751" i="2" s="1"/>
  <c r="W1751" i="2" s="1"/>
  <c r="X1751" i="2" s="1"/>
  <c r="T1759" i="2"/>
  <c r="R1759" i="2"/>
  <c r="S1759" i="2"/>
  <c r="Q1759" i="2"/>
  <c r="U1759" i="2" s="1"/>
  <c r="V1759" i="2" s="1"/>
  <c r="W1759" i="2" s="1"/>
  <c r="X1759" i="2" s="1"/>
  <c r="T1767" i="2"/>
  <c r="S1767" i="2"/>
  <c r="R1767" i="2"/>
  <c r="Q1767" i="2"/>
  <c r="U1767" i="2" s="1"/>
  <c r="V1767" i="2" s="1"/>
  <c r="W1767" i="2" s="1"/>
  <c r="X1767" i="2" s="1"/>
  <c r="T1775" i="2"/>
  <c r="S1775" i="2"/>
  <c r="R1775" i="2"/>
  <c r="Q1775" i="2"/>
  <c r="U1775" i="2" s="1"/>
  <c r="V1775" i="2" s="1"/>
  <c r="W1775" i="2" s="1"/>
  <c r="X1775" i="2" s="1"/>
  <c r="T1783" i="2"/>
  <c r="S1783" i="2"/>
  <c r="R1783" i="2"/>
  <c r="Q1783" i="2"/>
  <c r="U1783" i="2" s="1"/>
  <c r="V1783" i="2" s="1"/>
  <c r="W1783" i="2" s="1"/>
  <c r="X1783" i="2" s="1"/>
  <c r="T1791" i="2"/>
  <c r="S1791" i="2"/>
  <c r="R1791" i="2"/>
  <c r="Q1791" i="2"/>
  <c r="U1791" i="2" s="1"/>
  <c r="V1791" i="2" s="1"/>
  <c r="W1791" i="2" s="1"/>
  <c r="X1791" i="2" s="1"/>
  <c r="T1799" i="2"/>
  <c r="S1799" i="2"/>
  <c r="R1799" i="2"/>
  <c r="Q1799" i="2"/>
  <c r="U1799" i="2" s="1"/>
  <c r="V1799" i="2" s="1"/>
  <c r="W1799" i="2" s="1"/>
  <c r="X1799" i="2" s="1"/>
  <c r="T1808" i="2"/>
  <c r="S1808" i="2"/>
  <c r="R1808" i="2"/>
  <c r="Q1808" i="2"/>
  <c r="U1808" i="2" s="1"/>
  <c r="V1808" i="2" s="1"/>
  <c r="W1808" i="2" s="1"/>
  <c r="X1808" i="2" s="1"/>
  <c r="T1816" i="2"/>
  <c r="S1816" i="2"/>
  <c r="R1816" i="2"/>
  <c r="Q1816" i="2"/>
  <c r="U1816" i="2" s="1"/>
  <c r="V1816" i="2" s="1"/>
  <c r="W1816" i="2" s="1"/>
  <c r="X1816" i="2" s="1"/>
  <c r="T1829" i="2"/>
  <c r="S1829" i="2"/>
  <c r="R1829" i="2"/>
  <c r="Q1829" i="2"/>
  <c r="U1829" i="2" s="1"/>
  <c r="V1829" i="2" s="1"/>
  <c r="W1829" i="2" s="1"/>
  <c r="X1829" i="2" s="1"/>
  <c r="T1837" i="2"/>
  <c r="S1837" i="2"/>
  <c r="R1837" i="2"/>
  <c r="Q1837" i="2"/>
  <c r="U1837" i="2" s="1"/>
  <c r="V1837" i="2" s="1"/>
  <c r="W1837" i="2" s="1"/>
  <c r="X1837" i="2" s="1"/>
  <c r="T1845" i="2"/>
  <c r="S1845" i="2"/>
  <c r="R1845" i="2"/>
  <c r="Q1845" i="2"/>
  <c r="U1845" i="2" s="1"/>
  <c r="V1845" i="2" s="1"/>
  <c r="W1845" i="2" s="1"/>
  <c r="X1845" i="2" s="1"/>
  <c r="T1853" i="2"/>
  <c r="S1853" i="2"/>
  <c r="R1853" i="2"/>
  <c r="Q1853" i="2"/>
  <c r="U1853" i="2" s="1"/>
  <c r="V1853" i="2" s="1"/>
  <c r="W1853" i="2" s="1"/>
  <c r="X1853" i="2" s="1"/>
  <c r="T1861" i="2"/>
  <c r="S1861" i="2"/>
  <c r="R1861" i="2"/>
  <c r="Q1861" i="2"/>
  <c r="U1861" i="2" s="1"/>
  <c r="V1861" i="2" s="1"/>
  <c r="W1861" i="2" s="1"/>
  <c r="X1861" i="2" s="1"/>
  <c r="S1869" i="2"/>
  <c r="T1869" i="2"/>
  <c r="R1869" i="2"/>
  <c r="Q1869" i="2"/>
  <c r="U1869" i="2" s="1"/>
  <c r="V1869" i="2" s="1"/>
  <c r="W1869" i="2" s="1"/>
  <c r="X1869" i="2" s="1"/>
  <c r="T1885" i="2"/>
  <c r="S1885" i="2"/>
  <c r="R1885" i="2"/>
  <c r="Q1885" i="2"/>
  <c r="U1885" i="2" s="1"/>
  <c r="V1885" i="2" s="1"/>
  <c r="W1885" i="2" s="1"/>
  <c r="X1885" i="2" s="1"/>
  <c r="T1893" i="2"/>
  <c r="R1893" i="2"/>
  <c r="S1893" i="2"/>
  <c r="Q1893" i="2"/>
  <c r="U1893" i="2" s="1"/>
  <c r="V1893" i="2" s="1"/>
  <c r="W1893" i="2" s="1"/>
  <c r="X1893" i="2" s="1"/>
  <c r="T1901" i="2"/>
  <c r="S1901" i="2"/>
  <c r="R1901" i="2"/>
  <c r="Q1901" i="2"/>
  <c r="U1901" i="2" s="1"/>
  <c r="V1901" i="2" s="1"/>
  <c r="W1901" i="2" s="1"/>
  <c r="X1901" i="2" s="1"/>
  <c r="T1909" i="2"/>
  <c r="S1909" i="2"/>
  <c r="R1909" i="2"/>
  <c r="Q1909" i="2"/>
  <c r="U1909" i="2" s="1"/>
  <c r="V1909" i="2" s="1"/>
  <c r="W1909" i="2" s="1"/>
  <c r="X1909" i="2" s="1"/>
  <c r="T1917" i="2"/>
  <c r="S1917" i="2"/>
  <c r="R1917" i="2"/>
  <c r="Q1917" i="2"/>
  <c r="U1917" i="2" s="1"/>
  <c r="V1917" i="2" s="1"/>
  <c r="W1917" i="2" s="1"/>
  <c r="X1917" i="2" s="1"/>
  <c r="T1933" i="2"/>
  <c r="S1933" i="2"/>
  <c r="R1933" i="2"/>
  <c r="Q1933" i="2"/>
  <c r="U1933" i="2" s="1"/>
  <c r="V1933" i="2" s="1"/>
  <c r="W1933" i="2" s="1"/>
  <c r="X1933" i="2" s="1"/>
  <c r="T1941" i="2"/>
  <c r="S1941" i="2"/>
  <c r="R1941" i="2"/>
  <c r="Q1941" i="2"/>
  <c r="U1941" i="2" s="1"/>
  <c r="V1941" i="2" s="1"/>
  <c r="W1941" i="2" s="1"/>
  <c r="X1941" i="2" s="1"/>
  <c r="T1949" i="2"/>
  <c r="S1949" i="2"/>
  <c r="R1949" i="2"/>
  <c r="Q1949" i="2"/>
  <c r="U1949" i="2" s="1"/>
  <c r="V1949" i="2" s="1"/>
  <c r="W1949" i="2" s="1"/>
  <c r="X1949" i="2" s="1"/>
  <c r="T1957" i="2"/>
  <c r="S1957" i="2"/>
  <c r="R1957" i="2"/>
  <c r="Q1957" i="2"/>
  <c r="U1957" i="2" s="1"/>
  <c r="V1957" i="2" s="1"/>
  <c r="W1957" i="2" s="1"/>
  <c r="X1957" i="2" s="1"/>
  <c r="T1965" i="2"/>
  <c r="S1965" i="2"/>
  <c r="R1965" i="2"/>
  <c r="Q1965" i="2"/>
  <c r="U1965" i="2" s="1"/>
  <c r="V1965" i="2" s="1"/>
  <c r="W1965" i="2" s="1"/>
  <c r="X1965" i="2" s="1"/>
  <c r="T1973" i="2"/>
  <c r="S1973" i="2"/>
  <c r="R1973" i="2"/>
  <c r="Q1973" i="2"/>
  <c r="U1973" i="2" s="1"/>
  <c r="V1973" i="2" s="1"/>
  <c r="W1973" i="2" s="1"/>
  <c r="X1973" i="2" s="1"/>
  <c r="T1981" i="2"/>
  <c r="S1981" i="2"/>
  <c r="R1981" i="2"/>
  <c r="Q1981" i="2"/>
  <c r="U1981" i="2" s="1"/>
  <c r="V1981" i="2" s="1"/>
  <c r="W1981" i="2" s="1"/>
  <c r="X1981" i="2" s="1"/>
  <c r="T1997" i="2"/>
  <c r="S1997" i="2"/>
  <c r="R1997" i="2"/>
  <c r="Q1997" i="2"/>
  <c r="U1997" i="2" s="1"/>
  <c r="V1997" i="2" s="1"/>
  <c r="W1997" i="2" s="1"/>
  <c r="X1997" i="2" s="1"/>
  <c r="S2010" i="2"/>
  <c r="T2010" i="2"/>
  <c r="R2010" i="2"/>
  <c r="Q2010" i="2"/>
  <c r="U2010" i="2" s="1"/>
  <c r="V2010" i="2" s="1"/>
  <c r="W2010" i="2" s="1"/>
  <c r="X2010" i="2" s="1"/>
  <c r="S2018" i="2"/>
  <c r="T2018" i="2"/>
  <c r="R2018" i="2"/>
  <c r="Q2018" i="2"/>
  <c r="U2018" i="2" s="1"/>
  <c r="V2018" i="2" s="1"/>
  <c r="W2018" i="2" s="1"/>
  <c r="X2018" i="2" s="1"/>
  <c r="S2027" i="2"/>
  <c r="T2027" i="2"/>
  <c r="R2027" i="2"/>
  <c r="Q2027" i="2"/>
  <c r="U2027" i="2" s="1"/>
  <c r="V2027" i="2" s="1"/>
  <c r="W2027" i="2" s="1"/>
  <c r="X2027" i="2" s="1"/>
  <c r="S2035" i="2"/>
  <c r="T2035" i="2"/>
  <c r="R2035" i="2"/>
  <c r="Q2035" i="2"/>
  <c r="U2035" i="2" s="1"/>
  <c r="V2035" i="2" s="1"/>
  <c r="W2035" i="2" s="1"/>
  <c r="X2035" i="2" s="1"/>
  <c r="T2043" i="2"/>
  <c r="S2043" i="2"/>
  <c r="R2043" i="2"/>
  <c r="Q2043" i="2"/>
  <c r="U2043" i="2" s="1"/>
  <c r="V2043" i="2" s="1"/>
  <c r="W2043" i="2" s="1"/>
  <c r="X2043" i="2" s="1"/>
  <c r="T2051" i="2"/>
  <c r="S2051" i="2"/>
  <c r="R2051" i="2"/>
  <c r="Q2051" i="2"/>
  <c r="U2051" i="2" s="1"/>
  <c r="V2051" i="2" s="1"/>
  <c r="W2051" i="2" s="1"/>
  <c r="X2051" i="2" s="1"/>
  <c r="T2059" i="2"/>
  <c r="S2059" i="2"/>
  <c r="R2059" i="2"/>
  <c r="Q2059" i="2"/>
  <c r="U2059" i="2" s="1"/>
  <c r="V2059" i="2" s="1"/>
  <c r="W2059" i="2" s="1"/>
  <c r="X2059" i="2" s="1"/>
  <c r="T2067" i="2"/>
  <c r="S2067" i="2"/>
  <c r="R2067" i="2"/>
  <c r="Q2067" i="2"/>
  <c r="U2067" i="2" s="1"/>
  <c r="V2067" i="2" s="1"/>
  <c r="W2067" i="2" s="1"/>
  <c r="X2067" i="2" s="1"/>
  <c r="S2076" i="2"/>
  <c r="T2076" i="2"/>
  <c r="R2076" i="2"/>
  <c r="Q2076" i="2"/>
  <c r="U2076" i="2" s="1"/>
  <c r="V2076" i="2" s="1"/>
  <c r="W2076" i="2" s="1"/>
  <c r="X2076" i="2" s="1"/>
  <c r="S2084" i="2"/>
  <c r="T2084" i="2"/>
  <c r="R2084" i="2"/>
  <c r="Q2084" i="2"/>
  <c r="U2084" i="2" s="1"/>
  <c r="V2084" i="2" s="1"/>
  <c r="W2084" i="2" s="1"/>
  <c r="X2084" i="2" s="1"/>
  <c r="S2092" i="2"/>
  <c r="T2092" i="2"/>
  <c r="R2092" i="2"/>
  <c r="Q2092" i="2"/>
  <c r="U2092" i="2" s="1"/>
  <c r="V2092" i="2" s="1"/>
  <c r="W2092" i="2" s="1"/>
  <c r="X2092" i="2" s="1"/>
  <c r="S2101" i="2"/>
  <c r="T2101" i="2"/>
  <c r="R2101" i="2"/>
  <c r="Q2101" i="2"/>
  <c r="U2101" i="2" s="1"/>
  <c r="V2101" i="2" s="1"/>
  <c r="W2101" i="2" s="1"/>
  <c r="X2101" i="2" s="1"/>
  <c r="T2109" i="2"/>
  <c r="S2109" i="2"/>
  <c r="R2109" i="2"/>
  <c r="Q2109" i="2"/>
  <c r="U2109" i="2" s="1"/>
  <c r="V2109" i="2" s="1"/>
  <c r="W2109" i="2" s="1"/>
  <c r="X2109" i="2" s="1"/>
  <c r="T2118" i="2"/>
  <c r="S2118" i="2"/>
  <c r="R2118" i="2"/>
  <c r="Q2118" i="2"/>
  <c r="U2118" i="2" s="1"/>
  <c r="V2118" i="2" s="1"/>
  <c r="W2118" i="2" s="1"/>
  <c r="X2118" i="2" s="1"/>
  <c r="T2126" i="2"/>
  <c r="S2126" i="2"/>
  <c r="R2126" i="2"/>
  <c r="Q2126" i="2"/>
  <c r="U2126" i="2" s="1"/>
  <c r="V2126" i="2" s="1"/>
  <c r="W2126" i="2" s="1"/>
  <c r="X2126" i="2" s="1"/>
  <c r="T2134" i="2"/>
  <c r="S2134" i="2"/>
  <c r="R2134" i="2"/>
  <c r="Q2134" i="2"/>
  <c r="U2134" i="2" s="1"/>
  <c r="V2134" i="2" s="1"/>
  <c r="W2134" i="2" s="1"/>
  <c r="X2134" i="2" s="1"/>
  <c r="S2144" i="2"/>
  <c r="T2144" i="2"/>
  <c r="R2144" i="2"/>
  <c r="Q2144" i="2"/>
  <c r="U2144" i="2" s="1"/>
  <c r="V2144" i="2" s="1"/>
  <c r="W2144" i="2" s="1"/>
  <c r="X2144" i="2" s="1"/>
  <c r="S2152" i="2"/>
  <c r="T2152" i="2"/>
  <c r="R2152" i="2"/>
  <c r="Q2152" i="2"/>
  <c r="U2152" i="2" s="1"/>
  <c r="V2152" i="2" s="1"/>
  <c r="W2152" i="2" s="1"/>
  <c r="X2152" i="2" s="1"/>
  <c r="T2160" i="2"/>
  <c r="S2160" i="2"/>
  <c r="R2160" i="2"/>
  <c r="Q2160" i="2"/>
  <c r="U2160" i="2" s="1"/>
  <c r="V2160" i="2" s="1"/>
  <c r="W2160" i="2" s="1"/>
  <c r="X2160" i="2" s="1"/>
  <c r="T2168" i="2"/>
  <c r="S2168" i="2"/>
  <c r="R2168" i="2"/>
  <c r="Q2168" i="2"/>
  <c r="U2168" i="2" s="1"/>
  <c r="V2168" i="2" s="1"/>
  <c r="W2168" i="2" s="1"/>
  <c r="X2168" i="2" s="1"/>
  <c r="T2184" i="2"/>
  <c r="S2184" i="2"/>
  <c r="R2184" i="2"/>
  <c r="Q2184" i="2"/>
  <c r="U2184" i="2" s="1"/>
  <c r="V2184" i="2" s="1"/>
  <c r="W2184" i="2" s="1"/>
  <c r="X2184" i="2" s="1"/>
  <c r="T2192" i="2"/>
  <c r="S2192" i="2"/>
  <c r="R2192" i="2"/>
  <c r="Q2192" i="2"/>
  <c r="U2192" i="2" s="1"/>
  <c r="V2192" i="2" s="1"/>
  <c r="W2192" i="2" s="1"/>
  <c r="X2192" i="2" s="1"/>
  <c r="T2205" i="2"/>
  <c r="S2205" i="2"/>
  <c r="R2205" i="2"/>
  <c r="Q2205" i="2"/>
  <c r="U2205" i="2" s="1"/>
  <c r="V2205" i="2" s="1"/>
  <c r="W2205" i="2" s="1"/>
  <c r="X2205" i="2" s="1"/>
  <c r="T2213" i="2"/>
  <c r="S2213" i="2"/>
  <c r="R2213" i="2"/>
  <c r="Q2213" i="2"/>
  <c r="U2213" i="2" s="1"/>
  <c r="V2213" i="2" s="1"/>
  <c r="W2213" i="2" s="1"/>
  <c r="X2213" i="2" s="1"/>
  <c r="T2221" i="2"/>
  <c r="S2221" i="2"/>
  <c r="R2221" i="2"/>
  <c r="Q2221" i="2"/>
  <c r="U2221" i="2" s="1"/>
  <c r="V2221" i="2" s="1"/>
  <c r="W2221" i="2" s="1"/>
  <c r="X2221" i="2" s="1"/>
  <c r="T2229" i="2"/>
  <c r="R2229" i="2"/>
  <c r="S2229" i="2"/>
  <c r="Q2229" i="2"/>
  <c r="U2229" i="2" s="1"/>
  <c r="V2229" i="2" s="1"/>
  <c r="W2229" i="2" s="1"/>
  <c r="X2229" i="2" s="1"/>
  <c r="T2237" i="2"/>
  <c r="S2237" i="2"/>
  <c r="R2237" i="2"/>
  <c r="Q2237" i="2"/>
  <c r="U2237" i="2" s="1"/>
  <c r="V2237" i="2" s="1"/>
  <c r="W2237" i="2" s="1"/>
  <c r="X2237" i="2" s="1"/>
  <c r="T2245" i="2"/>
  <c r="S2245" i="2"/>
  <c r="R2245" i="2"/>
  <c r="Q2245" i="2"/>
  <c r="U2245" i="2" s="1"/>
  <c r="V2245" i="2" s="1"/>
  <c r="W2245" i="2" s="1"/>
  <c r="X2245" i="2" s="1"/>
  <c r="T2261" i="2"/>
  <c r="S2261" i="2"/>
  <c r="R2261" i="2"/>
  <c r="Q2261" i="2"/>
  <c r="U2261" i="2" s="1"/>
  <c r="V2261" i="2" s="1"/>
  <c r="W2261" i="2" s="1"/>
  <c r="X2261" i="2" s="1"/>
  <c r="T2269" i="2"/>
  <c r="S2269" i="2"/>
  <c r="R2269" i="2"/>
  <c r="Q2269" i="2"/>
  <c r="U2269" i="2" s="1"/>
  <c r="V2269" i="2" s="1"/>
  <c r="W2269" i="2" s="1"/>
  <c r="X2269" i="2" s="1"/>
  <c r="T2277" i="2"/>
  <c r="S2277" i="2"/>
  <c r="R2277" i="2"/>
  <c r="Q2277" i="2"/>
  <c r="U2277" i="2" s="1"/>
  <c r="V2277" i="2" s="1"/>
  <c r="W2277" i="2" s="1"/>
  <c r="X2277" i="2" s="1"/>
  <c r="T2292" i="2"/>
  <c r="S2292" i="2"/>
  <c r="R2292" i="2"/>
  <c r="Q2292" i="2"/>
  <c r="U2292" i="2" s="1"/>
  <c r="V2292" i="2" s="1"/>
  <c r="W2292" i="2" s="1"/>
  <c r="X2292" i="2" s="1"/>
  <c r="T2300" i="2"/>
  <c r="S2300" i="2"/>
  <c r="R2300" i="2"/>
  <c r="Q2300" i="2"/>
  <c r="U2300" i="2" s="1"/>
  <c r="V2300" i="2" s="1"/>
  <c r="W2300" i="2" s="1"/>
  <c r="X2300" i="2" s="1"/>
  <c r="T2308" i="2"/>
  <c r="S2308" i="2"/>
  <c r="R2308" i="2"/>
  <c r="Q2308" i="2"/>
  <c r="U2308" i="2" s="1"/>
  <c r="V2308" i="2" s="1"/>
  <c r="W2308" i="2" s="1"/>
  <c r="X2308" i="2" s="1"/>
  <c r="T2316" i="2"/>
  <c r="S2316" i="2"/>
  <c r="R2316" i="2"/>
  <c r="Q2316" i="2"/>
  <c r="U2316" i="2" s="1"/>
  <c r="V2316" i="2" s="1"/>
  <c r="W2316" i="2" s="1"/>
  <c r="X2316" i="2" s="1"/>
  <c r="T2324" i="2"/>
  <c r="S2324" i="2"/>
  <c r="R2324" i="2"/>
  <c r="Q2324" i="2"/>
  <c r="U2324" i="2" s="1"/>
  <c r="V2324" i="2" s="1"/>
  <c r="W2324" i="2" s="1"/>
  <c r="X2324" i="2" s="1"/>
  <c r="T2332" i="2"/>
  <c r="S2332" i="2"/>
  <c r="R2332" i="2"/>
  <c r="Q2332" i="2"/>
  <c r="U2332" i="2" s="1"/>
  <c r="V2332" i="2" s="1"/>
  <c r="W2332" i="2" s="1"/>
  <c r="X2332" i="2" s="1"/>
  <c r="T2340" i="2"/>
  <c r="S2340" i="2"/>
  <c r="R2340" i="2"/>
  <c r="Q2340" i="2"/>
  <c r="U2340" i="2" s="1"/>
  <c r="V2340" i="2" s="1"/>
  <c r="W2340" i="2" s="1"/>
  <c r="X2340" i="2" s="1"/>
  <c r="T2348" i="2"/>
  <c r="S2348" i="2"/>
  <c r="R2348" i="2"/>
  <c r="Q2348" i="2"/>
  <c r="U2348" i="2" s="1"/>
  <c r="V2348" i="2" s="1"/>
  <c r="W2348" i="2" s="1"/>
  <c r="X2348" i="2" s="1"/>
  <c r="T2356" i="2"/>
  <c r="S2356" i="2"/>
  <c r="R2356" i="2"/>
  <c r="Q2356" i="2"/>
  <c r="U2356" i="2" s="1"/>
  <c r="V2356" i="2" s="1"/>
  <c r="W2356" i="2" s="1"/>
  <c r="X2356" i="2" s="1"/>
  <c r="T2364" i="2"/>
  <c r="S2364" i="2"/>
  <c r="R2364" i="2"/>
  <c r="Q2364" i="2"/>
  <c r="U2364" i="2" s="1"/>
  <c r="V2364" i="2" s="1"/>
  <c r="W2364" i="2" s="1"/>
  <c r="X2364" i="2" s="1"/>
  <c r="T2372" i="2"/>
  <c r="S2372" i="2"/>
  <c r="R2372" i="2"/>
  <c r="Q2372" i="2"/>
  <c r="U2372" i="2" s="1"/>
  <c r="V2372" i="2" s="1"/>
  <c r="W2372" i="2" s="1"/>
  <c r="X2372" i="2" s="1"/>
  <c r="T2380" i="2"/>
  <c r="S2380" i="2"/>
  <c r="R2380" i="2"/>
  <c r="Q2380" i="2"/>
  <c r="U2380" i="2" s="1"/>
  <c r="V2380" i="2" s="1"/>
  <c r="W2380" i="2" s="1"/>
  <c r="X2380" i="2" s="1"/>
  <c r="T2388" i="2"/>
  <c r="S2388" i="2"/>
  <c r="Q2388" i="2"/>
  <c r="R2388" i="2"/>
  <c r="T2396" i="2"/>
  <c r="S2396" i="2"/>
  <c r="R2396" i="2"/>
  <c r="Q2396" i="2"/>
  <c r="U2396" i="2" s="1"/>
  <c r="V2396" i="2" s="1"/>
  <c r="W2396" i="2" s="1"/>
  <c r="X2396" i="2" s="1"/>
  <c r="T2404" i="2"/>
  <c r="S2404" i="2"/>
  <c r="R2404" i="2"/>
  <c r="Q2404" i="2"/>
  <c r="U2404" i="2" s="1"/>
  <c r="V2404" i="2" s="1"/>
  <c r="W2404" i="2" s="1"/>
  <c r="X2404" i="2" s="1"/>
  <c r="T2412" i="2"/>
  <c r="S2412" i="2"/>
  <c r="R2412" i="2"/>
  <c r="Q2412" i="2"/>
  <c r="U2412" i="2" s="1"/>
  <c r="V2412" i="2" s="1"/>
  <c r="W2412" i="2" s="1"/>
  <c r="X2412" i="2" s="1"/>
  <c r="T2420" i="2"/>
  <c r="S2420" i="2"/>
  <c r="R2420" i="2"/>
  <c r="Q2420" i="2"/>
  <c r="U2420" i="2" s="1"/>
  <c r="V2420" i="2" s="1"/>
  <c r="W2420" i="2" s="1"/>
  <c r="X2420" i="2" s="1"/>
  <c r="T2463" i="2"/>
  <c r="S2463" i="2"/>
  <c r="R2463" i="2"/>
  <c r="Q2463" i="2"/>
  <c r="U2463" i="2" s="1"/>
  <c r="V2463" i="2" s="1"/>
  <c r="W2463" i="2" s="1"/>
  <c r="X2463" i="2" s="1"/>
  <c r="T2471" i="2"/>
  <c r="S2471" i="2"/>
  <c r="R2471" i="2"/>
  <c r="Q2471" i="2"/>
  <c r="U2471" i="2" s="1"/>
  <c r="V2471" i="2" s="1"/>
  <c r="W2471" i="2" s="1"/>
  <c r="X2471" i="2" s="1"/>
  <c r="T2479" i="2"/>
  <c r="S2479" i="2"/>
  <c r="R2479" i="2"/>
  <c r="Q2479" i="2"/>
  <c r="U2479" i="2" s="1"/>
  <c r="V2479" i="2" s="1"/>
  <c r="W2479" i="2" s="1"/>
  <c r="X2479" i="2" s="1"/>
  <c r="S2487" i="2"/>
  <c r="T2487" i="2"/>
  <c r="R2487" i="2"/>
  <c r="Q2487" i="2"/>
  <c r="U2487" i="2" s="1"/>
  <c r="V2487" i="2" s="1"/>
  <c r="W2487" i="2" s="1"/>
  <c r="X2487" i="2" s="1"/>
  <c r="T2495" i="2"/>
  <c r="S2495" i="2"/>
  <c r="R2495" i="2"/>
  <c r="Q2495" i="2"/>
  <c r="U2495" i="2" s="1"/>
  <c r="V2495" i="2" s="1"/>
  <c r="W2495" i="2" s="1"/>
  <c r="X2495" i="2" s="1"/>
  <c r="T2503" i="2"/>
  <c r="S2503" i="2"/>
  <c r="R2503" i="2"/>
  <c r="Q2503" i="2"/>
  <c r="U2503" i="2" s="1"/>
  <c r="V2503" i="2" s="1"/>
  <c r="W2503" i="2" s="1"/>
  <c r="X2503" i="2" s="1"/>
  <c r="T2511" i="2"/>
  <c r="S2511" i="2"/>
  <c r="R2511" i="2"/>
  <c r="Q2511" i="2"/>
  <c r="U2511" i="2" s="1"/>
  <c r="V2511" i="2" s="1"/>
  <c r="W2511" i="2" s="1"/>
  <c r="X2511" i="2" s="1"/>
  <c r="T2519" i="2"/>
  <c r="S2519" i="2"/>
  <c r="R2519" i="2"/>
  <c r="Q2519" i="2"/>
  <c r="U2519" i="2" s="1"/>
  <c r="V2519" i="2" s="1"/>
  <c r="W2519" i="2" s="1"/>
  <c r="X2519" i="2" s="1"/>
  <c r="T2527" i="2"/>
  <c r="S2527" i="2"/>
  <c r="R2527" i="2"/>
  <c r="Q2527" i="2"/>
  <c r="U2527" i="2" s="1"/>
  <c r="V2527" i="2" s="1"/>
  <c r="W2527" i="2" s="1"/>
  <c r="X2527" i="2" s="1"/>
  <c r="T2535" i="2"/>
  <c r="S2535" i="2"/>
  <c r="R2535" i="2"/>
  <c r="Q2535" i="2"/>
  <c r="U2535" i="2" s="1"/>
  <c r="V2535" i="2" s="1"/>
  <c r="W2535" i="2" s="1"/>
  <c r="X2535" i="2" s="1"/>
  <c r="T2543" i="2"/>
  <c r="S2543" i="2"/>
  <c r="R2543" i="2"/>
  <c r="Q2543" i="2"/>
  <c r="U2543" i="2" s="1"/>
  <c r="V2543" i="2" s="1"/>
  <c r="W2543" i="2" s="1"/>
  <c r="X2543" i="2" s="1"/>
  <c r="T2551" i="2"/>
  <c r="S2551" i="2"/>
  <c r="R2551" i="2"/>
  <c r="Q2551" i="2"/>
  <c r="U2551" i="2" s="1"/>
  <c r="V2551" i="2" s="1"/>
  <c r="W2551" i="2" s="1"/>
  <c r="X2551" i="2" s="1"/>
  <c r="T2559" i="2"/>
  <c r="S2559" i="2"/>
  <c r="R2559" i="2"/>
  <c r="Q2559" i="2"/>
  <c r="U2559" i="2" s="1"/>
  <c r="V2559" i="2" s="1"/>
  <c r="W2559" i="2" s="1"/>
  <c r="X2559" i="2" s="1"/>
  <c r="T2567" i="2"/>
  <c r="S2567" i="2"/>
  <c r="R2567" i="2"/>
  <c r="Q2567" i="2"/>
  <c r="U2567" i="2" s="1"/>
  <c r="V2567" i="2" s="1"/>
  <c r="W2567" i="2" s="1"/>
  <c r="X2567" i="2" s="1"/>
  <c r="T2575" i="2"/>
  <c r="S2575" i="2"/>
  <c r="R2575" i="2"/>
  <c r="Q2575" i="2"/>
  <c r="U2575" i="2" s="1"/>
  <c r="V2575" i="2" s="1"/>
  <c r="W2575" i="2" s="1"/>
  <c r="X2575" i="2" s="1"/>
  <c r="T2583" i="2"/>
  <c r="S2583" i="2"/>
  <c r="R2583" i="2"/>
  <c r="Q2583" i="2"/>
  <c r="U2583" i="2" s="1"/>
  <c r="V2583" i="2" s="1"/>
  <c r="W2583" i="2" s="1"/>
  <c r="X2583" i="2" s="1"/>
  <c r="T2591" i="2"/>
  <c r="S2591" i="2"/>
  <c r="R2591" i="2"/>
  <c r="Q2591" i="2"/>
  <c r="U2591" i="2" s="1"/>
  <c r="V2591" i="2" s="1"/>
  <c r="W2591" i="2" s="1"/>
  <c r="X2591" i="2" s="1"/>
  <c r="T2599" i="2"/>
  <c r="S2599" i="2"/>
  <c r="R2599" i="2"/>
  <c r="Q2599" i="2"/>
  <c r="U2599" i="2" s="1"/>
  <c r="V2599" i="2" s="1"/>
  <c r="W2599" i="2" s="1"/>
  <c r="X2599" i="2" s="1"/>
  <c r="T2607" i="2"/>
  <c r="S2607" i="2"/>
  <c r="R2607" i="2"/>
  <c r="Q2607" i="2"/>
  <c r="U2607" i="2" s="1"/>
  <c r="V2607" i="2" s="1"/>
  <c r="W2607" i="2" s="1"/>
  <c r="X2607" i="2" s="1"/>
  <c r="T2615" i="2"/>
  <c r="S2615" i="2"/>
  <c r="R2615" i="2"/>
  <c r="Q2615" i="2"/>
  <c r="U2615" i="2" s="1"/>
  <c r="V2615" i="2" s="1"/>
  <c r="W2615" i="2" s="1"/>
  <c r="X2615" i="2" s="1"/>
  <c r="T2628" i="2"/>
  <c r="S2628" i="2"/>
  <c r="R2628" i="2"/>
  <c r="Q2628" i="2"/>
  <c r="U2628" i="2" s="1"/>
  <c r="V2628" i="2" s="1"/>
  <c r="W2628" i="2" s="1"/>
  <c r="X2628" i="2" s="1"/>
  <c r="T2636" i="2"/>
  <c r="S2636" i="2"/>
  <c r="R2636" i="2"/>
  <c r="Q2636" i="2"/>
  <c r="U2636" i="2" s="1"/>
  <c r="V2636" i="2" s="1"/>
  <c r="W2636" i="2" s="1"/>
  <c r="X2636" i="2" s="1"/>
  <c r="T2644" i="2"/>
  <c r="S2644" i="2"/>
  <c r="R2644" i="2"/>
  <c r="Q2644" i="2"/>
  <c r="U2644" i="2" s="1"/>
  <c r="V2644" i="2" s="1"/>
  <c r="W2644" i="2" s="1"/>
  <c r="X2644" i="2" s="1"/>
  <c r="T2652" i="2"/>
  <c r="S2652" i="2"/>
  <c r="R2652" i="2"/>
  <c r="Q2652" i="2"/>
  <c r="U2652" i="2" s="1"/>
  <c r="V2652" i="2" s="1"/>
  <c r="W2652" i="2" s="1"/>
  <c r="X2652" i="2" s="1"/>
  <c r="T2660" i="2"/>
  <c r="S2660" i="2"/>
  <c r="R2660" i="2"/>
  <c r="Q2660" i="2"/>
  <c r="U2660" i="2" s="1"/>
  <c r="V2660" i="2" s="1"/>
  <c r="W2660" i="2" s="1"/>
  <c r="X2660" i="2" s="1"/>
  <c r="T2676" i="2"/>
  <c r="S2676" i="2"/>
  <c r="R2676" i="2"/>
  <c r="Q2676" i="2"/>
  <c r="U2676" i="2" s="1"/>
  <c r="V2676" i="2" s="1"/>
  <c r="W2676" i="2" s="1"/>
  <c r="X2676" i="2" s="1"/>
  <c r="T2684" i="2"/>
  <c r="S2684" i="2"/>
  <c r="R2684" i="2"/>
  <c r="Q2684" i="2"/>
  <c r="U2684" i="2" s="1"/>
  <c r="V2684" i="2" s="1"/>
  <c r="W2684" i="2" s="1"/>
  <c r="X2684" i="2" s="1"/>
  <c r="S2692" i="2"/>
  <c r="T2692" i="2"/>
  <c r="R2692" i="2"/>
  <c r="Q2692" i="2"/>
  <c r="U2692" i="2" s="1"/>
  <c r="V2692" i="2" s="1"/>
  <c r="W2692" i="2" s="1"/>
  <c r="X2692" i="2" s="1"/>
  <c r="T2700" i="2"/>
  <c r="S2700" i="2"/>
  <c r="R2700" i="2"/>
  <c r="Q2700" i="2"/>
  <c r="U2700" i="2" s="1"/>
  <c r="V2700" i="2" s="1"/>
  <c r="W2700" i="2" s="1"/>
  <c r="X2700" i="2" s="1"/>
  <c r="T2708" i="2"/>
  <c r="S2708" i="2"/>
  <c r="R2708" i="2"/>
  <c r="Q2708" i="2"/>
  <c r="U2708" i="2" s="1"/>
  <c r="V2708" i="2" s="1"/>
  <c r="W2708" i="2" s="1"/>
  <c r="X2708" i="2" s="1"/>
  <c r="S2716" i="2"/>
  <c r="T2716" i="2"/>
  <c r="R2716" i="2"/>
  <c r="Q2716" i="2"/>
  <c r="U2716" i="2" s="1"/>
  <c r="V2716" i="2" s="1"/>
  <c r="W2716" i="2" s="1"/>
  <c r="X2716" i="2" s="1"/>
  <c r="T2724" i="2"/>
  <c r="S2724" i="2"/>
  <c r="R2724" i="2"/>
  <c r="Q2724" i="2"/>
  <c r="U2724" i="2" s="1"/>
  <c r="V2724" i="2" s="1"/>
  <c r="W2724" i="2" s="1"/>
  <c r="X2724" i="2" s="1"/>
  <c r="T2732" i="2"/>
  <c r="S2732" i="2"/>
  <c r="R2732" i="2"/>
  <c r="Q2732" i="2"/>
  <c r="U2732" i="2" s="1"/>
  <c r="V2732" i="2" s="1"/>
  <c r="W2732" i="2" s="1"/>
  <c r="X2732" i="2" s="1"/>
  <c r="T2740" i="2"/>
  <c r="S2740" i="2"/>
  <c r="R2740" i="2"/>
  <c r="Q2740" i="2"/>
  <c r="U2740" i="2" s="1"/>
  <c r="V2740" i="2" s="1"/>
  <c r="W2740" i="2" s="1"/>
  <c r="X2740" i="2" s="1"/>
  <c r="T2748" i="2"/>
  <c r="R2748" i="2"/>
  <c r="S2748" i="2"/>
  <c r="Q2748" i="2"/>
  <c r="U2748" i="2" s="1"/>
  <c r="V2748" i="2" s="1"/>
  <c r="W2748" i="2" s="1"/>
  <c r="X2748" i="2" s="1"/>
  <c r="T2756" i="2"/>
  <c r="S2756" i="2"/>
  <c r="R2756" i="2"/>
  <c r="Q2756" i="2"/>
  <c r="U2756" i="2" s="1"/>
  <c r="V2756" i="2" s="1"/>
  <c r="W2756" i="2" s="1"/>
  <c r="X2756" i="2" s="1"/>
  <c r="T2764" i="2"/>
  <c r="S2764" i="2"/>
  <c r="R2764" i="2"/>
  <c r="Q2764" i="2"/>
  <c r="U2764" i="2" s="1"/>
  <c r="V2764" i="2" s="1"/>
  <c r="W2764" i="2" s="1"/>
  <c r="X2764" i="2" s="1"/>
  <c r="T2772" i="2"/>
  <c r="S2772" i="2"/>
  <c r="R2772" i="2"/>
  <c r="Q2772" i="2"/>
  <c r="U2772" i="2" s="1"/>
  <c r="V2772" i="2" s="1"/>
  <c r="W2772" i="2" s="1"/>
  <c r="X2772" i="2" s="1"/>
  <c r="T2780" i="2"/>
  <c r="S2780" i="2"/>
  <c r="R2780" i="2"/>
  <c r="Q2780" i="2"/>
  <c r="U2780" i="2" s="1"/>
  <c r="V2780" i="2" s="1"/>
  <c r="W2780" i="2" s="1"/>
  <c r="X2780" i="2" s="1"/>
  <c r="T2788" i="2"/>
  <c r="S2788" i="2"/>
  <c r="R2788" i="2"/>
  <c r="Q2788" i="2"/>
  <c r="U2788" i="2" s="1"/>
  <c r="V2788" i="2" s="1"/>
  <c r="W2788" i="2" s="1"/>
  <c r="X2788" i="2" s="1"/>
  <c r="T2796" i="2"/>
  <c r="S2796" i="2"/>
  <c r="R2796" i="2"/>
  <c r="Q2796" i="2"/>
  <c r="U2796" i="2" s="1"/>
  <c r="V2796" i="2" s="1"/>
  <c r="W2796" i="2" s="1"/>
  <c r="X2796" i="2" s="1"/>
  <c r="T2843" i="2"/>
  <c r="S2843" i="2"/>
  <c r="R2843" i="2"/>
  <c r="Q2843" i="2"/>
  <c r="U2843" i="2" s="1"/>
  <c r="V2843" i="2" s="1"/>
  <c r="W2843" i="2" s="1"/>
  <c r="X2843" i="2" s="1"/>
  <c r="T2851" i="2"/>
  <c r="S2851" i="2"/>
  <c r="R2851" i="2"/>
  <c r="Q2851" i="2"/>
  <c r="U2851" i="2" s="1"/>
  <c r="V2851" i="2" s="1"/>
  <c r="W2851" i="2" s="1"/>
  <c r="X2851" i="2" s="1"/>
  <c r="T2859" i="2"/>
  <c r="S2859" i="2"/>
  <c r="R2859" i="2"/>
  <c r="Q2859" i="2"/>
  <c r="U2859" i="2" s="1"/>
  <c r="V2859" i="2" s="1"/>
  <c r="W2859" i="2" s="1"/>
  <c r="X2859" i="2" s="1"/>
  <c r="T2867" i="2"/>
  <c r="S2867" i="2"/>
  <c r="R2867" i="2"/>
  <c r="Q2867" i="2"/>
  <c r="U2867" i="2" s="1"/>
  <c r="V2867" i="2" s="1"/>
  <c r="W2867" i="2" s="1"/>
  <c r="X2867" i="2" s="1"/>
  <c r="T2875" i="2"/>
  <c r="S2875" i="2"/>
  <c r="R2875" i="2"/>
  <c r="Q2875" i="2"/>
  <c r="U2875" i="2" s="1"/>
  <c r="V2875" i="2" s="1"/>
  <c r="W2875" i="2" s="1"/>
  <c r="X2875" i="2" s="1"/>
  <c r="T2883" i="2"/>
  <c r="S2883" i="2"/>
  <c r="R2883" i="2"/>
  <c r="Q2883" i="2"/>
  <c r="U2883" i="2" s="1"/>
  <c r="V2883" i="2" s="1"/>
  <c r="W2883" i="2" s="1"/>
  <c r="X2883" i="2" s="1"/>
  <c r="T2891" i="2"/>
  <c r="S2891" i="2"/>
  <c r="R2891" i="2"/>
  <c r="Q2891" i="2"/>
  <c r="U2891" i="2" s="1"/>
  <c r="V2891" i="2" s="1"/>
  <c r="W2891" i="2" s="1"/>
  <c r="X2891" i="2" s="1"/>
  <c r="T2899" i="2"/>
  <c r="S2899" i="2"/>
  <c r="R2899" i="2"/>
  <c r="Q2899" i="2"/>
  <c r="U2899" i="2" s="1"/>
  <c r="V2899" i="2" s="1"/>
  <c r="W2899" i="2" s="1"/>
  <c r="X2899" i="2" s="1"/>
  <c r="T2907" i="2"/>
  <c r="S2907" i="2"/>
  <c r="R2907" i="2"/>
  <c r="Q2907" i="2"/>
  <c r="U2907" i="2" s="1"/>
  <c r="V2907" i="2" s="1"/>
  <c r="W2907" i="2" s="1"/>
  <c r="X2907" i="2" s="1"/>
  <c r="T2915" i="2"/>
  <c r="S2915" i="2"/>
  <c r="R2915" i="2"/>
  <c r="Q2915" i="2"/>
  <c r="U2915" i="2" s="1"/>
  <c r="V2915" i="2" s="1"/>
  <c r="W2915" i="2" s="1"/>
  <c r="X2915" i="2" s="1"/>
  <c r="T2923" i="2"/>
  <c r="S2923" i="2"/>
  <c r="R2923" i="2"/>
  <c r="Q2923" i="2"/>
  <c r="U2923" i="2" s="1"/>
  <c r="V2923" i="2" s="1"/>
  <c r="W2923" i="2" s="1"/>
  <c r="X2923" i="2" s="1"/>
  <c r="T2931" i="2"/>
  <c r="S2931" i="2"/>
  <c r="R2931" i="2"/>
  <c r="Q2931" i="2"/>
  <c r="U2931" i="2" s="1"/>
  <c r="V2931" i="2" s="1"/>
  <c r="W2931" i="2" s="1"/>
  <c r="X2931" i="2" s="1"/>
  <c r="T2939" i="2"/>
  <c r="S2939" i="2"/>
  <c r="R2939" i="2"/>
  <c r="Q2939" i="2"/>
  <c r="U2939" i="2" s="1"/>
  <c r="V2939" i="2" s="1"/>
  <c r="W2939" i="2" s="1"/>
  <c r="X2939" i="2" s="1"/>
  <c r="T2947" i="2"/>
  <c r="S2947" i="2"/>
  <c r="R2947" i="2"/>
  <c r="Q2947" i="2"/>
  <c r="U2947" i="2" s="1"/>
  <c r="V2947" i="2" s="1"/>
  <c r="W2947" i="2" s="1"/>
  <c r="X2947" i="2" s="1"/>
  <c r="T2955" i="2"/>
  <c r="S2955" i="2"/>
  <c r="R2955" i="2"/>
  <c r="Q2955" i="2"/>
  <c r="U2955" i="2" s="1"/>
  <c r="V2955" i="2" s="1"/>
  <c r="W2955" i="2" s="1"/>
  <c r="X2955" i="2" s="1"/>
  <c r="T2963" i="2"/>
  <c r="S2963" i="2"/>
  <c r="R2963" i="2"/>
  <c r="Q2963" i="2"/>
  <c r="U2963" i="2" s="1"/>
  <c r="V2963" i="2" s="1"/>
  <c r="W2963" i="2" s="1"/>
  <c r="X2963" i="2" s="1"/>
  <c r="T2971" i="2"/>
  <c r="S2971" i="2"/>
  <c r="R2971" i="2"/>
  <c r="Q2971" i="2"/>
  <c r="U2971" i="2" s="1"/>
  <c r="V2971" i="2" s="1"/>
  <c r="W2971" i="2" s="1"/>
  <c r="X2971" i="2" s="1"/>
  <c r="T2987" i="2"/>
  <c r="R2987" i="2"/>
  <c r="S2987" i="2"/>
  <c r="Q2987" i="2"/>
  <c r="U2987" i="2" s="1"/>
  <c r="V2987" i="2" s="1"/>
  <c r="W2987" i="2" s="1"/>
  <c r="X2987" i="2" s="1"/>
  <c r="T2995" i="2"/>
  <c r="R2995" i="2"/>
  <c r="S2995" i="2"/>
  <c r="Q2995" i="2"/>
  <c r="U2995" i="2" s="1"/>
  <c r="V2995" i="2" s="1"/>
  <c r="W2995" i="2" s="1"/>
  <c r="X2995" i="2" s="1"/>
  <c r="T3008" i="2"/>
  <c r="R3008" i="2"/>
  <c r="S3008" i="2"/>
  <c r="Q3008" i="2"/>
  <c r="U3008" i="2" s="1"/>
  <c r="V3008" i="2" s="1"/>
  <c r="W3008" i="2" s="1"/>
  <c r="X3008" i="2" s="1"/>
  <c r="T3016" i="2"/>
  <c r="S3016" i="2"/>
  <c r="R3016" i="2"/>
  <c r="Q3016" i="2"/>
  <c r="U3016" i="2" s="1"/>
  <c r="V3016" i="2" s="1"/>
  <c r="W3016" i="2" s="1"/>
  <c r="X3016" i="2" s="1"/>
  <c r="T3024" i="2"/>
  <c r="S3024" i="2"/>
  <c r="R3024" i="2"/>
  <c r="Q3024" i="2"/>
  <c r="U3024" i="2" s="1"/>
  <c r="V3024" i="2" s="1"/>
  <c r="W3024" i="2" s="1"/>
  <c r="X3024" i="2" s="1"/>
  <c r="T3032" i="2"/>
  <c r="S3032" i="2"/>
  <c r="R3032" i="2"/>
  <c r="Q3032" i="2"/>
  <c r="U3032" i="2" s="1"/>
  <c r="V3032" i="2" s="1"/>
  <c r="W3032" i="2" s="1"/>
  <c r="X3032" i="2" s="1"/>
  <c r="T3040" i="2"/>
  <c r="S3040" i="2"/>
  <c r="R3040" i="2"/>
  <c r="Q3040" i="2"/>
  <c r="U3040" i="2" s="1"/>
  <c r="V3040" i="2" s="1"/>
  <c r="W3040" i="2" s="1"/>
  <c r="X3040" i="2" s="1"/>
  <c r="T3048" i="2"/>
  <c r="S3048" i="2"/>
  <c r="R3048" i="2"/>
  <c r="Q3048" i="2"/>
  <c r="U3048" i="2" s="1"/>
  <c r="V3048" i="2" s="1"/>
  <c r="W3048" i="2" s="1"/>
  <c r="X3048" i="2" s="1"/>
  <c r="T3056" i="2"/>
  <c r="S3056" i="2"/>
  <c r="R3056" i="2"/>
  <c r="Q3056" i="2"/>
  <c r="U3056" i="2" s="1"/>
  <c r="V3056" i="2" s="1"/>
  <c r="W3056" i="2" s="1"/>
  <c r="X3056" i="2" s="1"/>
  <c r="T3064" i="2"/>
  <c r="S3064" i="2"/>
  <c r="R3064" i="2"/>
  <c r="Q3064" i="2"/>
  <c r="U3064" i="2" s="1"/>
  <c r="V3064" i="2" s="1"/>
  <c r="W3064" i="2" s="1"/>
  <c r="X3064" i="2" s="1"/>
  <c r="T3072" i="2"/>
  <c r="S3072" i="2"/>
  <c r="R3072" i="2"/>
  <c r="Q3072" i="2"/>
  <c r="U3072" i="2" s="1"/>
  <c r="V3072" i="2" s="1"/>
  <c r="W3072" i="2" s="1"/>
  <c r="X3072" i="2" s="1"/>
  <c r="T3080" i="2"/>
  <c r="S3080" i="2"/>
  <c r="R3080" i="2"/>
  <c r="Q3080" i="2"/>
  <c r="U3080" i="2" s="1"/>
  <c r="V3080" i="2" s="1"/>
  <c r="W3080" i="2" s="1"/>
  <c r="X3080" i="2" s="1"/>
  <c r="T3088" i="2"/>
  <c r="S3088" i="2"/>
  <c r="R3088" i="2"/>
  <c r="Q3088" i="2"/>
  <c r="U3088" i="2" s="1"/>
  <c r="V3088" i="2" s="1"/>
  <c r="W3088" i="2" s="1"/>
  <c r="X3088" i="2" s="1"/>
  <c r="T3096" i="2"/>
  <c r="S3096" i="2"/>
  <c r="R3096" i="2"/>
  <c r="Q3096" i="2"/>
  <c r="U3096" i="2" s="1"/>
  <c r="V3096" i="2" s="1"/>
  <c r="W3096" i="2" s="1"/>
  <c r="X3096" i="2" s="1"/>
  <c r="T3104" i="2"/>
  <c r="S3104" i="2"/>
  <c r="R3104" i="2"/>
  <c r="Q3104" i="2"/>
  <c r="U3104" i="2" s="1"/>
  <c r="V3104" i="2" s="1"/>
  <c r="W3104" i="2" s="1"/>
  <c r="X3104" i="2" s="1"/>
  <c r="T3112" i="2"/>
  <c r="S3112" i="2"/>
  <c r="R3112" i="2"/>
  <c r="Q3112" i="2"/>
  <c r="U3112" i="2" s="1"/>
  <c r="V3112" i="2" s="1"/>
  <c r="W3112" i="2" s="1"/>
  <c r="X3112" i="2" s="1"/>
  <c r="T3120" i="2"/>
  <c r="S3120" i="2"/>
  <c r="R3120" i="2"/>
  <c r="Q3120" i="2"/>
  <c r="U3120" i="2" s="1"/>
  <c r="V3120" i="2" s="1"/>
  <c r="W3120" i="2" s="1"/>
  <c r="X3120" i="2" s="1"/>
  <c r="T3128" i="2"/>
  <c r="S3128" i="2"/>
  <c r="R3128" i="2"/>
  <c r="Q3128" i="2"/>
  <c r="U3128" i="2" s="1"/>
  <c r="V3128" i="2" s="1"/>
  <c r="W3128" i="2" s="1"/>
  <c r="X3128" i="2" s="1"/>
  <c r="T3144" i="2"/>
  <c r="S3144" i="2"/>
  <c r="R3144" i="2"/>
  <c r="Q3144" i="2"/>
  <c r="U3144" i="2" s="1"/>
  <c r="V3144" i="2" s="1"/>
  <c r="W3144" i="2" s="1"/>
  <c r="X3144" i="2" s="1"/>
  <c r="T3152" i="2"/>
  <c r="S3152" i="2"/>
  <c r="R3152" i="2"/>
  <c r="Q3152" i="2"/>
  <c r="U3152" i="2" s="1"/>
  <c r="V3152" i="2" s="1"/>
  <c r="W3152" i="2" s="1"/>
  <c r="X3152" i="2" s="1"/>
  <c r="T3165" i="2"/>
  <c r="S3165" i="2"/>
  <c r="R3165" i="2"/>
  <c r="Q3165" i="2"/>
  <c r="U3165" i="2" s="1"/>
  <c r="V3165" i="2" s="1"/>
  <c r="W3165" i="2" s="1"/>
  <c r="X3165" i="2" s="1"/>
  <c r="T3173" i="2"/>
  <c r="S3173" i="2"/>
  <c r="R3173" i="2"/>
  <c r="Q3173" i="2"/>
  <c r="U3173" i="2" s="1"/>
  <c r="V3173" i="2" s="1"/>
  <c r="W3173" i="2" s="1"/>
  <c r="X3173" i="2" s="1"/>
  <c r="T3181" i="2"/>
  <c r="S3181" i="2"/>
  <c r="R3181" i="2"/>
  <c r="Q3181" i="2"/>
  <c r="U3181" i="2" s="1"/>
  <c r="V3181" i="2" s="1"/>
  <c r="W3181" i="2" s="1"/>
  <c r="X3181" i="2" s="1"/>
  <c r="S3189" i="2"/>
  <c r="R3189" i="2"/>
  <c r="T3189" i="2"/>
  <c r="Q3189" i="2"/>
  <c r="U3189" i="2" s="1"/>
  <c r="V3189" i="2" s="1"/>
  <c r="W3189" i="2" s="1"/>
  <c r="X3189" i="2" s="1"/>
  <c r="T3197" i="2"/>
  <c r="S3197" i="2"/>
  <c r="R3197" i="2"/>
  <c r="Q3197" i="2"/>
  <c r="U3197" i="2" s="1"/>
  <c r="V3197" i="2" s="1"/>
  <c r="W3197" i="2" s="1"/>
  <c r="X3197" i="2" s="1"/>
  <c r="T3205" i="2"/>
  <c r="S3205" i="2"/>
  <c r="Q3205" i="2"/>
  <c r="R3205" i="2"/>
  <c r="T3213" i="2"/>
  <c r="R3213" i="2"/>
  <c r="Q3213" i="2"/>
  <c r="S3213" i="2"/>
  <c r="T3221" i="2"/>
  <c r="S3221" i="2"/>
  <c r="R3221" i="2"/>
  <c r="Q3221" i="2"/>
  <c r="U3221" i="2" s="1"/>
  <c r="V3221" i="2" s="1"/>
  <c r="W3221" i="2" s="1"/>
  <c r="X3221" i="2" s="1"/>
  <c r="T3229" i="2"/>
  <c r="S3229" i="2"/>
  <c r="R3229" i="2"/>
  <c r="Q3229" i="2"/>
  <c r="U3229" i="2" s="1"/>
  <c r="V3229" i="2" s="1"/>
  <c r="W3229" i="2" s="1"/>
  <c r="X3229" i="2" s="1"/>
  <c r="T3237" i="2"/>
  <c r="S3237" i="2"/>
  <c r="R3237" i="2"/>
  <c r="Q3237" i="2"/>
  <c r="U3237" i="2" s="1"/>
  <c r="V3237" i="2" s="1"/>
  <c r="W3237" i="2" s="1"/>
  <c r="X3237" i="2" s="1"/>
  <c r="T3245" i="2"/>
  <c r="S3245" i="2"/>
  <c r="R3245" i="2"/>
  <c r="Q3245" i="2"/>
  <c r="U3245" i="2" s="1"/>
  <c r="V3245" i="2" s="1"/>
  <c r="W3245" i="2" s="1"/>
  <c r="X3245" i="2" s="1"/>
  <c r="T3253" i="2"/>
  <c r="S3253" i="2"/>
  <c r="R3253" i="2"/>
  <c r="Q3253" i="2"/>
  <c r="U3253" i="2" s="1"/>
  <c r="V3253" i="2" s="1"/>
  <c r="W3253" i="2" s="1"/>
  <c r="X3253" i="2" s="1"/>
  <c r="T3261" i="2"/>
  <c r="S3261" i="2"/>
  <c r="R3261" i="2"/>
  <c r="Q3261" i="2"/>
  <c r="U3261" i="2" s="1"/>
  <c r="V3261" i="2" s="1"/>
  <c r="W3261" i="2" s="1"/>
  <c r="X3261" i="2" s="1"/>
  <c r="T3269" i="2"/>
  <c r="S3269" i="2"/>
  <c r="R3269" i="2"/>
  <c r="Q3269" i="2"/>
  <c r="U3269" i="2" s="1"/>
  <c r="V3269" i="2" s="1"/>
  <c r="W3269" i="2" s="1"/>
  <c r="X3269" i="2" s="1"/>
  <c r="T3277" i="2"/>
  <c r="S3277" i="2"/>
  <c r="R3277" i="2"/>
  <c r="Q3277" i="2"/>
  <c r="U3277" i="2" s="1"/>
  <c r="V3277" i="2" s="1"/>
  <c r="W3277" i="2" s="1"/>
  <c r="X3277" i="2" s="1"/>
  <c r="T3285" i="2"/>
  <c r="S3285" i="2"/>
  <c r="R3285" i="2"/>
  <c r="Q3285" i="2"/>
  <c r="U3285" i="2" s="1"/>
  <c r="V3285" i="2" s="1"/>
  <c r="W3285" i="2" s="1"/>
  <c r="X3285" i="2" s="1"/>
  <c r="T3293" i="2"/>
  <c r="S3293" i="2"/>
  <c r="R3293" i="2"/>
  <c r="Q3293" i="2"/>
  <c r="U3293" i="2" s="1"/>
  <c r="V3293" i="2" s="1"/>
  <c r="W3293" i="2" s="1"/>
  <c r="X3293" i="2" s="1"/>
  <c r="T3301" i="2"/>
  <c r="S3301" i="2"/>
  <c r="R3301" i="2"/>
  <c r="Q3301" i="2"/>
  <c r="U3301" i="2" s="1"/>
  <c r="V3301" i="2" s="1"/>
  <c r="W3301" i="2" s="1"/>
  <c r="X3301" i="2" s="1"/>
  <c r="T38" i="2"/>
  <c r="S38" i="2"/>
  <c r="R38" i="2"/>
  <c r="Q38" i="2"/>
  <c r="U38" i="2" s="1"/>
  <c r="V38" i="2" s="1"/>
  <c r="W38" i="2" s="1"/>
  <c r="X38" i="2" s="1"/>
  <c r="T102" i="2"/>
  <c r="S102" i="2"/>
  <c r="R102" i="2"/>
  <c r="Q102" i="2"/>
  <c r="U102" i="2" s="1"/>
  <c r="V102" i="2" s="1"/>
  <c r="W102" i="2" s="1"/>
  <c r="X102" i="2" s="1"/>
  <c r="T134" i="2"/>
  <c r="S134" i="2"/>
  <c r="R134" i="2"/>
  <c r="Q134" i="2"/>
  <c r="U134" i="2" s="1"/>
  <c r="V134" i="2" s="1"/>
  <c r="W134" i="2" s="1"/>
  <c r="X134" i="2" s="1"/>
  <c r="T182" i="2"/>
  <c r="S182" i="2"/>
  <c r="R182" i="2"/>
  <c r="Q182" i="2"/>
  <c r="U182" i="2" s="1"/>
  <c r="V182" i="2" s="1"/>
  <c r="W182" i="2" s="1"/>
  <c r="X182" i="2" s="1"/>
  <c r="S222" i="2"/>
  <c r="T222" i="2"/>
  <c r="R222" i="2"/>
  <c r="Q222" i="2"/>
  <c r="U222" i="2" s="1"/>
  <c r="V222" i="2" s="1"/>
  <c r="W222" i="2" s="1"/>
  <c r="X222" i="2" s="1"/>
  <c r="T255" i="2"/>
  <c r="S255" i="2"/>
  <c r="R255" i="2"/>
  <c r="Q255" i="2"/>
  <c r="U255" i="2" s="1"/>
  <c r="V255" i="2" s="1"/>
  <c r="W255" i="2" s="1"/>
  <c r="X255" i="2" s="1"/>
  <c r="T325" i="2"/>
  <c r="S325" i="2"/>
  <c r="R325" i="2"/>
  <c r="Q325" i="2"/>
  <c r="U325" i="2" s="1"/>
  <c r="V325" i="2" s="1"/>
  <c r="W325" i="2" s="1"/>
  <c r="X325" i="2" s="1"/>
  <c r="T350" i="2"/>
  <c r="S350" i="2"/>
  <c r="R350" i="2"/>
  <c r="Q350" i="2"/>
  <c r="U350" i="2" s="1"/>
  <c r="V350" i="2" s="1"/>
  <c r="W350" i="2" s="1"/>
  <c r="X350" i="2" s="1"/>
  <c r="T400" i="2"/>
  <c r="S400" i="2"/>
  <c r="R400" i="2"/>
  <c r="Q400" i="2"/>
  <c r="U400" i="2" s="1"/>
  <c r="V400" i="2" s="1"/>
  <c r="W400" i="2" s="1"/>
  <c r="X400" i="2" s="1"/>
  <c r="T451" i="2"/>
  <c r="S451" i="2"/>
  <c r="R451" i="2"/>
  <c r="Q451" i="2"/>
  <c r="U451" i="2" s="1"/>
  <c r="V451" i="2" s="1"/>
  <c r="W451" i="2" s="1"/>
  <c r="X451" i="2" s="1"/>
  <c r="T485" i="2"/>
  <c r="S485" i="2"/>
  <c r="R485" i="2"/>
  <c r="Q485" i="2"/>
  <c r="U485" i="2" s="1"/>
  <c r="V485" i="2" s="1"/>
  <c r="W485" i="2" s="1"/>
  <c r="X485" i="2" s="1"/>
  <c r="T535" i="2"/>
  <c r="S535" i="2"/>
  <c r="R535" i="2"/>
  <c r="Q535" i="2"/>
  <c r="U535" i="2" s="1"/>
  <c r="V535" i="2" s="1"/>
  <c r="W535" i="2" s="1"/>
  <c r="X535" i="2" s="1"/>
  <c r="T568" i="2"/>
  <c r="R568" i="2"/>
  <c r="S568" i="2"/>
  <c r="Q568" i="2"/>
  <c r="U568" i="2" s="1"/>
  <c r="V568" i="2" s="1"/>
  <c r="W568" i="2" s="1"/>
  <c r="X568" i="2" s="1"/>
  <c r="T593" i="2"/>
  <c r="S593" i="2"/>
  <c r="R593" i="2"/>
  <c r="Q593" i="2"/>
  <c r="U593" i="2" s="1"/>
  <c r="V593" i="2" s="1"/>
  <c r="W593" i="2" s="1"/>
  <c r="X593" i="2" s="1"/>
  <c r="T645" i="2"/>
  <c r="S645" i="2"/>
  <c r="R645" i="2"/>
  <c r="Q645" i="2"/>
  <c r="U645" i="2" s="1"/>
  <c r="V645" i="2" s="1"/>
  <c r="W645" i="2" s="1"/>
  <c r="X645" i="2" s="1"/>
  <c r="T694" i="2"/>
  <c r="S694" i="2"/>
  <c r="R694" i="2"/>
  <c r="Q694" i="2"/>
  <c r="U694" i="2" s="1"/>
  <c r="V694" i="2" s="1"/>
  <c r="W694" i="2" s="1"/>
  <c r="X694" i="2" s="1"/>
  <c r="T726" i="2"/>
  <c r="S726" i="2"/>
  <c r="R726" i="2"/>
  <c r="Q726" i="2"/>
  <c r="U726" i="2" s="1"/>
  <c r="V726" i="2" s="1"/>
  <c r="W726" i="2" s="1"/>
  <c r="X726" i="2" s="1"/>
  <c r="T760" i="2"/>
  <c r="S760" i="2"/>
  <c r="R760" i="2"/>
  <c r="Q760" i="2"/>
  <c r="U760" i="2" s="1"/>
  <c r="V760" i="2" s="1"/>
  <c r="W760" i="2" s="1"/>
  <c r="X760" i="2" s="1"/>
  <c r="T846" i="2"/>
  <c r="S846" i="2"/>
  <c r="R846" i="2"/>
  <c r="Q846" i="2"/>
  <c r="U846" i="2" s="1"/>
  <c r="V846" i="2" s="1"/>
  <c r="W846" i="2" s="1"/>
  <c r="X846" i="2" s="1"/>
  <c r="T888" i="2"/>
  <c r="S888" i="2"/>
  <c r="R888" i="2"/>
  <c r="Q888" i="2"/>
  <c r="U888" i="2" s="1"/>
  <c r="V888" i="2" s="1"/>
  <c r="W888" i="2" s="1"/>
  <c r="X888" i="2" s="1"/>
  <c r="T922" i="2"/>
  <c r="S922" i="2"/>
  <c r="R922" i="2"/>
  <c r="Q922" i="2"/>
  <c r="U922" i="2" s="1"/>
  <c r="V922" i="2" s="1"/>
  <c r="W922" i="2" s="1"/>
  <c r="X922" i="2" s="1"/>
  <c r="T970" i="2"/>
  <c r="S970" i="2"/>
  <c r="R970" i="2"/>
  <c r="Q970" i="2"/>
  <c r="U970" i="2" s="1"/>
  <c r="V970" i="2" s="1"/>
  <c r="W970" i="2" s="1"/>
  <c r="X970" i="2" s="1"/>
  <c r="T1055" i="2"/>
  <c r="S1055" i="2"/>
  <c r="R1055" i="2"/>
  <c r="Q1055" i="2"/>
  <c r="U1055" i="2" s="1"/>
  <c r="V1055" i="2" s="1"/>
  <c r="W1055" i="2" s="1"/>
  <c r="X1055" i="2" s="1"/>
  <c r="T1138" i="2"/>
  <c r="S1138" i="2"/>
  <c r="R1138" i="2"/>
  <c r="Q1138" i="2"/>
  <c r="U1138" i="2" s="1"/>
  <c r="V1138" i="2" s="1"/>
  <c r="W1138" i="2" s="1"/>
  <c r="X1138" i="2" s="1"/>
  <c r="S1328" i="2"/>
  <c r="T1328" i="2"/>
  <c r="R1328" i="2"/>
  <c r="Q1328" i="2"/>
  <c r="U1328" i="2" s="1"/>
  <c r="V1328" i="2" s="1"/>
  <c r="W1328" i="2" s="1"/>
  <c r="X1328" i="2" s="1"/>
  <c r="T1766" i="2"/>
  <c r="S1766" i="2"/>
  <c r="R1766" i="2"/>
  <c r="Q1766" i="2"/>
  <c r="U1766" i="2" s="1"/>
  <c r="V1766" i="2" s="1"/>
  <c r="W1766" i="2" s="1"/>
  <c r="X1766" i="2" s="1"/>
  <c r="T1790" i="2"/>
  <c r="S1790" i="2"/>
  <c r="R1790" i="2"/>
  <c r="Q1790" i="2"/>
  <c r="U1790" i="2" s="1"/>
  <c r="V1790" i="2" s="1"/>
  <c r="W1790" i="2" s="1"/>
  <c r="X1790" i="2" s="1"/>
  <c r="S1815" i="2"/>
  <c r="T1815" i="2"/>
  <c r="R1815" i="2"/>
  <c r="Q1815" i="2"/>
  <c r="U1815" i="2" s="1"/>
  <c r="V1815" i="2" s="1"/>
  <c r="W1815" i="2" s="1"/>
  <c r="X1815" i="2" s="1"/>
  <c r="T1844" i="2"/>
  <c r="S1844" i="2"/>
  <c r="R1844" i="2"/>
  <c r="Q1844" i="2"/>
  <c r="U1844" i="2" s="1"/>
  <c r="V1844" i="2" s="1"/>
  <c r="W1844" i="2" s="1"/>
  <c r="X1844" i="2" s="1"/>
  <c r="T1892" i="2"/>
  <c r="S1892" i="2"/>
  <c r="R1892" i="2"/>
  <c r="Q1892" i="2"/>
  <c r="U1892" i="2" s="1"/>
  <c r="V1892" i="2" s="1"/>
  <c r="W1892" i="2" s="1"/>
  <c r="X1892" i="2" s="1"/>
  <c r="T2387" i="2"/>
  <c r="S2387" i="2"/>
  <c r="R2387" i="2"/>
  <c r="Q2387" i="2"/>
  <c r="U2387" i="2" s="1"/>
  <c r="V2387" i="2" s="1"/>
  <c r="W2387" i="2" s="1"/>
  <c r="X2387" i="2" s="1"/>
  <c r="T23" i="2"/>
  <c r="S23" i="2"/>
  <c r="R23" i="2"/>
  <c r="Q23" i="2"/>
  <c r="U23" i="2" s="1"/>
  <c r="V23" i="2" s="1"/>
  <c r="W23" i="2" s="1"/>
  <c r="X23" i="2" s="1"/>
  <c r="T56" i="2"/>
  <c r="S56" i="2"/>
  <c r="R56" i="2"/>
  <c r="Q56" i="2"/>
  <c r="U56" i="2" s="1"/>
  <c r="V56" i="2" s="1"/>
  <c r="W56" i="2" s="1"/>
  <c r="X56" i="2" s="1"/>
  <c r="T96" i="2"/>
  <c r="S96" i="2"/>
  <c r="R96" i="2"/>
  <c r="Q96" i="2"/>
  <c r="U96" i="2" s="1"/>
  <c r="V96" i="2" s="1"/>
  <c r="W96" i="2" s="1"/>
  <c r="X96" i="2" s="1"/>
  <c r="T136" i="2"/>
  <c r="R136" i="2"/>
  <c r="S136" i="2"/>
  <c r="Q136" i="2"/>
  <c r="U136" i="2" s="1"/>
  <c r="V136" i="2" s="1"/>
  <c r="W136" i="2" s="1"/>
  <c r="X136" i="2" s="1"/>
  <c r="T175" i="2"/>
  <c r="S175" i="2"/>
  <c r="R175" i="2"/>
  <c r="Q175" i="2"/>
  <c r="U175" i="2" s="1"/>
  <c r="V175" i="2" s="1"/>
  <c r="W175" i="2" s="1"/>
  <c r="X175" i="2" s="1"/>
  <c r="T216" i="2"/>
  <c r="S216" i="2"/>
  <c r="R216" i="2"/>
  <c r="Q216" i="2"/>
  <c r="U216" i="2" s="1"/>
  <c r="V216" i="2" s="1"/>
  <c r="W216" i="2" s="1"/>
  <c r="X216" i="2" s="1"/>
  <c r="T241" i="2"/>
  <c r="S241" i="2"/>
  <c r="R241" i="2"/>
  <c r="Q241" i="2"/>
  <c r="U241" i="2" s="1"/>
  <c r="V241" i="2" s="1"/>
  <c r="W241" i="2" s="1"/>
  <c r="X241" i="2" s="1"/>
  <c r="T273" i="2"/>
  <c r="S273" i="2"/>
  <c r="R273" i="2"/>
  <c r="Q273" i="2"/>
  <c r="U273" i="2" s="1"/>
  <c r="V273" i="2" s="1"/>
  <c r="W273" i="2" s="1"/>
  <c r="X273" i="2" s="1"/>
  <c r="T297" i="2"/>
  <c r="S297" i="2"/>
  <c r="R297" i="2"/>
  <c r="Q297" i="2"/>
  <c r="U297" i="2" s="1"/>
  <c r="V297" i="2" s="1"/>
  <c r="W297" i="2" s="1"/>
  <c r="X297" i="2" s="1"/>
  <c r="T319" i="2"/>
  <c r="S319" i="2"/>
  <c r="R319" i="2"/>
  <c r="Q319" i="2"/>
  <c r="U319" i="2" s="1"/>
  <c r="V319" i="2" s="1"/>
  <c r="W319" i="2" s="1"/>
  <c r="X319" i="2" s="1"/>
  <c r="T344" i="2"/>
  <c r="S344" i="2"/>
  <c r="R344" i="2"/>
  <c r="Q344" i="2"/>
  <c r="U344" i="2" s="1"/>
  <c r="V344" i="2" s="1"/>
  <c r="W344" i="2" s="1"/>
  <c r="X344" i="2" s="1"/>
  <c r="T360" i="2"/>
  <c r="S360" i="2"/>
  <c r="R360" i="2"/>
  <c r="Q360" i="2"/>
  <c r="U360" i="2" s="1"/>
  <c r="V360" i="2" s="1"/>
  <c r="W360" i="2" s="1"/>
  <c r="X360" i="2" s="1"/>
  <c r="T385" i="2"/>
  <c r="S385" i="2"/>
  <c r="R385" i="2"/>
  <c r="Q385" i="2"/>
  <c r="U385" i="2" s="1"/>
  <c r="V385" i="2" s="1"/>
  <c r="W385" i="2" s="1"/>
  <c r="X385" i="2" s="1"/>
  <c r="T402" i="2"/>
  <c r="S402" i="2"/>
  <c r="R402" i="2"/>
  <c r="Q402" i="2"/>
  <c r="U402" i="2" s="1"/>
  <c r="V402" i="2" s="1"/>
  <c r="W402" i="2" s="1"/>
  <c r="X402" i="2" s="1"/>
  <c r="T427" i="2"/>
  <c r="S427" i="2"/>
  <c r="R427" i="2"/>
  <c r="Q427" i="2"/>
  <c r="U427" i="2" s="1"/>
  <c r="V427" i="2" s="1"/>
  <c r="W427" i="2" s="1"/>
  <c r="X427" i="2" s="1"/>
  <c r="T445" i="2"/>
  <c r="S445" i="2"/>
  <c r="R445" i="2"/>
  <c r="Q445" i="2"/>
  <c r="U445" i="2" s="1"/>
  <c r="V445" i="2" s="1"/>
  <c r="W445" i="2" s="1"/>
  <c r="X445" i="2" s="1"/>
  <c r="T479" i="2"/>
  <c r="S479" i="2"/>
  <c r="R479" i="2"/>
  <c r="Q479" i="2"/>
  <c r="U479" i="2" s="1"/>
  <c r="V479" i="2" s="1"/>
  <c r="W479" i="2" s="1"/>
  <c r="X479" i="2" s="1"/>
  <c r="T513" i="2"/>
  <c r="S513" i="2"/>
  <c r="R513" i="2"/>
  <c r="Q513" i="2"/>
  <c r="U513" i="2" s="1"/>
  <c r="V513" i="2" s="1"/>
  <c r="W513" i="2" s="1"/>
  <c r="X513" i="2" s="1"/>
  <c r="T529" i="2"/>
  <c r="S529" i="2"/>
  <c r="R529" i="2"/>
  <c r="Q529" i="2"/>
  <c r="U529" i="2" s="1"/>
  <c r="V529" i="2" s="1"/>
  <c r="W529" i="2" s="1"/>
  <c r="X529" i="2" s="1"/>
  <c r="T545" i="2"/>
  <c r="S545" i="2"/>
  <c r="R545" i="2"/>
  <c r="Q545" i="2"/>
  <c r="U545" i="2" s="1"/>
  <c r="V545" i="2" s="1"/>
  <c r="W545" i="2" s="1"/>
  <c r="X545" i="2" s="1"/>
  <c r="T562" i="2"/>
  <c r="S562" i="2"/>
  <c r="R562" i="2"/>
  <c r="Q562" i="2"/>
  <c r="U562" i="2" s="1"/>
  <c r="V562" i="2" s="1"/>
  <c r="W562" i="2" s="1"/>
  <c r="X562" i="2" s="1"/>
  <c r="T570" i="2"/>
  <c r="S570" i="2"/>
  <c r="R570" i="2"/>
  <c r="Q570" i="2"/>
  <c r="U570" i="2" s="1"/>
  <c r="V570" i="2" s="1"/>
  <c r="W570" i="2" s="1"/>
  <c r="X570" i="2" s="1"/>
  <c r="T587" i="2"/>
  <c r="S587" i="2"/>
  <c r="R587" i="2"/>
  <c r="Q587" i="2"/>
  <c r="U587" i="2" s="1"/>
  <c r="V587" i="2" s="1"/>
  <c r="W587" i="2" s="1"/>
  <c r="X587" i="2" s="1"/>
  <c r="T604" i="2"/>
  <c r="S604" i="2"/>
  <c r="R604" i="2"/>
  <c r="Q604" i="2"/>
  <c r="U604" i="2" s="1"/>
  <c r="V604" i="2" s="1"/>
  <c r="W604" i="2" s="1"/>
  <c r="X604" i="2" s="1"/>
  <c r="T612" i="2"/>
  <c r="S612" i="2"/>
  <c r="R612" i="2"/>
  <c r="Q612" i="2"/>
  <c r="U612" i="2" s="1"/>
  <c r="V612" i="2" s="1"/>
  <c r="W612" i="2" s="1"/>
  <c r="X612" i="2" s="1"/>
  <c r="T622" i="2"/>
  <c r="S622" i="2"/>
  <c r="R622" i="2"/>
  <c r="Q622" i="2"/>
  <c r="U622" i="2" s="1"/>
  <c r="V622" i="2" s="1"/>
  <c r="W622" i="2" s="1"/>
  <c r="X622" i="2" s="1"/>
  <c r="T630" i="2"/>
  <c r="S630" i="2"/>
  <c r="R630" i="2"/>
  <c r="Q630" i="2"/>
  <c r="U630" i="2" s="1"/>
  <c r="V630" i="2" s="1"/>
  <c r="W630" i="2" s="1"/>
  <c r="X630" i="2" s="1"/>
  <c r="T639" i="2"/>
  <c r="S639" i="2"/>
  <c r="R639" i="2"/>
  <c r="Q639" i="2"/>
  <c r="U639" i="2" s="1"/>
  <c r="V639" i="2" s="1"/>
  <c r="W639" i="2" s="1"/>
  <c r="X639" i="2" s="1"/>
  <c r="T656" i="2"/>
  <c r="S656" i="2"/>
  <c r="R656" i="2"/>
  <c r="Q656" i="2"/>
  <c r="U656" i="2" s="1"/>
  <c r="V656" i="2" s="1"/>
  <c r="W656" i="2" s="1"/>
  <c r="X656" i="2" s="1"/>
  <c r="T671" i="2"/>
  <c r="S671" i="2"/>
  <c r="R671" i="2"/>
  <c r="Q671" i="2"/>
  <c r="U671" i="2" s="1"/>
  <c r="V671" i="2" s="1"/>
  <c r="W671" i="2" s="1"/>
  <c r="X671" i="2" s="1"/>
  <c r="T679" i="2"/>
  <c r="S679" i="2"/>
  <c r="R679" i="2"/>
  <c r="Q679" i="2"/>
  <c r="U679" i="2" s="1"/>
  <c r="V679" i="2" s="1"/>
  <c r="W679" i="2" s="1"/>
  <c r="X679" i="2" s="1"/>
  <c r="T688" i="2"/>
  <c r="S688" i="2"/>
  <c r="R688" i="2"/>
  <c r="Q688" i="2"/>
  <c r="U688" i="2" s="1"/>
  <c r="V688" i="2" s="1"/>
  <c r="W688" i="2" s="1"/>
  <c r="X688" i="2" s="1"/>
  <c r="T696" i="2"/>
  <c r="S696" i="2"/>
  <c r="R696" i="2"/>
  <c r="Q696" i="2"/>
  <c r="U696" i="2" s="1"/>
  <c r="V696" i="2" s="1"/>
  <c r="W696" i="2" s="1"/>
  <c r="X696" i="2" s="1"/>
  <c r="T704" i="2"/>
  <c r="S704" i="2"/>
  <c r="R704" i="2"/>
  <c r="Q704" i="2"/>
  <c r="U704" i="2" s="1"/>
  <c r="V704" i="2" s="1"/>
  <c r="W704" i="2" s="1"/>
  <c r="X704" i="2" s="1"/>
  <c r="T712" i="2"/>
  <c r="S712" i="2"/>
  <c r="R712" i="2"/>
  <c r="Q712" i="2"/>
  <c r="U712" i="2" s="1"/>
  <c r="V712" i="2" s="1"/>
  <c r="W712" i="2" s="1"/>
  <c r="X712" i="2" s="1"/>
  <c r="T720" i="2"/>
  <c r="S720" i="2"/>
  <c r="R720" i="2"/>
  <c r="Q720" i="2"/>
  <c r="U720" i="2" s="1"/>
  <c r="V720" i="2" s="1"/>
  <c r="W720" i="2" s="1"/>
  <c r="X720" i="2" s="1"/>
  <c r="T728" i="2"/>
  <c r="S728" i="2"/>
  <c r="R728" i="2"/>
  <c r="Q728" i="2"/>
  <c r="U728" i="2" s="1"/>
  <c r="V728" i="2" s="1"/>
  <c r="W728" i="2" s="1"/>
  <c r="X728" i="2" s="1"/>
  <c r="T737" i="2"/>
  <c r="S737" i="2"/>
  <c r="R737" i="2"/>
  <c r="Q737" i="2"/>
  <c r="U737" i="2" s="1"/>
  <c r="V737" i="2" s="1"/>
  <c r="W737" i="2" s="1"/>
  <c r="X737" i="2" s="1"/>
  <c r="T745" i="2"/>
  <c r="S745" i="2"/>
  <c r="R745" i="2"/>
  <c r="Q745" i="2"/>
  <c r="U745" i="2" s="1"/>
  <c r="V745" i="2" s="1"/>
  <c r="W745" i="2" s="1"/>
  <c r="X745" i="2" s="1"/>
  <c r="T763" i="2"/>
  <c r="S763" i="2"/>
  <c r="R763" i="2"/>
  <c r="Q763" i="2"/>
  <c r="U763" i="2" s="1"/>
  <c r="V763" i="2" s="1"/>
  <c r="W763" i="2" s="1"/>
  <c r="X763" i="2" s="1"/>
  <c r="T771" i="2"/>
  <c r="S771" i="2"/>
  <c r="R771" i="2"/>
  <c r="Q771" i="2"/>
  <c r="U771" i="2" s="1"/>
  <c r="V771" i="2" s="1"/>
  <c r="W771" i="2" s="1"/>
  <c r="X771" i="2" s="1"/>
  <c r="T779" i="2"/>
  <c r="S779" i="2"/>
  <c r="R779" i="2"/>
  <c r="Q779" i="2"/>
  <c r="U779" i="2" s="1"/>
  <c r="V779" i="2" s="1"/>
  <c r="W779" i="2" s="1"/>
  <c r="X779" i="2" s="1"/>
  <c r="T789" i="2"/>
  <c r="S789" i="2"/>
  <c r="R789" i="2"/>
  <c r="Q789" i="2"/>
  <c r="U789" i="2" s="1"/>
  <c r="V789" i="2" s="1"/>
  <c r="W789" i="2" s="1"/>
  <c r="X789" i="2" s="1"/>
  <c r="T797" i="2"/>
  <c r="S797" i="2"/>
  <c r="R797" i="2"/>
  <c r="Q797" i="2"/>
  <c r="U797" i="2" s="1"/>
  <c r="V797" i="2" s="1"/>
  <c r="W797" i="2" s="1"/>
  <c r="X797" i="2" s="1"/>
  <c r="T806" i="2"/>
  <c r="S806" i="2"/>
  <c r="R806" i="2"/>
  <c r="Q806" i="2"/>
  <c r="U806" i="2" s="1"/>
  <c r="V806" i="2" s="1"/>
  <c r="W806" i="2" s="1"/>
  <c r="X806" i="2" s="1"/>
  <c r="T815" i="2"/>
  <c r="S815" i="2"/>
  <c r="R815" i="2"/>
  <c r="Q815" i="2"/>
  <c r="U815" i="2" s="1"/>
  <c r="V815" i="2" s="1"/>
  <c r="W815" i="2" s="1"/>
  <c r="X815" i="2" s="1"/>
  <c r="T823" i="2"/>
  <c r="S823" i="2"/>
  <c r="R823" i="2"/>
  <c r="Q823" i="2"/>
  <c r="U823" i="2" s="1"/>
  <c r="V823" i="2" s="1"/>
  <c r="W823" i="2" s="1"/>
  <c r="X823" i="2" s="1"/>
  <c r="T839" i="2"/>
  <c r="S839" i="2"/>
  <c r="R839" i="2"/>
  <c r="Q839" i="2"/>
  <c r="U839" i="2" s="1"/>
  <c r="V839" i="2" s="1"/>
  <c r="W839" i="2" s="1"/>
  <c r="X839" i="2" s="1"/>
  <c r="T848" i="2"/>
  <c r="S848" i="2"/>
  <c r="Q848" i="2"/>
  <c r="R848" i="2"/>
  <c r="T856" i="2"/>
  <c r="S856" i="2"/>
  <c r="R856" i="2"/>
  <c r="Q856" i="2"/>
  <c r="U856" i="2" s="1"/>
  <c r="V856" i="2" s="1"/>
  <c r="W856" i="2" s="1"/>
  <c r="X856" i="2" s="1"/>
  <c r="T864" i="2"/>
  <c r="S864" i="2"/>
  <c r="R864" i="2"/>
  <c r="Q864" i="2"/>
  <c r="U864" i="2" s="1"/>
  <c r="V864" i="2" s="1"/>
  <c r="W864" i="2" s="1"/>
  <c r="X864" i="2" s="1"/>
  <c r="T873" i="2"/>
  <c r="S873" i="2"/>
  <c r="R873" i="2"/>
  <c r="Q873" i="2"/>
  <c r="U873" i="2" s="1"/>
  <c r="V873" i="2" s="1"/>
  <c r="W873" i="2" s="1"/>
  <c r="X873" i="2" s="1"/>
  <c r="T881" i="2"/>
  <c r="S881" i="2"/>
  <c r="R881" i="2"/>
  <c r="Q881" i="2"/>
  <c r="U881" i="2" s="1"/>
  <c r="V881" i="2" s="1"/>
  <c r="W881" i="2" s="1"/>
  <c r="X881" i="2" s="1"/>
  <c r="T890" i="2"/>
  <c r="S890" i="2"/>
  <c r="R890" i="2"/>
  <c r="Q890" i="2"/>
  <c r="U890" i="2" s="1"/>
  <c r="V890" i="2" s="1"/>
  <c r="W890" i="2" s="1"/>
  <c r="X890" i="2" s="1"/>
  <c r="T898" i="2"/>
  <c r="S898" i="2"/>
  <c r="R898" i="2"/>
  <c r="Q898" i="2"/>
  <c r="U898" i="2" s="1"/>
  <c r="V898" i="2" s="1"/>
  <c r="W898" i="2" s="1"/>
  <c r="X898" i="2" s="1"/>
  <c r="T924" i="2"/>
  <c r="S924" i="2"/>
  <c r="R924" i="2"/>
  <c r="Q924" i="2"/>
  <c r="U924" i="2" s="1"/>
  <c r="V924" i="2" s="1"/>
  <c r="W924" i="2" s="1"/>
  <c r="X924" i="2" s="1"/>
  <c r="T933" i="2"/>
  <c r="S933" i="2"/>
  <c r="R933" i="2"/>
  <c r="Q933" i="2"/>
  <c r="U933" i="2" s="1"/>
  <c r="V933" i="2" s="1"/>
  <c r="W933" i="2" s="1"/>
  <c r="X933" i="2" s="1"/>
  <c r="T941" i="2"/>
  <c r="S941" i="2"/>
  <c r="R941" i="2"/>
  <c r="Q941" i="2"/>
  <c r="U941" i="2" s="1"/>
  <c r="V941" i="2" s="1"/>
  <c r="W941" i="2" s="1"/>
  <c r="X941" i="2" s="1"/>
  <c r="T955" i="2"/>
  <c r="S955" i="2"/>
  <c r="R955" i="2"/>
  <c r="Q955" i="2"/>
  <c r="U955" i="2" s="1"/>
  <c r="V955" i="2" s="1"/>
  <c r="W955" i="2" s="1"/>
  <c r="X955" i="2" s="1"/>
  <c r="T963" i="2"/>
  <c r="S963" i="2"/>
  <c r="R963" i="2"/>
  <c r="Q963" i="2"/>
  <c r="U963" i="2" s="1"/>
  <c r="V963" i="2" s="1"/>
  <c r="W963" i="2" s="1"/>
  <c r="X963" i="2" s="1"/>
  <c r="T972" i="2"/>
  <c r="S972" i="2"/>
  <c r="R972" i="2"/>
  <c r="Q972" i="2"/>
  <c r="U972" i="2" s="1"/>
  <c r="V972" i="2" s="1"/>
  <c r="W972" i="2" s="1"/>
  <c r="X972" i="2" s="1"/>
  <c r="V980" i="2"/>
  <c r="W980" i="2" s="1"/>
  <c r="X980" i="2" s="1"/>
  <c r="T988" i="2"/>
  <c r="S988" i="2"/>
  <c r="R988" i="2"/>
  <c r="Q988" i="2"/>
  <c r="U988" i="2" s="1"/>
  <c r="V988" i="2" s="1"/>
  <c r="W988" i="2" s="1"/>
  <c r="X988" i="2" s="1"/>
  <c r="T997" i="2"/>
  <c r="S997" i="2"/>
  <c r="R997" i="2"/>
  <c r="Q997" i="2"/>
  <c r="U997" i="2" s="1"/>
  <c r="V997" i="2" s="1"/>
  <c r="W997" i="2" s="1"/>
  <c r="X997" i="2" s="1"/>
  <c r="T1005" i="2"/>
  <c r="S1005" i="2"/>
  <c r="R1005" i="2"/>
  <c r="Q1005" i="2"/>
  <c r="U1005" i="2" s="1"/>
  <c r="V1005" i="2" s="1"/>
  <c r="W1005" i="2" s="1"/>
  <c r="X1005" i="2" s="1"/>
  <c r="T1014" i="2"/>
  <c r="S1014" i="2"/>
  <c r="R1014" i="2"/>
  <c r="Q1014" i="2"/>
  <c r="U1014" i="2" s="1"/>
  <c r="V1014" i="2" s="1"/>
  <c r="W1014" i="2" s="1"/>
  <c r="X1014" i="2" s="1"/>
  <c r="T1023" i="2"/>
  <c r="S1023" i="2"/>
  <c r="R1023" i="2"/>
  <c r="Q1023" i="2"/>
  <c r="U1023" i="2" s="1"/>
  <c r="V1023" i="2" s="1"/>
  <c r="W1023" i="2" s="1"/>
  <c r="X1023" i="2" s="1"/>
  <c r="T1031" i="2"/>
  <c r="S1031" i="2"/>
  <c r="R1031" i="2"/>
  <c r="Q1031" i="2"/>
  <c r="U1031" i="2" s="1"/>
  <c r="V1031" i="2" s="1"/>
  <c r="W1031" i="2" s="1"/>
  <c r="X1031" i="2" s="1"/>
  <c r="T1039" i="2"/>
  <c r="S1039" i="2"/>
  <c r="R1039" i="2"/>
  <c r="Q1039" i="2"/>
  <c r="U1039" i="2" s="1"/>
  <c r="V1039" i="2" s="1"/>
  <c r="W1039" i="2" s="1"/>
  <c r="X1039" i="2" s="1"/>
  <c r="T1049" i="2"/>
  <c r="S1049" i="2"/>
  <c r="R1049" i="2"/>
  <c r="Q1049" i="2"/>
  <c r="U1049" i="2" s="1"/>
  <c r="V1049" i="2" s="1"/>
  <c r="W1049" i="2" s="1"/>
  <c r="X1049" i="2" s="1"/>
  <c r="T1058" i="2"/>
  <c r="S1058" i="2"/>
  <c r="R1058" i="2"/>
  <c r="Q1058" i="2"/>
  <c r="U1058" i="2" s="1"/>
  <c r="V1058" i="2" s="1"/>
  <c r="W1058" i="2" s="1"/>
  <c r="X1058" i="2" s="1"/>
  <c r="T1075" i="2"/>
  <c r="S1075" i="2"/>
  <c r="R1075" i="2"/>
  <c r="Q1075" i="2"/>
  <c r="U1075" i="2" s="1"/>
  <c r="V1075" i="2" s="1"/>
  <c r="W1075" i="2" s="1"/>
  <c r="X1075" i="2" s="1"/>
  <c r="T1090" i="2"/>
  <c r="S1090" i="2"/>
  <c r="R1090" i="2"/>
  <c r="Q1090" i="2"/>
  <c r="U1090" i="2" s="1"/>
  <c r="V1090" i="2" s="1"/>
  <c r="W1090" i="2" s="1"/>
  <c r="X1090" i="2" s="1"/>
  <c r="T1099" i="2"/>
  <c r="S1099" i="2"/>
  <c r="R1099" i="2"/>
  <c r="Q1099" i="2"/>
  <c r="U1099" i="2" s="1"/>
  <c r="V1099" i="2" s="1"/>
  <c r="W1099" i="2" s="1"/>
  <c r="X1099" i="2" s="1"/>
  <c r="T1107" i="2"/>
  <c r="S1107" i="2"/>
  <c r="R1107" i="2"/>
  <c r="Q1107" i="2"/>
  <c r="U1107" i="2" s="1"/>
  <c r="V1107" i="2" s="1"/>
  <c r="W1107" i="2" s="1"/>
  <c r="X1107" i="2" s="1"/>
  <c r="T1115" i="2"/>
  <c r="S1115" i="2"/>
  <c r="R1115" i="2"/>
  <c r="Q1115" i="2"/>
  <c r="U1115" i="2" s="1"/>
  <c r="V1115" i="2" s="1"/>
  <c r="W1115" i="2" s="1"/>
  <c r="X1115" i="2" s="1"/>
  <c r="T1123" i="2"/>
  <c r="S1123" i="2"/>
  <c r="R1123" i="2"/>
  <c r="Q1123" i="2"/>
  <c r="U1123" i="2" s="1"/>
  <c r="V1123" i="2" s="1"/>
  <c r="W1123" i="2" s="1"/>
  <c r="X1123" i="2" s="1"/>
  <c r="T1132" i="2"/>
  <c r="S1132" i="2"/>
  <c r="R1132" i="2"/>
  <c r="Q1132" i="2"/>
  <c r="U1132" i="2" s="1"/>
  <c r="V1132" i="2" s="1"/>
  <c r="W1132" i="2" s="1"/>
  <c r="X1132" i="2" s="1"/>
  <c r="T1140" i="2"/>
  <c r="S1140" i="2"/>
  <c r="R1140" i="2"/>
  <c r="Q1140" i="2"/>
  <c r="U1140" i="2" s="1"/>
  <c r="V1140" i="2" s="1"/>
  <c r="W1140" i="2" s="1"/>
  <c r="X1140" i="2" s="1"/>
  <c r="T1148" i="2"/>
  <c r="S1148" i="2"/>
  <c r="R1148" i="2"/>
  <c r="Q1148" i="2"/>
  <c r="U1148" i="2" s="1"/>
  <c r="V1148" i="2" s="1"/>
  <c r="W1148" i="2" s="1"/>
  <c r="X1148" i="2" s="1"/>
  <c r="T1157" i="2"/>
  <c r="S1157" i="2"/>
  <c r="R1157" i="2"/>
  <c r="Q1157" i="2"/>
  <c r="U1157" i="2" s="1"/>
  <c r="V1157" i="2" s="1"/>
  <c r="W1157" i="2" s="1"/>
  <c r="X1157" i="2" s="1"/>
  <c r="T1165" i="2"/>
  <c r="S1165" i="2"/>
  <c r="R1165" i="2"/>
  <c r="Q1165" i="2"/>
  <c r="U1165" i="2" s="1"/>
  <c r="V1165" i="2" s="1"/>
  <c r="W1165" i="2" s="1"/>
  <c r="X1165" i="2" s="1"/>
  <c r="T1173" i="2"/>
  <c r="S1173" i="2"/>
  <c r="Q1173" i="2"/>
  <c r="R1173" i="2"/>
  <c r="T1182" i="2"/>
  <c r="S1182" i="2"/>
  <c r="R1182" i="2"/>
  <c r="Q1182" i="2"/>
  <c r="U1182" i="2" s="1"/>
  <c r="V1182" i="2" s="1"/>
  <c r="W1182" i="2" s="1"/>
  <c r="X1182" i="2" s="1"/>
  <c r="T1190" i="2"/>
  <c r="S1190" i="2"/>
  <c r="R1190" i="2"/>
  <c r="Q1190" i="2"/>
  <c r="U1190" i="2" s="1"/>
  <c r="V1190" i="2" s="1"/>
  <c r="W1190" i="2" s="1"/>
  <c r="X1190" i="2" s="1"/>
  <c r="T1199" i="2"/>
  <c r="S1199" i="2"/>
  <c r="R1199" i="2"/>
  <c r="Q1199" i="2"/>
  <c r="U1199" i="2" s="1"/>
  <c r="V1199" i="2" s="1"/>
  <c r="W1199" i="2" s="1"/>
  <c r="X1199" i="2" s="1"/>
  <c r="T1208" i="2"/>
  <c r="S1208" i="2"/>
  <c r="R1208" i="2"/>
  <c r="Q1208" i="2"/>
  <c r="U1208" i="2" s="1"/>
  <c r="V1208" i="2" s="1"/>
  <c r="W1208" i="2" s="1"/>
  <c r="X1208" i="2" s="1"/>
  <c r="T1217" i="2"/>
  <c r="S1217" i="2"/>
  <c r="R1217" i="2"/>
  <c r="Q1217" i="2"/>
  <c r="U1217" i="2" s="1"/>
  <c r="V1217" i="2" s="1"/>
  <c r="W1217" i="2" s="1"/>
  <c r="X1217" i="2" s="1"/>
  <c r="T1225" i="2"/>
  <c r="S1225" i="2"/>
  <c r="R1225" i="2"/>
  <c r="Q1225" i="2"/>
  <c r="U1225" i="2" s="1"/>
  <c r="V1225" i="2" s="1"/>
  <c r="W1225" i="2" s="1"/>
  <c r="X1225" i="2" s="1"/>
  <c r="T1233" i="2"/>
  <c r="U1233" i="2"/>
  <c r="V1233" i="2" s="1"/>
  <c r="W1233" i="2" s="1"/>
  <c r="X1233" i="2" s="1"/>
  <c r="T1242" i="2"/>
  <c r="S1242" i="2"/>
  <c r="R1242" i="2"/>
  <c r="Q1242" i="2"/>
  <c r="U1242" i="2" s="1"/>
  <c r="V1242" i="2" s="1"/>
  <c r="W1242" i="2" s="1"/>
  <c r="X1242" i="2" s="1"/>
  <c r="T1255" i="2"/>
  <c r="S1255" i="2"/>
  <c r="R1255" i="2"/>
  <c r="Q1255" i="2"/>
  <c r="U1255" i="2" s="1"/>
  <c r="V1255" i="2" s="1"/>
  <c r="W1255" i="2" s="1"/>
  <c r="X1255" i="2" s="1"/>
  <c r="T1263" i="2"/>
  <c r="S1263" i="2"/>
  <c r="R1263" i="2"/>
  <c r="Q1263" i="2"/>
  <c r="U1263" i="2" s="1"/>
  <c r="V1263" i="2" s="1"/>
  <c r="W1263" i="2" s="1"/>
  <c r="X1263" i="2" s="1"/>
  <c r="T1272" i="2"/>
  <c r="S1272" i="2"/>
  <c r="R1272" i="2"/>
  <c r="Q1272" i="2"/>
  <c r="U1272" i="2" s="1"/>
  <c r="V1272" i="2" s="1"/>
  <c r="W1272" i="2" s="1"/>
  <c r="X1272" i="2" s="1"/>
  <c r="T1280" i="2"/>
  <c r="S1280" i="2"/>
  <c r="R1280" i="2"/>
  <c r="Q1280" i="2"/>
  <c r="U1280" i="2" s="1"/>
  <c r="V1280" i="2" s="1"/>
  <c r="W1280" i="2" s="1"/>
  <c r="X1280" i="2" s="1"/>
  <c r="T1288" i="2"/>
  <c r="S1288" i="2"/>
  <c r="R1288" i="2"/>
  <c r="Q1288" i="2"/>
  <c r="U1288" i="2" s="1"/>
  <c r="V1288" i="2" s="1"/>
  <c r="W1288" i="2" s="1"/>
  <c r="X1288" i="2" s="1"/>
  <c r="T1296" i="2"/>
  <c r="S1296" i="2"/>
  <c r="R1296" i="2"/>
  <c r="Q1296" i="2"/>
  <c r="U1296" i="2" s="1"/>
  <c r="V1296" i="2" s="1"/>
  <c r="W1296" i="2" s="1"/>
  <c r="X1296" i="2" s="1"/>
  <c r="T1305" i="2"/>
  <c r="S1305" i="2"/>
  <c r="R1305" i="2"/>
  <c r="Q1305" i="2"/>
  <c r="U1305" i="2" s="1"/>
  <c r="V1305" i="2" s="1"/>
  <c r="W1305" i="2" s="1"/>
  <c r="X1305" i="2" s="1"/>
  <c r="T1313" i="2"/>
  <c r="S1313" i="2"/>
  <c r="R1313" i="2"/>
  <c r="Q1313" i="2"/>
  <c r="U1313" i="2" s="1"/>
  <c r="V1313" i="2" s="1"/>
  <c r="W1313" i="2" s="1"/>
  <c r="X1313" i="2" s="1"/>
  <c r="T1321" i="2"/>
  <c r="S1321" i="2"/>
  <c r="R1321" i="2"/>
  <c r="Q1321" i="2"/>
  <c r="U1321" i="2" s="1"/>
  <c r="V1321" i="2" s="1"/>
  <c r="W1321" i="2" s="1"/>
  <c r="X1321" i="2" s="1"/>
  <c r="T1330" i="2"/>
  <c r="S1330" i="2"/>
  <c r="R1330" i="2"/>
  <c r="Q1330" i="2"/>
  <c r="U1330" i="2" s="1"/>
  <c r="V1330" i="2" s="1"/>
  <c r="W1330" i="2" s="1"/>
  <c r="X1330" i="2" s="1"/>
  <c r="T1338" i="2"/>
  <c r="S1338" i="2"/>
  <c r="R1338" i="2"/>
  <c r="Q1338" i="2"/>
  <c r="U1338" i="2" s="1"/>
  <c r="V1338" i="2" s="1"/>
  <c r="W1338" i="2" s="1"/>
  <c r="X1338" i="2" s="1"/>
  <c r="T1346" i="2"/>
  <c r="S1346" i="2"/>
  <c r="R1346" i="2"/>
  <c r="Q1346" i="2"/>
  <c r="U1346" i="2" s="1"/>
  <c r="V1346" i="2" s="1"/>
  <c r="W1346" i="2" s="1"/>
  <c r="X1346" i="2" s="1"/>
  <c r="T1355" i="2"/>
  <c r="S1355" i="2"/>
  <c r="Q1355" i="2"/>
  <c r="R1355" i="2"/>
  <c r="T1363" i="2"/>
  <c r="S1363" i="2"/>
  <c r="R1363" i="2"/>
  <c r="Q1363" i="2"/>
  <c r="U1363" i="2" s="1"/>
  <c r="V1363" i="2" s="1"/>
  <c r="W1363" i="2" s="1"/>
  <c r="X1363" i="2" s="1"/>
  <c r="T1373" i="2"/>
  <c r="S1373" i="2"/>
  <c r="R1373" i="2"/>
  <c r="Q1373" i="2"/>
  <c r="U1373" i="2" s="1"/>
  <c r="V1373" i="2" s="1"/>
  <c r="W1373" i="2" s="1"/>
  <c r="X1373" i="2" s="1"/>
  <c r="T1382" i="2"/>
  <c r="S1382" i="2"/>
  <c r="R1382" i="2"/>
  <c r="Q1382" i="2"/>
  <c r="U1382" i="2" s="1"/>
  <c r="V1382" i="2" s="1"/>
  <c r="W1382" i="2" s="1"/>
  <c r="X1382" i="2" s="1"/>
  <c r="T1390" i="2"/>
  <c r="S1390" i="2"/>
  <c r="Q1390" i="2"/>
  <c r="R1390" i="2"/>
  <c r="T1398" i="2"/>
  <c r="S1398" i="2"/>
  <c r="R1398" i="2"/>
  <c r="Q1398" i="2"/>
  <c r="U1398" i="2" s="1"/>
  <c r="V1398" i="2" s="1"/>
  <c r="W1398" i="2" s="1"/>
  <c r="X1398" i="2" s="1"/>
  <c r="T1407" i="2"/>
  <c r="S1407" i="2"/>
  <c r="R1407" i="2"/>
  <c r="Q1407" i="2"/>
  <c r="U1407" i="2" s="1"/>
  <c r="V1407" i="2" s="1"/>
  <c r="W1407" i="2" s="1"/>
  <c r="X1407" i="2" s="1"/>
  <c r="T1415" i="2"/>
  <c r="S1415" i="2"/>
  <c r="R1415" i="2"/>
  <c r="Q1415" i="2"/>
  <c r="U1415" i="2" s="1"/>
  <c r="V1415" i="2" s="1"/>
  <c r="W1415" i="2" s="1"/>
  <c r="X1415" i="2" s="1"/>
  <c r="T1435" i="2"/>
  <c r="S1435" i="2"/>
  <c r="R1435" i="2"/>
  <c r="Q1435" i="2"/>
  <c r="U1435" i="2" s="1"/>
  <c r="V1435" i="2" s="1"/>
  <c r="W1435" i="2" s="1"/>
  <c r="X1435" i="2" s="1"/>
  <c r="T1443" i="2"/>
  <c r="S1443" i="2"/>
  <c r="R1443" i="2"/>
  <c r="Q1443" i="2"/>
  <c r="U1443" i="2" s="1"/>
  <c r="V1443" i="2" s="1"/>
  <c r="W1443" i="2" s="1"/>
  <c r="X1443" i="2" s="1"/>
  <c r="T1452" i="2"/>
  <c r="S1452" i="2"/>
  <c r="R1452" i="2"/>
  <c r="Q1452" i="2"/>
  <c r="U1452" i="2" s="1"/>
  <c r="V1452" i="2" s="1"/>
  <c r="W1452" i="2" s="1"/>
  <c r="X1452" i="2" s="1"/>
  <c r="T1460" i="2"/>
  <c r="S1460" i="2"/>
  <c r="R1460" i="2"/>
  <c r="Q1460" i="2"/>
  <c r="U1460" i="2" s="1"/>
  <c r="V1460" i="2" s="1"/>
  <c r="W1460" i="2" s="1"/>
  <c r="X1460" i="2" s="1"/>
  <c r="T1468" i="2"/>
  <c r="S1468" i="2"/>
  <c r="Q1468" i="2"/>
  <c r="R1468" i="2"/>
  <c r="T1476" i="2"/>
  <c r="S1476" i="2"/>
  <c r="R1476" i="2"/>
  <c r="Q1476" i="2"/>
  <c r="U1476" i="2" s="1"/>
  <c r="V1476" i="2" s="1"/>
  <c r="W1476" i="2" s="1"/>
  <c r="X1476" i="2" s="1"/>
  <c r="T1484" i="2"/>
  <c r="S1484" i="2"/>
  <c r="R1484" i="2"/>
  <c r="Q1484" i="2"/>
  <c r="U1484" i="2" s="1"/>
  <c r="V1484" i="2" s="1"/>
  <c r="W1484" i="2" s="1"/>
  <c r="X1484" i="2" s="1"/>
  <c r="T1492" i="2"/>
  <c r="S1492" i="2"/>
  <c r="R1492" i="2"/>
  <c r="Q1492" i="2"/>
  <c r="U1492" i="2" s="1"/>
  <c r="V1492" i="2" s="1"/>
  <c r="W1492" i="2" s="1"/>
  <c r="X1492" i="2" s="1"/>
  <c r="T1500" i="2"/>
  <c r="S1500" i="2"/>
  <c r="R1500" i="2"/>
  <c r="Q1500" i="2"/>
  <c r="U1500" i="2" s="1"/>
  <c r="V1500" i="2" s="1"/>
  <c r="W1500" i="2" s="1"/>
  <c r="X1500" i="2" s="1"/>
  <c r="T1508" i="2"/>
  <c r="S1508" i="2"/>
  <c r="R1508" i="2"/>
  <c r="Q1508" i="2"/>
  <c r="U1508" i="2" s="1"/>
  <c r="V1508" i="2" s="1"/>
  <c r="W1508" i="2" s="1"/>
  <c r="X1508" i="2" s="1"/>
  <c r="T1516" i="2"/>
  <c r="S1516" i="2"/>
  <c r="R1516" i="2"/>
  <c r="Q1516" i="2"/>
  <c r="U1516" i="2" s="1"/>
  <c r="V1516" i="2" s="1"/>
  <c r="W1516" i="2" s="1"/>
  <c r="X1516" i="2" s="1"/>
  <c r="S1524" i="2"/>
  <c r="T1524" i="2"/>
  <c r="R1524" i="2"/>
  <c r="Q1524" i="2"/>
  <c r="U1524" i="2" s="1"/>
  <c r="V1524" i="2" s="1"/>
  <c r="W1524" i="2" s="1"/>
  <c r="X1524" i="2" s="1"/>
  <c r="S1532" i="2"/>
  <c r="T1532" i="2"/>
  <c r="R1532" i="2"/>
  <c r="Q1532" i="2"/>
  <c r="U1532" i="2" s="1"/>
  <c r="V1532" i="2" s="1"/>
  <c r="W1532" i="2" s="1"/>
  <c r="X1532" i="2" s="1"/>
  <c r="T1548" i="2"/>
  <c r="S1548" i="2"/>
  <c r="R1548" i="2"/>
  <c r="Q1548" i="2"/>
  <c r="U1548" i="2" s="1"/>
  <c r="V1548" i="2" s="1"/>
  <c r="W1548" i="2" s="1"/>
  <c r="X1548" i="2" s="1"/>
  <c r="T1556" i="2"/>
  <c r="S1556" i="2"/>
  <c r="R1556" i="2"/>
  <c r="Q1556" i="2"/>
  <c r="U1556" i="2" s="1"/>
  <c r="V1556" i="2" s="1"/>
  <c r="W1556" i="2" s="1"/>
  <c r="X1556" i="2" s="1"/>
  <c r="T1564" i="2"/>
  <c r="S1564" i="2"/>
  <c r="R1564" i="2"/>
  <c r="Q1564" i="2"/>
  <c r="U1564" i="2" s="1"/>
  <c r="V1564" i="2" s="1"/>
  <c r="W1564" i="2" s="1"/>
  <c r="X1564" i="2" s="1"/>
  <c r="T1572" i="2"/>
  <c r="S1572" i="2"/>
  <c r="R1572" i="2"/>
  <c r="Q1572" i="2"/>
  <c r="U1572" i="2" s="1"/>
  <c r="V1572" i="2" s="1"/>
  <c r="W1572" i="2" s="1"/>
  <c r="X1572" i="2" s="1"/>
  <c r="T1580" i="2"/>
  <c r="S1580" i="2"/>
  <c r="R1580" i="2"/>
  <c r="Q1580" i="2"/>
  <c r="U1580" i="2" s="1"/>
  <c r="V1580" i="2" s="1"/>
  <c r="W1580" i="2" s="1"/>
  <c r="X1580" i="2" s="1"/>
  <c r="T1588" i="2"/>
  <c r="S1588" i="2"/>
  <c r="R1588" i="2"/>
  <c r="Q1588" i="2"/>
  <c r="U1588" i="2" s="1"/>
  <c r="V1588" i="2" s="1"/>
  <c r="W1588" i="2" s="1"/>
  <c r="X1588" i="2" s="1"/>
  <c r="T1596" i="2"/>
  <c r="S1596" i="2"/>
  <c r="R1596" i="2"/>
  <c r="Q1596" i="2"/>
  <c r="U1596" i="2" s="1"/>
  <c r="V1596" i="2" s="1"/>
  <c r="W1596" i="2" s="1"/>
  <c r="X1596" i="2" s="1"/>
  <c r="T1604" i="2"/>
  <c r="S1604" i="2"/>
  <c r="R1604" i="2"/>
  <c r="Q1604" i="2"/>
  <c r="U1604" i="2" s="1"/>
  <c r="V1604" i="2" s="1"/>
  <c r="W1604" i="2" s="1"/>
  <c r="X1604" i="2" s="1"/>
  <c r="T1612" i="2"/>
  <c r="S1612" i="2"/>
  <c r="R1612" i="2"/>
  <c r="Q1612" i="2"/>
  <c r="U1612" i="2" s="1"/>
  <c r="V1612" i="2" s="1"/>
  <c r="W1612" i="2" s="1"/>
  <c r="X1612" i="2" s="1"/>
  <c r="T1620" i="2"/>
  <c r="S1620" i="2"/>
  <c r="R1620" i="2"/>
  <c r="Q1620" i="2"/>
  <c r="U1620" i="2" s="1"/>
  <c r="V1620" i="2" s="1"/>
  <c r="W1620" i="2" s="1"/>
  <c r="X1620" i="2" s="1"/>
  <c r="T1640" i="2"/>
  <c r="S1640" i="2"/>
  <c r="R1640" i="2"/>
  <c r="Q1640" i="2"/>
  <c r="U1640" i="2" s="1"/>
  <c r="V1640" i="2" s="1"/>
  <c r="W1640" i="2" s="1"/>
  <c r="X1640" i="2" s="1"/>
  <c r="T1648" i="2"/>
  <c r="S1648" i="2"/>
  <c r="R1648" i="2"/>
  <c r="Q1648" i="2"/>
  <c r="U1648" i="2" s="1"/>
  <c r="V1648" i="2" s="1"/>
  <c r="W1648" i="2" s="1"/>
  <c r="X1648" i="2" s="1"/>
  <c r="T1656" i="2"/>
  <c r="S1656" i="2"/>
  <c r="R1656" i="2"/>
  <c r="Q1656" i="2"/>
  <c r="U1656" i="2" s="1"/>
  <c r="V1656" i="2" s="1"/>
  <c r="W1656" i="2" s="1"/>
  <c r="X1656" i="2" s="1"/>
  <c r="T1664" i="2"/>
  <c r="S1664" i="2"/>
  <c r="R1664" i="2"/>
  <c r="Q1664" i="2"/>
  <c r="U1664" i="2" s="1"/>
  <c r="V1664" i="2" s="1"/>
  <c r="W1664" i="2" s="1"/>
  <c r="X1664" i="2" s="1"/>
  <c r="T1672" i="2"/>
  <c r="S1672" i="2"/>
  <c r="R1672" i="2"/>
  <c r="Q1672" i="2"/>
  <c r="U1672" i="2" s="1"/>
  <c r="V1672" i="2" s="1"/>
  <c r="W1672" i="2" s="1"/>
  <c r="X1672" i="2" s="1"/>
  <c r="T1680" i="2"/>
  <c r="S1680" i="2"/>
  <c r="R1680" i="2"/>
  <c r="Q1680" i="2"/>
  <c r="U1680" i="2" s="1"/>
  <c r="V1680" i="2" s="1"/>
  <c r="W1680" i="2" s="1"/>
  <c r="X1680" i="2" s="1"/>
  <c r="T1688" i="2"/>
  <c r="S1688" i="2"/>
  <c r="R1688" i="2"/>
  <c r="Q1688" i="2"/>
  <c r="U1688" i="2" s="1"/>
  <c r="V1688" i="2" s="1"/>
  <c r="W1688" i="2" s="1"/>
  <c r="X1688" i="2" s="1"/>
  <c r="R1696" i="2"/>
  <c r="Q1696" i="2"/>
  <c r="X1696" i="2" s="1"/>
  <c r="T1704" i="2"/>
  <c r="S1704" i="2"/>
  <c r="R1704" i="2"/>
  <c r="Q1704" i="2"/>
  <c r="T1712" i="2"/>
  <c r="S1712" i="2"/>
  <c r="R1712" i="2"/>
  <c r="Q1712" i="2"/>
  <c r="T1720" i="2"/>
  <c r="S1720" i="2"/>
  <c r="R1720" i="2"/>
  <c r="Q1720" i="2"/>
  <c r="T1728" i="2"/>
  <c r="S1728" i="2"/>
  <c r="R1728" i="2"/>
  <c r="Q1728" i="2"/>
  <c r="T1736" i="2"/>
  <c r="S1736" i="2"/>
  <c r="R1736" i="2"/>
  <c r="Q1736" i="2"/>
  <c r="T1744" i="2"/>
  <c r="S1744" i="2"/>
  <c r="R1744" i="2"/>
  <c r="Q1744" i="2"/>
  <c r="T1752" i="2"/>
  <c r="S1752" i="2"/>
  <c r="R1752" i="2"/>
  <c r="Q1752" i="2"/>
  <c r="T1760" i="2"/>
  <c r="S1760" i="2"/>
  <c r="R1760" i="2"/>
  <c r="Q1760" i="2"/>
  <c r="T1768" i="2"/>
  <c r="S1768" i="2"/>
  <c r="R1768" i="2"/>
  <c r="Q1768" i="2"/>
  <c r="T1776" i="2"/>
  <c r="S1776" i="2"/>
  <c r="R1776" i="2"/>
  <c r="Q1776" i="2"/>
  <c r="T1792" i="2"/>
  <c r="S1792" i="2"/>
  <c r="R1792" i="2"/>
  <c r="Q1792" i="2"/>
  <c r="T1800" i="2"/>
  <c r="S1800" i="2"/>
  <c r="R1800" i="2"/>
  <c r="Q1800" i="2"/>
  <c r="T1809" i="2"/>
  <c r="S1809" i="2"/>
  <c r="R1809" i="2"/>
  <c r="Q1809" i="2"/>
  <c r="T1817" i="2"/>
  <c r="S1817" i="2"/>
  <c r="R1817" i="2"/>
  <c r="Q1817" i="2"/>
  <c r="T1830" i="2"/>
  <c r="S1830" i="2"/>
  <c r="R1830" i="2"/>
  <c r="Q1830" i="2"/>
  <c r="T1838" i="2"/>
  <c r="S1838" i="2"/>
  <c r="R1838" i="2"/>
  <c r="Q1838" i="2"/>
  <c r="T1846" i="2"/>
  <c r="S1846" i="2"/>
  <c r="R1846" i="2"/>
  <c r="Q1846" i="2"/>
  <c r="T1854" i="2"/>
  <c r="S1854" i="2"/>
  <c r="R1854" i="2"/>
  <c r="Q1854" i="2"/>
  <c r="T1862" i="2"/>
  <c r="S1862" i="2"/>
  <c r="R1862" i="2"/>
  <c r="Q1862" i="2"/>
  <c r="T1870" i="2"/>
  <c r="S1870" i="2"/>
  <c r="R1870" i="2"/>
  <c r="Q1870" i="2"/>
  <c r="S1878" i="2"/>
  <c r="T1878" i="2"/>
  <c r="R1878" i="2"/>
  <c r="Q1878" i="2"/>
  <c r="S1886" i="2"/>
  <c r="T1886" i="2"/>
  <c r="R1886" i="2"/>
  <c r="Q1886" i="2"/>
  <c r="S1894" i="2"/>
  <c r="T1894" i="2"/>
  <c r="R1894" i="2"/>
  <c r="Q1894" i="2"/>
  <c r="T1910" i="2"/>
  <c r="S1910" i="2"/>
  <c r="R1910" i="2"/>
  <c r="Q1910" i="2"/>
  <c r="T1918" i="2"/>
  <c r="R1918" i="2"/>
  <c r="S1918" i="2"/>
  <c r="Q1918" i="2"/>
  <c r="T1926" i="2"/>
  <c r="S1926" i="2"/>
  <c r="R1926" i="2"/>
  <c r="Q1926" i="2"/>
  <c r="T1934" i="2"/>
  <c r="S1934" i="2"/>
  <c r="R1934" i="2"/>
  <c r="Q1934" i="2"/>
  <c r="T1942" i="2"/>
  <c r="S1942" i="2"/>
  <c r="Q1942" i="2"/>
  <c r="U1942" i="2" s="1"/>
  <c r="V1942" i="2" s="1"/>
  <c r="W1942" i="2" s="1"/>
  <c r="X1942" i="2" s="1"/>
  <c r="R1942" i="2"/>
  <c r="T1950" i="2"/>
  <c r="S1950" i="2"/>
  <c r="R1950" i="2"/>
  <c r="Q1950" i="2"/>
  <c r="T1958" i="2"/>
  <c r="S1958" i="2"/>
  <c r="R1958" i="2"/>
  <c r="Q1958" i="2"/>
  <c r="T1966" i="2"/>
  <c r="S1966" i="2"/>
  <c r="R1966" i="2"/>
  <c r="Q1966" i="2"/>
  <c r="T1974" i="2"/>
  <c r="S1974" i="2"/>
  <c r="R1974" i="2"/>
  <c r="Q1974" i="2"/>
  <c r="T1982" i="2"/>
  <c r="S1982" i="2"/>
  <c r="R1982" i="2"/>
  <c r="Q1982" i="2"/>
  <c r="T1990" i="2"/>
  <c r="S1990" i="2"/>
  <c r="R1990" i="2"/>
  <c r="Q1990" i="2"/>
  <c r="T1998" i="2"/>
  <c r="S1998" i="2"/>
  <c r="R1998" i="2"/>
  <c r="Q1998" i="2"/>
  <c r="T2011" i="2"/>
  <c r="S2011" i="2"/>
  <c r="R2011" i="2"/>
  <c r="Q2011" i="2"/>
  <c r="T2019" i="2"/>
  <c r="S2019" i="2"/>
  <c r="R2019" i="2"/>
  <c r="Q2019" i="2"/>
  <c r="T2028" i="2"/>
  <c r="S2028" i="2"/>
  <c r="R2028" i="2"/>
  <c r="Q2028" i="2"/>
  <c r="T2036" i="2"/>
  <c r="S2036" i="2"/>
  <c r="R2036" i="2"/>
  <c r="Q2036" i="2"/>
  <c r="T2044" i="2"/>
  <c r="S2044" i="2"/>
  <c r="R2044" i="2"/>
  <c r="Q2044" i="2"/>
  <c r="T2052" i="2"/>
  <c r="S2052" i="2"/>
  <c r="R2052" i="2"/>
  <c r="Q2052" i="2"/>
  <c r="T2060" i="2"/>
  <c r="S2060" i="2"/>
  <c r="R2060" i="2"/>
  <c r="Q2060" i="2"/>
  <c r="T2069" i="2"/>
  <c r="S2069" i="2"/>
  <c r="R2069" i="2"/>
  <c r="Q2069" i="2"/>
  <c r="T2077" i="2"/>
  <c r="S2077" i="2"/>
  <c r="R2077" i="2"/>
  <c r="Q2077" i="2"/>
  <c r="T2085" i="2"/>
  <c r="S2085" i="2"/>
  <c r="R2085" i="2"/>
  <c r="Q2085" i="2"/>
  <c r="T2093" i="2"/>
  <c r="S2093" i="2"/>
  <c r="R2093" i="2"/>
  <c r="Q2093" i="2"/>
  <c r="T2102" i="2"/>
  <c r="S2102" i="2"/>
  <c r="R2102" i="2"/>
  <c r="Q2102" i="2"/>
  <c r="T2110" i="2"/>
  <c r="S2110" i="2"/>
  <c r="R2110" i="2"/>
  <c r="Q2110" i="2"/>
  <c r="T2119" i="2"/>
  <c r="S2119" i="2"/>
  <c r="R2119" i="2"/>
  <c r="Q2119" i="2"/>
  <c r="T2127" i="2"/>
  <c r="S2127" i="2"/>
  <c r="R2127" i="2"/>
  <c r="Q2127" i="2"/>
  <c r="T2135" i="2"/>
  <c r="S2135" i="2"/>
  <c r="R2135" i="2"/>
  <c r="Q2135" i="2"/>
  <c r="T2145" i="2"/>
  <c r="S2145" i="2"/>
  <c r="R2145" i="2"/>
  <c r="Q2145" i="2"/>
  <c r="T2153" i="2"/>
  <c r="S2153" i="2"/>
  <c r="R2153" i="2"/>
  <c r="Q2153" i="2"/>
  <c r="S2161" i="2"/>
  <c r="T2161" i="2"/>
  <c r="R2161" i="2"/>
  <c r="Q2161" i="2"/>
  <c r="S2169" i="2"/>
  <c r="T2169" i="2"/>
  <c r="R2169" i="2"/>
  <c r="Q2169" i="2"/>
  <c r="T2177" i="2"/>
  <c r="S2177" i="2"/>
  <c r="R2177" i="2"/>
  <c r="Q2177" i="2"/>
  <c r="T2185" i="2"/>
  <c r="S2185" i="2"/>
  <c r="R2185" i="2"/>
  <c r="Q2185" i="2"/>
  <c r="T2193" i="2"/>
  <c r="S2193" i="2"/>
  <c r="R2193" i="2"/>
  <c r="Q2193" i="2"/>
  <c r="T2206" i="2"/>
  <c r="S2206" i="2"/>
  <c r="R2206" i="2"/>
  <c r="Q2206" i="2"/>
  <c r="T2214" i="2"/>
  <c r="S2214" i="2"/>
  <c r="R2214" i="2"/>
  <c r="Q2214" i="2"/>
  <c r="T2222" i="2"/>
  <c r="S2222" i="2"/>
  <c r="R2222" i="2"/>
  <c r="Q2222" i="2"/>
  <c r="T2230" i="2"/>
  <c r="S2230" i="2"/>
  <c r="R2230" i="2"/>
  <c r="Q2230" i="2"/>
  <c r="T2238" i="2"/>
  <c r="S2238" i="2"/>
  <c r="R2238" i="2"/>
  <c r="Q2238" i="2"/>
  <c r="T2254" i="2"/>
  <c r="S2254" i="2"/>
  <c r="R2254" i="2"/>
  <c r="Q2254" i="2"/>
  <c r="T2262" i="2"/>
  <c r="S2262" i="2"/>
  <c r="R2262" i="2"/>
  <c r="Q2262" i="2"/>
  <c r="T2285" i="2"/>
  <c r="S2285" i="2"/>
  <c r="R2285" i="2"/>
  <c r="Q2285" i="2"/>
  <c r="S2293" i="2"/>
  <c r="T2293" i="2"/>
  <c r="R2293" i="2"/>
  <c r="Q2293" i="2"/>
  <c r="S2301" i="2"/>
  <c r="T2301" i="2"/>
  <c r="R2301" i="2"/>
  <c r="Q2301" i="2"/>
  <c r="T2309" i="2"/>
  <c r="S2309" i="2"/>
  <c r="R2309" i="2"/>
  <c r="Q2309" i="2"/>
  <c r="T2317" i="2"/>
  <c r="S2317" i="2"/>
  <c r="R2317" i="2"/>
  <c r="Q2317" i="2"/>
  <c r="T2325" i="2"/>
  <c r="S2325" i="2"/>
  <c r="R2325" i="2"/>
  <c r="Q2325" i="2"/>
  <c r="T2333" i="2"/>
  <c r="S2333" i="2"/>
  <c r="R2333" i="2"/>
  <c r="Q2333" i="2"/>
  <c r="T2341" i="2"/>
  <c r="S2341" i="2"/>
  <c r="R2341" i="2"/>
  <c r="Q2341" i="2"/>
  <c r="T2357" i="2"/>
  <c r="S2357" i="2"/>
  <c r="R2357" i="2"/>
  <c r="Q2357" i="2"/>
  <c r="T2365" i="2"/>
  <c r="R2365" i="2"/>
  <c r="S2365" i="2"/>
  <c r="Q2365" i="2"/>
  <c r="T2373" i="2"/>
  <c r="S2373" i="2"/>
  <c r="R2373" i="2"/>
  <c r="Q2373" i="2"/>
  <c r="T2381" i="2"/>
  <c r="S2381" i="2"/>
  <c r="R2381" i="2"/>
  <c r="Q2381" i="2"/>
  <c r="T2389" i="2"/>
  <c r="S2389" i="2"/>
  <c r="R2389" i="2"/>
  <c r="Q2389" i="2"/>
  <c r="T2397" i="2"/>
  <c r="S2397" i="2"/>
  <c r="R2397" i="2"/>
  <c r="Q2397" i="2"/>
  <c r="T2405" i="2"/>
  <c r="S2405" i="2"/>
  <c r="R2405" i="2"/>
  <c r="Q2405" i="2"/>
  <c r="T2413" i="2"/>
  <c r="S2413" i="2"/>
  <c r="R2413" i="2"/>
  <c r="Q2413" i="2"/>
  <c r="T2456" i="2"/>
  <c r="S2456" i="2"/>
  <c r="R2456" i="2"/>
  <c r="Q2456" i="2"/>
  <c r="T2464" i="2"/>
  <c r="S2464" i="2"/>
  <c r="R2464" i="2"/>
  <c r="Q2464" i="2"/>
  <c r="T2472" i="2"/>
  <c r="S2472" i="2"/>
  <c r="R2472" i="2"/>
  <c r="Q2472" i="2"/>
  <c r="T2480" i="2"/>
  <c r="S2480" i="2"/>
  <c r="R2480" i="2"/>
  <c r="Q2480" i="2"/>
  <c r="T2488" i="2"/>
  <c r="S2488" i="2"/>
  <c r="R2488" i="2"/>
  <c r="Q2488" i="2"/>
  <c r="T2496" i="2"/>
  <c r="S2496" i="2"/>
  <c r="R2496" i="2"/>
  <c r="Q2496" i="2"/>
  <c r="T2504" i="2"/>
  <c r="S2504" i="2"/>
  <c r="R2504" i="2"/>
  <c r="Q2504" i="2"/>
  <c r="T2512" i="2"/>
  <c r="S2512" i="2"/>
  <c r="R2512" i="2"/>
  <c r="Q2512" i="2"/>
  <c r="T2520" i="2"/>
  <c r="S2520" i="2"/>
  <c r="R2520" i="2"/>
  <c r="Q2520" i="2"/>
  <c r="T2528" i="2"/>
  <c r="S2528" i="2"/>
  <c r="R2528" i="2"/>
  <c r="Q2528" i="2"/>
  <c r="T2536" i="2"/>
  <c r="S2536" i="2"/>
  <c r="R2536" i="2"/>
  <c r="Q2536" i="2"/>
  <c r="T2544" i="2"/>
  <c r="S2544" i="2"/>
  <c r="R2544" i="2"/>
  <c r="Q2544" i="2"/>
  <c r="T2552" i="2"/>
  <c r="S2552" i="2"/>
  <c r="R2552" i="2"/>
  <c r="Q2552" i="2"/>
  <c r="T2560" i="2"/>
  <c r="S2560" i="2"/>
  <c r="R2560" i="2"/>
  <c r="Q2560" i="2"/>
  <c r="T2568" i="2"/>
  <c r="S2568" i="2"/>
  <c r="R2568" i="2"/>
  <c r="Q2568" i="2"/>
  <c r="T2576" i="2"/>
  <c r="S2576" i="2"/>
  <c r="R2576" i="2"/>
  <c r="Q2576" i="2"/>
  <c r="T2584" i="2"/>
  <c r="S2584" i="2"/>
  <c r="R2584" i="2"/>
  <c r="Q2584" i="2"/>
  <c r="T2592" i="2"/>
  <c r="S2592" i="2"/>
  <c r="R2592" i="2"/>
  <c r="Q2592" i="2"/>
  <c r="T2600" i="2"/>
  <c r="S2600" i="2"/>
  <c r="R2600" i="2"/>
  <c r="Q2600" i="2"/>
  <c r="T2608" i="2"/>
  <c r="S2608" i="2"/>
  <c r="R2608" i="2"/>
  <c r="Q2608" i="2"/>
  <c r="T2616" i="2"/>
  <c r="S2616" i="2"/>
  <c r="R2616" i="2"/>
  <c r="Q2616" i="2"/>
  <c r="T2629" i="2"/>
  <c r="S2629" i="2"/>
  <c r="R2629" i="2"/>
  <c r="Q2629" i="2"/>
  <c r="T2637" i="2"/>
  <c r="S2637" i="2"/>
  <c r="R2637" i="2"/>
  <c r="Q2637" i="2"/>
  <c r="T2645" i="2"/>
  <c r="S2645" i="2"/>
  <c r="R2645" i="2"/>
  <c r="Q2645" i="2"/>
  <c r="T2653" i="2"/>
  <c r="S2653" i="2"/>
  <c r="R2653" i="2"/>
  <c r="Q2653" i="2"/>
  <c r="T2661" i="2"/>
  <c r="S2661" i="2"/>
  <c r="R2661" i="2"/>
  <c r="Q2661" i="2"/>
  <c r="T2669" i="2"/>
  <c r="S2669" i="2"/>
  <c r="R2669" i="2"/>
  <c r="Q2669" i="2"/>
  <c r="T2677" i="2"/>
  <c r="S2677" i="2"/>
  <c r="R2677" i="2"/>
  <c r="Q2677" i="2"/>
  <c r="T2685" i="2"/>
  <c r="S2685" i="2"/>
  <c r="R2685" i="2"/>
  <c r="Q2685" i="2"/>
  <c r="T2693" i="2"/>
  <c r="S2693" i="2"/>
  <c r="Q2693" i="2"/>
  <c r="U2693" i="2" s="1"/>
  <c r="V2693" i="2" s="1"/>
  <c r="W2693" i="2" s="1"/>
  <c r="X2693" i="2" s="1"/>
  <c r="R2693" i="2"/>
  <c r="T2701" i="2"/>
  <c r="S2701" i="2"/>
  <c r="R2701" i="2"/>
  <c r="Q2701" i="2"/>
  <c r="T2709" i="2"/>
  <c r="S2709" i="2"/>
  <c r="R2709" i="2"/>
  <c r="Q2709" i="2"/>
  <c r="T2725" i="2"/>
  <c r="S2725" i="2"/>
  <c r="R2725" i="2"/>
  <c r="Q2725" i="2"/>
  <c r="T2733" i="2"/>
  <c r="S2733" i="2"/>
  <c r="R2733" i="2"/>
  <c r="Q2733" i="2"/>
  <c r="T2741" i="2"/>
  <c r="S2741" i="2"/>
  <c r="R2741" i="2"/>
  <c r="Q2741" i="2"/>
  <c r="T2749" i="2"/>
  <c r="S2749" i="2"/>
  <c r="R2749" i="2"/>
  <c r="Q2749" i="2"/>
  <c r="T2757" i="2"/>
  <c r="R2757" i="2"/>
  <c r="S2757" i="2"/>
  <c r="Q2757" i="2"/>
  <c r="T2765" i="2"/>
  <c r="R2765" i="2"/>
  <c r="S2765" i="2"/>
  <c r="Q2765" i="2"/>
  <c r="T2773" i="2"/>
  <c r="S2773" i="2"/>
  <c r="R2773" i="2"/>
  <c r="Q2773" i="2"/>
  <c r="T2789" i="2"/>
  <c r="S2789" i="2"/>
  <c r="R2789" i="2"/>
  <c r="Q2789" i="2"/>
  <c r="T2797" i="2"/>
  <c r="S2797" i="2"/>
  <c r="R2797" i="2"/>
  <c r="Q2797" i="2"/>
  <c r="T2844" i="2"/>
  <c r="S2844" i="2"/>
  <c r="R2844" i="2"/>
  <c r="Q2844" i="2"/>
  <c r="T2852" i="2"/>
  <c r="S2852" i="2"/>
  <c r="R2852" i="2"/>
  <c r="Q2852" i="2"/>
  <c r="T2860" i="2"/>
  <c r="S2860" i="2"/>
  <c r="R2860" i="2"/>
  <c r="Q2860" i="2"/>
  <c r="T2868" i="2"/>
  <c r="S2868" i="2"/>
  <c r="R2868" i="2"/>
  <c r="Q2868" i="2"/>
  <c r="T2876" i="2"/>
  <c r="S2876" i="2"/>
  <c r="R2876" i="2"/>
  <c r="Q2876" i="2"/>
  <c r="T2884" i="2"/>
  <c r="S2884" i="2"/>
  <c r="R2884" i="2"/>
  <c r="Q2884" i="2"/>
  <c r="T2892" i="2"/>
  <c r="S2892" i="2"/>
  <c r="R2892" i="2"/>
  <c r="Q2892" i="2"/>
  <c r="T2900" i="2"/>
  <c r="S2900" i="2"/>
  <c r="R2900" i="2"/>
  <c r="Q2900" i="2"/>
  <c r="T2916" i="2"/>
  <c r="S2916" i="2"/>
  <c r="R2916" i="2"/>
  <c r="Q2916" i="2"/>
  <c r="T2924" i="2"/>
  <c r="S2924" i="2"/>
  <c r="R2924" i="2"/>
  <c r="Q2924" i="2"/>
  <c r="T2932" i="2"/>
  <c r="S2932" i="2"/>
  <c r="Q2932" i="2"/>
  <c r="U2932" i="2" s="1"/>
  <c r="V2932" i="2" s="1"/>
  <c r="W2932" i="2" s="1"/>
  <c r="X2932" i="2" s="1"/>
  <c r="R2932" i="2"/>
  <c r="T2940" i="2"/>
  <c r="S2940" i="2"/>
  <c r="R2940" i="2"/>
  <c r="Q2940" i="2"/>
  <c r="T2948" i="2"/>
  <c r="S2948" i="2"/>
  <c r="R2948" i="2"/>
  <c r="Q2948" i="2"/>
  <c r="T2956" i="2"/>
  <c r="S2956" i="2"/>
  <c r="R2956" i="2"/>
  <c r="Q2956" i="2"/>
  <c r="T2964" i="2"/>
  <c r="S2964" i="2"/>
  <c r="R2964" i="2"/>
  <c r="Q2964" i="2"/>
  <c r="T2972" i="2"/>
  <c r="S2972" i="2"/>
  <c r="R2972" i="2"/>
  <c r="Q2972" i="2"/>
  <c r="S2980" i="2"/>
  <c r="T2980" i="2"/>
  <c r="R2980" i="2"/>
  <c r="Q2980" i="2"/>
  <c r="T2988" i="2"/>
  <c r="S2988" i="2"/>
  <c r="R2988" i="2"/>
  <c r="Q2988" i="2"/>
  <c r="T2996" i="2"/>
  <c r="S2996" i="2"/>
  <c r="R2996" i="2"/>
  <c r="Q2996" i="2"/>
  <c r="T3009" i="2"/>
  <c r="S3009" i="2"/>
  <c r="R3009" i="2"/>
  <c r="Q3009" i="2"/>
  <c r="T3017" i="2"/>
  <c r="S3017" i="2"/>
  <c r="R3017" i="2"/>
  <c r="Q3017" i="2"/>
  <c r="T3025" i="2"/>
  <c r="S3025" i="2"/>
  <c r="R3025" i="2"/>
  <c r="Q3025" i="2"/>
  <c r="T3033" i="2"/>
  <c r="S3033" i="2"/>
  <c r="R3033" i="2"/>
  <c r="Q3033" i="2"/>
  <c r="T3041" i="2"/>
  <c r="S3041" i="2"/>
  <c r="R3041" i="2"/>
  <c r="Q3041" i="2"/>
  <c r="T3049" i="2"/>
  <c r="S3049" i="2"/>
  <c r="R3049" i="2"/>
  <c r="Q3049" i="2"/>
  <c r="T3057" i="2"/>
  <c r="S3057" i="2"/>
  <c r="R3057" i="2"/>
  <c r="Q3057" i="2"/>
  <c r="T3065" i="2"/>
  <c r="S3065" i="2"/>
  <c r="R3065" i="2"/>
  <c r="Q3065" i="2"/>
  <c r="T3073" i="2"/>
  <c r="S3073" i="2"/>
  <c r="R3073" i="2"/>
  <c r="Q3073" i="2"/>
  <c r="T3081" i="2"/>
  <c r="S3081" i="2"/>
  <c r="R3081" i="2"/>
  <c r="Q3081" i="2"/>
  <c r="T3089" i="2"/>
  <c r="S3089" i="2"/>
  <c r="R3089" i="2"/>
  <c r="Q3089" i="2"/>
  <c r="T3097" i="2"/>
  <c r="S3097" i="2"/>
  <c r="R3097" i="2"/>
  <c r="Q3097" i="2"/>
  <c r="T3105" i="2"/>
  <c r="S3105" i="2"/>
  <c r="R3105" i="2"/>
  <c r="Q3105" i="2"/>
  <c r="T3113" i="2"/>
  <c r="S3113" i="2"/>
  <c r="R3113" i="2"/>
  <c r="Q3113" i="2"/>
  <c r="T3121" i="2"/>
  <c r="S3121" i="2"/>
  <c r="R3121" i="2"/>
  <c r="Q3121" i="2"/>
  <c r="T3129" i="2"/>
  <c r="S3129" i="2"/>
  <c r="R3129" i="2"/>
  <c r="Q3129" i="2"/>
  <c r="T3137" i="2"/>
  <c r="S3137" i="2"/>
  <c r="R3137" i="2"/>
  <c r="Q3137" i="2"/>
  <c r="T3145" i="2"/>
  <c r="S3145" i="2"/>
  <c r="R3145" i="2"/>
  <c r="Q3145" i="2"/>
  <c r="T3153" i="2"/>
  <c r="S3153" i="2"/>
  <c r="R3153" i="2"/>
  <c r="Q3153" i="2"/>
  <c r="S3166" i="2"/>
  <c r="T3166" i="2"/>
  <c r="Q3166" i="2"/>
  <c r="U3166" i="2" s="1"/>
  <c r="V3166" i="2" s="1"/>
  <c r="W3166" i="2" s="1"/>
  <c r="X3166" i="2" s="1"/>
  <c r="R3166" i="2"/>
  <c r="T3174" i="2"/>
  <c r="S3174" i="2"/>
  <c r="R3174" i="2"/>
  <c r="Q3174" i="2"/>
  <c r="T3182" i="2"/>
  <c r="S3182" i="2"/>
  <c r="R3182" i="2"/>
  <c r="Q3182" i="2"/>
  <c r="T3190" i="2"/>
  <c r="S3190" i="2"/>
  <c r="R3190" i="2"/>
  <c r="Q3190" i="2"/>
  <c r="T3198" i="2"/>
  <c r="S3198" i="2"/>
  <c r="R3198" i="2"/>
  <c r="Q3198" i="2"/>
  <c r="T3206" i="2"/>
  <c r="S3206" i="2"/>
  <c r="R3206" i="2"/>
  <c r="Q3206" i="2"/>
  <c r="T3214" i="2"/>
  <c r="S3214" i="2"/>
  <c r="R3214" i="2"/>
  <c r="Q3214" i="2"/>
  <c r="S3222" i="2"/>
  <c r="T3222" i="2"/>
  <c r="R3222" i="2"/>
  <c r="Q3222" i="2"/>
  <c r="T3230" i="2"/>
  <c r="S3230" i="2"/>
  <c r="Q3230" i="2"/>
  <c r="U3230" i="2" s="1"/>
  <c r="V3230" i="2" s="1"/>
  <c r="W3230" i="2" s="1"/>
  <c r="X3230" i="2" s="1"/>
  <c r="R3230" i="2"/>
  <c r="T3238" i="2"/>
  <c r="S3238" i="2"/>
  <c r="R3238" i="2"/>
  <c r="Q3238" i="2"/>
  <c r="T3246" i="2"/>
  <c r="S3246" i="2"/>
  <c r="R3246" i="2"/>
  <c r="Q3246" i="2"/>
  <c r="T3254" i="2"/>
  <c r="S3254" i="2"/>
  <c r="R3254" i="2"/>
  <c r="Q3254" i="2"/>
  <c r="T3262" i="2"/>
  <c r="S3262" i="2"/>
  <c r="R3262" i="2"/>
  <c r="Q3262" i="2"/>
  <c r="T3270" i="2"/>
  <c r="S3270" i="2"/>
  <c r="R3270" i="2"/>
  <c r="Q3270" i="2"/>
  <c r="S3278" i="2"/>
  <c r="T3278" i="2"/>
  <c r="R3278" i="2"/>
  <c r="Q3278" i="2"/>
  <c r="T3286" i="2"/>
  <c r="S3286" i="2"/>
  <c r="R3286" i="2"/>
  <c r="Q3286" i="2"/>
  <c r="T3294" i="2"/>
  <c r="S3294" i="2"/>
  <c r="R3294" i="2"/>
  <c r="Q3294" i="2"/>
  <c r="T3302" i="2"/>
  <c r="S3302" i="2"/>
  <c r="R3302" i="2"/>
  <c r="Q3302" i="2"/>
  <c r="T30" i="2"/>
  <c r="S30" i="2"/>
  <c r="R30" i="2"/>
  <c r="Q30" i="2"/>
  <c r="T94" i="2"/>
  <c r="S94" i="2"/>
  <c r="R94" i="2"/>
  <c r="Q94" i="2"/>
  <c r="T173" i="2"/>
  <c r="S173" i="2"/>
  <c r="R173" i="2"/>
  <c r="Q173" i="2"/>
  <c r="T238" i="2"/>
  <c r="S238" i="2"/>
  <c r="R238" i="2"/>
  <c r="Q238" i="2"/>
  <c r="T303" i="2"/>
  <c r="S303" i="2"/>
  <c r="R303" i="2"/>
  <c r="Q303" i="2"/>
  <c r="T383" i="2"/>
  <c r="S383" i="2"/>
  <c r="R383" i="2"/>
  <c r="Q383" i="2"/>
  <c r="T460" i="2"/>
  <c r="S460" i="2"/>
  <c r="R460" i="2"/>
  <c r="Q460" i="2"/>
  <c r="T527" i="2"/>
  <c r="S527" i="2"/>
  <c r="R527" i="2"/>
  <c r="Q527" i="2"/>
  <c r="T620" i="2"/>
  <c r="S620" i="2"/>
  <c r="R620" i="2"/>
  <c r="Q620" i="2"/>
  <c r="T702" i="2"/>
  <c r="S702" i="2"/>
  <c r="R702" i="2"/>
  <c r="Q702" i="2"/>
  <c r="T777" i="2"/>
  <c r="S777" i="2"/>
  <c r="R777" i="2"/>
  <c r="Q777" i="2"/>
  <c r="T862" i="2"/>
  <c r="S862" i="2"/>
  <c r="R862" i="2"/>
  <c r="Q862" i="2"/>
  <c r="T939" i="2"/>
  <c r="S939" i="2"/>
  <c r="R939" i="2"/>
  <c r="Q939" i="2"/>
  <c r="T995" i="2"/>
  <c r="S995" i="2"/>
  <c r="R995" i="2"/>
  <c r="Q995" i="2"/>
  <c r="T1037" i="2"/>
  <c r="S1037" i="2"/>
  <c r="R1037" i="2"/>
  <c r="Q1037" i="2"/>
  <c r="T1088" i="2"/>
  <c r="S1088" i="2"/>
  <c r="R1088" i="2"/>
  <c r="Q1088" i="2"/>
  <c r="T1121" i="2"/>
  <c r="S1121" i="2"/>
  <c r="R1121" i="2"/>
  <c r="Q1121" i="2"/>
  <c r="S1171" i="2"/>
  <c r="T1171" i="2"/>
  <c r="R1171" i="2"/>
  <c r="Q1171" i="2"/>
  <c r="S1231" i="2"/>
  <c r="T1231" i="2"/>
  <c r="R1231" i="2"/>
  <c r="Q1231" i="2"/>
  <c r="T1294" i="2"/>
  <c r="S1294" i="2"/>
  <c r="R1294" i="2"/>
  <c r="Q1294" i="2"/>
  <c r="T1405" i="2"/>
  <c r="S1405" i="2"/>
  <c r="R1405" i="2"/>
  <c r="Q1405" i="2"/>
  <c r="T1594" i="2"/>
  <c r="S1594" i="2"/>
  <c r="R1594" i="2"/>
  <c r="Q1594" i="2"/>
  <c r="T2371" i="2"/>
  <c r="S2371" i="2"/>
  <c r="R2371" i="2"/>
  <c r="Q2371" i="2"/>
  <c r="T15" i="2"/>
  <c r="S15" i="2"/>
  <c r="R15" i="2"/>
  <c r="Q15" i="2"/>
  <c r="T48" i="2"/>
  <c r="S48" i="2"/>
  <c r="R48" i="2"/>
  <c r="Q48" i="2"/>
  <c r="T72" i="2"/>
  <c r="S72" i="2"/>
  <c r="R72" i="2"/>
  <c r="Q72" i="2"/>
  <c r="S104" i="2"/>
  <c r="T104" i="2"/>
  <c r="R104" i="2"/>
  <c r="Q104" i="2"/>
  <c r="T128" i="2"/>
  <c r="S128" i="2"/>
  <c r="R128" i="2"/>
  <c r="Q128" i="2"/>
  <c r="T152" i="2"/>
  <c r="S152" i="2"/>
  <c r="R152" i="2"/>
  <c r="Q152" i="2"/>
  <c r="T200" i="2"/>
  <c r="S200" i="2"/>
  <c r="R200" i="2"/>
  <c r="Q200" i="2"/>
  <c r="T224" i="2"/>
  <c r="S224" i="2"/>
  <c r="R224" i="2"/>
  <c r="Q224" i="2"/>
  <c r="T249" i="2"/>
  <c r="S249" i="2"/>
  <c r="R249" i="2"/>
  <c r="Q249" i="2"/>
  <c r="T281" i="2"/>
  <c r="S281" i="2"/>
  <c r="R281" i="2"/>
  <c r="Q281" i="2"/>
  <c r="T305" i="2"/>
  <c r="S305" i="2"/>
  <c r="R305" i="2"/>
  <c r="Q305" i="2"/>
  <c r="T336" i="2"/>
  <c r="S336" i="2"/>
  <c r="R336" i="2"/>
  <c r="Q336" i="2"/>
  <c r="T369" i="2"/>
  <c r="S369" i="2"/>
  <c r="R369" i="2"/>
  <c r="Q369" i="2"/>
  <c r="T410" i="2"/>
  <c r="S410" i="2"/>
  <c r="R410" i="2"/>
  <c r="Q410" i="2"/>
  <c r="T436" i="2"/>
  <c r="S436" i="2"/>
  <c r="R436" i="2"/>
  <c r="Q436" i="2"/>
  <c r="T454" i="2"/>
  <c r="S454" i="2"/>
  <c r="R454" i="2"/>
  <c r="Q454" i="2"/>
  <c r="T496" i="2"/>
  <c r="S496" i="2"/>
  <c r="R496" i="2"/>
  <c r="Q496" i="2"/>
  <c r="T521" i="2"/>
  <c r="S521" i="2"/>
  <c r="R521" i="2"/>
  <c r="Q521" i="2"/>
  <c r="T554" i="2"/>
  <c r="S554" i="2"/>
  <c r="R554" i="2"/>
  <c r="Q554" i="2"/>
  <c r="T579" i="2"/>
  <c r="S579" i="2"/>
  <c r="R579" i="2"/>
  <c r="Q579" i="2"/>
  <c r="T647" i="2"/>
  <c r="S647" i="2"/>
  <c r="R647" i="2"/>
  <c r="Q647" i="2"/>
  <c r="T906" i="2"/>
  <c r="S906" i="2"/>
  <c r="R906" i="2"/>
  <c r="Q906" i="2"/>
  <c r="T16" i="2"/>
  <c r="S16" i="2"/>
  <c r="R16" i="2"/>
  <c r="Q16" i="2"/>
  <c r="T41" i="2"/>
  <c r="S41" i="2"/>
  <c r="R41" i="2"/>
  <c r="Q41" i="2"/>
  <c r="T57" i="2"/>
  <c r="R57" i="2"/>
  <c r="S57" i="2"/>
  <c r="Q57" i="2"/>
  <c r="T73" i="2"/>
  <c r="S73" i="2"/>
  <c r="R73" i="2"/>
  <c r="Q73" i="2"/>
  <c r="T97" i="2"/>
  <c r="S97" i="2"/>
  <c r="R97" i="2"/>
  <c r="Q97" i="2"/>
  <c r="T113" i="2"/>
  <c r="S113" i="2"/>
  <c r="R113" i="2"/>
  <c r="Q113" i="2"/>
  <c r="T129" i="2"/>
  <c r="S129" i="2"/>
  <c r="R129" i="2"/>
  <c r="Q129" i="2"/>
  <c r="T145" i="2"/>
  <c r="S145" i="2"/>
  <c r="R145" i="2"/>
  <c r="Q145" i="2"/>
  <c r="T162" i="2"/>
  <c r="S162" i="2"/>
  <c r="R162" i="2"/>
  <c r="Q162" i="2"/>
  <c r="T176" i="2"/>
  <c r="S176" i="2"/>
  <c r="R176" i="2"/>
  <c r="Q176" i="2"/>
  <c r="T193" i="2"/>
  <c r="S193" i="2"/>
  <c r="R193" i="2"/>
  <c r="Q193" i="2"/>
  <c r="T209" i="2"/>
  <c r="S209" i="2"/>
  <c r="R209" i="2"/>
  <c r="Q209" i="2"/>
  <c r="T225" i="2"/>
  <c r="S225" i="2"/>
  <c r="R225" i="2"/>
  <c r="Q225" i="2"/>
  <c r="T242" i="2"/>
  <c r="S242" i="2"/>
  <c r="R242" i="2"/>
  <c r="Q242" i="2"/>
  <c r="T258" i="2"/>
  <c r="R258" i="2"/>
  <c r="S258" i="2"/>
  <c r="Q258" i="2"/>
  <c r="T274" i="2"/>
  <c r="S274" i="2"/>
  <c r="R274" i="2"/>
  <c r="Q274" i="2"/>
  <c r="T290" i="2"/>
  <c r="S290" i="2"/>
  <c r="R290" i="2"/>
  <c r="Q290" i="2"/>
  <c r="T298" i="2"/>
  <c r="S298" i="2"/>
  <c r="R298" i="2"/>
  <c r="Q298" i="2"/>
  <c r="T320" i="2"/>
  <c r="R320" i="2"/>
  <c r="S320" i="2"/>
  <c r="Q320" i="2"/>
  <c r="T337" i="2"/>
  <c r="S337" i="2"/>
  <c r="R337" i="2"/>
  <c r="Q337" i="2"/>
  <c r="T353" i="2"/>
  <c r="R353" i="2"/>
  <c r="S353" i="2"/>
  <c r="Q353" i="2"/>
  <c r="T370" i="2"/>
  <c r="S370" i="2"/>
  <c r="R370" i="2"/>
  <c r="Q370" i="2"/>
  <c r="T386" i="2"/>
  <c r="S386" i="2"/>
  <c r="R386" i="2"/>
  <c r="Q386" i="2"/>
  <c r="T403" i="2"/>
  <c r="S403" i="2"/>
  <c r="R403" i="2"/>
  <c r="Q403" i="2"/>
  <c r="T420" i="2"/>
  <c r="S420" i="2"/>
  <c r="R420" i="2"/>
  <c r="Q420" i="2"/>
  <c r="T437" i="2"/>
  <c r="S437" i="2"/>
  <c r="R437" i="2"/>
  <c r="Q437" i="2"/>
  <c r="T455" i="2"/>
  <c r="S455" i="2"/>
  <c r="R455" i="2"/>
  <c r="Q455" i="2"/>
  <c r="T471" i="2"/>
  <c r="S471" i="2"/>
  <c r="R471" i="2"/>
  <c r="Q471" i="2"/>
  <c r="T497" i="2"/>
  <c r="S497" i="2"/>
  <c r="R497" i="2"/>
  <c r="Q497" i="2"/>
  <c r="T514" i="2"/>
  <c r="S514" i="2"/>
  <c r="R514" i="2"/>
  <c r="Q514" i="2"/>
  <c r="T530" i="2"/>
  <c r="R530" i="2"/>
  <c r="T546" i="2"/>
  <c r="S546" i="2"/>
  <c r="R546" i="2"/>
  <c r="Q546" i="2"/>
  <c r="T563" i="2"/>
  <c r="S563" i="2"/>
  <c r="R563" i="2"/>
  <c r="Q563" i="2"/>
  <c r="T580" i="2"/>
  <c r="S580" i="2"/>
  <c r="R580" i="2"/>
  <c r="Q580" i="2"/>
  <c r="T597" i="2"/>
  <c r="S597" i="2"/>
  <c r="R597" i="2"/>
  <c r="Q597" i="2"/>
  <c r="T613" i="2"/>
  <c r="S613" i="2"/>
  <c r="R613" i="2"/>
  <c r="Q613" i="2"/>
  <c r="T632" i="2"/>
  <c r="S632" i="2"/>
  <c r="R632" i="2"/>
  <c r="Q632" i="2"/>
  <c r="T648" i="2"/>
  <c r="S648" i="2"/>
  <c r="R648" i="2"/>
  <c r="Q648" i="2"/>
  <c r="T672" i="2"/>
  <c r="S672" i="2"/>
  <c r="R672" i="2"/>
  <c r="Q672" i="2"/>
  <c r="T689" i="2"/>
  <c r="S689" i="2"/>
  <c r="R689" i="2"/>
  <c r="Q689" i="2"/>
  <c r="T705" i="2"/>
  <c r="S705" i="2"/>
  <c r="R705" i="2"/>
  <c r="Q705" i="2"/>
  <c r="T721" i="2"/>
  <c r="S721" i="2"/>
  <c r="R721" i="2"/>
  <c r="Q721" i="2"/>
  <c r="T738" i="2"/>
  <c r="S738" i="2"/>
  <c r="R738" i="2"/>
  <c r="Q738" i="2"/>
  <c r="T755" i="2"/>
  <c r="S755" i="2"/>
  <c r="R755" i="2"/>
  <c r="Q755" i="2"/>
  <c r="T780" i="2"/>
  <c r="S780" i="2"/>
  <c r="R780" i="2"/>
  <c r="Q780" i="2"/>
  <c r="T799" i="2"/>
  <c r="S799" i="2"/>
  <c r="R799" i="2"/>
  <c r="Q799" i="2"/>
  <c r="T816" i="2"/>
  <c r="S816" i="2"/>
  <c r="R816" i="2"/>
  <c r="Q816" i="2"/>
  <c r="T840" i="2"/>
  <c r="S840" i="2"/>
  <c r="R840" i="2"/>
  <c r="Q840" i="2"/>
  <c r="T857" i="2"/>
  <c r="S857" i="2"/>
  <c r="R857" i="2"/>
  <c r="Q857" i="2"/>
  <c r="T874" i="2"/>
  <c r="S874" i="2"/>
  <c r="R874" i="2"/>
  <c r="Q874" i="2"/>
  <c r="T891" i="2"/>
  <c r="S891" i="2"/>
  <c r="R891" i="2"/>
  <c r="Q891" i="2"/>
  <c r="T907" i="2"/>
  <c r="S907" i="2"/>
  <c r="R907" i="2"/>
  <c r="Q907" i="2"/>
  <c r="T925" i="2"/>
  <c r="S925" i="2"/>
  <c r="R925" i="2"/>
  <c r="Q925" i="2"/>
  <c r="T943" i="2"/>
  <c r="S943" i="2"/>
  <c r="R943" i="2"/>
  <c r="Q943" i="2"/>
  <c r="T964" i="2"/>
  <c r="S964" i="2"/>
  <c r="R964" i="2"/>
  <c r="Q964" i="2"/>
  <c r="T981" i="2"/>
  <c r="S981" i="2"/>
  <c r="R981" i="2"/>
  <c r="Q981" i="2"/>
  <c r="T989" i="2"/>
  <c r="S989" i="2"/>
  <c r="R989" i="2"/>
  <c r="Q989" i="2"/>
  <c r="T1006" i="2"/>
  <c r="S1006" i="2"/>
  <c r="R1006" i="2"/>
  <c r="Q1006" i="2"/>
  <c r="T1015" i="2"/>
  <c r="S1015" i="2"/>
  <c r="R1015" i="2"/>
  <c r="Q1015" i="2"/>
  <c r="T1032" i="2"/>
  <c r="S1032" i="2"/>
  <c r="R1032" i="2"/>
  <c r="Q1032" i="2"/>
  <c r="T1040" i="2"/>
  <c r="S1040" i="2"/>
  <c r="R1040" i="2"/>
  <c r="Q1040" i="2"/>
  <c r="T1050" i="2"/>
  <c r="S1050" i="2"/>
  <c r="R1050" i="2"/>
  <c r="Q1050" i="2"/>
  <c r="T1059" i="2"/>
  <c r="S1059" i="2"/>
  <c r="Q1059" i="2"/>
  <c r="U1059" i="2" s="1"/>
  <c r="V1059" i="2" s="1"/>
  <c r="W1059" i="2" s="1"/>
  <c r="X1059" i="2" s="1"/>
  <c r="R1059" i="2"/>
  <c r="T1067" i="2"/>
  <c r="S1067" i="2"/>
  <c r="R1067" i="2"/>
  <c r="Q1067" i="2"/>
  <c r="T1091" i="2"/>
  <c r="S1091" i="2"/>
  <c r="R1091" i="2"/>
  <c r="Q1091" i="2"/>
  <c r="T1100" i="2"/>
  <c r="S1100" i="2"/>
  <c r="R1100" i="2"/>
  <c r="Q1100" i="2"/>
  <c r="T1108" i="2"/>
  <c r="S1108" i="2"/>
  <c r="R1108" i="2"/>
  <c r="Q1108" i="2"/>
  <c r="T1116" i="2"/>
  <c r="S1116" i="2"/>
  <c r="R1116" i="2"/>
  <c r="Q1116" i="2"/>
  <c r="T1124" i="2"/>
  <c r="S1124" i="2"/>
  <c r="R1124" i="2"/>
  <c r="Q1124" i="2"/>
  <c r="T1133" i="2"/>
  <c r="S1133" i="2"/>
  <c r="R1133" i="2"/>
  <c r="Q1133" i="2"/>
  <c r="T1141" i="2"/>
  <c r="S1141" i="2"/>
  <c r="R1141" i="2"/>
  <c r="Q1141" i="2"/>
  <c r="T1149" i="2"/>
  <c r="S1149" i="2"/>
  <c r="R1149" i="2"/>
  <c r="Q1149" i="2"/>
  <c r="T1158" i="2"/>
  <c r="S1158" i="2"/>
  <c r="R1158" i="2"/>
  <c r="Q1158" i="2"/>
  <c r="T1166" i="2"/>
  <c r="S1166" i="2"/>
  <c r="R1166" i="2"/>
  <c r="Q1166" i="2"/>
  <c r="T1174" i="2"/>
  <c r="S1174" i="2"/>
  <c r="R1174" i="2"/>
  <c r="Q1174" i="2"/>
  <c r="T1183" i="2"/>
  <c r="S1183" i="2"/>
  <c r="R1183" i="2"/>
  <c r="Q1183" i="2"/>
  <c r="T1191" i="2"/>
  <c r="S1191" i="2"/>
  <c r="R1191" i="2"/>
  <c r="Q1191" i="2"/>
  <c r="T1201" i="2"/>
  <c r="S1201" i="2"/>
  <c r="R1201" i="2"/>
  <c r="Q1201" i="2"/>
  <c r="T1209" i="2"/>
  <c r="S1209" i="2"/>
  <c r="R1209" i="2"/>
  <c r="Q1209" i="2"/>
  <c r="T1218" i="2"/>
  <c r="S1218" i="2"/>
  <c r="R1218" i="2"/>
  <c r="Q1218" i="2"/>
  <c r="T1226" i="2"/>
  <c r="S1226" i="2"/>
  <c r="R1226" i="2"/>
  <c r="Q1226" i="2"/>
  <c r="T1234" i="2"/>
  <c r="S1234" i="2"/>
  <c r="R1234" i="2"/>
  <c r="Q1234" i="2"/>
  <c r="T1243" i="2"/>
  <c r="S1243" i="2"/>
  <c r="R1243" i="2"/>
  <c r="Q1243" i="2"/>
  <c r="T1256" i="2"/>
  <c r="S1256" i="2"/>
  <c r="R1256" i="2"/>
  <c r="Q1256" i="2"/>
  <c r="T1264" i="2"/>
  <c r="S1264" i="2"/>
  <c r="R1264" i="2"/>
  <c r="Q1264" i="2"/>
  <c r="T1273" i="2"/>
  <c r="S1273" i="2"/>
  <c r="R1273" i="2"/>
  <c r="Q1273" i="2"/>
  <c r="T1281" i="2"/>
  <c r="S1281" i="2"/>
  <c r="R1281" i="2"/>
  <c r="Q1281" i="2"/>
  <c r="T1289" i="2"/>
  <c r="S1289" i="2"/>
  <c r="R1289" i="2"/>
  <c r="Q1289" i="2"/>
  <c r="T1297" i="2"/>
  <c r="S1297" i="2"/>
  <c r="R1297" i="2"/>
  <c r="Q1297" i="2"/>
  <c r="T1306" i="2"/>
  <c r="S1306" i="2"/>
  <c r="R1306" i="2"/>
  <c r="Q1306" i="2"/>
  <c r="T1314" i="2"/>
  <c r="S1314" i="2"/>
  <c r="R1314" i="2"/>
  <c r="Q1314" i="2"/>
  <c r="T1322" i="2"/>
  <c r="S1322" i="2"/>
  <c r="R1322" i="2"/>
  <c r="Q1322" i="2"/>
  <c r="T1331" i="2"/>
  <c r="S1331" i="2"/>
  <c r="R1331" i="2"/>
  <c r="Q1331" i="2"/>
  <c r="T1339" i="2"/>
  <c r="S1339" i="2"/>
  <c r="R1339" i="2"/>
  <c r="Q1339" i="2"/>
  <c r="T1348" i="2"/>
  <c r="S1348" i="2"/>
  <c r="R1348" i="2"/>
  <c r="Q1348" i="2"/>
  <c r="T1356" i="2"/>
  <c r="S1356" i="2"/>
  <c r="R1356" i="2"/>
  <c r="Q1356" i="2"/>
  <c r="T1374" i="2"/>
  <c r="S1374" i="2"/>
  <c r="R1374" i="2"/>
  <c r="Q1374" i="2"/>
  <c r="T1383" i="2"/>
  <c r="S1383" i="2"/>
  <c r="R1383" i="2"/>
  <c r="Q1383" i="2"/>
  <c r="T1391" i="2"/>
  <c r="S1391" i="2"/>
  <c r="R1391" i="2"/>
  <c r="Q1391" i="2"/>
  <c r="T1399" i="2"/>
  <c r="S1399" i="2"/>
  <c r="R1399" i="2"/>
  <c r="Q1399" i="2"/>
  <c r="T1408" i="2"/>
  <c r="S1408" i="2"/>
  <c r="R1408" i="2"/>
  <c r="Q1408" i="2"/>
  <c r="T1416" i="2"/>
  <c r="S1416" i="2"/>
  <c r="R1416" i="2"/>
  <c r="Q1416" i="2"/>
  <c r="T1436" i="2"/>
  <c r="S1436" i="2"/>
  <c r="R1436" i="2"/>
  <c r="Q1436" i="2"/>
  <c r="T1444" i="2"/>
  <c r="S1444" i="2"/>
  <c r="R1444" i="2"/>
  <c r="Q1444" i="2"/>
  <c r="T1453" i="2"/>
  <c r="S1453" i="2"/>
  <c r="R1453" i="2"/>
  <c r="Q1453" i="2"/>
  <c r="T1461" i="2"/>
  <c r="S1461" i="2"/>
  <c r="R1461" i="2"/>
  <c r="Q1461" i="2"/>
  <c r="T1469" i="2"/>
  <c r="S1469" i="2"/>
  <c r="R1469" i="2"/>
  <c r="Q1469" i="2"/>
  <c r="T1477" i="2"/>
  <c r="S1477" i="2"/>
  <c r="R1477" i="2"/>
  <c r="Q1477" i="2"/>
  <c r="T1485" i="2"/>
  <c r="S1485" i="2"/>
  <c r="R1485" i="2"/>
  <c r="Q1485" i="2"/>
  <c r="T1493" i="2"/>
  <c r="S1493" i="2"/>
  <c r="R1493" i="2"/>
  <c r="Q1493" i="2"/>
  <c r="T1501" i="2"/>
  <c r="S1501" i="2"/>
  <c r="Q1501" i="2"/>
  <c r="U1501" i="2" s="1"/>
  <c r="V1501" i="2" s="1"/>
  <c r="W1501" i="2" s="1"/>
  <c r="X1501" i="2" s="1"/>
  <c r="R1501" i="2"/>
  <c r="T1509" i="2"/>
  <c r="S1509" i="2"/>
  <c r="R1509" i="2"/>
  <c r="Q1509" i="2"/>
  <c r="T1525" i="2"/>
  <c r="S1525" i="2"/>
  <c r="R1525" i="2"/>
  <c r="Q1525" i="2"/>
  <c r="T1533" i="2"/>
  <c r="S1533" i="2"/>
  <c r="R1533" i="2"/>
  <c r="Q1533" i="2"/>
  <c r="S1541" i="2"/>
  <c r="R1541" i="2"/>
  <c r="T1541" i="2"/>
  <c r="Q1541" i="2"/>
  <c r="T1549" i="2"/>
  <c r="S1549" i="2"/>
  <c r="R1549" i="2"/>
  <c r="Q1549" i="2"/>
  <c r="T1557" i="2"/>
  <c r="S1557" i="2"/>
  <c r="R1557" i="2"/>
  <c r="Q1557" i="2"/>
  <c r="T1573" i="2"/>
  <c r="S1573" i="2"/>
  <c r="R1573" i="2"/>
  <c r="Q1573" i="2"/>
  <c r="T1581" i="2"/>
  <c r="S1581" i="2"/>
  <c r="Q1581" i="2"/>
  <c r="U1581" i="2" s="1"/>
  <c r="V1581" i="2" s="1"/>
  <c r="W1581" i="2" s="1"/>
  <c r="X1581" i="2" s="1"/>
  <c r="R1581" i="2"/>
  <c r="T1589" i="2"/>
  <c r="S1589" i="2"/>
  <c r="R1589" i="2"/>
  <c r="Q1589" i="2"/>
  <c r="T1597" i="2"/>
  <c r="S1597" i="2"/>
  <c r="R1597" i="2"/>
  <c r="Q1597" i="2"/>
  <c r="T1605" i="2"/>
  <c r="S1605" i="2"/>
  <c r="R1605" i="2"/>
  <c r="Q1605" i="2"/>
  <c r="T1613" i="2"/>
  <c r="S1613" i="2"/>
  <c r="R1613" i="2"/>
  <c r="Q1613" i="2"/>
  <c r="T1621" i="2"/>
  <c r="S1621" i="2"/>
  <c r="R1621" i="2"/>
  <c r="Q1621" i="2"/>
  <c r="T1641" i="2"/>
  <c r="S1641" i="2"/>
  <c r="R1641" i="2"/>
  <c r="Q1641" i="2"/>
  <c r="T1649" i="2"/>
  <c r="S1649" i="2"/>
  <c r="R1649" i="2"/>
  <c r="Q1649" i="2"/>
  <c r="T1657" i="2"/>
  <c r="S1657" i="2"/>
  <c r="R1657" i="2"/>
  <c r="Q1657" i="2"/>
  <c r="T1665" i="2"/>
  <c r="S1665" i="2"/>
  <c r="R1665" i="2"/>
  <c r="Q1665" i="2"/>
  <c r="T1673" i="2"/>
  <c r="S1673" i="2"/>
  <c r="R1673" i="2"/>
  <c r="Q1673" i="2"/>
  <c r="T1681" i="2"/>
  <c r="S1681" i="2"/>
  <c r="Q1681" i="2"/>
  <c r="U1681" i="2" s="1"/>
  <c r="V1681" i="2" s="1"/>
  <c r="W1681" i="2" s="1"/>
  <c r="X1681" i="2" s="1"/>
  <c r="R1681" i="2"/>
  <c r="T1689" i="2"/>
  <c r="S1689" i="2"/>
  <c r="R1689" i="2"/>
  <c r="Q1689" i="2"/>
  <c r="T1697" i="2"/>
  <c r="S1697" i="2"/>
  <c r="R1697" i="2"/>
  <c r="Q1697" i="2"/>
  <c r="T1705" i="2"/>
  <c r="S1705" i="2"/>
  <c r="R1705" i="2"/>
  <c r="Q1705" i="2"/>
  <c r="T1713" i="2"/>
  <c r="S1713" i="2"/>
  <c r="R1713" i="2"/>
  <c r="Q1713" i="2"/>
  <c r="S1729" i="2"/>
  <c r="T1729" i="2"/>
  <c r="R1729" i="2"/>
  <c r="Q1729" i="2"/>
  <c r="S1737" i="2"/>
  <c r="T1737" i="2"/>
  <c r="R1737" i="2"/>
  <c r="Q1737" i="2"/>
  <c r="T1745" i="2"/>
  <c r="S1745" i="2"/>
  <c r="R1745" i="2"/>
  <c r="Q1745" i="2"/>
  <c r="T1753" i="2"/>
  <c r="S1753" i="2"/>
  <c r="R1753" i="2"/>
  <c r="Q1753" i="2"/>
  <c r="T1761" i="2"/>
  <c r="S1761" i="2"/>
  <c r="R1761" i="2"/>
  <c r="Q1761" i="2"/>
  <c r="T1769" i="2"/>
  <c r="S1769" i="2"/>
  <c r="Q1769" i="2"/>
  <c r="U1769" i="2" s="1"/>
  <c r="V1769" i="2" s="1"/>
  <c r="W1769" i="2" s="1"/>
  <c r="X1769" i="2" s="1"/>
  <c r="R1769" i="2"/>
  <c r="T1777" i="2"/>
  <c r="R1777" i="2"/>
  <c r="S1777" i="2"/>
  <c r="Q1777" i="2"/>
  <c r="T1785" i="2"/>
  <c r="S1785" i="2"/>
  <c r="R1785" i="2"/>
  <c r="Q1785" i="2"/>
  <c r="T1793" i="2"/>
  <c r="S1793" i="2"/>
  <c r="R1793" i="2"/>
  <c r="Q1793" i="2"/>
  <c r="T1801" i="2"/>
  <c r="S1801" i="2"/>
  <c r="R1801" i="2"/>
  <c r="Q1801" i="2"/>
  <c r="T1810" i="2"/>
  <c r="S1810" i="2"/>
  <c r="R1810" i="2"/>
  <c r="Q1810" i="2"/>
  <c r="T1818" i="2"/>
  <c r="S1818" i="2"/>
  <c r="R1818" i="2"/>
  <c r="Q1818" i="2"/>
  <c r="T1831" i="2"/>
  <c r="S1831" i="2"/>
  <c r="R1831" i="2"/>
  <c r="Q1831" i="2"/>
  <c r="T1839" i="2"/>
  <c r="S1839" i="2"/>
  <c r="R1839" i="2"/>
  <c r="Q1839" i="2"/>
  <c r="T1847" i="2"/>
  <c r="S1847" i="2"/>
  <c r="R1847" i="2"/>
  <c r="Q1847" i="2"/>
  <c r="T1855" i="2"/>
  <c r="S1855" i="2"/>
  <c r="R1855" i="2"/>
  <c r="Q1855" i="2"/>
  <c r="T1863" i="2"/>
  <c r="S1863" i="2"/>
  <c r="R1863" i="2"/>
  <c r="Q1863" i="2"/>
  <c r="T1871" i="2"/>
  <c r="S1871" i="2"/>
  <c r="R1871" i="2"/>
  <c r="Q1871" i="2"/>
  <c r="T1879" i="2"/>
  <c r="S1879" i="2"/>
  <c r="R1879" i="2"/>
  <c r="Q1879" i="2"/>
  <c r="T1887" i="2"/>
  <c r="S1887" i="2"/>
  <c r="R1887" i="2"/>
  <c r="Q1887" i="2"/>
  <c r="T1895" i="2"/>
  <c r="S1895" i="2"/>
  <c r="R1895" i="2"/>
  <c r="Q1895" i="2"/>
  <c r="T1903" i="2"/>
  <c r="S1903" i="2"/>
  <c r="R1903" i="2"/>
  <c r="Q1903" i="2"/>
  <c r="T1911" i="2"/>
  <c r="S1911" i="2"/>
  <c r="R1911" i="2"/>
  <c r="Q1911" i="2"/>
  <c r="T1919" i="2"/>
  <c r="S1919" i="2"/>
  <c r="R1919" i="2"/>
  <c r="Q1919" i="2"/>
  <c r="T1927" i="2"/>
  <c r="S1927" i="2"/>
  <c r="R1927" i="2"/>
  <c r="Q1927" i="2"/>
  <c r="T1935" i="2"/>
  <c r="R1935" i="2"/>
  <c r="Q1935" i="2"/>
  <c r="S1935" i="2"/>
  <c r="T1943" i="2"/>
  <c r="R1943" i="2"/>
  <c r="S1943" i="2"/>
  <c r="Q1943" i="2"/>
  <c r="T1951" i="2"/>
  <c r="S1951" i="2"/>
  <c r="R1951" i="2"/>
  <c r="Q1951" i="2"/>
  <c r="T1959" i="2"/>
  <c r="S1959" i="2"/>
  <c r="R1959" i="2"/>
  <c r="Q1959" i="2"/>
  <c r="T1975" i="2"/>
  <c r="S1975" i="2"/>
  <c r="R1975" i="2"/>
  <c r="Q1975" i="2"/>
  <c r="T1983" i="2"/>
  <c r="S1983" i="2"/>
  <c r="R1983" i="2"/>
  <c r="Q1983" i="2"/>
  <c r="T1991" i="2"/>
  <c r="S1991" i="2"/>
  <c r="R1991" i="2"/>
  <c r="Q1991" i="2"/>
  <c r="T1999" i="2"/>
  <c r="S1999" i="2"/>
  <c r="R1999" i="2"/>
  <c r="Q1999" i="2"/>
  <c r="T2012" i="2"/>
  <c r="S2012" i="2"/>
  <c r="R2012" i="2"/>
  <c r="Q2012" i="2"/>
  <c r="T2020" i="2"/>
  <c r="S2020" i="2"/>
  <c r="R2020" i="2"/>
  <c r="Q2020" i="2"/>
  <c r="T2029" i="2"/>
  <c r="S2029" i="2"/>
  <c r="R2029" i="2"/>
  <c r="Q2029" i="2"/>
  <c r="T2037" i="2"/>
  <c r="S2037" i="2"/>
  <c r="Q2037" i="2"/>
  <c r="U2037" i="2" s="1"/>
  <c r="V2037" i="2" s="1"/>
  <c r="W2037" i="2" s="1"/>
  <c r="X2037" i="2" s="1"/>
  <c r="R2037" i="2"/>
  <c r="T2045" i="2"/>
  <c r="T2053" i="2"/>
  <c r="S2053" i="2"/>
  <c r="R2053" i="2"/>
  <c r="Q2053" i="2"/>
  <c r="T2061" i="2"/>
  <c r="S2061" i="2"/>
  <c r="R2061" i="2"/>
  <c r="Q2061" i="2"/>
  <c r="T2070" i="2"/>
  <c r="S2070" i="2"/>
  <c r="R2070" i="2"/>
  <c r="Q2070" i="2"/>
  <c r="T2078" i="2"/>
  <c r="S2078" i="2"/>
  <c r="R2078" i="2"/>
  <c r="Q2078" i="2"/>
  <c r="T2086" i="2"/>
  <c r="S2086" i="2"/>
  <c r="R2086" i="2"/>
  <c r="Q2086" i="2"/>
  <c r="T2094" i="2"/>
  <c r="S2094" i="2"/>
  <c r="R2094" i="2"/>
  <c r="Q2094" i="2"/>
  <c r="T2103" i="2"/>
  <c r="S2103" i="2"/>
  <c r="Q2103" i="2"/>
  <c r="U2103" i="2" s="1"/>
  <c r="V2103" i="2" s="1"/>
  <c r="W2103" i="2" s="1"/>
  <c r="X2103" i="2" s="1"/>
  <c r="R2103" i="2"/>
  <c r="T2111" i="2"/>
  <c r="S2111" i="2"/>
  <c r="R2111" i="2"/>
  <c r="Q2111" i="2"/>
  <c r="T2120" i="2"/>
  <c r="S2120" i="2"/>
  <c r="R2120" i="2"/>
  <c r="Q2120" i="2"/>
  <c r="T2128" i="2"/>
  <c r="S2128" i="2"/>
  <c r="R2128" i="2"/>
  <c r="Q2128" i="2"/>
  <c r="T2137" i="2"/>
  <c r="S2137" i="2"/>
  <c r="R2137" i="2"/>
  <c r="Q2137" i="2"/>
  <c r="T2146" i="2"/>
  <c r="S2146" i="2"/>
  <c r="R2146" i="2"/>
  <c r="Q2146" i="2"/>
  <c r="T2162" i="2"/>
  <c r="S2162" i="2"/>
  <c r="R2162" i="2"/>
  <c r="Q2162" i="2"/>
  <c r="T2170" i="2"/>
  <c r="S2170" i="2"/>
  <c r="R2170" i="2"/>
  <c r="Q2170" i="2"/>
  <c r="T2178" i="2"/>
  <c r="S2178" i="2"/>
  <c r="R2178" i="2"/>
  <c r="Q2178" i="2"/>
  <c r="T2186" i="2"/>
  <c r="S2186" i="2"/>
  <c r="R2186" i="2"/>
  <c r="Q2186" i="2"/>
  <c r="T2194" i="2"/>
  <c r="S2194" i="2"/>
  <c r="R2194" i="2"/>
  <c r="Q2194" i="2"/>
  <c r="T2207" i="2"/>
  <c r="S2207" i="2"/>
  <c r="R2207" i="2"/>
  <c r="Q2207" i="2"/>
  <c r="T2215" i="2"/>
  <c r="S2215" i="2"/>
  <c r="R2215" i="2"/>
  <c r="Q2215" i="2"/>
  <c r="T2223" i="2"/>
  <c r="S2223" i="2"/>
  <c r="R2223" i="2"/>
  <c r="Q2223" i="2"/>
  <c r="T2231" i="2"/>
  <c r="S2231" i="2"/>
  <c r="R2231" i="2"/>
  <c r="Q2231" i="2"/>
  <c r="T2239" i="2"/>
  <c r="S2239" i="2"/>
  <c r="R2239" i="2"/>
  <c r="Q2239" i="2"/>
  <c r="T2247" i="2"/>
  <c r="S2247" i="2"/>
  <c r="R2247" i="2"/>
  <c r="Q2247" i="2"/>
  <c r="T2255" i="2"/>
  <c r="S2255" i="2"/>
  <c r="R2255" i="2"/>
  <c r="Q2255" i="2"/>
  <c r="T2271" i="2"/>
  <c r="S2271" i="2"/>
  <c r="R2271" i="2"/>
  <c r="Q2271" i="2"/>
  <c r="T2286" i="2"/>
  <c r="S2286" i="2"/>
  <c r="R2286" i="2"/>
  <c r="Q2286" i="2"/>
  <c r="T2294" i="2"/>
  <c r="S2294" i="2"/>
  <c r="R2294" i="2"/>
  <c r="Q2294" i="2"/>
  <c r="S2310" i="2"/>
  <c r="T2310" i="2"/>
  <c r="R2310" i="2"/>
  <c r="Q2310" i="2"/>
  <c r="S2318" i="2"/>
  <c r="T2318" i="2"/>
  <c r="R2318" i="2"/>
  <c r="Q2318" i="2"/>
  <c r="T2326" i="2"/>
  <c r="S2326" i="2"/>
  <c r="R2326" i="2"/>
  <c r="Q2326" i="2"/>
  <c r="T2334" i="2"/>
  <c r="S2334" i="2"/>
  <c r="R2334" i="2"/>
  <c r="Q2334" i="2"/>
  <c r="T2342" i="2"/>
  <c r="S2342" i="2"/>
  <c r="R2342" i="2"/>
  <c r="Q2342" i="2"/>
  <c r="T2350" i="2"/>
  <c r="S2350" i="2"/>
  <c r="R2350" i="2"/>
  <c r="Q2350" i="2"/>
  <c r="T2358" i="2"/>
  <c r="S2358" i="2"/>
  <c r="R2358" i="2"/>
  <c r="Q2358" i="2"/>
  <c r="T2366" i="2"/>
  <c r="S2366" i="2"/>
  <c r="R2366" i="2"/>
  <c r="Q2366" i="2"/>
  <c r="T2374" i="2"/>
  <c r="S2374" i="2"/>
  <c r="R2374" i="2"/>
  <c r="Q2374" i="2"/>
  <c r="T2382" i="2"/>
  <c r="S2382" i="2"/>
  <c r="R2382" i="2"/>
  <c r="Q2382" i="2"/>
  <c r="T2390" i="2"/>
  <c r="S2390" i="2"/>
  <c r="R2390" i="2"/>
  <c r="Q2390" i="2"/>
  <c r="T2398" i="2"/>
  <c r="S2398" i="2"/>
  <c r="R2398" i="2"/>
  <c r="Q2398" i="2"/>
  <c r="T2406" i="2"/>
  <c r="S2406" i="2"/>
  <c r="R2406" i="2"/>
  <c r="Q2406" i="2"/>
  <c r="T2414" i="2"/>
  <c r="S2414" i="2"/>
  <c r="R2414" i="2"/>
  <c r="Q2414" i="2"/>
  <c r="T2457" i="2"/>
  <c r="S2457" i="2"/>
  <c r="R2457" i="2"/>
  <c r="Q2457" i="2"/>
  <c r="T2465" i="2"/>
  <c r="S2465" i="2"/>
  <c r="R2465" i="2"/>
  <c r="Q2465" i="2"/>
  <c r="T2481" i="2"/>
  <c r="S2481" i="2"/>
  <c r="R2481" i="2"/>
  <c r="Q2481" i="2"/>
  <c r="T2489" i="2"/>
  <c r="S2489" i="2"/>
  <c r="Q2489" i="2"/>
  <c r="U2489" i="2" s="1"/>
  <c r="V2489" i="2" s="1"/>
  <c r="W2489" i="2" s="1"/>
  <c r="X2489" i="2" s="1"/>
  <c r="R2489" i="2"/>
  <c r="T2497" i="2"/>
  <c r="S2497" i="2"/>
  <c r="R2497" i="2"/>
  <c r="Q2497" i="2"/>
  <c r="T2505" i="2"/>
  <c r="S2505" i="2"/>
  <c r="R2505" i="2"/>
  <c r="Q2505" i="2"/>
  <c r="T2513" i="2"/>
  <c r="S2513" i="2"/>
  <c r="R2513" i="2"/>
  <c r="Q2513" i="2"/>
  <c r="T2521" i="2"/>
  <c r="S2521" i="2"/>
  <c r="R2521" i="2"/>
  <c r="Q2521" i="2"/>
  <c r="T2537" i="2"/>
  <c r="S2537" i="2"/>
  <c r="R2537" i="2"/>
  <c r="Q2537" i="2"/>
  <c r="T2545" i="2"/>
  <c r="R2545" i="2"/>
  <c r="S2545" i="2"/>
  <c r="Q2545" i="2"/>
  <c r="T2553" i="2"/>
  <c r="R2553" i="2"/>
  <c r="S2553" i="2"/>
  <c r="Q2553" i="2"/>
  <c r="T2561" i="2"/>
  <c r="R2561" i="2"/>
  <c r="Q2561" i="2"/>
  <c r="S2561" i="2"/>
  <c r="T2569" i="2"/>
  <c r="S2569" i="2"/>
  <c r="R2569" i="2"/>
  <c r="Q2569" i="2"/>
  <c r="T2577" i="2"/>
  <c r="S2577" i="2"/>
  <c r="R2577" i="2"/>
  <c r="Q2577" i="2"/>
  <c r="T2585" i="2"/>
  <c r="S2585" i="2"/>
  <c r="R2585" i="2"/>
  <c r="Q2585" i="2"/>
  <c r="T2593" i="2"/>
  <c r="S2593" i="2"/>
  <c r="R2593" i="2"/>
  <c r="Q2593" i="2"/>
  <c r="T2601" i="2"/>
  <c r="S2601" i="2"/>
  <c r="R2601" i="2"/>
  <c r="Q2601" i="2"/>
  <c r="T2609" i="2"/>
  <c r="S2609" i="2"/>
  <c r="R2609" i="2"/>
  <c r="Q2609" i="2"/>
  <c r="T2622" i="2"/>
  <c r="S2622" i="2"/>
  <c r="R2622" i="2"/>
  <c r="Q2622" i="2"/>
  <c r="T2630" i="2"/>
  <c r="S2630" i="2"/>
  <c r="R2630" i="2"/>
  <c r="Q2630" i="2"/>
  <c r="T2638" i="2"/>
  <c r="S2638" i="2"/>
  <c r="R2638" i="2"/>
  <c r="Q2638" i="2"/>
  <c r="T2646" i="2"/>
  <c r="S2646" i="2"/>
  <c r="R2646" i="2"/>
  <c r="Q2646" i="2"/>
  <c r="T2654" i="2"/>
  <c r="S2654" i="2"/>
  <c r="R2654" i="2"/>
  <c r="Q2654" i="2"/>
  <c r="T2662" i="2"/>
  <c r="S2662" i="2"/>
  <c r="R2662" i="2"/>
  <c r="Q2662" i="2"/>
  <c r="T2670" i="2"/>
  <c r="S2670" i="2"/>
  <c r="R2670" i="2"/>
  <c r="Q2670" i="2"/>
  <c r="T2678" i="2"/>
  <c r="S2678" i="2"/>
  <c r="R2678" i="2"/>
  <c r="Q2678" i="2"/>
  <c r="T2686" i="2"/>
  <c r="S2686" i="2"/>
  <c r="R2686" i="2"/>
  <c r="Q2686" i="2"/>
  <c r="T2694" i="2"/>
  <c r="S2694" i="2"/>
  <c r="R2694" i="2"/>
  <c r="Q2694" i="2"/>
  <c r="T2702" i="2"/>
  <c r="S2702" i="2"/>
  <c r="R2702" i="2"/>
  <c r="Q2702" i="2"/>
  <c r="T2710" i="2"/>
  <c r="S2710" i="2"/>
  <c r="R2710" i="2"/>
  <c r="Q2710" i="2"/>
  <c r="T2718" i="2"/>
  <c r="S2718" i="2"/>
  <c r="R2718" i="2"/>
  <c r="Q2718" i="2"/>
  <c r="T2726" i="2"/>
  <c r="S2726" i="2"/>
  <c r="R2726" i="2"/>
  <c r="Q2726" i="2"/>
  <c r="T2734" i="2"/>
  <c r="S2734" i="2"/>
  <c r="R2734" i="2"/>
  <c r="Q2734" i="2"/>
  <c r="T2742" i="2"/>
  <c r="S2742" i="2"/>
  <c r="R2742" i="2"/>
  <c r="Q2742" i="2"/>
  <c r="T2750" i="2"/>
  <c r="S2750" i="2"/>
  <c r="R2750" i="2"/>
  <c r="Q2750" i="2"/>
  <c r="T2758" i="2"/>
  <c r="S2758" i="2"/>
  <c r="R2758" i="2"/>
  <c r="Q2758" i="2"/>
  <c r="T2766" i="2"/>
  <c r="S2766" i="2"/>
  <c r="R2766" i="2"/>
  <c r="Q2766" i="2"/>
  <c r="T2774" i="2"/>
  <c r="S2774" i="2"/>
  <c r="R2774" i="2"/>
  <c r="Q2774" i="2"/>
  <c r="T2782" i="2"/>
  <c r="S2782" i="2"/>
  <c r="R2782" i="2"/>
  <c r="Q2782" i="2"/>
  <c r="T2790" i="2"/>
  <c r="S2790" i="2"/>
  <c r="R2790" i="2"/>
  <c r="Q2790" i="2"/>
  <c r="T2798" i="2"/>
  <c r="S2798" i="2"/>
  <c r="R2798" i="2"/>
  <c r="Q2798" i="2"/>
  <c r="T2845" i="2"/>
  <c r="S2845" i="2"/>
  <c r="R2845" i="2"/>
  <c r="Q2845" i="2"/>
  <c r="T2853" i="2"/>
  <c r="R2853" i="2"/>
  <c r="S2853" i="2"/>
  <c r="Q2853" i="2"/>
  <c r="T2861" i="2"/>
  <c r="R2861" i="2"/>
  <c r="S2861" i="2"/>
  <c r="Q2861" i="2"/>
  <c r="T2869" i="2"/>
  <c r="S2869" i="2"/>
  <c r="R2869" i="2"/>
  <c r="Q2869" i="2"/>
  <c r="T2877" i="2"/>
  <c r="S2877" i="2"/>
  <c r="R2877" i="2"/>
  <c r="Q2877" i="2"/>
  <c r="T2893" i="2"/>
  <c r="S2893" i="2"/>
  <c r="R2893" i="2"/>
  <c r="Q2893" i="2"/>
  <c r="T2901" i="2"/>
  <c r="S2901" i="2"/>
  <c r="R2901" i="2"/>
  <c r="Q2901" i="2"/>
  <c r="T2909" i="2"/>
  <c r="S2909" i="2"/>
  <c r="R2909" i="2"/>
  <c r="Q2909" i="2"/>
  <c r="T2917" i="2"/>
  <c r="S2917" i="2"/>
  <c r="R2917" i="2"/>
  <c r="Q2917" i="2"/>
  <c r="T2925" i="2"/>
  <c r="S2925" i="2"/>
  <c r="R2925" i="2"/>
  <c r="Q2925" i="2"/>
  <c r="T2933" i="2"/>
  <c r="S2933" i="2"/>
  <c r="R2933" i="2"/>
  <c r="Q2933" i="2"/>
  <c r="T2941" i="2"/>
  <c r="S2941" i="2"/>
  <c r="R2941" i="2"/>
  <c r="Q2941" i="2"/>
  <c r="T2949" i="2"/>
  <c r="S2949" i="2"/>
  <c r="R2949" i="2"/>
  <c r="Q2949" i="2"/>
  <c r="S2957" i="2"/>
  <c r="T2957" i="2"/>
  <c r="R2957" i="2"/>
  <c r="Q2957" i="2"/>
  <c r="T2965" i="2"/>
  <c r="S2965" i="2"/>
  <c r="R2965" i="2"/>
  <c r="Q2965" i="2"/>
  <c r="T2973" i="2"/>
  <c r="S2973" i="2"/>
  <c r="R2973" i="2"/>
  <c r="Q2973" i="2"/>
  <c r="T2981" i="2"/>
  <c r="S2981" i="2"/>
  <c r="R2981" i="2"/>
  <c r="Q2981" i="2"/>
  <c r="T2989" i="2"/>
  <c r="S2989" i="2"/>
  <c r="R2989" i="2"/>
  <c r="Q2989" i="2"/>
  <c r="T2997" i="2"/>
  <c r="S2997" i="2"/>
  <c r="R2997" i="2"/>
  <c r="Q2997" i="2"/>
  <c r="T3010" i="2"/>
  <c r="S3010" i="2"/>
  <c r="R3010" i="2"/>
  <c r="Q3010" i="2"/>
  <c r="T3026" i="2"/>
  <c r="S3026" i="2"/>
  <c r="R3026" i="2"/>
  <c r="Q3026" i="2"/>
  <c r="T3034" i="2"/>
  <c r="S3034" i="2"/>
  <c r="R3034" i="2"/>
  <c r="Q3034" i="2"/>
  <c r="T3050" i="2"/>
  <c r="S3050" i="2"/>
  <c r="R3050" i="2"/>
  <c r="Q3050" i="2"/>
  <c r="T3058" i="2"/>
  <c r="R3058" i="2"/>
  <c r="S3058" i="2"/>
  <c r="Q3058" i="2"/>
  <c r="T3066" i="2"/>
  <c r="R3066" i="2"/>
  <c r="S3066" i="2"/>
  <c r="Q3066" i="2"/>
  <c r="T3074" i="2"/>
  <c r="S3074" i="2"/>
  <c r="R3074" i="2"/>
  <c r="Q3074" i="2"/>
  <c r="T3082" i="2"/>
  <c r="S3082" i="2"/>
  <c r="R3082" i="2"/>
  <c r="Q3082" i="2"/>
  <c r="T3090" i="2"/>
  <c r="S3090" i="2"/>
  <c r="R3090" i="2"/>
  <c r="Q3090" i="2"/>
  <c r="T3098" i="2"/>
  <c r="S3098" i="2"/>
  <c r="R3098" i="2"/>
  <c r="Q3098" i="2"/>
  <c r="T3106" i="2"/>
  <c r="S3106" i="2"/>
  <c r="R3106" i="2"/>
  <c r="Q3106" i="2"/>
  <c r="T3114" i="2"/>
  <c r="S3114" i="2"/>
  <c r="R3114" i="2"/>
  <c r="Q3114" i="2"/>
  <c r="T3122" i="2"/>
  <c r="S3122" i="2"/>
  <c r="R3122" i="2"/>
  <c r="Q3122" i="2"/>
  <c r="T3130" i="2"/>
  <c r="S3130" i="2"/>
  <c r="R3130" i="2"/>
  <c r="Q3130" i="2"/>
  <c r="T3138" i="2"/>
  <c r="S3138" i="2"/>
  <c r="R3138" i="2"/>
  <c r="Q3138" i="2"/>
  <c r="T3146" i="2"/>
  <c r="S3146" i="2"/>
  <c r="R3146" i="2"/>
  <c r="Q3146" i="2"/>
  <c r="T3154" i="2"/>
  <c r="S3154" i="2"/>
  <c r="R3154" i="2"/>
  <c r="Q3154" i="2"/>
  <c r="T3167" i="2"/>
  <c r="S3167" i="2"/>
  <c r="R3167" i="2"/>
  <c r="Q3167" i="2"/>
  <c r="T3175" i="2"/>
  <c r="S3175" i="2"/>
  <c r="R3175" i="2"/>
  <c r="Q3175" i="2"/>
  <c r="T3183" i="2"/>
  <c r="S3183" i="2"/>
  <c r="R3183" i="2"/>
  <c r="Q3183" i="2"/>
  <c r="T3191" i="2"/>
  <c r="S3191" i="2"/>
  <c r="R3191" i="2"/>
  <c r="Q3191" i="2"/>
  <c r="T3199" i="2"/>
  <c r="S3199" i="2"/>
  <c r="R3199" i="2"/>
  <c r="Q3199" i="2"/>
  <c r="T3207" i="2"/>
  <c r="S3207" i="2"/>
  <c r="R3207" i="2"/>
  <c r="Q3207" i="2"/>
  <c r="T3215" i="2"/>
  <c r="S3215" i="2"/>
  <c r="R3215" i="2"/>
  <c r="Q3215" i="2"/>
  <c r="T3223" i="2"/>
  <c r="S3223" i="2"/>
  <c r="R3223" i="2"/>
  <c r="Q3223" i="2"/>
  <c r="T3231" i="2"/>
  <c r="S3231" i="2"/>
  <c r="R3231" i="2"/>
  <c r="Q3231" i="2"/>
  <c r="T3239" i="2"/>
  <c r="S3239" i="2"/>
  <c r="R3239" i="2"/>
  <c r="Q3239" i="2"/>
  <c r="T3247" i="2"/>
  <c r="S3247" i="2"/>
  <c r="Q3247" i="2"/>
  <c r="U3247" i="2" s="1"/>
  <c r="V3247" i="2" s="1"/>
  <c r="W3247" i="2" s="1"/>
  <c r="X3247" i="2" s="1"/>
  <c r="R3247" i="2"/>
  <c r="T3255" i="2"/>
  <c r="S3255" i="2"/>
  <c r="Q3255" i="2"/>
  <c r="R3255" i="2"/>
  <c r="T3263" i="2"/>
  <c r="S3263" i="2"/>
  <c r="R3263" i="2"/>
  <c r="Q3263" i="2"/>
  <c r="T3271" i="2"/>
  <c r="S3271" i="2"/>
  <c r="R3271" i="2"/>
  <c r="Q3271" i="2"/>
  <c r="T3279" i="2"/>
  <c r="S3279" i="2"/>
  <c r="R3279" i="2"/>
  <c r="Q3279" i="2"/>
  <c r="T3295" i="2"/>
  <c r="S3295" i="2"/>
  <c r="R3295" i="2"/>
  <c r="Q3295" i="2"/>
  <c r="T3303" i="2"/>
  <c r="S3303" i="2"/>
  <c r="R3303" i="2"/>
  <c r="Q3303" i="2"/>
  <c r="T62" i="2"/>
  <c r="S62" i="2"/>
  <c r="R62" i="2"/>
  <c r="Q62" i="2"/>
  <c r="T118" i="2"/>
  <c r="S118" i="2"/>
  <c r="R118" i="2"/>
  <c r="Q118" i="2"/>
  <c r="T190" i="2"/>
  <c r="S190" i="2"/>
  <c r="R190" i="2"/>
  <c r="Q190" i="2"/>
  <c r="T247" i="2"/>
  <c r="S247" i="2"/>
  <c r="R247" i="2"/>
  <c r="Q247" i="2"/>
  <c r="T295" i="2"/>
  <c r="S295" i="2"/>
  <c r="R295" i="2"/>
  <c r="Q295" i="2"/>
  <c r="T358" i="2"/>
  <c r="S358" i="2"/>
  <c r="R358" i="2"/>
  <c r="Q358" i="2"/>
  <c r="T417" i="2"/>
  <c r="S417" i="2"/>
  <c r="R417" i="2"/>
  <c r="Q417" i="2"/>
  <c r="T477" i="2"/>
  <c r="S477" i="2"/>
  <c r="R477" i="2"/>
  <c r="Q477" i="2"/>
  <c r="T543" i="2"/>
  <c r="S543" i="2"/>
  <c r="R543" i="2"/>
  <c r="Q543" i="2"/>
  <c r="T602" i="2"/>
  <c r="S602" i="2"/>
  <c r="R602" i="2"/>
  <c r="Q602" i="2"/>
  <c r="T677" i="2"/>
  <c r="S677" i="2"/>
  <c r="R677" i="2"/>
  <c r="Q677" i="2"/>
  <c r="T743" i="2"/>
  <c r="S743" i="2"/>
  <c r="R743" i="2"/>
  <c r="Q743" i="2"/>
  <c r="T795" i="2"/>
  <c r="S795" i="2"/>
  <c r="R795" i="2"/>
  <c r="Q795" i="2"/>
  <c r="T871" i="2"/>
  <c r="S871" i="2"/>
  <c r="R871" i="2"/>
  <c r="Q871" i="2"/>
  <c r="T930" i="2"/>
  <c r="S930" i="2"/>
  <c r="R930" i="2"/>
  <c r="Q930" i="2"/>
  <c r="T986" i="2"/>
  <c r="S986" i="2"/>
  <c r="R986" i="2"/>
  <c r="Q986" i="2"/>
  <c r="T1029" i="2"/>
  <c r="S1029" i="2"/>
  <c r="R1029" i="2"/>
  <c r="Q1029" i="2"/>
  <c r="T1073" i="2"/>
  <c r="S1073" i="2"/>
  <c r="R1073" i="2"/>
  <c r="Q1073" i="2"/>
  <c r="T1146" i="2"/>
  <c r="S1146" i="2"/>
  <c r="R1146" i="2"/>
  <c r="Q1146" i="2"/>
  <c r="S1163" i="2"/>
  <c r="T1163" i="2"/>
  <c r="R1163" i="2"/>
  <c r="Q1163" i="2"/>
  <c r="T1196" i="2"/>
  <c r="S1196" i="2"/>
  <c r="R1196" i="2"/>
  <c r="Q1196" i="2"/>
  <c r="T1223" i="2"/>
  <c r="S1223" i="2"/>
  <c r="R1223" i="2"/>
  <c r="Q1223" i="2"/>
  <c r="S1240" i="2"/>
  <c r="T1240" i="2"/>
  <c r="R1240" i="2"/>
  <c r="Q1240" i="2"/>
  <c r="T1270" i="2"/>
  <c r="S1270" i="2"/>
  <c r="R1270" i="2"/>
  <c r="Q1270" i="2"/>
  <c r="T1278" i="2"/>
  <c r="S1278" i="2"/>
  <c r="R1278" i="2"/>
  <c r="Q1278" i="2"/>
  <c r="S1303" i="2"/>
  <c r="T1303" i="2"/>
  <c r="R1303" i="2"/>
  <c r="Q1303" i="2"/>
  <c r="T1336" i="2"/>
  <c r="S1336" i="2"/>
  <c r="R1336" i="2"/>
  <c r="Q1336" i="2"/>
  <c r="T1353" i="2"/>
  <c r="S1353" i="2"/>
  <c r="R1353" i="2"/>
  <c r="Q1353" i="2"/>
  <c r="T1361" i="2"/>
  <c r="S1361" i="2"/>
  <c r="R1361" i="2"/>
  <c r="Q1361" i="2"/>
  <c r="S1379" i="2"/>
  <c r="T1379" i="2"/>
  <c r="R1379" i="2"/>
  <c r="Q1379" i="2"/>
  <c r="S1396" i="2"/>
  <c r="T1396" i="2"/>
  <c r="R1396" i="2"/>
  <c r="Q1396" i="2"/>
  <c r="T1441" i="2"/>
  <c r="S1441" i="2"/>
  <c r="R1441" i="2"/>
  <c r="Q1441" i="2"/>
  <c r="S1458" i="2"/>
  <c r="T1458" i="2"/>
  <c r="R1458" i="2"/>
  <c r="Q1458" i="2"/>
  <c r="T1482" i="2"/>
  <c r="S1482" i="2"/>
  <c r="R1482" i="2"/>
  <c r="Q1482" i="2"/>
  <c r="T1506" i="2"/>
  <c r="S1506" i="2"/>
  <c r="R1506" i="2"/>
  <c r="Q1506" i="2"/>
  <c r="T1562" i="2"/>
  <c r="S1562" i="2"/>
  <c r="R1562" i="2"/>
  <c r="Q1562" i="2"/>
  <c r="T1718" i="2"/>
  <c r="S1718" i="2"/>
  <c r="R1718" i="2"/>
  <c r="Q1718" i="2"/>
  <c r="T2403" i="2"/>
  <c r="S2403" i="2"/>
  <c r="R2403" i="2"/>
  <c r="Q2403" i="2"/>
  <c r="T40" i="2"/>
  <c r="S40" i="2"/>
  <c r="R40" i="2"/>
  <c r="Q40" i="2"/>
  <c r="T64" i="2"/>
  <c r="S64" i="2"/>
  <c r="R64" i="2"/>
  <c r="Q64" i="2"/>
  <c r="T88" i="2"/>
  <c r="S88" i="2"/>
  <c r="R88" i="2"/>
  <c r="Q88" i="2"/>
  <c r="T112" i="2"/>
  <c r="S112" i="2"/>
  <c r="R112" i="2"/>
  <c r="Q112" i="2"/>
  <c r="T144" i="2"/>
  <c r="S144" i="2"/>
  <c r="R144" i="2"/>
  <c r="Q144" i="2"/>
  <c r="T161" i="2"/>
  <c r="R161" i="2"/>
  <c r="S161" i="2"/>
  <c r="Q161" i="2"/>
  <c r="T184" i="2"/>
  <c r="S184" i="2"/>
  <c r="R184" i="2"/>
  <c r="Q184" i="2"/>
  <c r="T208" i="2"/>
  <c r="S208" i="2"/>
  <c r="R208" i="2"/>
  <c r="Q208" i="2"/>
  <c r="T232" i="2"/>
  <c r="S232" i="2"/>
  <c r="R232" i="2"/>
  <c r="Q232" i="2"/>
  <c r="T289" i="2"/>
  <c r="S289" i="2"/>
  <c r="R289" i="2"/>
  <c r="Q289" i="2"/>
  <c r="T328" i="2"/>
  <c r="S328" i="2"/>
  <c r="R328" i="2"/>
  <c r="Q328" i="2"/>
  <c r="T377" i="2"/>
  <c r="S377" i="2"/>
  <c r="R377" i="2"/>
  <c r="Q377" i="2"/>
  <c r="T394" i="2"/>
  <c r="S394" i="2"/>
  <c r="R394" i="2"/>
  <c r="Q394" i="2"/>
  <c r="T419" i="2"/>
  <c r="S419" i="2"/>
  <c r="R419" i="2"/>
  <c r="Q419" i="2"/>
  <c r="T462" i="2"/>
  <c r="S462" i="2"/>
  <c r="R462" i="2"/>
  <c r="Q462" i="2"/>
  <c r="T504" i="2"/>
  <c r="S504" i="2"/>
  <c r="R504" i="2"/>
  <c r="Q504" i="2"/>
  <c r="T537" i="2"/>
  <c r="S537" i="2"/>
  <c r="R537" i="2"/>
  <c r="Q537" i="2"/>
  <c r="T596" i="2"/>
  <c r="S596" i="2"/>
  <c r="R596" i="2"/>
  <c r="Q596" i="2"/>
  <c r="T914" i="2"/>
  <c r="S914" i="2"/>
  <c r="R914" i="2"/>
  <c r="Q914" i="2"/>
  <c r="T24" i="2"/>
  <c r="R24" i="2"/>
  <c r="S24" i="2"/>
  <c r="Q24" i="2"/>
  <c r="T33" i="2"/>
  <c r="S33" i="2"/>
  <c r="R33" i="2"/>
  <c r="Q33" i="2"/>
  <c r="T49" i="2"/>
  <c r="S49" i="2"/>
  <c r="R49" i="2"/>
  <c r="Q49" i="2"/>
  <c r="T65" i="2"/>
  <c r="S65" i="2"/>
  <c r="R65" i="2"/>
  <c r="Q65" i="2"/>
  <c r="T81" i="2"/>
  <c r="S81" i="2"/>
  <c r="R81" i="2"/>
  <c r="Q81" i="2"/>
  <c r="T89" i="2"/>
  <c r="S89" i="2"/>
  <c r="R89" i="2"/>
  <c r="Q89" i="2"/>
  <c r="T105" i="2"/>
  <c r="S105" i="2"/>
  <c r="R105" i="2"/>
  <c r="Q105" i="2"/>
  <c r="T154" i="2"/>
  <c r="S154" i="2"/>
  <c r="R154" i="2"/>
  <c r="Q154" i="2"/>
  <c r="T185" i="2"/>
  <c r="S185" i="2"/>
  <c r="R185" i="2"/>
  <c r="Q185" i="2"/>
  <c r="T201" i="2"/>
  <c r="R201" i="2"/>
  <c r="S201" i="2"/>
  <c r="Q201" i="2"/>
  <c r="T217" i="2"/>
  <c r="S217" i="2"/>
  <c r="R217" i="2"/>
  <c r="Q217" i="2"/>
  <c r="T233" i="2"/>
  <c r="S233" i="2"/>
  <c r="R233" i="2"/>
  <c r="Q233" i="2"/>
  <c r="T250" i="2"/>
  <c r="S250" i="2"/>
  <c r="R250" i="2"/>
  <c r="Q250" i="2"/>
  <c r="T266" i="2"/>
  <c r="S266" i="2"/>
  <c r="R266" i="2"/>
  <c r="Q266" i="2"/>
  <c r="T282" i="2"/>
  <c r="S282" i="2"/>
  <c r="R282" i="2"/>
  <c r="Q282" i="2"/>
  <c r="T312" i="2"/>
  <c r="S312" i="2"/>
  <c r="R312" i="2"/>
  <c r="Q312" i="2"/>
  <c r="T329" i="2"/>
  <c r="S329" i="2"/>
  <c r="R329" i="2"/>
  <c r="Q329" i="2"/>
  <c r="T345" i="2"/>
  <c r="S345" i="2"/>
  <c r="R345" i="2"/>
  <c r="Q345" i="2"/>
  <c r="T361" i="2"/>
  <c r="S361" i="2"/>
  <c r="R361" i="2"/>
  <c r="Q361" i="2"/>
  <c r="T378" i="2"/>
  <c r="S378" i="2"/>
  <c r="R378" i="2"/>
  <c r="Q378" i="2"/>
  <c r="T395" i="2"/>
  <c r="S395" i="2"/>
  <c r="R395" i="2"/>
  <c r="Q395" i="2"/>
  <c r="T412" i="2"/>
  <c r="S412" i="2"/>
  <c r="R412" i="2"/>
  <c r="Q412" i="2"/>
  <c r="T428" i="2"/>
  <c r="S428" i="2"/>
  <c r="R428" i="2"/>
  <c r="Q428" i="2"/>
  <c r="T446" i="2"/>
  <c r="S446" i="2"/>
  <c r="R446" i="2"/>
  <c r="Q446" i="2"/>
  <c r="T463" i="2"/>
  <c r="S463" i="2"/>
  <c r="R463" i="2"/>
  <c r="Q463" i="2"/>
  <c r="T480" i="2"/>
  <c r="S480" i="2"/>
  <c r="R480" i="2"/>
  <c r="Q480" i="2"/>
  <c r="T505" i="2"/>
  <c r="S505" i="2"/>
  <c r="R505" i="2"/>
  <c r="Q505" i="2"/>
  <c r="T522" i="2"/>
  <c r="S522" i="2"/>
  <c r="R522" i="2"/>
  <c r="Q522" i="2"/>
  <c r="T538" i="2"/>
  <c r="S538" i="2"/>
  <c r="R538" i="2"/>
  <c r="Q538" i="2"/>
  <c r="T555" i="2"/>
  <c r="S555" i="2"/>
  <c r="R555" i="2"/>
  <c r="Q555" i="2"/>
  <c r="T571" i="2"/>
  <c r="S571" i="2"/>
  <c r="R571" i="2"/>
  <c r="Q571" i="2"/>
  <c r="T588" i="2"/>
  <c r="S588" i="2"/>
  <c r="R588" i="2"/>
  <c r="Q588" i="2"/>
  <c r="T605" i="2"/>
  <c r="S605" i="2"/>
  <c r="R605" i="2"/>
  <c r="Q605" i="2"/>
  <c r="T623" i="2"/>
  <c r="S623" i="2"/>
  <c r="R623" i="2"/>
  <c r="Q623" i="2"/>
  <c r="T640" i="2"/>
  <c r="S640" i="2"/>
  <c r="R640" i="2"/>
  <c r="Q640" i="2"/>
  <c r="T657" i="2"/>
  <c r="S657" i="2"/>
  <c r="R657" i="2"/>
  <c r="Q657" i="2"/>
  <c r="T680" i="2"/>
  <c r="S680" i="2"/>
  <c r="R680" i="2"/>
  <c r="Q680" i="2"/>
  <c r="T697" i="2"/>
  <c r="S697" i="2"/>
  <c r="R697" i="2"/>
  <c r="Q697" i="2"/>
  <c r="T713" i="2"/>
  <c r="S713" i="2"/>
  <c r="R713" i="2"/>
  <c r="Q713" i="2"/>
  <c r="T729" i="2"/>
  <c r="S729" i="2"/>
  <c r="R729" i="2"/>
  <c r="Q729" i="2"/>
  <c r="T746" i="2"/>
  <c r="S746" i="2"/>
  <c r="R746" i="2"/>
  <c r="Q746" i="2"/>
  <c r="T764" i="2"/>
  <c r="S764" i="2"/>
  <c r="R764" i="2"/>
  <c r="Q764" i="2"/>
  <c r="T772" i="2"/>
  <c r="S772" i="2"/>
  <c r="R772" i="2"/>
  <c r="Q772" i="2"/>
  <c r="T790" i="2"/>
  <c r="S790" i="2"/>
  <c r="R790" i="2"/>
  <c r="Q790" i="2"/>
  <c r="T807" i="2"/>
  <c r="S807" i="2"/>
  <c r="R807" i="2"/>
  <c r="Q807" i="2"/>
  <c r="T824" i="2"/>
  <c r="S824" i="2"/>
  <c r="R824" i="2"/>
  <c r="Q824" i="2"/>
  <c r="T849" i="2"/>
  <c r="S849" i="2"/>
  <c r="R849" i="2"/>
  <c r="Q849" i="2"/>
  <c r="T865" i="2"/>
  <c r="S865" i="2"/>
  <c r="R865" i="2"/>
  <c r="Q865" i="2"/>
  <c r="T882" i="2"/>
  <c r="S882" i="2"/>
  <c r="R882" i="2"/>
  <c r="Q882" i="2"/>
  <c r="T899" i="2"/>
  <c r="S899" i="2"/>
  <c r="R899" i="2"/>
  <c r="Q899" i="2"/>
  <c r="T916" i="2"/>
  <c r="S916" i="2"/>
  <c r="R916" i="2"/>
  <c r="Q916" i="2"/>
  <c r="T934" i="2"/>
  <c r="S934" i="2"/>
  <c r="R934" i="2"/>
  <c r="Q934" i="2"/>
  <c r="T956" i="2"/>
  <c r="S956" i="2"/>
  <c r="R956" i="2"/>
  <c r="Q956" i="2"/>
  <c r="T973" i="2"/>
  <c r="S973" i="2"/>
  <c r="R973" i="2"/>
  <c r="Q973" i="2"/>
  <c r="T998" i="2"/>
  <c r="R998" i="2"/>
  <c r="S998" i="2"/>
  <c r="Q998" i="2"/>
  <c r="T1024" i="2"/>
  <c r="S1024" i="2"/>
  <c r="R1024" i="2"/>
  <c r="Q1024" i="2"/>
  <c r="T1083" i="2"/>
  <c r="S1083" i="2"/>
  <c r="R1083" i="2"/>
  <c r="Q1083" i="2"/>
  <c r="T1364" i="2"/>
  <c r="S1364" i="2"/>
  <c r="R1364" i="2"/>
  <c r="Q1364" i="2"/>
  <c r="T17" i="2"/>
  <c r="S17" i="2"/>
  <c r="R17" i="2"/>
  <c r="Q17" i="2"/>
  <c r="T25" i="2"/>
  <c r="S25" i="2"/>
  <c r="R25" i="2"/>
  <c r="Q25" i="2"/>
  <c r="T34" i="2"/>
  <c r="S34" i="2"/>
  <c r="R34" i="2"/>
  <c r="Q34" i="2"/>
  <c r="T42" i="2"/>
  <c r="S42" i="2"/>
  <c r="R42" i="2"/>
  <c r="Q42" i="2"/>
  <c r="T50" i="2"/>
  <c r="U50" i="2"/>
  <c r="V50" i="2" s="1"/>
  <c r="W50" i="2" s="1"/>
  <c r="T58" i="2"/>
  <c r="S58" i="2"/>
  <c r="R58" i="2"/>
  <c r="Q58" i="2"/>
  <c r="T66" i="2"/>
  <c r="S66" i="2"/>
  <c r="R66" i="2"/>
  <c r="Q66" i="2"/>
  <c r="U66" i="2" s="1"/>
  <c r="V66" i="2" s="1"/>
  <c r="W66" i="2" s="1"/>
  <c r="X66" i="2" s="1"/>
  <c r="T74" i="2"/>
  <c r="S74" i="2"/>
  <c r="R74" i="2"/>
  <c r="Q74" i="2"/>
  <c r="T82" i="2"/>
  <c r="S82" i="2"/>
  <c r="R82" i="2"/>
  <c r="Q82" i="2"/>
  <c r="U82" i="2" s="1"/>
  <c r="V82" i="2" s="1"/>
  <c r="W82" i="2" s="1"/>
  <c r="X82" i="2" s="1"/>
  <c r="T90" i="2"/>
  <c r="R90" i="2"/>
  <c r="S90" i="2"/>
  <c r="Q90" i="2"/>
  <c r="T98" i="2"/>
  <c r="S98" i="2"/>
  <c r="R98" i="2"/>
  <c r="Q98" i="2"/>
  <c r="U98" i="2" s="1"/>
  <c r="V98" i="2" s="1"/>
  <c r="W98" i="2" s="1"/>
  <c r="X98" i="2" s="1"/>
  <c r="T106" i="2"/>
  <c r="S106" i="2"/>
  <c r="R106" i="2"/>
  <c r="Q106" i="2"/>
  <c r="T114" i="2"/>
  <c r="S114" i="2"/>
  <c r="R114" i="2"/>
  <c r="Q114" i="2"/>
  <c r="U114" i="2" s="1"/>
  <c r="V114" i="2" s="1"/>
  <c r="W114" i="2" s="1"/>
  <c r="X114" i="2" s="1"/>
  <c r="T122" i="2"/>
  <c r="S122" i="2"/>
  <c r="R122" i="2"/>
  <c r="Q122" i="2"/>
  <c r="T130" i="2"/>
  <c r="S130" i="2"/>
  <c r="R130" i="2"/>
  <c r="Q130" i="2"/>
  <c r="U130" i="2" s="1"/>
  <c r="V130" i="2" s="1"/>
  <c r="W130" i="2" s="1"/>
  <c r="X130" i="2" s="1"/>
  <c r="T138" i="2"/>
  <c r="S138" i="2"/>
  <c r="R138" i="2"/>
  <c r="Q138" i="2"/>
  <c r="T146" i="2"/>
  <c r="S146" i="2"/>
  <c r="R146" i="2"/>
  <c r="Q146" i="2"/>
  <c r="U146" i="2" s="1"/>
  <c r="V146" i="2" s="1"/>
  <c r="W146" i="2" s="1"/>
  <c r="X146" i="2" s="1"/>
  <c r="T155" i="2"/>
  <c r="S155" i="2"/>
  <c r="R155" i="2"/>
  <c r="Q155" i="2"/>
  <c r="T163" i="2"/>
  <c r="S163" i="2"/>
  <c r="R163" i="2"/>
  <c r="Q163" i="2"/>
  <c r="U163" i="2" s="1"/>
  <c r="V163" i="2" s="1"/>
  <c r="W163" i="2" s="1"/>
  <c r="X163" i="2" s="1"/>
  <c r="T177" i="2"/>
  <c r="S177" i="2"/>
  <c r="R177" i="2"/>
  <c r="Q177" i="2"/>
  <c r="T186" i="2"/>
  <c r="S186" i="2"/>
  <c r="R186" i="2"/>
  <c r="Q186" i="2"/>
  <c r="U186" i="2" s="1"/>
  <c r="V186" i="2" s="1"/>
  <c r="W186" i="2" s="1"/>
  <c r="X186" i="2" s="1"/>
  <c r="T194" i="2"/>
  <c r="S194" i="2"/>
  <c r="R194" i="2"/>
  <c r="Q194" i="2"/>
  <c r="T202" i="2"/>
  <c r="S202" i="2"/>
  <c r="R202" i="2"/>
  <c r="Q202" i="2"/>
  <c r="U202" i="2" s="1"/>
  <c r="V202" i="2" s="1"/>
  <c r="W202" i="2" s="1"/>
  <c r="X202" i="2" s="1"/>
  <c r="T210" i="2"/>
  <c r="S210" i="2"/>
  <c r="R210" i="2"/>
  <c r="Q210" i="2"/>
  <c r="T218" i="2"/>
  <c r="S218" i="2"/>
  <c r="R218" i="2"/>
  <c r="Q218" i="2"/>
  <c r="U218" i="2" s="1"/>
  <c r="V218" i="2" s="1"/>
  <c r="W218" i="2" s="1"/>
  <c r="X218" i="2" s="1"/>
  <c r="T226" i="2"/>
  <c r="S226" i="2"/>
  <c r="R226" i="2"/>
  <c r="Q226" i="2"/>
  <c r="T234" i="2"/>
  <c r="S234" i="2"/>
  <c r="R234" i="2"/>
  <c r="Q234" i="2"/>
  <c r="U234" i="2" s="1"/>
  <c r="V234" i="2" s="1"/>
  <c r="W234" i="2" s="1"/>
  <c r="X234" i="2" s="1"/>
  <c r="T243" i="2"/>
  <c r="S243" i="2"/>
  <c r="R243" i="2"/>
  <c r="Q243" i="2"/>
  <c r="T251" i="2"/>
  <c r="S251" i="2"/>
  <c r="R251" i="2"/>
  <c r="Q251" i="2"/>
  <c r="U251" i="2" s="1"/>
  <c r="V251" i="2" s="1"/>
  <c r="W251" i="2" s="1"/>
  <c r="X251" i="2" s="1"/>
  <c r="T259" i="2"/>
  <c r="S259" i="2"/>
  <c r="R259" i="2"/>
  <c r="Q259" i="2"/>
  <c r="T267" i="2"/>
  <c r="S267" i="2"/>
  <c r="R267" i="2"/>
  <c r="Q267" i="2"/>
  <c r="U267" i="2" s="1"/>
  <c r="V267" i="2" s="1"/>
  <c r="W267" i="2" s="1"/>
  <c r="X267" i="2" s="1"/>
  <c r="T275" i="2"/>
  <c r="S275" i="2"/>
  <c r="R275" i="2"/>
  <c r="Q275" i="2"/>
  <c r="T283" i="2"/>
  <c r="S283" i="2"/>
  <c r="R283" i="2"/>
  <c r="Q283" i="2"/>
  <c r="U283" i="2" s="1"/>
  <c r="V283" i="2" s="1"/>
  <c r="W283" i="2" s="1"/>
  <c r="X283" i="2" s="1"/>
  <c r="T291" i="2"/>
  <c r="S291" i="2"/>
  <c r="R291" i="2"/>
  <c r="Q291" i="2"/>
  <c r="T299" i="2"/>
  <c r="S299" i="2"/>
  <c r="R299" i="2"/>
  <c r="Q299" i="2"/>
  <c r="U299" i="2" s="1"/>
  <c r="V299" i="2" s="1"/>
  <c r="W299" i="2" s="1"/>
  <c r="X299" i="2" s="1"/>
  <c r="T313" i="2"/>
  <c r="S313" i="2"/>
  <c r="R313" i="2"/>
  <c r="Q313" i="2"/>
  <c r="T321" i="2"/>
  <c r="S321" i="2"/>
  <c r="R321" i="2"/>
  <c r="Q321" i="2"/>
  <c r="U321" i="2" s="1"/>
  <c r="V321" i="2" s="1"/>
  <c r="W321" i="2" s="1"/>
  <c r="X321" i="2" s="1"/>
  <c r="T330" i="2"/>
  <c r="S330" i="2"/>
  <c r="R330" i="2"/>
  <c r="Q330" i="2"/>
  <c r="T338" i="2"/>
  <c r="S338" i="2"/>
  <c r="R338" i="2"/>
  <c r="Q338" i="2"/>
  <c r="U338" i="2" s="1"/>
  <c r="V338" i="2" s="1"/>
  <c r="W338" i="2" s="1"/>
  <c r="X338" i="2" s="1"/>
  <c r="T346" i="2"/>
  <c r="S346" i="2"/>
  <c r="R346" i="2"/>
  <c r="Q346" i="2"/>
  <c r="T354" i="2"/>
  <c r="S354" i="2"/>
  <c r="R354" i="2"/>
  <c r="Q354" i="2"/>
  <c r="U354" i="2" s="1"/>
  <c r="V354" i="2" s="1"/>
  <c r="W354" i="2" s="1"/>
  <c r="X354" i="2" s="1"/>
  <c r="T362" i="2"/>
  <c r="S362" i="2"/>
  <c r="R362" i="2"/>
  <c r="Q362" i="2"/>
  <c r="T371" i="2"/>
  <c r="S371" i="2"/>
  <c r="R371" i="2"/>
  <c r="Q371" i="2"/>
  <c r="U371" i="2" s="1"/>
  <c r="V371" i="2" s="1"/>
  <c r="W371" i="2" s="1"/>
  <c r="X371" i="2" s="1"/>
  <c r="T379" i="2"/>
  <c r="S379" i="2"/>
  <c r="R379" i="2"/>
  <c r="Q379" i="2"/>
  <c r="T387" i="2"/>
  <c r="S387" i="2"/>
  <c r="R387" i="2"/>
  <c r="Q387" i="2"/>
  <c r="U387" i="2" s="1"/>
  <c r="V387" i="2" s="1"/>
  <c r="W387" i="2" s="1"/>
  <c r="X387" i="2" s="1"/>
  <c r="T396" i="2"/>
  <c r="S396" i="2"/>
  <c r="R396" i="2"/>
  <c r="Q396" i="2"/>
  <c r="T404" i="2"/>
  <c r="S404" i="2"/>
  <c r="R404" i="2"/>
  <c r="Q404" i="2"/>
  <c r="U404" i="2" s="1"/>
  <c r="V404" i="2" s="1"/>
  <c r="W404" i="2" s="1"/>
  <c r="X404" i="2" s="1"/>
  <c r="T413" i="2"/>
  <c r="S413" i="2"/>
  <c r="R413" i="2"/>
  <c r="Q413" i="2"/>
  <c r="T421" i="2"/>
  <c r="S421" i="2"/>
  <c r="R421" i="2"/>
  <c r="Q421" i="2"/>
  <c r="U421" i="2" s="1"/>
  <c r="V421" i="2" s="1"/>
  <c r="W421" i="2" s="1"/>
  <c r="X421" i="2" s="1"/>
  <c r="T429" i="2"/>
  <c r="S429" i="2"/>
  <c r="R429" i="2"/>
  <c r="Q429" i="2"/>
  <c r="T438" i="2"/>
  <c r="S438" i="2"/>
  <c r="R438" i="2"/>
  <c r="Q438" i="2"/>
  <c r="U438" i="2" s="1"/>
  <c r="V438" i="2" s="1"/>
  <c r="W438" i="2" s="1"/>
  <c r="X438" i="2" s="1"/>
  <c r="T447" i="2"/>
  <c r="S447" i="2"/>
  <c r="R447" i="2"/>
  <c r="Q447" i="2"/>
  <c r="T456" i="2"/>
  <c r="S456" i="2"/>
  <c r="R456" i="2"/>
  <c r="Q456" i="2"/>
  <c r="U456" i="2" s="1"/>
  <c r="V456" i="2" s="1"/>
  <c r="W456" i="2" s="1"/>
  <c r="X456" i="2" s="1"/>
  <c r="T464" i="2"/>
  <c r="S464" i="2"/>
  <c r="R464" i="2"/>
  <c r="Q464" i="2"/>
  <c r="U472" i="2"/>
  <c r="V472" i="2" s="1"/>
  <c r="W472" i="2" s="1"/>
  <c r="X472" i="2" s="1"/>
  <c r="T481" i="2"/>
  <c r="S481" i="2"/>
  <c r="R481" i="2"/>
  <c r="Q481" i="2"/>
  <c r="T498" i="2"/>
  <c r="S498" i="2"/>
  <c r="R498" i="2"/>
  <c r="Q498" i="2"/>
  <c r="U498" i="2" s="1"/>
  <c r="V498" i="2" s="1"/>
  <c r="W498" i="2" s="1"/>
  <c r="X498" i="2" s="1"/>
  <c r="T506" i="2"/>
  <c r="S506" i="2"/>
  <c r="R506" i="2"/>
  <c r="Q506" i="2"/>
  <c r="T515" i="2"/>
  <c r="S515" i="2"/>
  <c r="R515" i="2"/>
  <c r="Q515" i="2"/>
  <c r="U515" i="2" s="1"/>
  <c r="V515" i="2" s="1"/>
  <c r="W515" i="2" s="1"/>
  <c r="X515" i="2" s="1"/>
  <c r="T523" i="2"/>
  <c r="S523" i="2"/>
  <c r="R523" i="2"/>
  <c r="Q523" i="2"/>
  <c r="T531" i="2"/>
  <c r="S531" i="2"/>
  <c r="R531" i="2"/>
  <c r="Q531" i="2"/>
  <c r="U531" i="2" s="1"/>
  <c r="V531" i="2" s="1"/>
  <c r="W531" i="2" s="1"/>
  <c r="X531" i="2" s="1"/>
  <c r="T539" i="2"/>
  <c r="S539" i="2"/>
  <c r="R539" i="2"/>
  <c r="Q539" i="2"/>
  <c r="T547" i="2"/>
  <c r="S547" i="2"/>
  <c r="R547" i="2"/>
  <c r="Q547" i="2"/>
  <c r="U547" i="2" s="1"/>
  <c r="V547" i="2" s="1"/>
  <c r="W547" i="2" s="1"/>
  <c r="X547" i="2" s="1"/>
  <c r="T556" i="2"/>
  <c r="S556" i="2"/>
  <c r="R556" i="2"/>
  <c r="Q556" i="2"/>
  <c r="T564" i="2"/>
  <c r="S564" i="2"/>
  <c r="R564" i="2"/>
  <c r="Q564" i="2"/>
  <c r="U564" i="2" s="1"/>
  <c r="V564" i="2" s="1"/>
  <c r="W564" i="2" s="1"/>
  <c r="X564" i="2" s="1"/>
  <c r="T572" i="2"/>
  <c r="S572" i="2"/>
  <c r="R572" i="2"/>
  <c r="Q572" i="2"/>
  <c r="T581" i="2"/>
  <c r="S581" i="2"/>
  <c r="R581" i="2"/>
  <c r="Q581" i="2"/>
  <c r="U581" i="2" s="1"/>
  <c r="V581" i="2" s="1"/>
  <c r="W581" i="2" s="1"/>
  <c r="X581" i="2" s="1"/>
  <c r="T589" i="2"/>
  <c r="S589" i="2"/>
  <c r="R589" i="2"/>
  <c r="Q589" i="2"/>
  <c r="T598" i="2"/>
  <c r="S598" i="2"/>
  <c r="R598" i="2"/>
  <c r="Q598" i="2"/>
  <c r="U598" i="2" s="1"/>
  <c r="V598" i="2" s="1"/>
  <c r="W598" i="2" s="1"/>
  <c r="X598" i="2" s="1"/>
  <c r="T606" i="2"/>
  <c r="S606" i="2"/>
  <c r="R606" i="2"/>
  <c r="Q606" i="2"/>
  <c r="T615" i="2"/>
  <c r="S615" i="2"/>
  <c r="R615" i="2"/>
  <c r="Q615" i="2"/>
  <c r="U615" i="2" s="1"/>
  <c r="V615" i="2" s="1"/>
  <c r="W615" i="2" s="1"/>
  <c r="X615" i="2" s="1"/>
  <c r="T624" i="2"/>
  <c r="S624" i="2"/>
  <c r="R624" i="2"/>
  <c r="Q624" i="2"/>
  <c r="T633" i="2"/>
  <c r="S633" i="2"/>
  <c r="R633" i="2"/>
  <c r="Q633" i="2"/>
  <c r="U633" i="2" s="1"/>
  <c r="V633" i="2" s="1"/>
  <c r="W633" i="2" s="1"/>
  <c r="X633" i="2" s="1"/>
  <c r="T641" i="2"/>
  <c r="S641" i="2"/>
  <c r="R641" i="2"/>
  <c r="Q641" i="2"/>
  <c r="T649" i="2"/>
  <c r="S649" i="2"/>
  <c r="R649" i="2"/>
  <c r="Q649" i="2"/>
  <c r="U649" i="2" s="1"/>
  <c r="V649" i="2" s="1"/>
  <c r="W649" i="2" s="1"/>
  <c r="X649" i="2" s="1"/>
  <c r="T658" i="2"/>
  <c r="S658" i="2"/>
  <c r="R658" i="2"/>
  <c r="Q658" i="2"/>
  <c r="T673" i="2"/>
  <c r="S673" i="2"/>
  <c r="R673" i="2"/>
  <c r="Q673" i="2"/>
  <c r="U673" i="2" s="1"/>
  <c r="V673" i="2" s="1"/>
  <c r="W673" i="2" s="1"/>
  <c r="X673" i="2" s="1"/>
  <c r="T681" i="2"/>
  <c r="S681" i="2"/>
  <c r="R681" i="2"/>
  <c r="Q681" i="2"/>
  <c r="T690" i="2"/>
  <c r="S690" i="2"/>
  <c r="R690" i="2"/>
  <c r="Q690" i="2"/>
  <c r="U690" i="2" s="1"/>
  <c r="V690" i="2" s="1"/>
  <c r="W690" i="2" s="1"/>
  <c r="X690" i="2" s="1"/>
  <c r="T698" i="2"/>
  <c r="S698" i="2"/>
  <c r="R698" i="2"/>
  <c r="Q698" i="2"/>
  <c r="T706" i="2"/>
  <c r="S706" i="2"/>
  <c r="R706" i="2"/>
  <c r="Q706" i="2"/>
  <c r="U706" i="2" s="1"/>
  <c r="V706" i="2" s="1"/>
  <c r="W706" i="2" s="1"/>
  <c r="X706" i="2" s="1"/>
  <c r="T714" i="2"/>
  <c r="S714" i="2"/>
  <c r="R714" i="2"/>
  <c r="Q714" i="2"/>
  <c r="T722" i="2"/>
  <c r="S722" i="2"/>
  <c r="R722" i="2"/>
  <c r="Q722" i="2"/>
  <c r="U722" i="2" s="1"/>
  <c r="V722" i="2" s="1"/>
  <c r="W722" i="2" s="1"/>
  <c r="X722" i="2" s="1"/>
  <c r="T730" i="2"/>
  <c r="S730" i="2"/>
  <c r="R730" i="2"/>
  <c r="Q730" i="2"/>
  <c r="T739" i="2"/>
  <c r="S739" i="2"/>
  <c r="R739" i="2"/>
  <c r="Q739" i="2"/>
  <c r="U739" i="2" s="1"/>
  <c r="V739" i="2" s="1"/>
  <c r="W739" i="2" s="1"/>
  <c r="X739" i="2" s="1"/>
  <c r="T747" i="2"/>
  <c r="S747" i="2"/>
  <c r="R747" i="2"/>
  <c r="Q747" i="2"/>
  <c r="T756" i="2"/>
  <c r="S756" i="2"/>
  <c r="R756" i="2"/>
  <c r="Q756" i="2"/>
  <c r="U756" i="2" s="1"/>
  <c r="V756" i="2" s="1"/>
  <c r="W756" i="2" s="1"/>
  <c r="X756" i="2" s="1"/>
  <c r="T765" i="2"/>
  <c r="S765" i="2"/>
  <c r="R765" i="2"/>
  <c r="Q765" i="2"/>
  <c r="T773" i="2"/>
  <c r="S773" i="2"/>
  <c r="R773" i="2"/>
  <c r="Q773" i="2"/>
  <c r="U773" i="2" s="1"/>
  <c r="V773" i="2" s="1"/>
  <c r="W773" i="2" s="1"/>
  <c r="X773" i="2" s="1"/>
  <c r="T781" i="2"/>
  <c r="S781" i="2"/>
  <c r="R781" i="2"/>
  <c r="Q781" i="2"/>
  <c r="T791" i="2"/>
  <c r="S791" i="2"/>
  <c r="R791" i="2"/>
  <c r="Q791" i="2"/>
  <c r="U791" i="2" s="1"/>
  <c r="V791" i="2" s="1"/>
  <c r="W791" i="2" s="1"/>
  <c r="X791" i="2" s="1"/>
  <c r="T800" i="2"/>
  <c r="S800" i="2"/>
  <c r="R800" i="2"/>
  <c r="Q800" i="2"/>
  <c r="T808" i="2"/>
  <c r="S808" i="2"/>
  <c r="R808" i="2"/>
  <c r="Q808" i="2"/>
  <c r="U808" i="2" s="1"/>
  <c r="V808" i="2" s="1"/>
  <c r="W808" i="2" s="1"/>
  <c r="X808" i="2" s="1"/>
  <c r="T817" i="2"/>
  <c r="S817" i="2"/>
  <c r="R817" i="2"/>
  <c r="Q817" i="2"/>
  <c r="S833" i="2"/>
  <c r="T833" i="2"/>
  <c r="R833" i="2"/>
  <c r="Q833" i="2"/>
  <c r="U833" i="2" s="1"/>
  <c r="V833" i="2" s="1"/>
  <c r="W833" i="2" s="1"/>
  <c r="X833" i="2" s="1"/>
  <c r="T841" i="2"/>
  <c r="S841" i="2"/>
  <c r="R841" i="2"/>
  <c r="Q841" i="2"/>
  <c r="T850" i="2"/>
  <c r="S850" i="2"/>
  <c r="R850" i="2"/>
  <c r="Q850" i="2"/>
  <c r="U850" i="2" s="1"/>
  <c r="V850" i="2" s="1"/>
  <c r="W850" i="2" s="1"/>
  <c r="X850" i="2" s="1"/>
  <c r="T866" i="2"/>
  <c r="S866" i="2"/>
  <c r="R866" i="2"/>
  <c r="Q866" i="2"/>
  <c r="U866" i="2" s="1"/>
  <c r="V866" i="2" s="1"/>
  <c r="W866" i="2" s="1"/>
  <c r="X866" i="2" s="1"/>
  <c r="T875" i="2"/>
  <c r="S875" i="2"/>
  <c r="R875" i="2"/>
  <c r="Q875" i="2"/>
  <c r="T883" i="2"/>
  <c r="S883" i="2"/>
  <c r="R883" i="2"/>
  <c r="Q883" i="2"/>
  <c r="U883" i="2" s="1"/>
  <c r="V883" i="2" s="1"/>
  <c r="W883" i="2" s="1"/>
  <c r="X883" i="2" s="1"/>
  <c r="T892" i="2"/>
  <c r="S892" i="2"/>
  <c r="R892" i="2"/>
  <c r="Q892" i="2"/>
  <c r="T900" i="2"/>
  <c r="S900" i="2"/>
  <c r="R900" i="2"/>
  <c r="Q900" i="2"/>
  <c r="U900" i="2" s="1"/>
  <c r="V900" i="2" s="1"/>
  <c r="W900" i="2" s="1"/>
  <c r="X900" i="2" s="1"/>
  <c r="T908" i="2"/>
  <c r="S908" i="2"/>
  <c r="R908" i="2"/>
  <c r="Q908" i="2"/>
  <c r="T917" i="2"/>
  <c r="S917" i="2"/>
  <c r="R917" i="2"/>
  <c r="Q917" i="2"/>
  <c r="U917" i="2" s="1"/>
  <c r="V917" i="2" s="1"/>
  <c r="W917" i="2" s="1"/>
  <c r="X917" i="2" s="1"/>
  <c r="T926" i="2"/>
  <c r="S926" i="2"/>
  <c r="R926" i="2"/>
  <c r="Q926" i="2"/>
  <c r="T935" i="2"/>
  <c r="S935" i="2"/>
  <c r="R935" i="2"/>
  <c r="Q935" i="2"/>
  <c r="U935" i="2" s="1"/>
  <c r="V935" i="2" s="1"/>
  <c r="W935" i="2" s="1"/>
  <c r="X935" i="2" s="1"/>
  <c r="T944" i="2"/>
  <c r="S944" i="2"/>
  <c r="R944" i="2"/>
  <c r="Q944" i="2"/>
  <c r="T957" i="2"/>
  <c r="S957" i="2"/>
  <c r="R957" i="2"/>
  <c r="Q957" i="2"/>
  <c r="U957" i="2" s="1"/>
  <c r="V957" i="2" s="1"/>
  <c r="W957" i="2" s="1"/>
  <c r="X957" i="2" s="1"/>
  <c r="T965" i="2"/>
  <c r="S965" i="2"/>
  <c r="R965" i="2"/>
  <c r="Q965" i="2"/>
  <c r="T974" i="2"/>
  <c r="S974" i="2"/>
  <c r="R974" i="2"/>
  <c r="Q974" i="2"/>
  <c r="U974" i="2" s="1"/>
  <c r="V974" i="2" s="1"/>
  <c r="W974" i="2" s="1"/>
  <c r="X974" i="2" s="1"/>
  <c r="T982" i="2"/>
  <c r="S982" i="2"/>
  <c r="R982" i="2"/>
  <c r="Q982" i="2"/>
  <c r="T990" i="2"/>
  <c r="S990" i="2"/>
  <c r="R990" i="2"/>
  <c r="Q990" i="2"/>
  <c r="U990" i="2" s="1"/>
  <c r="V990" i="2" s="1"/>
  <c r="W990" i="2" s="1"/>
  <c r="X990" i="2" s="1"/>
  <c r="T999" i="2"/>
  <c r="S999" i="2"/>
  <c r="R999" i="2"/>
  <c r="Q999" i="2"/>
  <c r="T1007" i="2"/>
  <c r="S1007" i="2"/>
  <c r="R1007" i="2"/>
  <c r="Q1007" i="2"/>
  <c r="U1007" i="2" s="1"/>
  <c r="V1007" i="2" s="1"/>
  <c r="W1007" i="2" s="1"/>
  <c r="X1007" i="2" s="1"/>
  <c r="T1016" i="2"/>
  <c r="S1016" i="2"/>
  <c r="R1016" i="2"/>
  <c r="Q1016" i="2"/>
  <c r="T1025" i="2"/>
  <c r="S1025" i="2"/>
  <c r="R1025" i="2"/>
  <c r="Q1025" i="2"/>
  <c r="U1025" i="2" s="1"/>
  <c r="V1025" i="2" s="1"/>
  <c r="W1025" i="2" s="1"/>
  <c r="X1025" i="2" s="1"/>
  <c r="T1033" i="2"/>
  <c r="S1033" i="2"/>
  <c r="R1033" i="2"/>
  <c r="Q1033" i="2"/>
  <c r="T1042" i="2"/>
  <c r="S1042" i="2"/>
  <c r="R1042" i="2"/>
  <c r="Q1042" i="2"/>
  <c r="U1042" i="2" s="1"/>
  <c r="V1042" i="2" s="1"/>
  <c r="W1042" i="2" s="1"/>
  <c r="X1042" i="2" s="1"/>
  <c r="T1051" i="2"/>
  <c r="S1051" i="2"/>
  <c r="R1051" i="2"/>
  <c r="Q1051" i="2"/>
  <c r="T1060" i="2"/>
  <c r="S1060" i="2"/>
  <c r="R1060" i="2"/>
  <c r="Q1060" i="2"/>
  <c r="U1060" i="2" s="1"/>
  <c r="V1060" i="2" s="1"/>
  <c r="W1060" i="2" s="1"/>
  <c r="X1060" i="2" s="1"/>
  <c r="T1069" i="2"/>
  <c r="R1069" i="2"/>
  <c r="S1069" i="2"/>
  <c r="Q1069" i="2"/>
  <c r="T1084" i="2"/>
  <c r="S1084" i="2"/>
  <c r="R1084" i="2"/>
  <c r="Q1084" i="2"/>
  <c r="U1084" i="2" s="1"/>
  <c r="V1084" i="2" s="1"/>
  <c r="W1084" i="2" s="1"/>
  <c r="X1084" i="2" s="1"/>
  <c r="T1092" i="2"/>
  <c r="S1092" i="2"/>
  <c r="R1092" i="2"/>
  <c r="Q1092" i="2"/>
  <c r="T1101" i="2"/>
  <c r="S1101" i="2"/>
  <c r="R1101" i="2"/>
  <c r="Q1101" i="2"/>
  <c r="U1101" i="2" s="1"/>
  <c r="V1101" i="2" s="1"/>
  <c r="W1101" i="2" s="1"/>
  <c r="X1101" i="2" s="1"/>
  <c r="T1109" i="2"/>
  <c r="S1109" i="2"/>
  <c r="R1109" i="2"/>
  <c r="Q1109" i="2"/>
  <c r="S1117" i="2"/>
  <c r="T1117" i="2"/>
  <c r="R1117" i="2"/>
  <c r="Q1117" i="2"/>
  <c r="U1117" i="2" s="1"/>
  <c r="V1117" i="2" s="1"/>
  <c r="W1117" i="2" s="1"/>
  <c r="X1117" i="2" s="1"/>
  <c r="T1125" i="2"/>
  <c r="S1125" i="2"/>
  <c r="R1125" i="2"/>
  <c r="Q1125" i="2"/>
  <c r="T1134" i="2"/>
  <c r="S1134" i="2"/>
  <c r="R1134" i="2"/>
  <c r="Q1134" i="2"/>
  <c r="U1134" i="2" s="1"/>
  <c r="V1134" i="2" s="1"/>
  <c r="W1134" i="2" s="1"/>
  <c r="X1134" i="2" s="1"/>
  <c r="T1142" i="2"/>
  <c r="R1142" i="2"/>
  <c r="S1142" i="2"/>
  <c r="Q1142" i="2"/>
  <c r="T1150" i="2"/>
  <c r="S1150" i="2"/>
  <c r="R1150" i="2"/>
  <c r="Q1150" i="2"/>
  <c r="U1150" i="2" s="1"/>
  <c r="V1150" i="2" s="1"/>
  <c r="W1150" i="2" s="1"/>
  <c r="X1150" i="2" s="1"/>
  <c r="T1159" i="2"/>
  <c r="S1159" i="2"/>
  <c r="R1159" i="2"/>
  <c r="Q1159" i="2"/>
  <c r="T1167" i="2"/>
  <c r="S1167" i="2"/>
  <c r="R1167" i="2"/>
  <c r="Q1167" i="2"/>
  <c r="U1167" i="2" s="1"/>
  <c r="V1167" i="2" s="1"/>
  <c r="W1167" i="2" s="1"/>
  <c r="X1167" i="2" s="1"/>
  <c r="T1175" i="2"/>
  <c r="S1175" i="2"/>
  <c r="R1175" i="2"/>
  <c r="Q1175" i="2"/>
  <c r="T1184" i="2"/>
  <c r="S1184" i="2"/>
  <c r="R1184" i="2"/>
  <c r="Q1184" i="2"/>
  <c r="U1184" i="2" s="1"/>
  <c r="V1184" i="2" s="1"/>
  <c r="W1184" i="2" s="1"/>
  <c r="X1184" i="2" s="1"/>
  <c r="T1192" i="2"/>
  <c r="S1192" i="2"/>
  <c r="R1192" i="2"/>
  <c r="Q1192" i="2"/>
  <c r="T1202" i="2"/>
  <c r="S1202" i="2"/>
  <c r="Q1202" i="2"/>
  <c r="R1202" i="2"/>
  <c r="T1210" i="2"/>
  <c r="S1210" i="2"/>
  <c r="R1210" i="2"/>
  <c r="Q1210" i="2"/>
  <c r="T1219" i="2"/>
  <c r="S1219" i="2"/>
  <c r="R1219" i="2"/>
  <c r="Q1219" i="2"/>
  <c r="U1219" i="2" s="1"/>
  <c r="V1219" i="2" s="1"/>
  <c r="W1219" i="2" s="1"/>
  <c r="X1219" i="2" s="1"/>
  <c r="T1227" i="2"/>
  <c r="S1227" i="2"/>
  <c r="R1227" i="2"/>
  <c r="Q1227" i="2"/>
  <c r="T1236" i="2"/>
  <c r="S1236" i="2"/>
  <c r="R1236" i="2"/>
  <c r="Q1236" i="2"/>
  <c r="U1236" i="2" s="1"/>
  <c r="V1236" i="2" s="1"/>
  <c r="W1236" i="2" s="1"/>
  <c r="X1236" i="2" s="1"/>
  <c r="T1244" i="2"/>
  <c r="R1244" i="2"/>
  <c r="S1244" i="2"/>
  <c r="Q1244" i="2"/>
  <c r="T1257" i="2"/>
  <c r="S1257" i="2"/>
  <c r="R1257" i="2"/>
  <c r="Q1257" i="2"/>
  <c r="U1257" i="2" s="1"/>
  <c r="V1257" i="2" s="1"/>
  <c r="W1257" i="2" s="1"/>
  <c r="X1257" i="2" s="1"/>
  <c r="T1265" i="2"/>
  <c r="S1265" i="2"/>
  <c r="R1265" i="2"/>
  <c r="Q1265" i="2"/>
  <c r="T1274" i="2"/>
  <c r="S1274" i="2"/>
  <c r="R1274" i="2"/>
  <c r="Q1274" i="2"/>
  <c r="U1274" i="2" s="1"/>
  <c r="V1274" i="2" s="1"/>
  <c r="W1274" i="2" s="1"/>
  <c r="X1274" i="2" s="1"/>
  <c r="T1282" i="2"/>
  <c r="S1282" i="2"/>
  <c r="R1282" i="2"/>
  <c r="Q1282" i="2"/>
  <c r="T1290" i="2"/>
  <c r="S1290" i="2"/>
  <c r="R1290" i="2"/>
  <c r="Q1290" i="2"/>
  <c r="U1290" i="2" s="1"/>
  <c r="V1290" i="2" s="1"/>
  <c r="W1290" i="2" s="1"/>
  <c r="X1290" i="2" s="1"/>
  <c r="T1298" i="2"/>
  <c r="S1298" i="2"/>
  <c r="R1298" i="2"/>
  <c r="Q1298" i="2"/>
  <c r="T1307" i="2"/>
  <c r="S1307" i="2"/>
  <c r="R1307" i="2"/>
  <c r="Q1307" i="2"/>
  <c r="U1307" i="2" s="1"/>
  <c r="V1307" i="2" s="1"/>
  <c r="W1307" i="2" s="1"/>
  <c r="X1307" i="2" s="1"/>
  <c r="T1315" i="2"/>
  <c r="R1315" i="2"/>
  <c r="S1315" i="2"/>
  <c r="Q1315" i="2"/>
  <c r="T1323" i="2"/>
  <c r="S1323" i="2"/>
  <c r="R1323" i="2"/>
  <c r="Q1323" i="2"/>
  <c r="U1323" i="2" s="1"/>
  <c r="V1323" i="2" s="1"/>
  <c r="W1323" i="2" s="1"/>
  <c r="X1323" i="2" s="1"/>
  <c r="T1332" i="2"/>
  <c r="S1332" i="2"/>
  <c r="R1332" i="2"/>
  <c r="Q1332" i="2"/>
  <c r="T1340" i="2"/>
  <c r="S1340" i="2"/>
  <c r="R1340" i="2"/>
  <c r="Q1340" i="2"/>
  <c r="U1340" i="2" s="1"/>
  <c r="V1340" i="2" s="1"/>
  <c r="W1340" i="2" s="1"/>
  <c r="X1340" i="2" s="1"/>
  <c r="T1349" i="2"/>
  <c r="S1349" i="2"/>
  <c r="R1349" i="2"/>
  <c r="Q1349" i="2"/>
  <c r="T1357" i="2"/>
  <c r="S1357" i="2"/>
  <c r="R1357" i="2"/>
  <c r="Q1357" i="2"/>
  <c r="U1357" i="2" s="1"/>
  <c r="V1357" i="2" s="1"/>
  <c r="W1357" i="2" s="1"/>
  <c r="X1357" i="2" s="1"/>
  <c r="T1366" i="2"/>
  <c r="S1366" i="2"/>
  <c r="R1366" i="2"/>
  <c r="Q1366" i="2"/>
  <c r="T1375" i="2"/>
  <c r="S1375" i="2"/>
  <c r="R1375" i="2"/>
  <c r="Q1375" i="2"/>
  <c r="U1375" i="2" s="1"/>
  <c r="V1375" i="2" s="1"/>
  <c r="W1375" i="2" s="1"/>
  <c r="X1375" i="2" s="1"/>
  <c r="T1384" i="2"/>
  <c r="R1384" i="2"/>
  <c r="S1384" i="2"/>
  <c r="Q1384" i="2"/>
  <c r="T1392" i="2"/>
  <c r="S1392" i="2"/>
  <c r="R1392" i="2"/>
  <c r="Q1392" i="2"/>
  <c r="U1392" i="2" s="1"/>
  <c r="V1392" i="2" s="1"/>
  <c r="W1392" i="2" s="1"/>
  <c r="X1392" i="2" s="1"/>
  <c r="T1400" i="2"/>
  <c r="S1400" i="2"/>
  <c r="R1400" i="2"/>
  <c r="Q1400" i="2"/>
  <c r="T1409" i="2"/>
  <c r="S1409" i="2"/>
  <c r="R1409" i="2"/>
  <c r="Q1409" i="2"/>
  <c r="U1409" i="2" s="1"/>
  <c r="V1409" i="2" s="1"/>
  <c r="W1409" i="2" s="1"/>
  <c r="X1409" i="2" s="1"/>
  <c r="T1417" i="2"/>
  <c r="S1417" i="2"/>
  <c r="R1417" i="2"/>
  <c r="Q1417" i="2"/>
  <c r="T1437" i="2"/>
  <c r="S1437" i="2"/>
  <c r="R1437" i="2"/>
  <c r="Q1437" i="2"/>
  <c r="U1437" i="2" s="1"/>
  <c r="V1437" i="2" s="1"/>
  <c r="W1437" i="2" s="1"/>
  <c r="X1437" i="2" s="1"/>
  <c r="T1445" i="2"/>
  <c r="S1445" i="2"/>
  <c r="R1445" i="2"/>
  <c r="Q1445" i="2"/>
  <c r="T1454" i="2"/>
  <c r="S1454" i="2"/>
  <c r="R1454" i="2"/>
  <c r="Q1454" i="2"/>
  <c r="U1454" i="2" s="1"/>
  <c r="V1454" i="2" s="1"/>
  <c r="W1454" i="2" s="1"/>
  <c r="X1454" i="2" s="1"/>
  <c r="T1462" i="2"/>
  <c r="S1462" i="2"/>
  <c r="R1462" i="2"/>
  <c r="Q1462" i="2"/>
  <c r="T1470" i="2"/>
  <c r="S1470" i="2"/>
  <c r="R1470" i="2"/>
  <c r="Q1470" i="2"/>
  <c r="U1470" i="2" s="1"/>
  <c r="V1470" i="2" s="1"/>
  <c r="W1470" i="2" s="1"/>
  <c r="X1470" i="2" s="1"/>
  <c r="T1478" i="2"/>
  <c r="S1478" i="2"/>
  <c r="R1478" i="2"/>
  <c r="Q1478" i="2"/>
  <c r="T1486" i="2"/>
  <c r="S1486" i="2"/>
  <c r="R1486" i="2"/>
  <c r="Q1486" i="2"/>
  <c r="U1486" i="2" s="1"/>
  <c r="V1486" i="2" s="1"/>
  <c r="W1486" i="2" s="1"/>
  <c r="X1486" i="2" s="1"/>
  <c r="T1494" i="2"/>
  <c r="S1494" i="2"/>
  <c r="R1494" i="2"/>
  <c r="Q1494" i="2"/>
  <c r="T1502" i="2"/>
  <c r="S1502" i="2"/>
  <c r="R1502" i="2"/>
  <c r="Q1502" i="2"/>
  <c r="U1502" i="2" s="1"/>
  <c r="V1502" i="2" s="1"/>
  <c r="W1502" i="2" s="1"/>
  <c r="X1502" i="2" s="1"/>
  <c r="T1510" i="2"/>
  <c r="S1510" i="2"/>
  <c r="R1510" i="2"/>
  <c r="Q1510" i="2"/>
  <c r="T1518" i="2"/>
  <c r="S1518" i="2"/>
  <c r="R1518" i="2"/>
  <c r="Q1518" i="2"/>
  <c r="U1518" i="2" s="1"/>
  <c r="V1518" i="2" s="1"/>
  <c r="W1518" i="2" s="1"/>
  <c r="X1518" i="2" s="1"/>
  <c r="T1526" i="2"/>
  <c r="S1526" i="2"/>
  <c r="R1526" i="2"/>
  <c r="Q1526" i="2"/>
  <c r="T1534" i="2"/>
  <c r="S1534" i="2"/>
  <c r="R1534" i="2"/>
  <c r="Q1534" i="2"/>
  <c r="U1534" i="2" s="1"/>
  <c r="V1534" i="2" s="1"/>
  <c r="W1534" i="2" s="1"/>
  <c r="X1534" i="2" s="1"/>
  <c r="T1542" i="2"/>
  <c r="S1542" i="2"/>
  <c r="R1542" i="2"/>
  <c r="Q1542" i="2"/>
  <c r="T1550" i="2"/>
  <c r="S1550" i="2"/>
  <c r="R1550" i="2"/>
  <c r="Q1550" i="2"/>
  <c r="U1550" i="2" s="1"/>
  <c r="V1550" i="2" s="1"/>
  <c r="W1550" i="2" s="1"/>
  <c r="X1550" i="2" s="1"/>
  <c r="T1558" i="2"/>
  <c r="S1558" i="2"/>
  <c r="R1558" i="2"/>
  <c r="Q1558" i="2"/>
  <c r="T1566" i="2"/>
  <c r="S1566" i="2"/>
  <c r="R1566" i="2"/>
  <c r="Q1566" i="2"/>
  <c r="U1566" i="2" s="1"/>
  <c r="V1566" i="2" s="1"/>
  <c r="W1566" i="2" s="1"/>
  <c r="X1566" i="2" s="1"/>
  <c r="T1574" i="2"/>
  <c r="S1574" i="2"/>
  <c r="R1574" i="2"/>
  <c r="Q1574" i="2"/>
  <c r="T1582" i="2"/>
  <c r="S1582" i="2"/>
  <c r="R1582" i="2"/>
  <c r="Q1582" i="2"/>
  <c r="U1582" i="2" s="1"/>
  <c r="V1582" i="2" s="1"/>
  <c r="W1582" i="2" s="1"/>
  <c r="X1582" i="2" s="1"/>
  <c r="T1590" i="2"/>
  <c r="S1590" i="2"/>
  <c r="R1590" i="2"/>
  <c r="Q1590" i="2"/>
  <c r="T1606" i="2"/>
  <c r="S1606" i="2"/>
  <c r="R1606" i="2"/>
  <c r="Q1606" i="2"/>
  <c r="U1606" i="2" s="1"/>
  <c r="V1606" i="2" s="1"/>
  <c r="W1606" i="2" s="1"/>
  <c r="X1606" i="2" s="1"/>
  <c r="T1614" i="2"/>
  <c r="S1614" i="2"/>
  <c r="R1614" i="2"/>
  <c r="Q1614" i="2"/>
  <c r="T1634" i="2"/>
  <c r="S1634" i="2"/>
  <c r="R1634" i="2"/>
  <c r="Q1634" i="2"/>
  <c r="U1634" i="2" s="1"/>
  <c r="V1634" i="2" s="1"/>
  <c r="W1634" i="2" s="1"/>
  <c r="X1634" i="2" s="1"/>
  <c r="T1642" i="2"/>
  <c r="S1642" i="2"/>
  <c r="R1642" i="2"/>
  <c r="Q1642" i="2"/>
  <c r="T1650" i="2"/>
  <c r="S1650" i="2"/>
  <c r="R1650" i="2"/>
  <c r="Q1650" i="2"/>
  <c r="U1650" i="2" s="1"/>
  <c r="V1650" i="2" s="1"/>
  <c r="W1650" i="2" s="1"/>
  <c r="X1650" i="2" s="1"/>
  <c r="T1658" i="2"/>
  <c r="S1658" i="2"/>
  <c r="R1658" i="2"/>
  <c r="Q1658" i="2"/>
  <c r="T1666" i="2"/>
  <c r="S1666" i="2"/>
  <c r="R1666" i="2"/>
  <c r="Q1666" i="2"/>
  <c r="U1666" i="2" s="1"/>
  <c r="V1666" i="2" s="1"/>
  <c r="W1666" i="2" s="1"/>
  <c r="X1666" i="2" s="1"/>
  <c r="T1674" i="2"/>
  <c r="S1674" i="2"/>
  <c r="R1674" i="2"/>
  <c r="Q1674" i="2"/>
  <c r="T1682" i="2"/>
  <c r="S1682" i="2"/>
  <c r="R1682" i="2"/>
  <c r="Q1682" i="2"/>
  <c r="U1682" i="2" s="1"/>
  <c r="V1682" i="2" s="1"/>
  <c r="W1682" i="2" s="1"/>
  <c r="X1682" i="2" s="1"/>
  <c r="T1690" i="2"/>
  <c r="S1690" i="2"/>
  <c r="R1690" i="2"/>
  <c r="Q1690" i="2"/>
  <c r="T1698" i="2"/>
  <c r="S1698" i="2"/>
  <c r="R1698" i="2"/>
  <c r="Q1698" i="2"/>
  <c r="U1698" i="2" s="1"/>
  <c r="V1698" i="2" s="1"/>
  <c r="W1698" i="2" s="1"/>
  <c r="X1698" i="2" s="1"/>
  <c r="T1706" i="2"/>
  <c r="S1706" i="2"/>
  <c r="R1706" i="2"/>
  <c r="Q1706" i="2"/>
  <c r="T1714" i="2"/>
  <c r="S1714" i="2"/>
  <c r="R1714" i="2"/>
  <c r="Q1714" i="2"/>
  <c r="U1714" i="2" s="1"/>
  <c r="V1714" i="2" s="1"/>
  <c r="W1714" i="2" s="1"/>
  <c r="X1714" i="2" s="1"/>
  <c r="T1722" i="2"/>
  <c r="S1722" i="2"/>
  <c r="R1722" i="2"/>
  <c r="Q1722" i="2"/>
  <c r="T1730" i="2"/>
  <c r="S1730" i="2"/>
  <c r="R1730" i="2"/>
  <c r="Q1730" i="2"/>
  <c r="U1730" i="2" s="1"/>
  <c r="V1730" i="2" s="1"/>
  <c r="W1730" i="2" s="1"/>
  <c r="X1730" i="2" s="1"/>
  <c r="T1738" i="2"/>
  <c r="S1738" i="2"/>
  <c r="R1738" i="2"/>
  <c r="Q1738" i="2"/>
  <c r="S1746" i="2"/>
  <c r="T1746" i="2"/>
  <c r="R1746" i="2"/>
  <c r="Q1746" i="2"/>
  <c r="U1746" i="2" s="1"/>
  <c r="V1746" i="2" s="1"/>
  <c r="W1746" i="2" s="1"/>
  <c r="X1746" i="2" s="1"/>
  <c r="S1754" i="2"/>
  <c r="T1754" i="2"/>
  <c r="R1754" i="2"/>
  <c r="Q1754" i="2"/>
  <c r="T1762" i="2"/>
  <c r="S1762" i="2"/>
  <c r="R1762" i="2"/>
  <c r="Q1762" i="2"/>
  <c r="U1762" i="2" s="1"/>
  <c r="V1762" i="2" s="1"/>
  <c r="W1762" i="2" s="1"/>
  <c r="X1762" i="2" s="1"/>
  <c r="T1770" i="2"/>
  <c r="S1770" i="2"/>
  <c r="R1770" i="2"/>
  <c r="Q1770" i="2"/>
  <c r="T1778" i="2"/>
  <c r="S1778" i="2"/>
  <c r="R1778" i="2"/>
  <c r="Q1778" i="2"/>
  <c r="U1778" i="2" s="1"/>
  <c r="V1778" i="2" s="1"/>
  <c r="W1778" i="2" s="1"/>
  <c r="X1778" i="2" s="1"/>
  <c r="T1786" i="2"/>
  <c r="S1786" i="2"/>
  <c r="R1786" i="2"/>
  <c r="Q1786" i="2"/>
  <c r="T1794" i="2"/>
  <c r="R1794" i="2"/>
  <c r="S1794" i="2"/>
  <c r="Q1794" i="2"/>
  <c r="T1802" i="2"/>
  <c r="S1802" i="2"/>
  <c r="R1802" i="2"/>
  <c r="Q1802" i="2"/>
  <c r="T1811" i="2"/>
  <c r="S1811" i="2"/>
  <c r="R1811" i="2"/>
  <c r="Q1811" i="2"/>
  <c r="U1811" i="2" s="1"/>
  <c r="V1811" i="2" s="1"/>
  <c r="W1811" i="2" s="1"/>
  <c r="X1811" i="2" s="1"/>
  <c r="T1819" i="2"/>
  <c r="S1819" i="2"/>
  <c r="R1819" i="2"/>
  <c r="Q1819" i="2"/>
  <c r="T1832" i="2"/>
  <c r="S1832" i="2"/>
  <c r="Q1832" i="2"/>
  <c r="R1832" i="2"/>
  <c r="T1840" i="2"/>
  <c r="S1840" i="2"/>
  <c r="R1840" i="2"/>
  <c r="Q1840" i="2"/>
  <c r="T1848" i="2"/>
  <c r="S1848" i="2"/>
  <c r="R1848" i="2"/>
  <c r="Q1848" i="2"/>
  <c r="U1848" i="2" s="1"/>
  <c r="V1848" i="2" s="1"/>
  <c r="W1848" i="2" s="1"/>
  <c r="X1848" i="2" s="1"/>
  <c r="T1856" i="2"/>
  <c r="T1864" i="2"/>
  <c r="S1864" i="2"/>
  <c r="R1864" i="2"/>
  <c r="Q1864" i="2"/>
  <c r="U1864" i="2" s="1"/>
  <c r="V1864" i="2" s="1"/>
  <c r="W1864" i="2" s="1"/>
  <c r="X1864" i="2" s="1"/>
  <c r="T1872" i="2"/>
  <c r="S1872" i="2"/>
  <c r="R1872" i="2"/>
  <c r="Q1872" i="2"/>
  <c r="T1880" i="2"/>
  <c r="S1880" i="2"/>
  <c r="R1880" i="2"/>
  <c r="Q1880" i="2"/>
  <c r="U1880" i="2" s="1"/>
  <c r="V1880" i="2" s="1"/>
  <c r="W1880" i="2" s="1"/>
  <c r="X1880" i="2" s="1"/>
  <c r="T1888" i="2"/>
  <c r="S1888" i="2"/>
  <c r="R1888" i="2"/>
  <c r="Q1888" i="2"/>
  <c r="T1896" i="2"/>
  <c r="S1896" i="2"/>
  <c r="R1896" i="2"/>
  <c r="Q1896" i="2"/>
  <c r="U1896" i="2" s="1"/>
  <c r="V1896" i="2" s="1"/>
  <c r="W1896" i="2" s="1"/>
  <c r="X1896" i="2" s="1"/>
  <c r="T1904" i="2"/>
  <c r="S1904" i="2"/>
  <c r="R1904" i="2"/>
  <c r="Q1904" i="2"/>
  <c r="T1912" i="2"/>
  <c r="S1912" i="2"/>
  <c r="R1912" i="2"/>
  <c r="Q1912" i="2"/>
  <c r="U1912" i="2" s="1"/>
  <c r="V1912" i="2" s="1"/>
  <c r="W1912" i="2" s="1"/>
  <c r="X1912" i="2" s="1"/>
  <c r="T1920" i="2"/>
  <c r="S1920" i="2"/>
  <c r="R1920" i="2"/>
  <c r="Q1920" i="2"/>
  <c r="T1928" i="2"/>
  <c r="S1928" i="2"/>
  <c r="R1928" i="2"/>
  <c r="Q1928" i="2"/>
  <c r="U1928" i="2" s="1"/>
  <c r="V1928" i="2" s="1"/>
  <c r="W1928" i="2" s="1"/>
  <c r="X1928" i="2" s="1"/>
  <c r="S1936" i="2"/>
  <c r="T1936" i="2"/>
  <c r="R1936" i="2"/>
  <c r="Q1936" i="2"/>
  <c r="S1944" i="2"/>
  <c r="T1944" i="2"/>
  <c r="R1944" i="2"/>
  <c r="Q1944" i="2"/>
  <c r="U1944" i="2" s="1"/>
  <c r="V1944" i="2" s="1"/>
  <c r="W1944" i="2" s="1"/>
  <c r="X1944" i="2" s="1"/>
  <c r="T1952" i="2"/>
  <c r="S1952" i="2"/>
  <c r="R1952" i="2"/>
  <c r="Q1952" i="2"/>
  <c r="T1960" i="2"/>
  <c r="S1960" i="2"/>
  <c r="R1960" i="2"/>
  <c r="Q1960" i="2"/>
  <c r="U1960" i="2" s="1"/>
  <c r="V1960" i="2" s="1"/>
  <c r="W1960" i="2" s="1"/>
  <c r="X1960" i="2" s="1"/>
  <c r="T1968" i="2"/>
  <c r="S1968" i="2"/>
  <c r="R1968" i="2"/>
  <c r="Q1968" i="2"/>
  <c r="T1976" i="2"/>
  <c r="S1976" i="2"/>
  <c r="R1976" i="2"/>
  <c r="Q1976" i="2"/>
  <c r="U1976" i="2" s="1"/>
  <c r="V1976" i="2" s="1"/>
  <c r="W1976" i="2" s="1"/>
  <c r="X1976" i="2" s="1"/>
  <c r="T1984" i="2"/>
  <c r="S1984" i="2"/>
  <c r="R1984" i="2"/>
  <c r="Q1984" i="2"/>
  <c r="T1992" i="2"/>
  <c r="R1992" i="2"/>
  <c r="S1992" i="2"/>
  <c r="Q1992" i="2"/>
  <c r="T2000" i="2"/>
  <c r="S2000" i="2"/>
  <c r="R2000" i="2"/>
  <c r="Q2000" i="2"/>
  <c r="T2013" i="2"/>
  <c r="S2013" i="2"/>
  <c r="R2013" i="2"/>
  <c r="Q2013" i="2"/>
  <c r="U2013" i="2" s="1"/>
  <c r="V2013" i="2" s="1"/>
  <c r="W2013" i="2" s="1"/>
  <c r="X2013" i="2" s="1"/>
  <c r="T2021" i="2"/>
  <c r="S2021" i="2"/>
  <c r="R2021" i="2"/>
  <c r="Q2021" i="2"/>
  <c r="T2030" i="2"/>
  <c r="S2030" i="2"/>
  <c r="R2030" i="2"/>
  <c r="Q2030" i="2"/>
  <c r="U2030" i="2" s="1"/>
  <c r="V2030" i="2" s="1"/>
  <c r="W2030" i="2" s="1"/>
  <c r="X2030" i="2" s="1"/>
  <c r="T2038" i="2"/>
  <c r="S2038" i="2"/>
  <c r="R2038" i="2"/>
  <c r="Q2038" i="2"/>
  <c r="T2046" i="2"/>
  <c r="S2046" i="2"/>
  <c r="R2046" i="2"/>
  <c r="Q2046" i="2"/>
  <c r="U2046" i="2" s="1"/>
  <c r="V2046" i="2" s="1"/>
  <c r="W2046" i="2" s="1"/>
  <c r="T2054" i="2"/>
  <c r="S2054" i="2"/>
  <c r="R2054" i="2"/>
  <c r="Q2054" i="2"/>
  <c r="T2062" i="2"/>
  <c r="S2062" i="2"/>
  <c r="R2062" i="2"/>
  <c r="Q2062" i="2"/>
  <c r="U2062" i="2" s="1"/>
  <c r="V2062" i="2" s="1"/>
  <c r="W2062" i="2" s="1"/>
  <c r="X2062" i="2" s="1"/>
  <c r="T2071" i="2"/>
  <c r="S2071" i="2"/>
  <c r="R2071" i="2"/>
  <c r="Q2071" i="2"/>
  <c r="T2079" i="2"/>
  <c r="S2079" i="2"/>
  <c r="R2079" i="2"/>
  <c r="Q2079" i="2"/>
  <c r="U2079" i="2" s="1"/>
  <c r="V2079" i="2" s="1"/>
  <c r="W2079" i="2" s="1"/>
  <c r="X2079" i="2" s="1"/>
  <c r="T2087" i="2"/>
  <c r="S2087" i="2"/>
  <c r="R2087" i="2"/>
  <c r="Q2087" i="2"/>
  <c r="T2096" i="2"/>
  <c r="S2096" i="2"/>
  <c r="R2096" i="2"/>
  <c r="Q2096" i="2"/>
  <c r="U2096" i="2" s="1"/>
  <c r="V2096" i="2" s="1"/>
  <c r="W2096" i="2" s="1"/>
  <c r="T2104" i="2"/>
  <c r="S2104" i="2"/>
  <c r="R2104" i="2"/>
  <c r="Q2104" i="2"/>
  <c r="T2112" i="2"/>
  <c r="S2112" i="2"/>
  <c r="R2112" i="2"/>
  <c r="Q2112" i="2"/>
  <c r="U2112" i="2" s="1"/>
  <c r="V2112" i="2" s="1"/>
  <c r="W2112" i="2" s="1"/>
  <c r="X2112" i="2" s="1"/>
  <c r="T2121" i="2"/>
  <c r="S2121" i="2"/>
  <c r="R2121" i="2"/>
  <c r="Q2121" i="2"/>
  <c r="T2129" i="2"/>
  <c r="R2129" i="2"/>
  <c r="S2129" i="2"/>
  <c r="Q2129" i="2"/>
  <c r="T2138" i="2"/>
  <c r="S2138" i="2"/>
  <c r="R2138" i="2"/>
  <c r="Q2138" i="2"/>
  <c r="T2147" i="2"/>
  <c r="S2147" i="2"/>
  <c r="R2147" i="2"/>
  <c r="Q2147" i="2"/>
  <c r="U2147" i="2" s="1"/>
  <c r="V2147" i="2" s="1"/>
  <c r="W2147" i="2" s="1"/>
  <c r="X2147" i="2" s="1"/>
  <c r="T2155" i="2"/>
  <c r="S2155" i="2"/>
  <c r="R2155" i="2"/>
  <c r="Q2155" i="2"/>
  <c r="T2163" i="2"/>
  <c r="S2163" i="2"/>
  <c r="R2163" i="2"/>
  <c r="Q2163" i="2"/>
  <c r="U2163" i="2" s="1"/>
  <c r="V2163" i="2" s="1"/>
  <c r="W2163" i="2" s="1"/>
  <c r="X2163" i="2" s="1"/>
  <c r="T2171" i="2"/>
  <c r="S2171" i="2"/>
  <c r="Q2171" i="2"/>
  <c r="R2171" i="2"/>
  <c r="T2179" i="2"/>
  <c r="S2179" i="2"/>
  <c r="R2179" i="2"/>
  <c r="Q2179" i="2"/>
  <c r="U2179" i="2" s="1"/>
  <c r="V2179" i="2" s="1"/>
  <c r="W2179" i="2" s="1"/>
  <c r="X2179" i="2" s="1"/>
  <c r="T2187" i="2"/>
  <c r="S2187" i="2"/>
  <c r="R2187" i="2"/>
  <c r="Q2187" i="2"/>
  <c r="T2195" i="2"/>
  <c r="S2195" i="2"/>
  <c r="R2195" i="2"/>
  <c r="Q2195" i="2"/>
  <c r="U2195" i="2" s="1"/>
  <c r="V2195" i="2" s="1"/>
  <c r="W2195" i="2" s="1"/>
  <c r="X2195" i="2" s="1"/>
  <c r="T2208" i="2"/>
  <c r="S2208" i="2"/>
  <c r="R2208" i="2"/>
  <c r="Q2208" i="2"/>
  <c r="T2216" i="2"/>
  <c r="S2216" i="2"/>
  <c r="R2216" i="2"/>
  <c r="Q2216" i="2"/>
  <c r="U2216" i="2" s="1"/>
  <c r="V2216" i="2" s="1"/>
  <c r="W2216" i="2" s="1"/>
  <c r="X2216" i="2" s="1"/>
  <c r="T2224" i="2"/>
  <c r="S2224" i="2"/>
  <c r="R2224" i="2"/>
  <c r="Q2224" i="2"/>
  <c r="T2232" i="2"/>
  <c r="S2232" i="2"/>
  <c r="R2232" i="2"/>
  <c r="Q2232" i="2"/>
  <c r="U2232" i="2" s="1"/>
  <c r="V2232" i="2" s="1"/>
  <c r="W2232" i="2" s="1"/>
  <c r="X2232" i="2" s="1"/>
  <c r="T2240" i="2"/>
  <c r="S2240" i="2"/>
  <c r="R2240" i="2"/>
  <c r="Q2240" i="2"/>
  <c r="T2248" i="2"/>
  <c r="S2248" i="2"/>
  <c r="R2248" i="2"/>
  <c r="Q2248" i="2"/>
  <c r="U2248" i="2" s="1"/>
  <c r="V2248" i="2" s="1"/>
  <c r="W2248" i="2" s="1"/>
  <c r="X2248" i="2" s="1"/>
  <c r="T2256" i="2"/>
  <c r="S2256" i="2"/>
  <c r="R2256" i="2"/>
  <c r="Q2256" i="2"/>
  <c r="T2264" i="2"/>
  <c r="S2264" i="2"/>
  <c r="R2264" i="2"/>
  <c r="Q2264" i="2"/>
  <c r="U2264" i="2" s="1"/>
  <c r="V2264" i="2" s="1"/>
  <c r="W2264" i="2" s="1"/>
  <c r="X2264" i="2" s="1"/>
  <c r="T2272" i="2"/>
  <c r="S2272" i="2"/>
  <c r="R2272" i="2"/>
  <c r="Q2272" i="2"/>
  <c r="T2287" i="2"/>
  <c r="S2287" i="2"/>
  <c r="R2287" i="2"/>
  <c r="Q2287" i="2"/>
  <c r="U2287" i="2" s="1"/>
  <c r="V2287" i="2" s="1"/>
  <c r="W2287" i="2" s="1"/>
  <c r="X2287" i="2" s="1"/>
  <c r="T2295" i="2"/>
  <c r="S2295" i="2"/>
  <c r="R2295" i="2"/>
  <c r="Q2295" i="2"/>
  <c r="T2303" i="2"/>
  <c r="S2303" i="2"/>
  <c r="R2303" i="2"/>
  <c r="Q2303" i="2"/>
  <c r="U2303" i="2" s="1"/>
  <c r="V2303" i="2" s="1"/>
  <c r="W2303" i="2" s="1"/>
  <c r="X2303" i="2" s="1"/>
  <c r="T2311" i="2"/>
  <c r="S2311" i="2"/>
  <c r="R2311" i="2"/>
  <c r="Q2311" i="2"/>
  <c r="T2319" i="2"/>
  <c r="S2319" i="2"/>
  <c r="R2319" i="2"/>
  <c r="Q2319" i="2"/>
  <c r="U2319" i="2" s="1"/>
  <c r="V2319" i="2" s="1"/>
  <c r="W2319" i="2" s="1"/>
  <c r="X2319" i="2" s="1"/>
  <c r="T2327" i="2"/>
  <c r="S2327" i="2"/>
  <c r="R2327" i="2"/>
  <c r="Q2327" i="2"/>
  <c r="T2335" i="2"/>
  <c r="S2335" i="2"/>
  <c r="R2335" i="2"/>
  <c r="Q2335" i="2"/>
  <c r="U2335" i="2" s="1"/>
  <c r="V2335" i="2" s="1"/>
  <c r="W2335" i="2" s="1"/>
  <c r="X2335" i="2" s="1"/>
  <c r="T2343" i="2"/>
  <c r="S2343" i="2"/>
  <c r="R2343" i="2"/>
  <c r="Q2343" i="2"/>
  <c r="T2351" i="2"/>
  <c r="S2351" i="2"/>
  <c r="R2351" i="2"/>
  <c r="Q2351" i="2"/>
  <c r="U2351" i="2" s="1"/>
  <c r="V2351" i="2" s="1"/>
  <c r="W2351" i="2" s="1"/>
  <c r="X2351" i="2" s="1"/>
  <c r="T2359" i="2"/>
  <c r="S2359" i="2"/>
  <c r="R2359" i="2"/>
  <c r="Q2359" i="2"/>
  <c r="T2367" i="2"/>
  <c r="S2367" i="2"/>
  <c r="R2367" i="2"/>
  <c r="Q2367" i="2"/>
  <c r="U2367" i="2" s="1"/>
  <c r="V2367" i="2" s="1"/>
  <c r="W2367" i="2" s="1"/>
  <c r="X2367" i="2" s="1"/>
  <c r="T2375" i="2"/>
  <c r="S2375" i="2"/>
  <c r="R2375" i="2"/>
  <c r="Q2375" i="2"/>
  <c r="T2383" i="2"/>
  <c r="S2383" i="2"/>
  <c r="R2383" i="2"/>
  <c r="Q2383" i="2"/>
  <c r="U2383" i="2" s="1"/>
  <c r="V2383" i="2" s="1"/>
  <c r="W2383" i="2" s="1"/>
  <c r="X2383" i="2" s="1"/>
  <c r="T2391" i="2"/>
  <c r="S2391" i="2"/>
  <c r="R2391" i="2"/>
  <c r="Q2391" i="2"/>
  <c r="T2399" i="2"/>
  <c r="S2399" i="2"/>
  <c r="R2399" i="2"/>
  <c r="Q2399" i="2"/>
  <c r="U2399" i="2" s="1"/>
  <c r="V2399" i="2" s="1"/>
  <c r="W2399" i="2" s="1"/>
  <c r="X2399" i="2" s="1"/>
  <c r="T2415" i="2"/>
  <c r="S2415" i="2"/>
  <c r="R2415" i="2"/>
  <c r="Q2415" i="2"/>
  <c r="T2458" i="2"/>
  <c r="S2458" i="2"/>
  <c r="R2458" i="2"/>
  <c r="Q2458" i="2"/>
  <c r="U2458" i="2" s="1"/>
  <c r="V2458" i="2" s="1"/>
  <c r="W2458" i="2" s="1"/>
  <c r="X2458" i="2" s="1"/>
  <c r="T2466" i="2"/>
  <c r="R2466" i="2"/>
  <c r="S2466" i="2"/>
  <c r="Q2466" i="2"/>
  <c r="T2474" i="2"/>
  <c r="S2474" i="2"/>
  <c r="R2474" i="2"/>
  <c r="Q2474" i="2"/>
  <c r="U2474" i="2" s="1"/>
  <c r="V2474" i="2" s="1"/>
  <c r="W2474" i="2" s="1"/>
  <c r="X2474" i="2" s="1"/>
  <c r="T2482" i="2"/>
  <c r="S2482" i="2"/>
  <c r="R2482" i="2"/>
  <c r="Q2482" i="2"/>
  <c r="T2490" i="2"/>
  <c r="S2490" i="2"/>
  <c r="R2490" i="2"/>
  <c r="Q2490" i="2"/>
  <c r="U2490" i="2" s="1"/>
  <c r="V2490" i="2" s="1"/>
  <c r="W2490" i="2" s="1"/>
  <c r="X2490" i="2" s="1"/>
  <c r="T2498" i="2"/>
  <c r="S2498" i="2"/>
  <c r="R2498" i="2"/>
  <c r="Q2498" i="2"/>
  <c r="T2506" i="2"/>
  <c r="S2506" i="2"/>
  <c r="R2506" i="2"/>
  <c r="Q2506" i="2"/>
  <c r="U2506" i="2" s="1"/>
  <c r="V2506" i="2" s="1"/>
  <c r="W2506" i="2" s="1"/>
  <c r="X2506" i="2" s="1"/>
  <c r="T2514" i="2"/>
  <c r="S2514" i="2"/>
  <c r="R2514" i="2"/>
  <c r="Q2514" i="2"/>
  <c r="T2522" i="2"/>
  <c r="S2522" i="2"/>
  <c r="R2522" i="2"/>
  <c r="Q2522" i="2"/>
  <c r="U2522" i="2" s="1"/>
  <c r="V2522" i="2" s="1"/>
  <c r="W2522" i="2" s="1"/>
  <c r="X2522" i="2" s="1"/>
  <c r="T2530" i="2"/>
  <c r="S2530" i="2"/>
  <c r="R2530" i="2"/>
  <c r="Q2530" i="2"/>
  <c r="T2538" i="2"/>
  <c r="S2538" i="2"/>
  <c r="R2538" i="2"/>
  <c r="Q2538" i="2"/>
  <c r="U2538" i="2" s="1"/>
  <c r="V2538" i="2" s="1"/>
  <c r="W2538" i="2" s="1"/>
  <c r="X2538" i="2" s="1"/>
  <c r="T2546" i="2"/>
  <c r="S2546" i="2"/>
  <c r="R2546" i="2"/>
  <c r="Q2546" i="2"/>
  <c r="S2554" i="2"/>
  <c r="T2554" i="2"/>
  <c r="R2554" i="2"/>
  <c r="Q2554" i="2"/>
  <c r="U2554" i="2" s="1"/>
  <c r="V2554" i="2" s="1"/>
  <c r="W2554" i="2" s="1"/>
  <c r="X2554" i="2" s="1"/>
  <c r="T2562" i="2"/>
  <c r="S2562" i="2"/>
  <c r="R2562" i="2"/>
  <c r="Q2562" i="2"/>
  <c r="T2570" i="2"/>
  <c r="S2570" i="2"/>
  <c r="R2570" i="2"/>
  <c r="Q2570" i="2"/>
  <c r="U2570" i="2" s="1"/>
  <c r="V2570" i="2" s="1"/>
  <c r="W2570" i="2" s="1"/>
  <c r="X2570" i="2" s="1"/>
  <c r="T2578" i="2"/>
  <c r="S2578" i="2"/>
  <c r="R2578" i="2"/>
  <c r="Q2578" i="2"/>
  <c r="T2586" i="2"/>
  <c r="S2586" i="2"/>
  <c r="R2586" i="2"/>
  <c r="Q2586" i="2"/>
  <c r="U2586" i="2" s="1"/>
  <c r="V2586" i="2" s="1"/>
  <c r="W2586" i="2" s="1"/>
  <c r="X2586" i="2" s="1"/>
  <c r="T2594" i="2"/>
  <c r="S2594" i="2"/>
  <c r="R2594" i="2"/>
  <c r="Q2594" i="2"/>
  <c r="T2602" i="2"/>
  <c r="S2602" i="2"/>
  <c r="R2602" i="2"/>
  <c r="Q2602" i="2"/>
  <c r="U2602" i="2" s="1"/>
  <c r="V2602" i="2" s="1"/>
  <c r="W2602" i="2" s="1"/>
  <c r="X2602" i="2" s="1"/>
  <c r="T2610" i="2"/>
  <c r="S2610" i="2"/>
  <c r="R2610" i="2"/>
  <c r="Q2610" i="2"/>
  <c r="T2623" i="2"/>
  <c r="S2623" i="2"/>
  <c r="R2623" i="2"/>
  <c r="Q2623" i="2"/>
  <c r="U2623" i="2" s="1"/>
  <c r="V2623" i="2" s="1"/>
  <c r="W2623" i="2" s="1"/>
  <c r="X2623" i="2" s="1"/>
  <c r="T2631" i="2"/>
  <c r="S2631" i="2"/>
  <c r="R2631" i="2"/>
  <c r="Q2631" i="2"/>
  <c r="T2647" i="2"/>
  <c r="S2647" i="2"/>
  <c r="R2647" i="2"/>
  <c r="Q2647" i="2"/>
  <c r="U2647" i="2" s="1"/>
  <c r="V2647" i="2" s="1"/>
  <c r="W2647" i="2" s="1"/>
  <c r="X2647" i="2" s="1"/>
  <c r="T2655" i="2"/>
  <c r="S2655" i="2"/>
  <c r="R2655" i="2"/>
  <c r="Q2655" i="2"/>
  <c r="T2663" i="2"/>
  <c r="S2663" i="2"/>
  <c r="R2663" i="2"/>
  <c r="Q2663" i="2"/>
  <c r="U2663" i="2" s="1"/>
  <c r="V2663" i="2" s="1"/>
  <c r="W2663" i="2" s="1"/>
  <c r="X2663" i="2" s="1"/>
  <c r="T2671" i="2"/>
  <c r="S2671" i="2"/>
  <c r="R2671" i="2"/>
  <c r="Q2671" i="2"/>
  <c r="T2679" i="2"/>
  <c r="S2679" i="2"/>
  <c r="R2679" i="2"/>
  <c r="Q2679" i="2"/>
  <c r="U2679" i="2" s="1"/>
  <c r="V2679" i="2" s="1"/>
  <c r="W2679" i="2" s="1"/>
  <c r="X2679" i="2" s="1"/>
  <c r="T2687" i="2"/>
  <c r="S2687" i="2"/>
  <c r="R2687" i="2"/>
  <c r="Q2687" i="2"/>
  <c r="T2695" i="2"/>
  <c r="S2695" i="2"/>
  <c r="R2695" i="2"/>
  <c r="Q2695" i="2"/>
  <c r="U2695" i="2" s="1"/>
  <c r="V2695" i="2" s="1"/>
  <c r="W2695" i="2" s="1"/>
  <c r="X2695" i="2" s="1"/>
  <c r="T2711" i="2"/>
  <c r="S2711" i="2"/>
  <c r="R2711" i="2"/>
  <c r="Q2711" i="2"/>
  <c r="T2719" i="2"/>
  <c r="S2719" i="2"/>
  <c r="R2719" i="2"/>
  <c r="Q2719" i="2"/>
  <c r="U2719" i="2" s="1"/>
  <c r="V2719" i="2" s="1"/>
  <c r="W2719" i="2" s="1"/>
  <c r="X2719" i="2" s="1"/>
  <c r="T2727" i="2"/>
  <c r="S2727" i="2"/>
  <c r="R2727" i="2"/>
  <c r="Q2727" i="2"/>
  <c r="T2735" i="2"/>
  <c r="S2735" i="2"/>
  <c r="R2735" i="2"/>
  <c r="Q2735" i="2"/>
  <c r="U2735" i="2" s="1"/>
  <c r="V2735" i="2" s="1"/>
  <c r="W2735" i="2" s="1"/>
  <c r="X2735" i="2" s="1"/>
  <c r="T2743" i="2"/>
  <c r="S2743" i="2"/>
  <c r="R2743" i="2"/>
  <c r="Q2743" i="2"/>
  <c r="T2759" i="2"/>
  <c r="S2759" i="2"/>
  <c r="R2759" i="2"/>
  <c r="Q2759" i="2"/>
  <c r="U2759" i="2" s="1"/>
  <c r="V2759" i="2" s="1"/>
  <c r="W2759" i="2" s="1"/>
  <c r="X2759" i="2" s="1"/>
  <c r="T2767" i="2"/>
  <c r="S2767" i="2"/>
  <c r="R2767" i="2"/>
  <c r="Q2767" i="2"/>
  <c r="T2775" i="2"/>
  <c r="S2775" i="2"/>
  <c r="R2775" i="2"/>
  <c r="Q2775" i="2"/>
  <c r="U2775" i="2" s="1"/>
  <c r="V2775" i="2" s="1"/>
  <c r="W2775" i="2" s="1"/>
  <c r="X2775" i="2" s="1"/>
  <c r="S2783" i="2"/>
  <c r="T2783" i="2"/>
  <c r="R2783" i="2"/>
  <c r="Q2783" i="2"/>
  <c r="T2791" i="2"/>
  <c r="S2791" i="2"/>
  <c r="R2791" i="2"/>
  <c r="Q2791" i="2"/>
  <c r="U2791" i="2" s="1"/>
  <c r="V2791" i="2" s="1"/>
  <c r="W2791" i="2" s="1"/>
  <c r="X2791" i="2" s="1"/>
  <c r="T2799" i="2"/>
  <c r="S2799" i="2"/>
  <c r="R2799" i="2"/>
  <c r="Q2799" i="2"/>
  <c r="T2846" i="2"/>
  <c r="S2846" i="2"/>
  <c r="R2846" i="2"/>
  <c r="Q2846" i="2"/>
  <c r="U2846" i="2" s="1"/>
  <c r="V2846" i="2" s="1"/>
  <c r="W2846" i="2" s="1"/>
  <c r="X2846" i="2" s="1"/>
  <c r="T2854" i="2"/>
  <c r="S2854" i="2"/>
  <c r="R2854" i="2"/>
  <c r="Q2854" i="2"/>
  <c r="T2862" i="2"/>
  <c r="S2862" i="2"/>
  <c r="R2862" i="2"/>
  <c r="Q2862" i="2"/>
  <c r="U2862" i="2" s="1"/>
  <c r="V2862" i="2" s="1"/>
  <c r="W2862" i="2" s="1"/>
  <c r="X2862" i="2" s="1"/>
  <c r="T2870" i="2"/>
  <c r="R2870" i="2"/>
  <c r="S2870" i="2"/>
  <c r="Q2870" i="2"/>
  <c r="T2878" i="2"/>
  <c r="S2878" i="2"/>
  <c r="R2878" i="2"/>
  <c r="Q2878" i="2"/>
  <c r="U2878" i="2" s="1"/>
  <c r="V2878" i="2" s="1"/>
  <c r="W2878" i="2" s="1"/>
  <c r="X2878" i="2" s="1"/>
  <c r="T2886" i="2"/>
  <c r="S2886" i="2"/>
  <c r="R2886" i="2"/>
  <c r="Q2886" i="2"/>
  <c r="T2894" i="2"/>
  <c r="S2894" i="2"/>
  <c r="R2894" i="2"/>
  <c r="Q2894" i="2"/>
  <c r="U2894" i="2" s="1"/>
  <c r="V2894" i="2" s="1"/>
  <c r="W2894" i="2" s="1"/>
  <c r="X2894" i="2" s="1"/>
  <c r="T2902" i="2"/>
  <c r="S2902" i="2"/>
  <c r="R2902" i="2"/>
  <c r="Q2902" i="2"/>
  <c r="T2910" i="2"/>
  <c r="S2910" i="2"/>
  <c r="R2910" i="2"/>
  <c r="Q2910" i="2"/>
  <c r="U2910" i="2" s="1"/>
  <c r="V2910" i="2" s="1"/>
  <c r="W2910" i="2" s="1"/>
  <c r="X2910" i="2" s="1"/>
  <c r="T2918" i="2"/>
  <c r="S2918" i="2"/>
  <c r="R2918" i="2"/>
  <c r="Q2918" i="2"/>
  <c r="T2926" i="2"/>
  <c r="S2926" i="2"/>
  <c r="R2926" i="2"/>
  <c r="Q2926" i="2"/>
  <c r="U2926" i="2" s="1"/>
  <c r="V2926" i="2" s="1"/>
  <c r="W2926" i="2" s="1"/>
  <c r="X2926" i="2" s="1"/>
  <c r="T2934" i="2"/>
  <c r="S2934" i="2"/>
  <c r="R2934" i="2"/>
  <c r="Q2934" i="2"/>
  <c r="T2942" i="2"/>
  <c r="S2942" i="2"/>
  <c r="R2942" i="2"/>
  <c r="Q2942" i="2"/>
  <c r="U2942" i="2" s="1"/>
  <c r="V2942" i="2" s="1"/>
  <c r="W2942" i="2" s="1"/>
  <c r="X2942" i="2" s="1"/>
  <c r="T2950" i="2"/>
  <c r="S2950" i="2"/>
  <c r="R2950" i="2"/>
  <c r="Q2950" i="2"/>
  <c r="T2958" i="2"/>
  <c r="S2958" i="2"/>
  <c r="R2958" i="2"/>
  <c r="Q2958" i="2"/>
  <c r="U2958" i="2" s="1"/>
  <c r="V2958" i="2" s="1"/>
  <c r="W2958" i="2" s="1"/>
  <c r="X2958" i="2" s="1"/>
  <c r="T2966" i="2"/>
  <c r="S2966" i="2"/>
  <c r="R2966" i="2"/>
  <c r="Q2966" i="2"/>
  <c r="T2974" i="2"/>
  <c r="S2974" i="2"/>
  <c r="R2974" i="2"/>
  <c r="Q2974" i="2"/>
  <c r="U2974" i="2" s="1"/>
  <c r="V2974" i="2" s="1"/>
  <c r="W2974" i="2" s="1"/>
  <c r="X2974" i="2" s="1"/>
  <c r="T2982" i="2"/>
  <c r="S2982" i="2"/>
  <c r="R2982" i="2"/>
  <c r="Q2982" i="2"/>
  <c r="S2990" i="2"/>
  <c r="T2990" i="2"/>
  <c r="R2990" i="2"/>
  <c r="Q2990" i="2"/>
  <c r="U2990" i="2" s="1"/>
  <c r="V2990" i="2" s="1"/>
  <c r="W2990" i="2" s="1"/>
  <c r="X2990" i="2" s="1"/>
  <c r="T3003" i="2"/>
  <c r="S3003" i="2"/>
  <c r="Q3003" i="2"/>
  <c r="R3003" i="2"/>
  <c r="T3011" i="2"/>
  <c r="S3011" i="2"/>
  <c r="R3011" i="2"/>
  <c r="Q3011" i="2"/>
  <c r="U3011" i="2" s="1"/>
  <c r="V3011" i="2" s="1"/>
  <c r="W3011" i="2" s="1"/>
  <c r="X3011" i="2" s="1"/>
  <c r="T3019" i="2"/>
  <c r="S3019" i="2"/>
  <c r="R3019" i="2"/>
  <c r="Q3019" i="2"/>
  <c r="T3027" i="2"/>
  <c r="S3027" i="2"/>
  <c r="R3027" i="2"/>
  <c r="Q3027" i="2"/>
  <c r="U3027" i="2" s="1"/>
  <c r="V3027" i="2" s="1"/>
  <c r="W3027" i="2" s="1"/>
  <c r="X3027" i="2" s="1"/>
  <c r="T3035" i="2"/>
  <c r="S3035" i="2"/>
  <c r="R3035" i="2"/>
  <c r="Q3035" i="2"/>
  <c r="T3043" i="2"/>
  <c r="S3043" i="2"/>
  <c r="R3043" i="2"/>
  <c r="Q3043" i="2"/>
  <c r="U3043" i="2" s="1"/>
  <c r="V3043" i="2" s="1"/>
  <c r="W3043" i="2" s="1"/>
  <c r="X3043" i="2" s="1"/>
  <c r="S3051" i="2"/>
  <c r="T3051" i="2"/>
  <c r="R3051" i="2"/>
  <c r="Q3051" i="2"/>
  <c r="T3059" i="2"/>
  <c r="S3059" i="2"/>
  <c r="R3059" i="2"/>
  <c r="Q3059" i="2"/>
  <c r="U3059" i="2" s="1"/>
  <c r="V3059" i="2" s="1"/>
  <c r="W3059" i="2" s="1"/>
  <c r="X3059" i="2" s="1"/>
  <c r="T3067" i="2"/>
  <c r="S3067" i="2"/>
  <c r="R3067" i="2"/>
  <c r="Q3067" i="2"/>
  <c r="T3075" i="2"/>
  <c r="R3075" i="2"/>
  <c r="Q3075" i="2"/>
  <c r="S3075" i="2"/>
  <c r="T3091" i="2"/>
  <c r="S3091" i="2"/>
  <c r="R3091" i="2"/>
  <c r="Q3091" i="2"/>
  <c r="T3099" i="2"/>
  <c r="S3099" i="2"/>
  <c r="R3099" i="2"/>
  <c r="Q3099" i="2"/>
  <c r="U3099" i="2" s="1"/>
  <c r="V3099" i="2" s="1"/>
  <c r="W3099" i="2" s="1"/>
  <c r="X3099" i="2" s="1"/>
  <c r="T3107" i="2"/>
  <c r="S3107" i="2"/>
  <c r="R3107" i="2"/>
  <c r="Q3107" i="2"/>
  <c r="T3115" i="2"/>
  <c r="S3115" i="2"/>
  <c r="R3115" i="2"/>
  <c r="Q3115" i="2"/>
  <c r="U3115" i="2" s="1"/>
  <c r="V3115" i="2" s="1"/>
  <c r="W3115" i="2" s="1"/>
  <c r="X3115" i="2" s="1"/>
  <c r="T3123" i="2"/>
  <c r="S3123" i="2"/>
  <c r="R3123" i="2"/>
  <c r="Q3123" i="2"/>
  <c r="T3131" i="2"/>
  <c r="S3131" i="2"/>
  <c r="R3131" i="2"/>
  <c r="Q3131" i="2"/>
  <c r="U3131" i="2" s="1"/>
  <c r="V3131" i="2" s="1"/>
  <c r="W3131" i="2" s="1"/>
  <c r="X3131" i="2" s="1"/>
  <c r="T3139" i="2"/>
  <c r="S3139" i="2"/>
  <c r="R3139" i="2"/>
  <c r="Q3139" i="2"/>
  <c r="T3147" i="2"/>
  <c r="S3147" i="2"/>
  <c r="R3147" i="2"/>
  <c r="Q3147" i="2"/>
  <c r="U3147" i="2" s="1"/>
  <c r="V3147" i="2" s="1"/>
  <c r="W3147" i="2" s="1"/>
  <c r="X3147" i="2" s="1"/>
  <c r="T3155" i="2"/>
  <c r="S3155" i="2"/>
  <c r="R3155" i="2"/>
  <c r="Q3155" i="2"/>
  <c r="T3168" i="2"/>
  <c r="S3168" i="2"/>
  <c r="R3168" i="2"/>
  <c r="Q3168" i="2"/>
  <c r="U3168" i="2" s="1"/>
  <c r="V3168" i="2" s="1"/>
  <c r="W3168" i="2" s="1"/>
  <c r="X3168" i="2" s="1"/>
  <c r="T3176" i="2"/>
  <c r="S3176" i="2"/>
  <c r="R3176" i="2"/>
  <c r="Q3176" i="2"/>
  <c r="T3184" i="2"/>
  <c r="S3184" i="2"/>
  <c r="R3184" i="2"/>
  <c r="Q3184" i="2"/>
  <c r="U3184" i="2" s="1"/>
  <c r="V3184" i="2" s="1"/>
  <c r="W3184" i="2" s="1"/>
  <c r="X3184" i="2" s="1"/>
  <c r="T3192" i="2"/>
  <c r="S3192" i="2"/>
  <c r="R3192" i="2"/>
  <c r="Q3192" i="2"/>
  <c r="T3200" i="2"/>
  <c r="S3200" i="2"/>
  <c r="R3200" i="2"/>
  <c r="Q3200" i="2"/>
  <c r="U3200" i="2" s="1"/>
  <c r="V3200" i="2" s="1"/>
  <c r="W3200" i="2" s="1"/>
  <c r="X3200" i="2" s="1"/>
  <c r="T3208" i="2"/>
  <c r="S3208" i="2"/>
  <c r="R3208" i="2"/>
  <c r="Q3208" i="2"/>
  <c r="T3216" i="2"/>
  <c r="S3216" i="2"/>
  <c r="R3216" i="2"/>
  <c r="Q3216" i="2"/>
  <c r="U3216" i="2" s="1"/>
  <c r="V3216" i="2" s="1"/>
  <c r="W3216" i="2" s="1"/>
  <c r="X3216" i="2" s="1"/>
  <c r="T3224" i="2"/>
  <c r="S3224" i="2"/>
  <c r="R3224" i="2"/>
  <c r="Q3224" i="2"/>
  <c r="T3232" i="2"/>
  <c r="S3232" i="2"/>
  <c r="R3232" i="2"/>
  <c r="Q3232" i="2"/>
  <c r="U3232" i="2" s="1"/>
  <c r="V3232" i="2" s="1"/>
  <c r="W3232" i="2" s="1"/>
  <c r="X3232" i="2" s="1"/>
  <c r="T3240" i="2"/>
  <c r="S3240" i="2"/>
  <c r="R3240" i="2"/>
  <c r="Q3240" i="2"/>
  <c r="T3248" i="2"/>
  <c r="S3248" i="2"/>
  <c r="R3248" i="2"/>
  <c r="Q3248" i="2"/>
  <c r="U3248" i="2" s="1"/>
  <c r="V3248" i="2" s="1"/>
  <c r="W3248" i="2" s="1"/>
  <c r="X3248" i="2" s="1"/>
  <c r="S3256" i="2"/>
  <c r="T3256" i="2"/>
  <c r="R3256" i="2"/>
  <c r="Q3256" i="2"/>
  <c r="T3264" i="2"/>
  <c r="S3264" i="2"/>
  <c r="R3264" i="2"/>
  <c r="Q3264" i="2"/>
  <c r="U3264" i="2" s="1"/>
  <c r="V3264" i="2" s="1"/>
  <c r="W3264" i="2" s="1"/>
  <c r="X3264" i="2" s="1"/>
  <c r="T3272" i="2"/>
  <c r="S3272" i="2"/>
  <c r="Q3272" i="2"/>
  <c r="R3272" i="2"/>
  <c r="T3280" i="2"/>
  <c r="R3280" i="2"/>
  <c r="Q3280" i="2"/>
  <c r="S3280" i="2"/>
  <c r="T3288" i="2"/>
  <c r="S3288" i="2"/>
  <c r="R3288" i="2"/>
  <c r="Q3288" i="2"/>
  <c r="T3296" i="2"/>
  <c r="S3296" i="2"/>
  <c r="R3296" i="2"/>
  <c r="Q3296" i="2"/>
  <c r="U3296" i="2" s="1"/>
  <c r="V3296" i="2" s="1"/>
  <c r="W3296" i="2" s="1"/>
  <c r="X3296" i="2" s="1"/>
  <c r="T3304" i="2"/>
  <c r="S3304" i="2"/>
  <c r="R3304" i="2"/>
  <c r="Q3304" i="2"/>
  <c r="T142" i="2"/>
  <c r="S142" i="2"/>
  <c r="R142" i="2"/>
  <c r="Q142" i="2"/>
  <c r="U142" i="2" s="1"/>
  <c r="V142" i="2" s="1"/>
  <c r="W142" i="2" s="1"/>
  <c r="X142" i="2" s="1"/>
  <c r="T392" i="2"/>
  <c r="S392" i="2"/>
  <c r="R392" i="2"/>
  <c r="Q392" i="2"/>
  <c r="T637" i="2"/>
  <c r="S637" i="2"/>
  <c r="R637" i="2"/>
  <c r="Q637" i="2"/>
  <c r="U637" i="2" s="1"/>
  <c r="V637" i="2" s="1"/>
  <c r="W637" i="2" s="1"/>
  <c r="X637" i="2" s="1"/>
  <c r="T912" i="2"/>
  <c r="S912" i="2"/>
  <c r="R912" i="2"/>
  <c r="Q912" i="2"/>
  <c r="S1188" i="2"/>
  <c r="R1188" i="2"/>
  <c r="T1188" i="2"/>
  <c r="Q1188" i="2"/>
  <c r="T1530" i="2"/>
  <c r="S1530" i="2"/>
  <c r="R1530" i="2"/>
  <c r="Q1530" i="2"/>
  <c r="T2395" i="2"/>
  <c r="S2395" i="2"/>
  <c r="R2395" i="2"/>
  <c r="Q2395" i="2"/>
  <c r="U2395" i="2" s="1"/>
  <c r="V2395" i="2" s="1"/>
  <c r="W2395" i="2" s="1"/>
  <c r="X2395" i="2" s="1"/>
  <c r="T32" i="2"/>
  <c r="S32" i="2"/>
  <c r="R32" i="2"/>
  <c r="Q32" i="2"/>
  <c r="T80" i="2"/>
  <c r="S80" i="2"/>
  <c r="R80" i="2"/>
  <c r="Q80" i="2"/>
  <c r="U80" i="2" s="1"/>
  <c r="V80" i="2" s="1"/>
  <c r="W80" i="2" s="1"/>
  <c r="X80" i="2" s="1"/>
  <c r="T120" i="2"/>
  <c r="S120" i="2"/>
  <c r="R120" i="2"/>
  <c r="Q120" i="2"/>
  <c r="T192" i="2"/>
  <c r="S192" i="2"/>
  <c r="R192" i="2"/>
  <c r="Q192" i="2"/>
  <c r="U192" i="2" s="1"/>
  <c r="V192" i="2" s="1"/>
  <c r="W192" i="2" s="1"/>
  <c r="X192" i="2" s="1"/>
  <c r="T265" i="2"/>
  <c r="S265" i="2"/>
  <c r="R265" i="2"/>
  <c r="Q265" i="2"/>
  <c r="T352" i="2"/>
  <c r="S352" i="2"/>
  <c r="R352" i="2"/>
  <c r="Q352" i="2"/>
  <c r="U352" i="2" s="1"/>
  <c r="V352" i="2" s="1"/>
  <c r="W352" i="2" s="1"/>
  <c r="X352" i="2" s="1"/>
  <c r="T470" i="2"/>
  <c r="S470" i="2"/>
  <c r="R470" i="2"/>
  <c r="Q470" i="2"/>
  <c r="T754" i="2"/>
  <c r="S754" i="2"/>
  <c r="R754" i="2"/>
  <c r="Q754" i="2"/>
  <c r="U754" i="2" s="1"/>
  <c r="V754" i="2" s="1"/>
  <c r="W754" i="2" s="1"/>
  <c r="X754" i="2" s="1"/>
  <c r="T10" i="2"/>
  <c r="S10" i="2"/>
  <c r="R10" i="2"/>
  <c r="Q10" i="2"/>
  <c r="T18" i="2"/>
  <c r="S18" i="2"/>
  <c r="R18" i="2"/>
  <c r="Q18" i="2"/>
  <c r="U18" i="2" s="1"/>
  <c r="V18" i="2" s="1"/>
  <c r="W18" i="2" s="1"/>
  <c r="X18" i="2" s="1"/>
  <c r="T27" i="2"/>
  <c r="S27" i="2"/>
  <c r="R27" i="2"/>
  <c r="Q27" i="2"/>
  <c r="T35" i="2"/>
  <c r="R35" i="2"/>
  <c r="S35" i="2"/>
  <c r="Q35" i="2"/>
  <c r="T43" i="2"/>
  <c r="S43" i="2"/>
  <c r="R43" i="2"/>
  <c r="Q43" i="2"/>
  <c r="T51" i="2"/>
  <c r="S51" i="2"/>
  <c r="R51" i="2"/>
  <c r="Q51" i="2"/>
  <c r="U51" i="2" s="1"/>
  <c r="V51" i="2" s="1"/>
  <c r="W51" i="2" s="1"/>
  <c r="T59" i="2"/>
  <c r="S59" i="2"/>
  <c r="R59" i="2"/>
  <c r="Q59" i="2"/>
  <c r="T67" i="2"/>
  <c r="R67" i="2"/>
  <c r="S67" i="2"/>
  <c r="Q67" i="2"/>
  <c r="T75" i="2"/>
  <c r="S75" i="2"/>
  <c r="R75" i="2"/>
  <c r="Q75" i="2"/>
  <c r="T83" i="2"/>
  <c r="S83" i="2"/>
  <c r="R83" i="2"/>
  <c r="Q83" i="2"/>
  <c r="U83" i="2" s="1"/>
  <c r="V83" i="2" s="1"/>
  <c r="W83" i="2" s="1"/>
  <c r="X83" i="2" s="1"/>
  <c r="T91" i="2"/>
  <c r="S91" i="2"/>
  <c r="R91" i="2"/>
  <c r="Q91" i="2"/>
  <c r="T99" i="2"/>
  <c r="S99" i="2"/>
  <c r="R99" i="2"/>
  <c r="Q99" i="2"/>
  <c r="U99" i="2" s="1"/>
  <c r="V99" i="2" s="1"/>
  <c r="W99" i="2" s="1"/>
  <c r="X99" i="2" s="1"/>
  <c r="T107" i="2"/>
  <c r="S107" i="2"/>
  <c r="R107" i="2"/>
  <c r="Q107" i="2"/>
  <c r="T115" i="2"/>
  <c r="S115" i="2"/>
  <c r="R115" i="2"/>
  <c r="Q115" i="2"/>
  <c r="U115" i="2" s="1"/>
  <c r="V115" i="2" s="1"/>
  <c r="W115" i="2" s="1"/>
  <c r="X115" i="2" s="1"/>
  <c r="T123" i="2"/>
  <c r="S123" i="2"/>
  <c r="R123" i="2"/>
  <c r="Q123" i="2"/>
  <c r="T131" i="2"/>
  <c r="S131" i="2"/>
  <c r="R131" i="2"/>
  <c r="Q131" i="2"/>
  <c r="U131" i="2" s="1"/>
  <c r="V131" i="2" s="1"/>
  <c r="W131" i="2" s="1"/>
  <c r="X131" i="2" s="1"/>
  <c r="T139" i="2"/>
  <c r="S139" i="2"/>
  <c r="R139" i="2"/>
  <c r="Q139" i="2"/>
  <c r="S147" i="2"/>
  <c r="T147" i="2"/>
  <c r="R147" i="2"/>
  <c r="Q147" i="2"/>
  <c r="U147" i="2" s="1"/>
  <c r="V147" i="2" s="1"/>
  <c r="W147" i="2" s="1"/>
  <c r="X147" i="2" s="1"/>
  <c r="T156" i="2"/>
  <c r="S156" i="2"/>
  <c r="R156" i="2"/>
  <c r="Q156" i="2"/>
  <c r="T170" i="2"/>
  <c r="S170" i="2"/>
  <c r="R170" i="2"/>
  <c r="Q170" i="2"/>
  <c r="U170" i="2" s="1"/>
  <c r="V170" i="2" s="1"/>
  <c r="W170" i="2" s="1"/>
  <c r="X170" i="2" s="1"/>
  <c r="T178" i="2"/>
  <c r="S178" i="2"/>
  <c r="R178" i="2"/>
  <c r="Q178" i="2"/>
  <c r="T187" i="2"/>
  <c r="S187" i="2"/>
  <c r="R187" i="2"/>
  <c r="Q187" i="2"/>
  <c r="U187" i="2" s="1"/>
  <c r="V187" i="2" s="1"/>
  <c r="W187" i="2" s="1"/>
  <c r="X187" i="2" s="1"/>
  <c r="T195" i="2"/>
  <c r="S195" i="2"/>
  <c r="R195" i="2"/>
  <c r="Q195" i="2"/>
  <c r="T203" i="2"/>
  <c r="S203" i="2"/>
  <c r="R203" i="2"/>
  <c r="Q203" i="2"/>
  <c r="U203" i="2" s="1"/>
  <c r="V203" i="2" s="1"/>
  <c r="W203" i="2" s="1"/>
  <c r="X203" i="2" s="1"/>
  <c r="T211" i="2"/>
  <c r="R211" i="2"/>
  <c r="S211" i="2"/>
  <c r="Q211" i="2"/>
  <c r="T219" i="2"/>
  <c r="S219" i="2"/>
  <c r="R219" i="2"/>
  <c r="Q219" i="2"/>
  <c r="U219" i="2" s="1"/>
  <c r="V219" i="2" s="1"/>
  <c r="W219" i="2" s="1"/>
  <c r="X219" i="2" s="1"/>
  <c r="T227" i="2"/>
  <c r="S227" i="2"/>
  <c r="R227" i="2"/>
  <c r="Q227" i="2"/>
  <c r="T235" i="2"/>
  <c r="R235" i="2"/>
  <c r="S235" i="2"/>
  <c r="Q235" i="2"/>
  <c r="T244" i="2"/>
  <c r="S244" i="2"/>
  <c r="R244" i="2"/>
  <c r="Q244" i="2"/>
  <c r="T252" i="2"/>
  <c r="S252" i="2"/>
  <c r="R252" i="2"/>
  <c r="Q252" i="2"/>
  <c r="U252" i="2" s="1"/>
  <c r="V252" i="2" s="1"/>
  <c r="W252" i="2" s="1"/>
  <c r="X252" i="2" s="1"/>
  <c r="T268" i="2"/>
  <c r="S268" i="2"/>
  <c r="R268" i="2"/>
  <c r="Q268" i="2"/>
  <c r="T276" i="2"/>
  <c r="S276" i="2"/>
  <c r="R276" i="2"/>
  <c r="Q276" i="2"/>
  <c r="U276" i="2" s="1"/>
  <c r="V276" i="2" s="1"/>
  <c r="W276" i="2" s="1"/>
  <c r="X276" i="2" s="1"/>
  <c r="T284" i="2"/>
  <c r="S284" i="2"/>
  <c r="R284" i="2"/>
  <c r="Q284" i="2"/>
  <c r="S292" i="2"/>
  <c r="T292" i="2"/>
  <c r="R292" i="2"/>
  <c r="Q292" i="2"/>
  <c r="U292" i="2" s="1"/>
  <c r="V292" i="2" s="1"/>
  <c r="W292" i="2" s="1"/>
  <c r="X292" i="2" s="1"/>
  <c r="S300" i="2"/>
  <c r="T300" i="2"/>
  <c r="R300" i="2"/>
  <c r="Q300" i="2"/>
  <c r="S314" i="2"/>
  <c r="T314" i="2"/>
  <c r="R314" i="2"/>
  <c r="Q314" i="2"/>
  <c r="U314" i="2" s="1"/>
  <c r="V314" i="2" s="1"/>
  <c r="W314" i="2" s="1"/>
  <c r="X314" i="2" s="1"/>
  <c r="S322" i="2"/>
  <c r="T322" i="2"/>
  <c r="R322" i="2"/>
  <c r="Q322" i="2"/>
  <c r="T331" i="2"/>
  <c r="S331" i="2"/>
  <c r="R331" i="2"/>
  <c r="Q331" i="2"/>
  <c r="U331" i="2" s="1"/>
  <c r="V331" i="2" s="1"/>
  <c r="W331" i="2" s="1"/>
  <c r="X331" i="2" s="1"/>
  <c r="T339" i="2"/>
  <c r="S339" i="2"/>
  <c r="R339" i="2"/>
  <c r="Q339" i="2"/>
  <c r="T347" i="2"/>
  <c r="S347" i="2"/>
  <c r="R347" i="2"/>
  <c r="Q347" i="2"/>
  <c r="U347" i="2" s="1"/>
  <c r="V347" i="2" s="1"/>
  <c r="W347" i="2" s="1"/>
  <c r="X347" i="2" s="1"/>
  <c r="T355" i="2"/>
  <c r="S355" i="2"/>
  <c r="R355" i="2"/>
  <c r="Q355" i="2"/>
  <c r="S364" i="2"/>
  <c r="T364" i="2"/>
  <c r="R364" i="2"/>
  <c r="Q364" i="2"/>
  <c r="U364" i="2" s="1"/>
  <c r="V364" i="2" s="1"/>
  <c r="W364" i="2" s="1"/>
  <c r="X364" i="2" s="1"/>
  <c r="S372" i="2"/>
  <c r="T372" i="2"/>
  <c r="R372" i="2"/>
  <c r="Q372" i="2"/>
  <c r="T380" i="2"/>
  <c r="S380" i="2"/>
  <c r="R380" i="2"/>
  <c r="Q380" i="2"/>
  <c r="U380" i="2" s="1"/>
  <c r="V380" i="2" s="1"/>
  <c r="W380" i="2" s="1"/>
  <c r="X380" i="2" s="1"/>
  <c r="S389" i="2"/>
  <c r="T389" i="2"/>
  <c r="R389" i="2"/>
  <c r="Q389" i="2"/>
  <c r="T397" i="2"/>
  <c r="S397" i="2"/>
  <c r="R397" i="2"/>
  <c r="Q397" i="2"/>
  <c r="U397" i="2" s="1"/>
  <c r="V397" i="2" s="1"/>
  <c r="W397" i="2" s="1"/>
  <c r="X397" i="2" s="1"/>
  <c r="T405" i="2"/>
  <c r="S405" i="2"/>
  <c r="R405" i="2"/>
  <c r="Q405" i="2"/>
  <c r="T414" i="2"/>
  <c r="S414" i="2"/>
  <c r="R414" i="2"/>
  <c r="Q414" i="2"/>
  <c r="U414" i="2" s="1"/>
  <c r="V414" i="2" s="1"/>
  <c r="W414" i="2" s="1"/>
  <c r="X414" i="2" s="1"/>
  <c r="T422" i="2"/>
  <c r="S422" i="2"/>
  <c r="R422" i="2"/>
  <c r="Q422" i="2"/>
  <c r="T430" i="2"/>
  <c r="S430" i="2"/>
  <c r="R430" i="2"/>
  <c r="Q430" i="2"/>
  <c r="U430" i="2" s="1"/>
  <c r="V430" i="2" s="1"/>
  <c r="W430" i="2" s="1"/>
  <c r="X430" i="2" s="1"/>
  <c r="T440" i="2"/>
  <c r="S440" i="2"/>
  <c r="R440" i="2"/>
  <c r="Q440" i="2"/>
  <c r="T448" i="2"/>
  <c r="S448" i="2"/>
  <c r="R448" i="2"/>
  <c r="Q448" i="2"/>
  <c r="U448" i="2" s="1"/>
  <c r="V448" i="2" s="1"/>
  <c r="W448" i="2" s="1"/>
  <c r="X448" i="2" s="1"/>
  <c r="T457" i="2"/>
  <c r="S457" i="2"/>
  <c r="R457" i="2"/>
  <c r="Q457" i="2"/>
  <c r="T465" i="2"/>
  <c r="S465" i="2"/>
  <c r="R465" i="2"/>
  <c r="Q465" i="2"/>
  <c r="U465" i="2" s="1"/>
  <c r="V465" i="2" s="1"/>
  <c r="W465" i="2" s="1"/>
  <c r="X465" i="2" s="1"/>
  <c r="T473" i="2"/>
  <c r="S473" i="2"/>
  <c r="R473" i="2"/>
  <c r="Q473" i="2"/>
  <c r="T482" i="2"/>
  <c r="S482" i="2"/>
  <c r="R482" i="2"/>
  <c r="Q482" i="2"/>
  <c r="U482" i="2" s="1"/>
  <c r="V482" i="2" s="1"/>
  <c r="W482" i="2" s="1"/>
  <c r="X482" i="2" s="1"/>
  <c r="T499" i="2"/>
  <c r="S499" i="2"/>
  <c r="R499" i="2"/>
  <c r="Q499" i="2"/>
  <c r="T507" i="2"/>
  <c r="S507" i="2"/>
  <c r="R507" i="2"/>
  <c r="Q507" i="2"/>
  <c r="U507" i="2" s="1"/>
  <c r="V507" i="2" s="1"/>
  <c r="W507" i="2" s="1"/>
  <c r="X507" i="2" s="1"/>
  <c r="T516" i="2"/>
  <c r="S516" i="2"/>
  <c r="R516" i="2"/>
  <c r="Q516" i="2"/>
  <c r="T524" i="2"/>
  <c r="S524" i="2"/>
  <c r="R524" i="2"/>
  <c r="Q524" i="2"/>
  <c r="U524" i="2" s="1"/>
  <c r="V524" i="2" s="1"/>
  <c r="W524" i="2" s="1"/>
  <c r="X524" i="2" s="1"/>
  <c r="T532" i="2"/>
  <c r="S532" i="2"/>
  <c r="R532" i="2"/>
  <c r="Q532" i="2"/>
  <c r="T540" i="2"/>
  <c r="S540" i="2"/>
  <c r="R540" i="2"/>
  <c r="Q540" i="2"/>
  <c r="U540" i="2" s="1"/>
  <c r="V540" i="2" s="1"/>
  <c r="W540" i="2" s="1"/>
  <c r="X540" i="2" s="1"/>
  <c r="T549" i="2"/>
  <c r="S549" i="2"/>
  <c r="R549" i="2"/>
  <c r="Q549" i="2"/>
  <c r="T557" i="2"/>
  <c r="S557" i="2"/>
  <c r="R557" i="2"/>
  <c r="Q557" i="2"/>
  <c r="U557" i="2" s="1"/>
  <c r="V557" i="2" s="1"/>
  <c r="W557" i="2" s="1"/>
  <c r="X557" i="2" s="1"/>
  <c r="T565" i="2"/>
  <c r="S565" i="2"/>
  <c r="R565" i="2"/>
  <c r="Q565" i="2"/>
  <c r="T574" i="2"/>
  <c r="S574" i="2"/>
  <c r="R574" i="2"/>
  <c r="Q574" i="2"/>
  <c r="U574" i="2" s="1"/>
  <c r="V574" i="2" s="1"/>
  <c r="W574" i="2" s="1"/>
  <c r="X574" i="2" s="1"/>
  <c r="T582" i="2"/>
  <c r="S582" i="2"/>
  <c r="R582" i="2"/>
  <c r="Q582" i="2"/>
  <c r="T590" i="2"/>
  <c r="S590" i="2"/>
  <c r="R590" i="2"/>
  <c r="Q590" i="2"/>
  <c r="U590" i="2" s="1"/>
  <c r="V590" i="2" s="1"/>
  <c r="W590" i="2" s="1"/>
  <c r="X590" i="2" s="1"/>
  <c r="T599" i="2"/>
  <c r="S599" i="2"/>
  <c r="R599" i="2"/>
  <c r="Q599" i="2"/>
  <c r="T607" i="2"/>
  <c r="S607" i="2"/>
  <c r="R607" i="2"/>
  <c r="Q607" i="2"/>
  <c r="U607" i="2" s="1"/>
  <c r="V607" i="2" s="1"/>
  <c r="W607" i="2" s="1"/>
  <c r="X607" i="2" s="1"/>
  <c r="T616" i="2"/>
  <c r="S616" i="2"/>
  <c r="R616" i="2"/>
  <c r="Q616" i="2"/>
  <c r="T625" i="2"/>
  <c r="S625" i="2"/>
  <c r="R625" i="2"/>
  <c r="Q625" i="2"/>
  <c r="U625" i="2" s="1"/>
  <c r="V625" i="2" s="1"/>
  <c r="W625" i="2" s="1"/>
  <c r="X625" i="2" s="1"/>
  <c r="T634" i="2"/>
  <c r="S634" i="2"/>
  <c r="R634" i="2"/>
  <c r="Q634" i="2"/>
  <c r="T642" i="2"/>
  <c r="S642" i="2"/>
  <c r="R642" i="2"/>
  <c r="Q642" i="2"/>
  <c r="U642" i="2" s="1"/>
  <c r="V642" i="2" s="1"/>
  <c r="W642" i="2" s="1"/>
  <c r="X642" i="2" s="1"/>
  <c r="T659" i="2"/>
  <c r="S659" i="2"/>
  <c r="R659" i="2"/>
  <c r="Q659" i="2"/>
  <c r="T674" i="2"/>
  <c r="S674" i="2"/>
  <c r="R674" i="2"/>
  <c r="Q674" i="2"/>
  <c r="U674" i="2" s="1"/>
  <c r="V674" i="2" s="1"/>
  <c r="W674" i="2" s="1"/>
  <c r="X674" i="2" s="1"/>
  <c r="T682" i="2"/>
  <c r="S682" i="2"/>
  <c r="R682" i="2"/>
  <c r="Q682" i="2"/>
  <c r="T691" i="2"/>
  <c r="S691" i="2"/>
  <c r="R691" i="2"/>
  <c r="Q691" i="2"/>
  <c r="U691" i="2" s="1"/>
  <c r="V691" i="2" s="1"/>
  <c r="W691" i="2" s="1"/>
  <c r="X691" i="2" s="1"/>
  <c r="T699" i="2"/>
  <c r="S699" i="2"/>
  <c r="R699" i="2"/>
  <c r="Q699" i="2"/>
  <c r="T707" i="2"/>
  <c r="S707" i="2"/>
  <c r="R707" i="2"/>
  <c r="Q707" i="2"/>
  <c r="U707" i="2" s="1"/>
  <c r="V707" i="2" s="1"/>
  <c r="W707" i="2" s="1"/>
  <c r="X707" i="2" s="1"/>
  <c r="T715" i="2"/>
  <c r="S715" i="2"/>
  <c r="R715" i="2"/>
  <c r="Q715" i="2"/>
  <c r="T723" i="2"/>
  <c r="S723" i="2"/>
  <c r="R723" i="2"/>
  <c r="Q723" i="2"/>
  <c r="U723" i="2" s="1"/>
  <c r="V723" i="2" s="1"/>
  <c r="W723" i="2" s="1"/>
  <c r="X723" i="2" s="1"/>
  <c r="T732" i="2"/>
  <c r="S732" i="2"/>
  <c r="R732" i="2"/>
  <c r="Q732" i="2"/>
  <c r="T740" i="2"/>
  <c r="S740" i="2"/>
  <c r="R740" i="2"/>
  <c r="Q740" i="2"/>
  <c r="U740" i="2" s="1"/>
  <c r="V740" i="2" s="1"/>
  <c r="W740" i="2" s="1"/>
  <c r="X740" i="2" s="1"/>
  <c r="T748" i="2"/>
  <c r="S748" i="2"/>
  <c r="R748" i="2"/>
  <c r="Q748" i="2"/>
  <c r="T757" i="2"/>
  <c r="S757" i="2"/>
  <c r="R757" i="2"/>
  <c r="Q757" i="2"/>
  <c r="U757" i="2" s="1"/>
  <c r="V757" i="2" s="1"/>
  <c r="W757" i="2" s="1"/>
  <c r="X757" i="2" s="1"/>
  <c r="T766" i="2"/>
  <c r="S766" i="2"/>
  <c r="R766" i="2"/>
  <c r="Q766" i="2"/>
  <c r="T774" i="2"/>
  <c r="S774" i="2"/>
  <c r="R774" i="2"/>
  <c r="Q774" i="2"/>
  <c r="U774" i="2" s="1"/>
  <c r="V774" i="2" s="1"/>
  <c r="W774" i="2" s="1"/>
  <c r="X774" i="2" s="1"/>
  <c r="T783" i="2"/>
  <c r="S783" i="2"/>
  <c r="R783" i="2"/>
  <c r="Q783" i="2"/>
  <c r="T792" i="2"/>
  <c r="S792" i="2"/>
  <c r="R792" i="2"/>
  <c r="Q792" i="2"/>
  <c r="U792" i="2" s="1"/>
  <c r="V792" i="2" s="1"/>
  <c r="W792" i="2" s="1"/>
  <c r="X792" i="2" s="1"/>
  <c r="T801" i="2"/>
  <c r="S801" i="2"/>
  <c r="R801" i="2"/>
  <c r="Q801" i="2"/>
  <c r="T809" i="2"/>
  <c r="S809" i="2"/>
  <c r="R809" i="2"/>
  <c r="Q809" i="2"/>
  <c r="U809" i="2" s="1"/>
  <c r="V809" i="2" s="1"/>
  <c r="W809" i="2" s="1"/>
  <c r="X809" i="2" s="1"/>
  <c r="T818" i="2"/>
  <c r="S818" i="2"/>
  <c r="R818" i="2"/>
  <c r="Q818" i="2"/>
  <c r="T834" i="2"/>
  <c r="S834" i="2"/>
  <c r="R834" i="2"/>
  <c r="Q834" i="2"/>
  <c r="U834" i="2" s="1"/>
  <c r="V834" i="2" s="1"/>
  <c r="W834" i="2" s="1"/>
  <c r="X834" i="2" s="1"/>
  <c r="T842" i="2"/>
  <c r="S842" i="2"/>
  <c r="R842" i="2"/>
  <c r="Q842" i="2"/>
  <c r="T851" i="2"/>
  <c r="S851" i="2"/>
  <c r="R851" i="2"/>
  <c r="Q851" i="2"/>
  <c r="U851" i="2" s="1"/>
  <c r="V851" i="2" s="1"/>
  <c r="W851" i="2" s="1"/>
  <c r="X851" i="2" s="1"/>
  <c r="T859" i="2"/>
  <c r="S859" i="2"/>
  <c r="R859" i="2"/>
  <c r="Q859" i="2"/>
  <c r="T867" i="2"/>
  <c r="S867" i="2"/>
  <c r="R867" i="2"/>
  <c r="Q867" i="2"/>
  <c r="U867" i="2" s="1"/>
  <c r="V867" i="2" s="1"/>
  <c r="W867" i="2" s="1"/>
  <c r="X867" i="2" s="1"/>
  <c r="T876" i="2"/>
  <c r="S876" i="2"/>
  <c r="R876" i="2"/>
  <c r="Q876" i="2"/>
  <c r="T884" i="2"/>
  <c r="S884" i="2"/>
  <c r="R884" i="2"/>
  <c r="Q884" i="2"/>
  <c r="U884" i="2" s="1"/>
  <c r="V884" i="2" s="1"/>
  <c r="W884" i="2" s="1"/>
  <c r="X884" i="2" s="1"/>
  <c r="T893" i="2"/>
  <c r="S893" i="2"/>
  <c r="R893" i="2"/>
  <c r="Q893" i="2"/>
  <c r="T901" i="2"/>
  <c r="S901" i="2"/>
  <c r="R901" i="2"/>
  <c r="Q901" i="2"/>
  <c r="U901" i="2" s="1"/>
  <c r="V901" i="2" s="1"/>
  <c r="W901" i="2" s="1"/>
  <c r="X901" i="2" s="1"/>
  <c r="T909" i="2"/>
  <c r="S909" i="2"/>
  <c r="R909" i="2"/>
  <c r="Q909" i="2"/>
  <c r="T919" i="2"/>
  <c r="S919" i="2"/>
  <c r="R919" i="2"/>
  <c r="Q919" i="2"/>
  <c r="U919" i="2" s="1"/>
  <c r="V919" i="2" s="1"/>
  <c r="W919" i="2" s="1"/>
  <c r="X919" i="2" s="1"/>
  <c r="T927" i="2"/>
  <c r="S927" i="2"/>
  <c r="R927" i="2"/>
  <c r="Q927" i="2"/>
  <c r="T936" i="2"/>
  <c r="S936" i="2"/>
  <c r="R936" i="2"/>
  <c r="Q936" i="2"/>
  <c r="U936" i="2" s="1"/>
  <c r="V936" i="2" s="1"/>
  <c r="W936" i="2" s="1"/>
  <c r="X936" i="2" s="1"/>
  <c r="T945" i="2"/>
  <c r="S945" i="2"/>
  <c r="R945" i="2"/>
  <c r="Q945" i="2"/>
  <c r="T958" i="2"/>
  <c r="S958" i="2"/>
  <c r="R958" i="2"/>
  <c r="Q958" i="2"/>
  <c r="U958" i="2" s="1"/>
  <c r="V958" i="2" s="1"/>
  <c r="W958" i="2" s="1"/>
  <c r="X958" i="2" s="1"/>
  <c r="T967" i="2"/>
  <c r="S967" i="2"/>
  <c r="R967" i="2"/>
  <c r="Q967" i="2"/>
  <c r="T975" i="2"/>
  <c r="S975" i="2"/>
  <c r="Q975" i="2"/>
  <c r="R975" i="2"/>
  <c r="T983" i="2"/>
  <c r="S983" i="2"/>
  <c r="R983" i="2"/>
  <c r="Q983" i="2"/>
  <c r="T991" i="2"/>
  <c r="S991" i="2"/>
  <c r="R991" i="2"/>
  <c r="Q991" i="2"/>
  <c r="U991" i="2" s="1"/>
  <c r="V991" i="2" s="1"/>
  <c r="W991" i="2" s="1"/>
  <c r="X991" i="2" s="1"/>
  <c r="T1000" i="2"/>
  <c r="S1000" i="2"/>
  <c r="R1000" i="2"/>
  <c r="Q1000" i="2"/>
  <c r="T1008" i="2"/>
  <c r="S1008" i="2"/>
  <c r="R1008" i="2"/>
  <c r="Q1008" i="2"/>
  <c r="U1008" i="2" s="1"/>
  <c r="V1008" i="2" s="1"/>
  <c r="W1008" i="2" s="1"/>
  <c r="X1008" i="2" s="1"/>
  <c r="T1017" i="2"/>
  <c r="S1017" i="2"/>
  <c r="R1017" i="2"/>
  <c r="Q1017" i="2"/>
  <c r="T1026" i="2"/>
  <c r="S1026" i="2"/>
  <c r="R1026" i="2"/>
  <c r="Q1026" i="2"/>
  <c r="U1026" i="2" s="1"/>
  <c r="V1026" i="2" s="1"/>
  <c r="W1026" i="2" s="1"/>
  <c r="X1026" i="2" s="1"/>
  <c r="T1034" i="2"/>
  <c r="S1034" i="2"/>
  <c r="R1034" i="2"/>
  <c r="Q1034" i="2"/>
  <c r="T1043" i="2"/>
  <c r="S1043" i="2"/>
  <c r="R1043" i="2"/>
  <c r="Q1043" i="2"/>
  <c r="U1043" i="2" s="1"/>
  <c r="V1043" i="2" s="1"/>
  <c r="W1043" i="2" s="1"/>
  <c r="X1043" i="2" s="1"/>
  <c r="T1052" i="2"/>
  <c r="S1052" i="2"/>
  <c r="R1052" i="2"/>
  <c r="Q1052" i="2"/>
  <c r="T1061" i="2"/>
  <c r="S1061" i="2"/>
  <c r="R1061" i="2"/>
  <c r="Q1061" i="2"/>
  <c r="U1061" i="2" s="1"/>
  <c r="V1061" i="2" s="1"/>
  <c r="W1061" i="2" s="1"/>
  <c r="X1061" i="2" s="1"/>
  <c r="T1070" i="2"/>
  <c r="S1070" i="2"/>
  <c r="R1070" i="2"/>
  <c r="Q1070" i="2"/>
  <c r="T1085" i="2"/>
  <c r="S1085" i="2"/>
  <c r="R1085" i="2"/>
  <c r="Q1085" i="2"/>
  <c r="U1085" i="2" s="1"/>
  <c r="V1085" i="2" s="1"/>
  <c r="W1085" i="2" s="1"/>
  <c r="X1085" i="2" s="1"/>
  <c r="T1093" i="2"/>
  <c r="S1093" i="2"/>
  <c r="Q1093" i="2"/>
  <c r="R1093" i="2"/>
  <c r="T1102" i="2"/>
  <c r="S1102" i="2"/>
  <c r="R1102" i="2"/>
  <c r="Q1102" i="2"/>
  <c r="U1102" i="2" s="1"/>
  <c r="V1102" i="2" s="1"/>
  <c r="W1102" i="2" s="1"/>
  <c r="X1102" i="2" s="1"/>
  <c r="T1110" i="2"/>
  <c r="S1110" i="2"/>
  <c r="R1110" i="2"/>
  <c r="Q1110" i="2"/>
  <c r="T1118" i="2"/>
  <c r="S1118" i="2"/>
  <c r="R1118" i="2"/>
  <c r="Q1118" i="2"/>
  <c r="U1118" i="2" s="1"/>
  <c r="V1118" i="2" s="1"/>
  <c r="W1118" i="2" s="1"/>
  <c r="X1118" i="2" s="1"/>
  <c r="T1126" i="2"/>
  <c r="S1126" i="2"/>
  <c r="R1126" i="2"/>
  <c r="Q1126" i="2"/>
  <c r="T1135" i="2"/>
  <c r="S1135" i="2"/>
  <c r="R1135" i="2"/>
  <c r="Q1135" i="2"/>
  <c r="U1135" i="2" s="1"/>
  <c r="V1135" i="2" s="1"/>
  <c r="W1135" i="2" s="1"/>
  <c r="X1135" i="2" s="1"/>
  <c r="T1143" i="2"/>
  <c r="S1143" i="2"/>
  <c r="R1143" i="2"/>
  <c r="Q1143" i="2"/>
  <c r="T1151" i="2"/>
  <c r="S1151" i="2"/>
  <c r="R1151" i="2"/>
  <c r="Q1151" i="2"/>
  <c r="U1151" i="2" s="1"/>
  <c r="V1151" i="2" s="1"/>
  <c r="W1151" i="2" s="1"/>
  <c r="X1151" i="2" s="1"/>
  <c r="T1160" i="2"/>
  <c r="S1160" i="2"/>
  <c r="R1160" i="2"/>
  <c r="Q1160" i="2"/>
  <c r="T1168" i="2"/>
  <c r="S1168" i="2"/>
  <c r="R1168" i="2"/>
  <c r="Q1168" i="2"/>
  <c r="U1168" i="2" s="1"/>
  <c r="V1168" i="2" s="1"/>
  <c r="W1168" i="2" s="1"/>
  <c r="X1168" i="2" s="1"/>
  <c r="T1176" i="2"/>
  <c r="S1176" i="2"/>
  <c r="R1176" i="2"/>
  <c r="Q1176" i="2"/>
  <c r="T1185" i="2"/>
  <c r="S1185" i="2"/>
  <c r="R1185" i="2"/>
  <c r="Q1185" i="2"/>
  <c r="U1185" i="2" s="1"/>
  <c r="V1185" i="2" s="1"/>
  <c r="W1185" i="2" s="1"/>
  <c r="X1185" i="2" s="1"/>
  <c r="T1193" i="2"/>
  <c r="S1193" i="2"/>
  <c r="R1193" i="2"/>
  <c r="Q1193" i="2"/>
  <c r="T1203" i="2"/>
  <c r="S1203" i="2"/>
  <c r="R1203" i="2"/>
  <c r="Q1203" i="2"/>
  <c r="U1203" i="2" s="1"/>
  <c r="V1203" i="2" s="1"/>
  <c r="W1203" i="2" s="1"/>
  <c r="X1203" i="2" s="1"/>
  <c r="T1211" i="2"/>
  <c r="S1211" i="2"/>
  <c r="R1211" i="2"/>
  <c r="Q1211" i="2"/>
  <c r="T1220" i="2"/>
  <c r="S1220" i="2"/>
  <c r="R1220" i="2"/>
  <c r="Q1220" i="2"/>
  <c r="U1220" i="2" s="1"/>
  <c r="V1220" i="2" s="1"/>
  <c r="W1220" i="2" s="1"/>
  <c r="X1220" i="2" s="1"/>
  <c r="T1228" i="2"/>
  <c r="S1228" i="2"/>
  <c r="R1228" i="2"/>
  <c r="Q1228" i="2"/>
  <c r="T1237" i="2"/>
  <c r="S1237" i="2"/>
  <c r="R1237" i="2"/>
  <c r="Q1237" i="2"/>
  <c r="U1237" i="2" s="1"/>
  <c r="V1237" i="2" s="1"/>
  <c r="W1237" i="2" s="1"/>
  <c r="X1237" i="2" s="1"/>
  <c r="T1245" i="2"/>
  <c r="S1245" i="2"/>
  <c r="R1245" i="2"/>
  <c r="Q1245" i="2"/>
  <c r="T1258" i="2"/>
  <c r="S1258" i="2"/>
  <c r="R1258" i="2"/>
  <c r="Q1258" i="2"/>
  <c r="U1258" i="2" s="1"/>
  <c r="V1258" i="2" s="1"/>
  <c r="W1258" i="2" s="1"/>
  <c r="X1258" i="2" s="1"/>
  <c r="T1266" i="2"/>
  <c r="S1266" i="2"/>
  <c r="R1266" i="2"/>
  <c r="Q1266" i="2"/>
  <c r="T1275" i="2"/>
  <c r="S1275" i="2"/>
  <c r="R1275" i="2"/>
  <c r="Q1275" i="2"/>
  <c r="U1275" i="2" s="1"/>
  <c r="V1275" i="2" s="1"/>
  <c r="W1275" i="2" s="1"/>
  <c r="X1275" i="2" s="1"/>
  <c r="T1283" i="2"/>
  <c r="S1283" i="2"/>
  <c r="R1283" i="2"/>
  <c r="Q1283" i="2"/>
  <c r="T1291" i="2"/>
  <c r="R1291" i="2"/>
  <c r="S1291" i="2"/>
  <c r="Q1291" i="2"/>
  <c r="T1299" i="2"/>
  <c r="S1299" i="2"/>
  <c r="Q1299" i="2"/>
  <c r="R1299" i="2"/>
  <c r="T1308" i="2"/>
  <c r="S1308" i="2"/>
  <c r="R1308" i="2"/>
  <c r="Q1308" i="2"/>
  <c r="U1308" i="2" s="1"/>
  <c r="V1308" i="2" s="1"/>
  <c r="W1308" i="2" s="1"/>
  <c r="X1308" i="2" s="1"/>
  <c r="T1316" i="2"/>
  <c r="S1316" i="2"/>
  <c r="R1316" i="2"/>
  <c r="Q1316" i="2"/>
  <c r="T1324" i="2"/>
  <c r="S1324" i="2"/>
  <c r="R1324" i="2"/>
  <c r="Q1324" i="2"/>
  <c r="U1324" i="2" s="1"/>
  <c r="V1324" i="2" s="1"/>
  <c r="W1324" i="2" s="1"/>
  <c r="X1324" i="2" s="1"/>
  <c r="T1333" i="2"/>
  <c r="S1333" i="2"/>
  <c r="R1333" i="2"/>
  <c r="Q1333" i="2"/>
  <c r="T1341" i="2"/>
  <c r="S1341" i="2"/>
  <c r="R1341" i="2"/>
  <c r="Q1341" i="2"/>
  <c r="U1341" i="2" s="1"/>
  <c r="V1341" i="2" s="1"/>
  <c r="W1341" i="2" s="1"/>
  <c r="X1341" i="2" s="1"/>
  <c r="T1350" i="2"/>
  <c r="S1350" i="2"/>
  <c r="R1350" i="2"/>
  <c r="Q1350" i="2"/>
  <c r="T1358" i="2"/>
  <c r="R1358" i="2"/>
  <c r="S1358" i="2"/>
  <c r="Q1358" i="2"/>
  <c r="T1367" i="2"/>
  <c r="S1367" i="2"/>
  <c r="R1367" i="2"/>
  <c r="Q1367" i="2"/>
  <c r="T1376" i="2"/>
  <c r="S1376" i="2"/>
  <c r="R1376" i="2"/>
  <c r="Q1376" i="2"/>
  <c r="U1376" i="2" s="1"/>
  <c r="V1376" i="2" s="1"/>
  <c r="W1376" i="2" s="1"/>
  <c r="X1376" i="2" s="1"/>
  <c r="T1385" i="2"/>
  <c r="S1385" i="2"/>
  <c r="R1385" i="2"/>
  <c r="Q1385" i="2"/>
  <c r="T1393" i="2"/>
  <c r="S1393" i="2"/>
  <c r="R1393" i="2"/>
  <c r="Q1393" i="2"/>
  <c r="U1393" i="2" s="1"/>
  <c r="V1393" i="2" s="1"/>
  <c r="W1393" i="2" s="1"/>
  <c r="X1393" i="2" s="1"/>
  <c r="T1401" i="2"/>
  <c r="R1401" i="2"/>
  <c r="T1410" i="2"/>
  <c r="S1410" i="2"/>
  <c r="R1410" i="2"/>
  <c r="Q1410" i="2"/>
  <c r="U1410" i="2" s="1"/>
  <c r="V1410" i="2" s="1"/>
  <c r="W1410" i="2" s="1"/>
  <c r="X1410" i="2" s="1"/>
  <c r="T1418" i="2"/>
  <c r="S1418" i="2"/>
  <c r="R1418" i="2"/>
  <c r="Q1418" i="2"/>
  <c r="T1438" i="2"/>
  <c r="S1438" i="2"/>
  <c r="R1438" i="2"/>
  <c r="Q1438" i="2"/>
  <c r="U1438" i="2" s="1"/>
  <c r="V1438" i="2" s="1"/>
  <c r="W1438" i="2" s="1"/>
  <c r="X1438" i="2" s="1"/>
  <c r="T1446" i="2"/>
  <c r="S1446" i="2"/>
  <c r="R1446" i="2"/>
  <c r="Q1446" i="2"/>
  <c r="T1455" i="2"/>
  <c r="S1455" i="2"/>
  <c r="R1455" i="2"/>
  <c r="Q1455" i="2"/>
  <c r="U1455" i="2" s="1"/>
  <c r="V1455" i="2" s="1"/>
  <c r="W1455" i="2" s="1"/>
  <c r="X1455" i="2" s="1"/>
  <c r="T1463" i="2"/>
  <c r="S1463" i="2"/>
  <c r="R1463" i="2"/>
  <c r="Q1463" i="2"/>
  <c r="T1471" i="2"/>
  <c r="S1471" i="2"/>
  <c r="R1471" i="2"/>
  <c r="Q1471" i="2"/>
  <c r="U1471" i="2" s="1"/>
  <c r="V1471" i="2" s="1"/>
  <c r="W1471" i="2" s="1"/>
  <c r="X1471" i="2" s="1"/>
  <c r="T1479" i="2"/>
  <c r="S1479" i="2"/>
  <c r="R1479" i="2"/>
  <c r="Q1479" i="2"/>
  <c r="T1487" i="2"/>
  <c r="S1487" i="2"/>
  <c r="R1487" i="2"/>
  <c r="Q1487" i="2"/>
  <c r="U1487" i="2" s="1"/>
  <c r="V1487" i="2" s="1"/>
  <c r="W1487" i="2" s="1"/>
  <c r="X1487" i="2" s="1"/>
  <c r="T1495" i="2"/>
  <c r="S1495" i="2"/>
  <c r="R1495" i="2"/>
  <c r="Q1495" i="2"/>
  <c r="T1503" i="2"/>
  <c r="S1503" i="2"/>
  <c r="R1503" i="2"/>
  <c r="Q1503" i="2"/>
  <c r="U1503" i="2" s="1"/>
  <c r="V1503" i="2" s="1"/>
  <c r="W1503" i="2" s="1"/>
  <c r="X1503" i="2" s="1"/>
  <c r="T1511" i="2"/>
  <c r="S1511" i="2"/>
  <c r="R1511" i="2"/>
  <c r="Q1511" i="2"/>
  <c r="T1519" i="2"/>
  <c r="S1519" i="2"/>
  <c r="R1519" i="2"/>
  <c r="Q1519" i="2"/>
  <c r="U1519" i="2" s="1"/>
  <c r="V1519" i="2" s="1"/>
  <c r="W1519" i="2" s="1"/>
  <c r="X1519" i="2" s="1"/>
  <c r="T1527" i="2"/>
  <c r="S1527" i="2"/>
  <c r="R1527" i="2"/>
  <c r="Q1527" i="2"/>
  <c r="T1535" i="2"/>
  <c r="S1535" i="2"/>
  <c r="R1535" i="2"/>
  <c r="Q1535" i="2"/>
  <c r="U1535" i="2" s="1"/>
  <c r="V1535" i="2" s="1"/>
  <c r="W1535" i="2" s="1"/>
  <c r="X1535" i="2" s="1"/>
  <c r="T1543" i="2"/>
  <c r="S1543" i="2"/>
  <c r="R1543" i="2"/>
  <c r="Q1543" i="2"/>
  <c r="T1551" i="2"/>
  <c r="S1551" i="2"/>
  <c r="R1551" i="2"/>
  <c r="Q1551" i="2"/>
  <c r="U1551" i="2" s="1"/>
  <c r="V1551" i="2" s="1"/>
  <c r="W1551" i="2" s="1"/>
  <c r="X1551" i="2" s="1"/>
  <c r="T1559" i="2"/>
  <c r="S1559" i="2"/>
  <c r="R1559" i="2"/>
  <c r="Q1559" i="2"/>
  <c r="T1567" i="2"/>
  <c r="S1567" i="2"/>
  <c r="R1567" i="2"/>
  <c r="Q1567" i="2"/>
  <c r="U1567" i="2" s="1"/>
  <c r="V1567" i="2" s="1"/>
  <c r="W1567" i="2" s="1"/>
  <c r="X1567" i="2" s="1"/>
  <c r="T1575" i="2"/>
  <c r="S1575" i="2"/>
  <c r="R1575" i="2"/>
  <c r="Q1575" i="2"/>
  <c r="T1583" i="2"/>
  <c r="S1583" i="2"/>
  <c r="R1583" i="2"/>
  <c r="Q1583" i="2"/>
  <c r="U1583" i="2" s="1"/>
  <c r="V1583" i="2" s="1"/>
  <c r="W1583" i="2" s="1"/>
  <c r="X1583" i="2" s="1"/>
  <c r="T1591" i="2"/>
  <c r="S1591" i="2"/>
  <c r="R1591" i="2"/>
  <c r="Q1591" i="2"/>
  <c r="T1599" i="2"/>
  <c r="S1599" i="2"/>
  <c r="R1599" i="2"/>
  <c r="Q1599" i="2"/>
  <c r="U1599" i="2" s="1"/>
  <c r="V1599" i="2" s="1"/>
  <c r="W1599" i="2" s="1"/>
  <c r="X1599" i="2" s="1"/>
  <c r="T1607" i="2"/>
  <c r="S1607" i="2"/>
  <c r="R1607" i="2"/>
  <c r="Q1607" i="2"/>
  <c r="T1615" i="2"/>
  <c r="S1615" i="2"/>
  <c r="R1615" i="2"/>
  <c r="Q1615" i="2"/>
  <c r="U1615" i="2" s="1"/>
  <c r="V1615" i="2" s="1"/>
  <c r="W1615" i="2" s="1"/>
  <c r="X1615" i="2" s="1"/>
  <c r="T1635" i="2"/>
  <c r="S1635" i="2"/>
  <c r="R1635" i="2"/>
  <c r="Q1635" i="2"/>
  <c r="T1643" i="2"/>
  <c r="R1643" i="2"/>
  <c r="S1643" i="2"/>
  <c r="Q1643" i="2"/>
  <c r="T1651" i="2"/>
  <c r="S1651" i="2"/>
  <c r="R1651" i="2"/>
  <c r="Q1651" i="2"/>
  <c r="T1659" i="2"/>
  <c r="S1659" i="2"/>
  <c r="R1659" i="2"/>
  <c r="Q1659" i="2"/>
  <c r="U1659" i="2" s="1"/>
  <c r="V1659" i="2" s="1"/>
  <c r="W1659" i="2" s="1"/>
  <c r="X1659" i="2" s="1"/>
  <c r="T1667" i="2"/>
  <c r="S1667" i="2"/>
  <c r="R1667" i="2"/>
  <c r="Q1667" i="2"/>
  <c r="T1675" i="2"/>
  <c r="S1675" i="2"/>
  <c r="R1675" i="2"/>
  <c r="Q1675" i="2"/>
  <c r="U1675" i="2" s="1"/>
  <c r="V1675" i="2" s="1"/>
  <c r="W1675" i="2" s="1"/>
  <c r="X1675" i="2" s="1"/>
  <c r="T1683" i="2"/>
  <c r="S1683" i="2"/>
  <c r="R1683" i="2"/>
  <c r="Q1683" i="2"/>
  <c r="T1691" i="2"/>
  <c r="S1691" i="2"/>
  <c r="R1691" i="2"/>
  <c r="Q1691" i="2"/>
  <c r="U1691" i="2" s="1"/>
  <c r="V1691" i="2" s="1"/>
  <c r="W1691" i="2" s="1"/>
  <c r="X1691" i="2" s="1"/>
  <c r="T1699" i="2"/>
  <c r="S1699" i="2"/>
  <c r="R1699" i="2"/>
  <c r="Q1699" i="2"/>
  <c r="T1707" i="2"/>
  <c r="S1707" i="2"/>
  <c r="R1707" i="2"/>
  <c r="Q1707" i="2"/>
  <c r="U1707" i="2" s="1"/>
  <c r="V1707" i="2" s="1"/>
  <c r="W1707" i="2" s="1"/>
  <c r="X1707" i="2" s="1"/>
  <c r="T1715" i="2"/>
  <c r="S1715" i="2"/>
  <c r="R1715" i="2"/>
  <c r="Q1715" i="2"/>
  <c r="T1723" i="2"/>
  <c r="S1723" i="2"/>
  <c r="R1723" i="2"/>
  <c r="Q1723" i="2"/>
  <c r="U1723" i="2" s="1"/>
  <c r="V1723" i="2" s="1"/>
  <c r="W1723" i="2" s="1"/>
  <c r="X1723" i="2" s="1"/>
  <c r="T1731" i="2"/>
  <c r="S1731" i="2"/>
  <c r="R1731" i="2"/>
  <c r="Q1731" i="2"/>
  <c r="T1739" i="2"/>
  <c r="S1739" i="2"/>
  <c r="R1739" i="2"/>
  <c r="Q1739" i="2"/>
  <c r="U1739" i="2" s="1"/>
  <c r="V1739" i="2" s="1"/>
  <c r="W1739" i="2" s="1"/>
  <c r="X1739" i="2" s="1"/>
  <c r="T1747" i="2"/>
  <c r="S1747" i="2"/>
  <c r="R1747" i="2"/>
  <c r="Q1747" i="2"/>
  <c r="T1755" i="2"/>
  <c r="S1755" i="2"/>
  <c r="R1755" i="2"/>
  <c r="Q1755" i="2"/>
  <c r="U1755" i="2" s="1"/>
  <c r="V1755" i="2" s="1"/>
  <c r="W1755" i="2" s="1"/>
  <c r="X1755" i="2" s="1"/>
  <c r="T1763" i="2"/>
  <c r="S1763" i="2"/>
  <c r="R1763" i="2"/>
  <c r="Q1763" i="2"/>
  <c r="T1771" i="2"/>
  <c r="S1771" i="2"/>
  <c r="R1771" i="2"/>
  <c r="Q1771" i="2"/>
  <c r="U1771" i="2" s="1"/>
  <c r="V1771" i="2" s="1"/>
  <c r="W1771" i="2" s="1"/>
  <c r="X1771" i="2" s="1"/>
  <c r="T1779" i="2"/>
  <c r="S1779" i="2"/>
  <c r="R1779" i="2"/>
  <c r="Q1779" i="2"/>
  <c r="T1787" i="2"/>
  <c r="S1787" i="2"/>
  <c r="R1787" i="2"/>
  <c r="Q1787" i="2"/>
  <c r="U1787" i="2" s="1"/>
  <c r="V1787" i="2" s="1"/>
  <c r="W1787" i="2" s="1"/>
  <c r="X1787" i="2" s="1"/>
  <c r="T1795" i="2"/>
  <c r="S1795" i="2"/>
  <c r="R1795" i="2"/>
  <c r="Q1795" i="2"/>
  <c r="T1803" i="2"/>
  <c r="S1803" i="2"/>
  <c r="R1803" i="2"/>
  <c r="Q1803" i="2"/>
  <c r="U1803" i="2" s="1"/>
  <c r="V1803" i="2" s="1"/>
  <c r="W1803" i="2" s="1"/>
  <c r="X1803" i="2" s="1"/>
  <c r="T1812" i="2"/>
  <c r="R1812" i="2"/>
  <c r="Q1812" i="2"/>
  <c r="S1812" i="2"/>
  <c r="T1820" i="2"/>
  <c r="S1820" i="2"/>
  <c r="R1820" i="2"/>
  <c r="Q1820" i="2"/>
  <c r="U1820" i="2" s="1"/>
  <c r="V1820" i="2" s="1"/>
  <c r="W1820" i="2" s="1"/>
  <c r="X1820" i="2" s="1"/>
  <c r="T1833" i="2"/>
  <c r="S1833" i="2"/>
  <c r="R1833" i="2"/>
  <c r="Q1833" i="2"/>
  <c r="T1841" i="2"/>
  <c r="S1841" i="2"/>
  <c r="R1841" i="2"/>
  <c r="Q1841" i="2"/>
  <c r="U1841" i="2" s="1"/>
  <c r="V1841" i="2" s="1"/>
  <c r="W1841" i="2" s="1"/>
  <c r="X1841" i="2" s="1"/>
  <c r="T1849" i="2"/>
  <c r="S1849" i="2"/>
  <c r="R1849" i="2"/>
  <c r="Q1849" i="2"/>
  <c r="T1857" i="2"/>
  <c r="S1857" i="2"/>
  <c r="R1857" i="2"/>
  <c r="Q1857" i="2"/>
  <c r="U1857" i="2" s="1"/>
  <c r="V1857" i="2" s="1"/>
  <c r="W1857" i="2" s="1"/>
  <c r="X1857" i="2" s="1"/>
  <c r="T1865" i="2"/>
  <c r="S1865" i="2"/>
  <c r="Q1865" i="2"/>
  <c r="R1865" i="2"/>
  <c r="T1873" i="2"/>
  <c r="S1873" i="2"/>
  <c r="R1873" i="2"/>
  <c r="Q1873" i="2"/>
  <c r="U1873" i="2" s="1"/>
  <c r="V1873" i="2" s="1"/>
  <c r="W1873" i="2" s="1"/>
  <c r="X1873" i="2" s="1"/>
  <c r="T1881" i="2"/>
  <c r="S1881" i="2"/>
  <c r="R1881" i="2"/>
  <c r="Q1881" i="2"/>
  <c r="T1889" i="2"/>
  <c r="S1889" i="2"/>
  <c r="R1889" i="2"/>
  <c r="Q1889" i="2"/>
  <c r="U1889" i="2" s="1"/>
  <c r="V1889" i="2" s="1"/>
  <c r="W1889" i="2" s="1"/>
  <c r="X1889" i="2" s="1"/>
  <c r="T1897" i="2"/>
  <c r="S1897" i="2"/>
  <c r="R1897" i="2"/>
  <c r="Q1897" i="2"/>
  <c r="T1905" i="2"/>
  <c r="S1905" i="2"/>
  <c r="R1905" i="2"/>
  <c r="Q1905" i="2"/>
  <c r="U1905" i="2" s="1"/>
  <c r="V1905" i="2" s="1"/>
  <c r="W1905" i="2" s="1"/>
  <c r="X1905" i="2" s="1"/>
  <c r="T1913" i="2"/>
  <c r="S1913" i="2"/>
  <c r="R1913" i="2"/>
  <c r="Q1913" i="2"/>
  <c r="T1921" i="2"/>
  <c r="S1921" i="2"/>
  <c r="R1921" i="2"/>
  <c r="Q1921" i="2"/>
  <c r="U1921" i="2" s="1"/>
  <c r="V1921" i="2" s="1"/>
  <c r="W1921" i="2" s="1"/>
  <c r="X1921" i="2" s="1"/>
  <c r="T1929" i="2"/>
  <c r="S1929" i="2"/>
  <c r="R1929" i="2"/>
  <c r="Q1929" i="2"/>
  <c r="T1937" i="2"/>
  <c r="S1937" i="2"/>
  <c r="R1937" i="2"/>
  <c r="Q1937" i="2"/>
  <c r="U1937" i="2" s="1"/>
  <c r="V1937" i="2" s="1"/>
  <c r="W1937" i="2" s="1"/>
  <c r="X1937" i="2" s="1"/>
  <c r="T1945" i="2"/>
  <c r="S1945" i="2"/>
  <c r="R1945" i="2"/>
  <c r="Q1945" i="2"/>
  <c r="S1953" i="2"/>
  <c r="T1953" i="2"/>
  <c r="R1953" i="2"/>
  <c r="Q1953" i="2"/>
  <c r="U1953" i="2" s="1"/>
  <c r="V1953" i="2" s="1"/>
  <c r="W1953" i="2" s="1"/>
  <c r="X1953" i="2" s="1"/>
  <c r="T1961" i="2"/>
  <c r="S1961" i="2"/>
  <c r="R1961" i="2"/>
  <c r="Q1961" i="2"/>
  <c r="T1969" i="2"/>
  <c r="S1969" i="2"/>
  <c r="R1969" i="2"/>
  <c r="Q1969" i="2"/>
  <c r="U1969" i="2" s="1"/>
  <c r="V1969" i="2" s="1"/>
  <c r="W1969" i="2" s="1"/>
  <c r="X1969" i="2" s="1"/>
  <c r="T1977" i="2"/>
  <c r="S1977" i="2"/>
  <c r="R1977" i="2"/>
  <c r="Q1977" i="2"/>
  <c r="T1985" i="2"/>
  <c r="S1985" i="2"/>
  <c r="R1985" i="2"/>
  <c r="Q1985" i="2"/>
  <c r="U1985" i="2" s="1"/>
  <c r="V1985" i="2" s="1"/>
  <c r="W1985" i="2" s="1"/>
  <c r="X1985" i="2" s="1"/>
  <c r="T1993" i="2"/>
  <c r="S1993" i="2"/>
  <c r="R1993" i="2"/>
  <c r="Q1993" i="2"/>
  <c r="T2001" i="2"/>
  <c r="S2001" i="2"/>
  <c r="R2001" i="2"/>
  <c r="Q2001" i="2"/>
  <c r="U2001" i="2" s="1"/>
  <c r="V2001" i="2" s="1"/>
  <c r="W2001" i="2" s="1"/>
  <c r="X2001" i="2" s="1"/>
  <c r="T2014" i="2"/>
  <c r="S2014" i="2"/>
  <c r="R2014" i="2"/>
  <c r="Q2014" i="2"/>
  <c r="T2023" i="2"/>
  <c r="R2023" i="2"/>
  <c r="S2023" i="2"/>
  <c r="Q2023" i="2"/>
  <c r="T2031" i="2"/>
  <c r="S2031" i="2"/>
  <c r="R2031" i="2"/>
  <c r="Q2031" i="2"/>
  <c r="T2039" i="2"/>
  <c r="S2039" i="2"/>
  <c r="R2039" i="2"/>
  <c r="Q2039" i="2"/>
  <c r="U2039" i="2" s="1"/>
  <c r="V2039" i="2" s="1"/>
  <c r="W2039" i="2" s="1"/>
  <c r="X2039" i="2" s="1"/>
  <c r="T2047" i="2"/>
  <c r="S2047" i="2"/>
  <c r="R2047" i="2"/>
  <c r="Q2047" i="2"/>
  <c r="T2055" i="2"/>
  <c r="S2055" i="2"/>
  <c r="R2055" i="2"/>
  <c r="Q2055" i="2"/>
  <c r="U2055" i="2" s="1"/>
  <c r="V2055" i="2" s="1"/>
  <c r="W2055" i="2" s="1"/>
  <c r="X2055" i="2" s="1"/>
  <c r="T2063" i="2"/>
  <c r="S2063" i="2"/>
  <c r="R2063" i="2"/>
  <c r="Q2063" i="2"/>
  <c r="T2072" i="2"/>
  <c r="S2072" i="2"/>
  <c r="R2072" i="2"/>
  <c r="Q2072" i="2"/>
  <c r="U2072" i="2" s="1"/>
  <c r="V2072" i="2" s="1"/>
  <c r="W2072" i="2" s="1"/>
  <c r="X2072" i="2" s="1"/>
  <c r="T2080" i="2"/>
  <c r="S2080" i="2"/>
  <c r="R2080" i="2"/>
  <c r="Q2080" i="2"/>
  <c r="T2088" i="2"/>
  <c r="R2088" i="2"/>
  <c r="S2088" i="2"/>
  <c r="Q2088" i="2"/>
  <c r="T2097" i="2"/>
  <c r="S2097" i="2"/>
  <c r="R2097" i="2"/>
  <c r="Q2097" i="2"/>
  <c r="T2105" i="2"/>
  <c r="S2105" i="2"/>
  <c r="R2105" i="2"/>
  <c r="Q2105" i="2"/>
  <c r="U2105" i="2" s="1"/>
  <c r="V2105" i="2" s="1"/>
  <c r="W2105" i="2" s="1"/>
  <c r="X2105" i="2" s="1"/>
  <c r="T2113" i="2"/>
  <c r="S2113" i="2"/>
  <c r="R2113" i="2"/>
  <c r="Q2113" i="2"/>
  <c r="T2122" i="2"/>
  <c r="S2122" i="2"/>
  <c r="R2122" i="2"/>
  <c r="Q2122" i="2"/>
  <c r="U2122" i="2" s="1"/>
  <c r="V2122" i="2" s="1"/>
  <c r="W2122" i="2" s="1"/>
  <c r="X2122" i="2" s="1"/>
  <c r="T2130" i="2"/>
  <c r="S2130" i="2"/>
  <c r="R2130" i="2"/>
  <c r="Q2130" i="2"/>
  <c r="T2139" i="2"/>
  <c r="S2139" i="2"/>
  <c r="R2139" i="2"/>
  <c r="Q2139" i="2"/>
  <c r="U2139" i="2" s="1"/>
  <c r="V2139" i="2" s="1"/>
  <c r="W2139" i="2" s="1"/>
  <c r="X2139" i="2" s="1"/>
  <c r="T2148" i="2"/>
  <c r="S2148" i="2"/>
  <c r="R2148" i="2"/>
  <c r="Q2148" i="2"/>
  <c r="T2156" i="2"/>
  <c r="S2156" i="2"/>
  <c r="R2156" i="2"/>
  <c r="Q2156" i="2"/>
  <c r="U2156" i="2" s="1"/>
  <c r="V2156" i="2" s="1"/>
  <c r="W2156" i="2" s="1"/>
  <c r="X2156" i="2" s="1"/>
  <c r="T2164" i="2"/>
  <c r="S2164" i="2"/>
  <c r="R2164" i="2"/>
  <c r="Q2164" i="2"/>
  <c r="T2172" i="2"/>
  <c r="S2172" i="2"/>
  <c r="R2172" i="2"/>
  <c r="Q2172" i="2"/>
  <c r="U2172" i="2" s="1"/>
  <c r="V2172" i="2" s="1"/>
  <c r="W2172" i="2" s="1"/>
  <c r="X2172" i="2" s="1"/>
  <c r="T2180" i="2"/>
  <c r="S2180" i="2"/>
  <c r="R2180" i="2"/>
  <c r="Q2180" i="2"/>
  <c r="T2188" i="2"/>
  <c r="S2188" i="2"/>
  <c r="R2188" i="2"/>
  <c r="Q2188" i="2"/>
  <c r="U2188" i="2" s="1"/>
  <c r="V2188" i="2" s="1"/>
  <c r="W2188" i="2" s="1"/>
  <c r="X2188" i="2" s="1"/>
  <c r="T2201" i="2"/>
  <c r="S2201" i="2"/>
  <c r="R2201" i="2"/>
  <c r="Q2201" i="2"/>
  <c r="T2209" i="2"/>
  <c r="S2209" i="2"/>
  <c r="R2209" i="2"/>
  <c r="Q2209" i="2"/>
  <c r="U2209" i="2" s="1"/>
  <c r="V2209" i="2" s="1"/>
  <c r="W2209" i="2" s="1"/>
  <c r="X2209" i="2" s="1"/>
  <c r="S2217" i="2"/>
  <c r="T2217" i="2"/>
  <c r="R2217" i="2"/>
  <c r="Q2217" i="2"/>
  <c r="S2225" i="2"/>
  <c r="T2225" i="2"/>
  <c r="R2225" i="2"/>
  <c r="Q2225" i="2"/>
  <c r="U2225" i="2" s="1"/>
  <c r="V2225" i="2" s="1"/>
  <c r="W2225" i="2" s="1"/>
  <c r="X2225" i="2" s="1"/>
  <c r="S2233" i="2"/>
  <c r="T2233" i="2"/>
  <c r="R2233" i="2"/>
  <c r="Q2233" i="2"/>
  <c r="T2241" i="2"/>
  <c r="S2241" i="2"/>
  <c r="R2241" i="2"/>
  <c r="Q2241" i="2"/>
  <c r="U2241" i="2" s="1"/>
  <c r="V2241" i="2" s="1"/>
  <c r="W2241" i="2" s="1"/>
  <c r="X2241" i="2" s="1"/>
  <c r="T2249" i="2"/>
  <c r="S2249" i="2"/>
  <c r="R2249" i="2"/>
  <c r="Q2249" i="2"/>
  <c r="T2257" i="2"/>
  <c r="R2257" i="2"/>
  <c r="S2257" i="2"/>
  <c r="Q2257" i="2"/>
  <c r="T2265" i="2"/>
  <c r="S2265" i="2"/>
  <c r="R2265" i="2"/>
  <c r="Q2265" i="2"/>
  <c r="T2273" i="2"/>
  <c r="R2273" i="2"/>
  <c r="S2273" i="2"/>
  <c r="Q2273" i="2"/>
  <c r="T2288" i="2"/>
  <c r="S2288" i="2"/>
  <c r="R2288" i="2"/>
  <c r="Q2288" i="2"/>
  <c r="T2296" i="2"/>
  <c r="S2296" i="2"/>
  <c r="R2296" i="2"/>
  <c r="Q2296" i="2"/>
  <c r="U2296" i="2" s="1"/>
  <c r="V2296" i="2" s="1"/>
  <c r="W2296" i="2" s="1"/>
  <c r="X2296" i="2" s="1"/>
  <c r="T2304" i="2"/>
  <c r="S2304" i="2"/>
  <c r="R2304" i="2"/>
  <c r="Q2304" i="2"/>
  <c r="T2312" i="2"/>
  <c r="S2312" i="2"/>
  <c r="R2312" i="2"/>
  <c r="Q2312" i="2"/>
  <c r="U2312" i="2" s="1"/>
  <c r="V2312" i="2" s="1"/>
  <c r="W2312" i="2" s="1"/>
  <c r="X2312" i="2" s="1"/>
  <c r="T2320" i="2"/>
  <c r="S2320" i="2"/>
  <c r="Q2320" i="2"/>
  <c r="R2320" i="2"/>
  <c r="T2328" i="2"/>
  <c r="S2328" i="2"/>
  <c r="R2328" i="2"/>
  <c r="Q2328" i="2"/>
  <c r="U2328" i="2" s="1"/>
  <c r="V2328" i="2" s="1"/>
  <c r="W2328" i="2" s="1"/>
  <c r="X2328" i="2" s="1"/>
  <c r="T2336" i="2"/>
  <c r="S2336" i="2"/>
  <c r="R2336" i="2"/>
  <c r="Q2336" i="2"/>
  <c r="T2344" i="2"/>
  <c r="S2344" i="2"/>
  <c r="R2344" i="2"/>
  <c r="Q2344" i="2"/>
  <c r="U2344" i="2" s="1"/>
  <c r="V2344" i="2" s="1"/>
  <c r="W2344" i="2" s="1"/>
  <c r="X2344" i="2" s="1"/>
  <c r="T2352" i="2"/>
  <c r="S2352" i="2"/>
  <c r="R2352" i="2"/>
  <c r="Q2352" i="2"/>
  <c r="T2368" i="2"/>
  <c r="S2368" i="2"/>
  <c r="R2368" i="2"/>
  <c r="Q2368" i="2"/>
  <c r="U2368" i="2" s="1"/>
  <c r="V2368" i="2" s="1"/>
  <c r="W2368" i="2" s="1"/>
  <c r="X2368" i="2" s="1"/>
  <c r="T2376" i="2"/>
  <c r="R2376" i="2"/>
  <c r="S2376" i="2"/>
  <c r="Q2376" i="2"/>
  <c r="T2392" i="2"/>
  <c r="S2392" i="2"/>
  <c r="R2392" i="2"/>
  <c r="Q2392" i="2"/>
  <c r="U2392" i="2" s="1"/>
  <c r="V2392" i="2" s="1"/>
  <c r="W2392" i="2" s="1"/>
  <c r="X2392" i="2" s="1"/>
  <c r="T2400" i="2"/>
  <c r="S2400" i="2"/>
  <c r="R2400" i="2"/>
  <c r="Q2400" i="2"/>
  <c r="T2408" i="2"/>
  <c r="S2408" i="2"/>
  <c r="R2408" i="2"/>
  <c r="Q2408" i="2"/>
  <c r="U2408" i="2" s="1"/>
  <c r="V2408" i="2" s="1"/>
  <c r="W2408" i="2" s="1"/>
  <c r="X2408" i="2" s="1"/>
  <c r="T2416" i="2"/>
  <c r="S2416" i="2"/>
  <c r="R2416" i="2"/>
  <c r="Q2416" i="2"/>
  <c r="T2459" i="2"/>
  <c r="S2459" i="2"/>
  <c r="R2459" i="2"/>
  <c r="Q2459" i="2"/>
  <c r="U2459" i="2" s="1"/>
  <c r="V2459" i="2" s="1"/>
  <c r="W2459" i="2" s="1"/>
  <c r="X2459" i="2" s="1"/>
  <c r="T2467" i="2"/>
  <c r="S2467" i="2"/>
  <c r="R2467" i="2"/>
  <c r="Q2467" i="2"/>
  <c r="T2475" i="2"/>
  <c r="S2475" i="2"/>
  <c r="R2475" i="2"/>
  <c r="Q2475" i="2"/>
  <c r="U2475" i="2" s="1"/>
  <c r="V2475" i="2" s="1"/>
  <c r="W2475" i="2" s="1"/>
  <c r="X2475" i="2" s="1"/>
  <c r="T2483" i="2"/>
  <c r="S2483" i="2"/>
  <c r="R2483" i="2"/>
  <c r="Q2483" i="2"/>
  <c r="T2491" i="2"/>
  <c r="S2491" i="2"/>
  <c r="R2491" i="2"/>
  <c r="Q2491" i="2"/>
  <c r="U2491" i="2" s="1"/>
  <c r="V2491" i="2" s="1"/>
  <c r="W2491" i="2" s="1"/>
  <c r="X2491" i="2" s="1"/>
  <c r="T2499" i="2"/>
  <c r="S2499" i="2"/>
  <c r="R2499" i="2"/>
  <c r="Q2499" i="2"/>
  <c r="T2507" i="2"/>
  <c r="S2507" i="2"/>
  <c r="R2507" i="2"/>
  <c r="Q2507" i="2"/>
  <c r="U2507" i="2" s="1"/>
  <c r="V2507" i="2" s="1"/>
  <c r="W2507" i="2" s="1"/>
  <c r="X2507" i="2" s="1"/>
  <c r="T2515" i="2"/>
  <c r="S2515" i="2"/>
  <c r="R2515" i="2"/>
  <c r="Q2515" i="2"/>
  <c r="T2523" i="2"/>
  <c r="S2523" i="2"/>
  <c r="R2523" i="2"/>
  <c r="Q2523" i="2"/>
  <c r="U2523" i="2" s="1"/>
  <c r="V2523" i="2" s="1"/>
  <c r="W2523" i="2" s="1"/>
  <c r="X2523" i="2" s="1"/>
  <c r="T2531" i="2"/>
  <c r="S2531" i="2"/>
  <c r="R2531" i="2"/>
  <c r="Q2531" i="2"/>
  <c r="T2539" i="2"/>
  <c r="S2539" i="2"/>
  <c r="R2539" i="2"/>
  <c r="Q2539" i="2"/>
  <c r="U2539" i="2" s="1"/>
  <c r="V2539" i="2" s="1"/>
  <c r="W2539" i="2" s="1"/>
  <c r="X2539" i="2" s="1"/>
  <c r="T2547" i="2"/>
  <c r="S2547" i="2"/>
  <c r="R2547" i="2"/>
  <c r="Q2547" i="2"/>
  <c r="T2555" i="2"/>
  <c r="S2555" i="2"/>
  <c r="R2555" i="2"/>
  <c r="Q2555" i="2"/>
  <c r="U2555" i="2" s="1"/>
  <c r="V2555" i="2" s="1"/>
  <c r="W2555" i="2" s="1"/>
  <c r="X2555" i="2" s="1"/>
  <c r="T2563" i="2"/>
  <c r="S2563" i="2"/>
  <c r="R2563" i="2"/>
  <c r="Q2563" i="2"/>
  <c r="T2579" i="2"/>
  <c r="S2579" i="2"/>
  <c r="R2579" i="2"/>
  <c r="Q2579" i="2"/>
  <c r="U2579" i="2" s="1"/>
  <c r="V2579" i="2" s="1"/>
  <c r="W2579" i="2" s="1"/>
  <c r="X2579" i="2" s="1"/>
  <c r="T2587" i="2"/>
  <c r="S2587" i="2"/>
  <c r="R2587" i="2"/>
  <c r="Q2587" i="2"/>
  <c r="T2603" i="2"/>
  <c r="S2603" i="2"/>
  <c r="R2603" i="2"/>
  <c r="Q2603" i="2"/>
  <c r="U2603" i="2" s="1"/>
  <c r="V2603" i="2" s="1"/>
  <c r="W2603" i="2" s="1"/>
  <c r="X2603" i="2" s="1"/>
  <c r="T2611" i="2"/>
  <c r="R2611" i="2"/>
  <c r="S2611" i="2"/>
  <c r="Q2611" i="2"/>
  <c r="T2624" i="2"/>
  <c r="R2624" i="2"/>
  <c r="S2624" i="2"/>
  <c r="Q2624" i="2"/>
  <c r="T2632" i="2"/>
  <c r="R2632" i="2"/>
  <c r="Q2632" i="2"/>
  <c r="S2632" i="2"/>
  <c r="T2640" i="2"/>
  <c r="S2640" i="2"/>
  <c r="R2640" i="2"/>
  <c r="Q2640" i="2"/>
  <c r="U2640" i="2" s="1"/>
  <c r="V2640" i="2" s="1"/>
  <c r="W2640" i="2" s="1"/>
  <c r="X2640" i="2" s="1"/>
  <c r="T2648" i="2"/>
  <c r="S2648" i="2"/>
  <c r="R2648" i="2"/>
  <c r="Q2648" i="2"/>
  <c r="T2656" i="2"/>
  <c r="S2656" i="2"/>
  <c r="R2656" i="2"/>
  <c r="Q2656" i="2"/>
  <c r="U2656" i="2" s="1"/>
  <c r="V2656" i="2" s="1"/>
  <c r="W2656" i="2" s="1"/>
  <c r="X2656" i="2" s="1"/>
  <c r="T2664" i="2"/>
  <c r="S2664" i="2"/>
  <c r="R2664" i="2"/>
  <c r="Q2664" i="2"/>
  <c r="T2672" i="2"/>
  <c r="S2672" i="2"/>
  <c r="R2672" i="2"/>
  <c r="Q2672" i="2"/>
  <c r="U2672" i="2" s="1"/>
  <c r="V2672" i="2" s="1"/>
  <c r="W2672" i="2" s="1"/>
  <c r="X2672" i="2" s="1"/>
  <c r="T2680" i="2"/>
  <c r="S2680" i="2"/>
  <c r="R2680" i="2"/>
  <c r="Q2680" i="2"/>
  <c r="T2688" i="2"/>
  <c r="S2688" i="2"/>
  <c r="R2688" i="2"/>
  <c r="Q2688" i="2"/>
  <c r="U2688" i="2" s="1"/>
  <c r="V2688" i="2" s="1"/>
  <c r="W2688" i="2" s="1"/>
  <c r="X2688" i="2" s="1"/>
  <c r="T2696" i="2"/>
  <c r="S2696" i="2"/>
  <c r="R2696" i="2"/>
  <c r="Q2696" i="2"/>
  <c r="T2704" i="2"/>
  <c r="S2704" i="2"/>
  <c r="R2704" i="2"/>
  <c r="Q2704" i="2"/>
  <c r="U2704" i="2" s="1"/>
  <c r="V2704" i="2" s="1"/>
  <c r="W2704" i="2" s="1"/>
  <c r="X2704" i="2" s="1"/>
  <c r="T2712" i="2"/>
  <c r="S2712" i="2"/>
  <c r="R2712" i="2"/>
  <c r="Q2712" i="2"/>
  <c r="T2720" i="2"/>
  <c r="S2720" i="2"/>
  <c r="R2720" i="2"/>
  <c r="Q2720" i="2"/>
  <c r="U2720" i="2" s="1"/>
  <c r="V2720" i="2" s="1"/>
  <c r="W2720" i="2" s="1"/>
  <c r="X2720" i="2" s="1"/>
  <c r="T2728" i="2"/>
  <c r="S2728" i="2"/>
  <c r="R2728" i="2"/>
  <c r="Q2728" i="2"/>
  <c r="T2736" i="2"/>
  <c r="S2736" i="2"/>
  <c r="R2736" i="2"/>
  <c r="Q2736" i="2"/>
  <c r="U2736" i="2" s="1"/>
  <c r="V2736" i="2" s="1"/>
  <c r="W2736" i="2" s="1"/>
  <c r="X2736" i="2" s="1"/>
  <c r="T2744" i="2"/>
  <c r="S2744" i="2"/>
  <c r="R2744" i="2"/>
  <c r="Q2744" i="2"/>
  <c r="T2752" i="2"/>
  <c r="S2752" i="2"/>
  <c r="R2752" i="2"/>
  <c r="Q2752" i="2"/>
  <c r="U2752" i="2" s="1"/>
  <c r="V2752" i="2" s="1"/>
  <c r="W2752" i="2" s="1"/>
  <c r="X2752" i="2" s="1"/>
  <c r="T2760" i="2"/>
  <c r="S2760" i="2"/>
  <c r="Q2760" i="2"/>
  <c r="R2760" i="2"/>
  <c r="T2768" i="2"/>
  <c r="S2768" i="2"/>
  <c r="R2768" i="2"/>
  <c r="Q2768" i="2"/>
  <c r="U2768" i="2" s="1"/>
  <c r="V2768" i="2" s="1"/>
  <c r="W2768" i="2" s="1"/>
  <c r="X2768" i="2" s="1"/>
  <c r="T2776" i="2"/>
  <c r="S2776" i="2"/>
  <c r="R2776" i="2"/>
  <c r="Q2776" i="2"/>
  <c r="T2784" i="2"/>
  <c r="S2784" i="2"/>
  <c r="R2784" i="2"/>
  <c r="Q2784" i="2"/>
  <c r="U2784" i="2" s="1"/>
  <c r="V2784" i="2" s="1"/>
  <c r="W2784" i="2" s="1"/>
  <c r="X2784" i="2" s="1"/>
  <c r="T2792" i="2"/>
  <c r="S2792" i="2"/>
  <c r="R2792" i="2"/>
  <c r="Q2792" i="2"/>
  <c r="T2800" i="2"/>
  <c r="S2800" i="2"/>
  <c r="R2800" i="2"/>
  <c r="Q2800" i="2"/>
  <c r="U2800" i="2" s="1"/>
  <c r="V2800" i="2" s="1"/>
  <c r="W2800" i="2" s="1"/>
  <c r="X2800" i="2" s="1"/>
  <c r="T2847" i="2"/>
  <c r="S2847" i="2"/>
  <c r="R2847" i="2"/>
  <c r="Q2847" i="2"/>
  <c r="T2855" i="2"/>
  <c r="S2855" i="2"/>
  <c r="R2855" i="2"/>
  <c r="Q2855" i="2"/>
  <c r="U2855" i="2" s="1"/>
  <c r="V2855" i="2" s="1"/>
  <c r="W2855" i="2" s="1"/>
  <c r="X2855" i="2" s="1"/>
  <c r="S2863" i="2"/>
  <c r="T2863" i="2"/>
  <c r="R2863" i="2"/>
  <c r="Q2863" i="2"/>
  <c r="T2871" i="2"/>
  <c r="S2871" i="2"/>
  <c r="R2871" i="2"/>
  <c r="Q2871" i="2"/>
  <c r="U2871" i="2" s="1"/>
  <c r="V2871" i="2" s="1"/>
  <c r="W2871" i="2" s="1"/>
  <c r="X2871" i="2" s="1"/>
  <c r="T2879" i="2"/>
  <c r="S2879" i="2"/>
  <c r="R2879" i="2"/>
  <c r="Q2879" i="2"/>
  <c r="T2887" i="2"/>
  <c r="S2887" i="2"/>
  <c r="R2887" i="2"/>
  <c r="Q2887" i="2"/>
  <c r="U2887" i="2" s="1"/>
  <c r="V2887" i="2" s="1"/>
  <c r="W2887" i="2" s="1"/>
  <c r="X2887" i="2" s="1"/>
  <c r="T2895" i="2"/>
  <c r="S2895" i="2"/>
  <c r="R2895" i="2"/>
  <c r="Q2895" i="2"/>
  <c r="T2903" i="2"/>
  <c r="S2903" i="2"/>
  <c r="R2903" i="2"/>
  <c r="Q2903" i="2"/>
  <c r="U2903" i="2" s="1"/>
  <c r="V2903" i="2" s="1"/>
  <c r="W2903" i="2" s="1"/>
  <c r="X2903" i="2" s="1"/>
  <c r="T2911" i="2"/>
  <c r="S2911" i="2"/>
  <c r="R2911" i="2"/>
  <c r="Q2911" i="2"/>
  <c r="T2919" i="2"/>
  <c r="S2919" i="2"/>
  <c r="R2919" i="2"/>
  <c r="Q2919" i="2"/>
  <c r="U2919" i="2" s="1"/>
  <c r="V2919" i="2" s="1"/>
  <c r="W2919" i="2" s="1"/>
  <c r="X2919" i="2" s="1"/>
  <c r="T2927" i="2"/>
  <c r="S2927" i="2"/>
  <c r="R2927" i="2"/>
  <c r="Q2927" i="2"/>
  <c r="T2935" i="2"/>
  <c r="S2935" i="2"/>
  <c r="R2935" i="2"/>
  <c r="Q2935" i="2"/>
  <c r="U2935" i="2" s="1"/>
  <c r="V2935" i="2" s="1"/>
  <c r="W2935" i="2" s="1"/>
  <c r="X2935" i="2" s="1"/>
  <c r="T2943" i="2"/>
  <c r="S2943" i="2"/>
  <c r="R2943" i="2"/>
  <c r="Q2943" i="2"/>
  <c r="T2951" i="2"/>
  <c r="S2951" i="2"/>
  <c r="R2951" i="2"/>
  <c r="Q2951" i="2"/>
  <c r="U2951" i="2" s="1"/>
  <c r="V2951" i="2" s="1"/>
  <c r="W2951" i="2" s="1"/>
  <c r="X2951" i="2" s="1"/>
  <c r="T2959" i="2"/>
  <c r="S2959" i="2"/>
  <c r="R2959" i="2"/>
  <c r="Q2959" i="2"/>
  <c r="T2967" i="2"/>
  <c r="S2967" i="2"/>
  <c r="R2967" i="2"/>
  <c r="Q2967" i="2"/>
  <c r="U2967" i="2" s="1"/>
  <c r="V2967" i="2" s="1"/>
  <c r="W2967" i="2" s="1"/>
  <c r="X2967" i="2" s="1"/>
  <c r="T2975" i="2"/>
  <c r="S2975" i="2"/>
  <c r="R2975" i="2"/>
  <c r="Q2975" i="2"/>
  <c r="T2983" i="2"/>
  <c r="S2983" i="2"/>
  <c r="R2983" i="2"/>
  <c r="Q2983" i="2"/>
  <c r="U2983" i="2" s="1"/>
  <c r="V2983" i="2" s="1"/>
  <c r="W2983" i="2" s="1"/>
  <c r="X2983" i="2" s="1"/>
  <c r="T2991" i="2"/>
  <c r="S2991" i="2"/>
  <c r="R2991" i="2"/>
  <c r="Q2991" i="2"/>
  <c r="T3004" i="2"/>
  <c r="S3004" i="2"/>
  <c r="R3004" i="2"/>
  <c r="Q3004" i="2"/>
  <c r="U3004" i="2" s="1"/>
  <c r="V3004" i="2" s="1"/>
  <c r="W3004" i="2" s="1"/>
  <c r="X3004" i="2" s="1"/>
  <c r="T3012" i="2"/>
  <c r="S3012" i="2"/>
  <c r="R3012" i="2"/>
  <c r="Q3012" i="2"/>
  <c r="T3020" i="2"/>
  <c r="S3020" i="2"/>
  <c r="R3020" i="2"/>
  <c r="Q3020" i="2"/>
  <c r="U3020" i="2" s="1"/>
  <c r="V3020" i="2" s="1"/>
  <c r="W3020" i="2" s="1"/>
  <c r="X3020" i="2" s="1"/>
  <c r="T3028" i="2"/>
  <c r="S3028" i="2"/>
  <c r="R3028" i="2"/>
  <c r="Q3028" i="2"/>
  <c r="T3036" i="2"/>
  <c r="S3036" i="2"/>
  <c r="R3036" i="2"/>
  <c r="Q3036" i="2"/>
  <c r="U3036" i="2" s="1"/>
  <c r="V3036" i="2" s="1"/>
  <c r="W3036" i="2" s="1"/>
  <c r="X3036" i="2" s="1"/>
  <c r="T3044" i="2"/>
  <c r="S3044" i="2"/>
  <c r="R3044" i="2"/>
  <c r="Q3044" i="2"/>
  <c r="T3052" i="2"/>
  <c r="S3052" i="2"/>
  <c r="R3052" i="2"/>
  <c r="Q3052" i="2"/>
  <c r="U3052" i="2" s="1"/>
  <c r="V3052" i="2" s="1"/>
  <c r="W3052" i="2" s="1"/>
  <c r="X3052" i="2" s="1"/>
  <c r="T3060" i="2"/>
  <c r="S3060" i="2"/>
  <c r="R3060" i="2"/>
  <c r="Q3060" i="2"/>
  <c r="T3068" i="2"/>
  <c r="S3068" i="2"/>
  <c r="R3068" i="2"/>
  <c r="Q3068" i="2"/>
  <c r="U3068" i="2" s="1"/>
  <c r="V3068" i="2" s="1"/>
  <c r="W3068" i="2" s="1"/>
  <c r="X3068" i="2" s="1"/>
  <c r="T3076" i="2"/>
  <c r="S3076" i="2"/>
  <c r="R3076" i="2"/>
  <c r="Q3076" i="2"/>
  <c r="T3084" i="2"/>
  <c r="S3084" i="2"/>
  <c r="R3084" i="2"/>
  <c r="Q3084" i="2"/>
  <c r="U3084" i="2" s="1"/>
  <c r="V3084" i="2" s="1"/>
  <c r="W3084" i="2" s="1"/>
  <c r="X3084" i="2" s="1"/>
  <c r="T3092" i="2"/>
  <c r="S3092" i="2"/>
  <c r="Q3092" i="2"/>
  <c r="R3092" i="2"/>
  <c r="T3100" i="2"/>
  <c r="S3100" i="2"/>
  <c r="R3100" i="2"/>
  <c r="Q3100" i="2"/>
  <c r="U3100" i="2" s="1"/>
  <c r="V3100" i="2" s="1"/>
  <c r="W3100" i="2" s="1"/>
  <c r="X3100" i="2" s="1"/>
  <c r="T3108" i="2"/>
  <c r="S3108" i="2"/>
  <c r="Q3108" i="2"/>
  <c r="R3108" i="2"/>
  <c r="T3116" i="2"/>
  <c r="S3116" i="2"/>
  <c r="R3116" i="2"/>
  <c r="Q3116" i="2"/>
  <c r="U3116" i="2" s="1"/>
  <c r="V3116" i="2" s="1"/>
  <c r="W3116" i="2" s="1"/>
  <c r="X3116" i="2" s="1"/>
  <c r="T3124" i="2"/>
  <c r="S3124" i="2"/>
  <c r="R3124" i="2"/>
  <c r="Q3124" i="2"/>
  <c r="T3132" i="2"/>
  <c r="S3132" i="2"/>
  <c r="R3132" i="2"/>
  <c r="Q3132" i="2"/>
  <c r="U3132" i="2" s="1"/>
  <c r="V3132" i="2" s="1"/>
  <c r="W3132" i="2" s="1"/>
  <c r="X3132" i="2" s="1"/>
  <c r="T3140" i="2"/>
  <c r="S3140" i="2"/>
  <c r="R3140" i="2"/>
  <c r="Q3140" i="2"/>
  <c r="T3148" i="2"/>
  <c r="S3148" i="2"/>
  <c r="R3148" i="2"/>
  <c r="Q3148" i="2"/>
  <c r="U3148" i="2" s="1"/>
  <c r="V3148" i="2" s="1"/>
  <c r="W3148" i="2" s="1"/>
  <c r="X3148" i="2" s="1"/>
  <c r="T3156" i="2"/>
  <c r="S3156" i="2"/>
  <c r="R3156" i="2"/>
  <c r="Q3156" i="2"/>
  <c r="T3169" i="2"/>
  <c r="S3169" i="2"/>
  <c r="R3169" i="2"/>
  <c r="Q3169" i="2"/>
  <c r="U3169" i="2" s="1"/>
  <c r="V3169" i="2" s="1"/>
  <c r="W3169" i="2" s="1"/>
  <c r="X3169" i="2" s="1"/>
  <c r="S3177" i="2"/>
  <c r="T3177" i="2"/>
  <c r="R3177" i="2"/>
  <c r="Q3177" i="2"/>
  <c r="T3185" i="2"/>
  <c r="S3185" i="2"/>
  <c r="R3185" i="2"/>
  <c r="Q3185" i="2"/>
  <c r="U3185" i="2" s="1"/>
  <c r="V3185" i="2" s="1"/>
  <c r="W3185" i="2" s="1"/>
  <c r="X3185" i="2" s="1"/>
  <c r="T3193" i="2"/>
  <c r="S3193" i="2"/>
  <c r="R3193" i="2"/>
  <c r="Q3193" i="2"/>
  <c r="T3201" i="2"/>
  <c r="S3201" i="2"/>
  <c r="R3201" i="2"/>
  <c r="Q3201" i="2"/>
  <c r="U3201" i="2" s="1"/>
  <c r="V3201" i="2" s="1"/>
  <c r="W3201" i="2" s="1"/>
  <c r="X3201" i="2" s="1"/>
  <c r="T3209" i="2"/>
  <c r="S3209" i="2"/>
  <c r="R3209" i="2"/>
  <c r="Q3209" i="2"/>
  <c r="T3217" i="2"/>
  <c r="S3217" i="2"/>
  <c r="R3217" i="2"/>
  <c r="Q3217" i="2"/>
  <c r="U3217" i="2" s="1"/>
  <c r="V3217" i="2" s="1"/>
  <c r="W3217" i="2" s="1"/>
  <c r="X3217" i="2" s="1"/>
  <c r="T3225" i="2"/>
  <c r="S3225" i="2"/>
  <c r="R3225" i="2"/>
  <c r="Q3225" i="2"/>
  <c r="S3233" i="2"/>
  <c r="T3233" i="2"/>
  <c r="Q3233" i="2"/>
  <c r="R3233" i="2"/>
  <c r="T3249" i="2"/>
  <c r="S3249" i="2"/>
  <c r="R3249" i="2"/>
  <c r="Q3249" i="2"/>
  <c r="T3257" i="2"/>
  <c r="S3257" i="2"/>
  <c r="R3257" i="2"/>
  <c r="Q3257" i="2"/>
  <c r="U3257" i="2" s="1"/>
  <c r="V3257" i="2" s="1"/>
  <c r="W3257" i="2" s="1"/>
  <c r="X3257" i="2" s="1"/>
  <c r="T3265" i="2"/>
  <c r="S3265" i="2"/>
  <c r="R3265" i="2"/>
  <c r="Q3265" i="2"/>
  <c r="T3273" i="2"/>
  <c r="S3273" i="2"/>
  <c r="R3273" i="2"/>
  <c r="Q3273" i="2"/>
  <c r="U3273" i="2" s="1"/>
  <c r="V3273" i="2" s="1"/>
  <c r="W3273" i="2" s="1"/>
  <c r="X3273" i="2" s="1"/>
  <c r="T3281" i="2"/>
  <c r="S3281" i="2"/>
  <c r="R3281" i="2"/>
  <c r="Q3281" i="2"/>
  <c r="T3289" i="2"/>
  <c r="S3289" i="2"/>
  <c r="R3289" i="2"/>
  <c r="Q3289" i="2"/>
  <c r="U3289" i="2" s="1"/>
  <c r="V3289" i="2" s="1"/>
  <c r="W3289" i="2" s="1"/>
  <c r="X3289" i="2" s="1"/>
  <c r="T3297" i="2"/>
  <c r="S3297" i="2"/>
  <c r="Q3297" i="2"/>
  <c r="R3297" i="2"/>
  <c r="T3305" i="2"/>
  <c r="S3305" i="2"/>
  <c r="R3305" i="2"/>
  <c r="Q3305" i="2"/>
  <c r="U3305" i="2" s="1"/>
  <c r="V3305" i="2" s="1"/>
  <c r="W3305" i="2" s="1"/>
  <c r="X3305" i="2" s="1"/>
  <c r="T13" i="2"/>
  <c r="S13" i="2"/>
  <c r="R13" i="2"/>
  <c r="Q13" i="2"/>
  <c r="T46" i="2"/>
  <c r="S46" i="2"/>
  <c r="R46" i="2"/>
  <c r="Q46" i="2"/>
  <c r="U46" i="2" s="1"/>
  <c r="V46" i="2" s="1"/>
  <c r="W46" i="2" s="1"/>
  <c r="X46" i="2" s="1"/>
  <c r="S78" i="2"/>
  <c r="T78" i="2"/>
  <c r="R78" i="2"/>
  <c r="Q78" i="2"/>
  <c r="T110" i="2"/>
  <c r="S110" i="2"/>
  <c r="R110" i="2"/>
  <c r="Q110" i="2"/>
  <c r="U110" i="2" s="1"/>
  <c r="V110" i="2" s="1"/>
  <c r="W110" i="2" s="1"/>
  <c r="T159" i="2"/>
  <c r="S159" i="2"/>
  <c r="R159" i="2"/>
  <c r="Q159" i="2"/>
  <c r="T230" i="2"/>
  <c r="S230" i="2"/>
  <c r="R230" i="2"/>
  <c r="Q230" i="2"/>
  <c r="U230" i="2" s="1"/>
  <c r="V230" i="2" s="1"/>
  <c r="W230" i="2" s="1"/>
  <c r="X230" i="2" s="1"/>
  <c r="T279" i="2"/>
  <c r="S279" i="2"/>
  <c r="R279" i="2"/>
  <c r="Q279" i="2"/>
  <c r="T334" i="2"/>
  <c r="S334" i="2"/>
  <c r="R334" i="2"/>
  <c r="Q334" i="2"/>
  <c r="U334" i="2" s="1"/>
  <c r="V334" i="2" s="1"/>
  <c r="W334" i="2" s="1"/>
  <c r="X334" i="2" s="1"/>
  <c r="T367" i="2"/>
  <c r="S367" i="2"/>
  <c r="R367" i="2"/>
  <c r="Q367" i="2"/>
  <c r="T408" i="2"/>
  <c r="S408" i="2"/>
  <c r="R408" i="2"/>
  <c r="Q408" i="2"/>
  <c r="U408" i="2" s="1"/>
  <c r="V408" i="2" s="1"/>
  <c r="W408" i="2" s="1"/>
  <c r="X408" i="2" s="1"/>
  <c r="T443" i="2"/>
  <c r="S443" i="2"/>
  <c r="R443" i="2"/>
  <c r="Q443" i="2"/>
  <c r="T468" i="2"/>
  <c r="S468" i="2"/>
  <c r="R468" i="2"/>
  <c r="Q468" i="2"/>
  <c r="U468" i="2" s="1"/>
  <c r="V468" i="2" s="1"/>
  <c r="W468" i="2" s="1"/>
  <c r="X468" i="2" s="1"/>
  <c r="T519" i="2"/>
  <c r="S519" i="2"/>
  <c r="R519" i="2"/>
  <c r="Q519" i="2"/>
  <c r="T552" i="2"/>
  <c r="S552" i="2"/>
  <c r="R552" i="2"/>
  <c r="Q552" i="2"/>
  <c r="U552" i="2" s="1"/>
  <c r="V552" i="2" s="1"/>
  <c r="W552" i="2" s="1"/>
  <c r="X552" i="2" s="1"/>
  <c r="T585" i="2"/>
  <c r="S585" i="2"/>
  <c r="R585" i="2"/>
  <c r="Q585" i="2"/>
  <c r="T610" i="2"/>
  <c r="S610" i="2"/>
  <c r="R610" i="2"/>
  <c r="Q610" i="2"/>
  <c r="U610" i="2" s="1"/>
  <c r="V610" i="2" s="1"/>
  <c r="W610" i="2" s="1"/>
  <c r="X610" i="2" s="1"/>
  <c r="T662" i="2"/>
  <c r="S662" i="2"/>
  <c r="R662" i="2"/>
  <c r="Q662" i="2"/>
  <c r="T685" i="2"/>
  <c r="S685" i="2"/>
  <c r="R685" i="2"/>
  <c r="Q685" i="2"/>
  <c r="U685" i="2" s="1"/>
  <c r="V685" i="2" s="1"/>
  <c r="W685" i="2" s="1"/>
  <c r="X685" i="2" s="1"/>
  <c r="T718" i="2"/>
  <c r="S718" i="2"/>
  <c r="R718" i="2"/>
  <c r="Q718" i="2"/>
  <c r="T751" i="2"/>
  <c r="S751" i="2"/>
  <c r="R751" i="2"/>
  <c r="Q751" i="2"/>
  <c r="U751" i="2" s="1"/>
  <c r="V751" i="2" s="1"/>
  <c r="W751" i="2" s="1"/>
  <c r="X751" i="2" s="1"/>
  <c r="T787" i="2"/>
  <c r="S787" i="2"/>
  <c r="R787" i="2"/>
  <c r="Q787" i="2"/>
  <c r="T821" i="2"/>
  <c r="S821" i="2"/>
  <c r="R821" i="2"/>
  <c r="Q821" i="2"/>
  <c r="U821" i="2" s="1"/>
  <c r="V821" i="2" s="1"/>
  <c r="W821" i="2" s="1"/>
  <c r="X821" i="2" s="1"/>
  <c r="T854" i="2"/>
  <c r="S854" i="2"/>
  <c r="R854" i="2"/>
  <c r="Q854" i="2"/>
  <c r="T896" i="2"/>
  <c r="S896" i="2"/>
  <c r="R896" i="2"/>
  <c r="Q896" i="2"/>
  <c r="U896" i="2" s="1"/>
  <c r="V896" i="2" s="1"/>
  <c r="W896" i="2" s="1"/>
  <c r="X896" i="2" s="1"/>
  <c r="T948" i="2"/>
  <c r="S948" i="2"/>
  <c r="R948" i="2"/>
  <c r="Q948" i="2"/>
  <c r="T978" i="2"/>
  <c r="S978" i="2"/>
  <c r="R978" i="2"/>
  <c r="Q978" i="2"/>
  <c r="U978" i="2" s="1"/>
  <c r="V978" i="2" s="1"/>
  <c r="W978" i="2" s="1"/>
  <c r="X978" i="2" s="1"/>
  <c r="T1020" i="2"/>
  <c r="S1020" i="2"/>
  <c r="R1020" i="2"/>
  <c r="Q1020" i="2"/>
  <c r="T1064" i="2"/>
  <c r="S1064" i="2"/>
  <c r="R1064" i="2"/>
  <c r="Q1064" i="2"/>
  <c r="U1064" i="2" s="1"/>
  <c r="V1064" i="2" s="1"/>
  <c r="W1064" i="2" s="1"/>
  <c r="X1064" i="2" s="1"/>
  <c r="T1105" i="2"/>
  <c r="S1105" i="2"/>
  <c r="R1105" i="2"/>
  <c r="Q1105" i="2"/>
  <c r="T1154" i="2"/>
  <c r="S1154" i="2"/>
  <c r="R1154" i="2"/>
  <c r="Q1154" i="2"/>
  <c r="U1154" i="2" s="1"/>
  <c r="V1154" i="2" s="1"/>
  <c r="W1154" i="2" s="1"/>
  <c r="X1154" i="2" s="1"/>
  <c r="T1206" i="2"/>
  <c r="S1206" i="2"/>
  <c r="R1206" i="2"/>
  <c r="Q1206" i="2"/>
  <c r="S1261" i="2"/>
  <c r="T1261" i="2"/>
  <c r="R1261" i="2"/>
  <c r="Q1261" i="2"/>
  <c r="U1261" i="2" s="1"/>
  <c r="V1261" i="2" s="1"/>
  <c r="W1261" i="2" s="1"/>
  <c r="X1261" i="2" s="1"/>
  <c r="T1286" i="2"/>
  <c r="S1286" i="2"/>
  <c r="R1286" i="2"/>
  <c r="Q1286" i="2"/>
  <c r="S1311" i="2"/>
  <c r="T1311" i="2"/>
  <c r="R1311" i="2"/>
  <c r="Q1311" i="2"/>
  <c r="U1311" i="2" s="1"/>
  <c r="V1311" i="2" s="1"/>
  <c r="W1311" i="2" s="1"/>
  <c r="X1311" i="2" s="1"/>
  <c r="T1344" i="2"/>
  <c r="S1344" i="2"/>
  <c r="R1344" i="2"/>
  <c r="Q1344" i="2"/>
  <c r="S1371" i="2"/>
  <c r="T1371" i="2"/>
  <c r="R1371" i="2"/>
  <c r="Q1371" i="2"/>
  <c r="U1371" i="2" s="1"/>
  <c r="V1371" i="2" s="1"/>
  <c r="W1371" i="2" s="1"/>
  <c r="X1371" i="2" s="1"/>
  <c r="S1388" i="2"/>
  <c r="T1388" i="2"/>
  <c r="R1388" i="2"/>
  <c r="Q1388" i="2"/>
  <c r="T1413" i="2"/>
  <c r="S1413" i="2"/>
  <c r="R1413" i="2"/>
  <c r="Q1413" i="2"/>
  <c r="U1413" i="2" s="1"/>
  <c r="V1413" i="2" s="1"/>
  <c r="W1413" i="2" s="1"/>
  <c r="X1413" i="2" s="1"/>
  <c r="S1450" i="2"/>
  <c r="T1450" i="2"/>
  <c r="R1450" i="2"/>
  <c r="Q1450" i="2"/>
  <c r="S1466" i="2"/>
  <c r="T1466" i="2"/>
  <c r="R1466" i="2"/>
  <c r="Q1466" i="2"/>
  <c r="U1466" i="2" s="1"/>
  <c r="V1466" i="2" s="1"/>
  <c r="W1466" i="2" s="1"/>
  <c r="X1466" i="2" s="1"/>
  <c r="S1474" i="2"/>
  <c r="T1474" i="2"/>
  <c r="R1474" i="2"/>
  <c r="Q1474" i="2"/>
  <c r="T1490" i="2"/>
  <c r="S1490" i="2"/>
  <c r="R1490" i="2"/>
  <c r="Q1490" i="2"/>
  <c r="U1490" i="2" s="1"/>
  <c r="V1490" i="2" s="1"/>
  <c r="W1490" i="2" s="1"/>
  <c r="X1490" i="2" s="1"/>
  <c r="T1498" i="2"/>
  <c r="S1498" i="2"/>
  <c r="R1498" i="2"/>
  <c r="Q1498" i="2"/>
  <c r="T1514" i="2"/>
  <c r="S1514" i="2"/>
  <c r="R1514" i="2"/>
  <c r="Q1514" i="2"/>
  <c r="U1514" i="2" s="1"/>
  <c r="V1514" i="2" s="1"/>
  <c r="W1514" i="2" s="1"/>
  <c r="X1514" i="2" s="1"/>
  <c r="T1522" i="2"/>
  <c r="S1522" i="2"/>
  <c r="R1522" i="2"/>
  <c r="Q1522" i="2"/>
  <c r="T1538" i="2"/>
  <c r="S1538" i="2"/>
  <c r="R1538" i="2"/>
  <c r="Q1538" i="2"/>
  <c r="U1538" i="2" s="1"/>
  <c r="V1538" i="2" s="1"/>
  <c r="W1538" i="2" s="1"/>
  <c r="X1538" i="2" s="1"/>
  <c r="T1546" i="2"/>
  <c r="S1546" i="2"/>
  <c r="R1546" i="2"/>
  <c r="Q1546" i="2"/>
  <c r="T1554" i="2"/>
  <c r="S1554" i="2"/>
  <c r="R1554" i="2"/>
  <c r="Q1554" i="2"/>
  <c r="U1554" i="2" s="1"/>
  <c r="V1554" i="2" s="1"/>
  <c r="W1554" i="2" s="1"/>
  <c r="X1554" i="2" s="1"/>
  <c r="T1570" i="2"/>
  <c r="S1570" i="2"/>
  <c r="R1570" i="2"/>
  <c r="Q1570" i="2"/>
  <c r="T1578" i="2"/>
  <c r="S1578" i="2"/>
  <c r="R1578" i="2"/>
  <c r="Q1578" i="2"/>
  <c r="U1578" i="2" s="1"/>
  <c r="V1578" i="2" s="1"/>
  <c r="W1578" i="2" s="1"/>
  <c r="X1578" i="2" s="1"/>
  <c r="T1586" i="2"/>
  <c r="S1586" i="2"/>
  <c r="R1586" i="2"/>
  <c r="Q1586" i="2"/>
  <c r="S1602" i="2"/>
  <c r="T1602" i="2"/>
  <c r="R1602" i="2"/>
  <c r="Q1602" i="2"/>
  <c r="U1602" i="2" s="1"/>
  <c r="V1602" i="2" s="1"/>
  <c r="W1602" i="2" s="1"/>
  <c r="X1602" i="2" s="1"/>
  <c r="S1610" i="2"/>
  <c r="R1610" i="2"/>
  <c r="T1610" i="2"/>
  <c r="Q1610" i="2"/>
  <c r="T1638" i="2"/>
  <c r="S1638" i="2"/>
  <c r="R1638" i="2"/>
  <c r="Q1638" i="2"/>
  <c r="U1638" i="2" s="1"/>
  <c r="V1638" i="2" s="1"/>
  <c r="W1638" i="2" s="1"/>
  <c r="X1638" i="2" s="1"/>
  <c r="T1654" i="2"/>
  <c r="S1654" i="2"/>
  <c r="R1654" i="2"/>
  <c r="Q1654" i="2"/>
  <c r="T1670" i="2"/>
  <c r="S1670" i="2"/>
  <c r="Q1670" i="2"/>
  <c r="R1670" i="2"/>
  <c r="T1686" i="2"/>
  <c r="S1686" i="2"/>
  <c r="R1686" i="2"/>
  <c r="Q1686" i="2"/>
  <c r="T1694" i="2"/>
  <c r="S1694" i="2"/>
  <c r="R1694" i="2"/>
  <c r="Q1694" i="2"/>
  <c r="U1694" i="2" s="1"/>
  <c r="V1694" i="2" s="1"/>
  <c r="W1694" i="2" s="1"/>
  <c r="X1694" i="2" s="1"/>
  <c r="T1710" i="2"/>
  <c r="S1710" i="2"/>
  <c r="R1710" i="2"/>
  <c r="Q1710" i="2"/>
  <c r="T1726" i="2"/>
  <c r="R1726" i="2"/>
  <c r="S1726" i="2"/>
  <c r="Q1726" i="2"/>
  <c r="T1750" i="2"/>
  <c r="S1750" i="2"/>
  <c r="R1750" i="2"/>
  <c r="Q1750" i="2"/>
  <c r="T1774" i="2"/>
  <c r="S1774" i="2"/>
  <c r="R1774" i="2"/>
  <c r="Q1774" i="2"/>
  <c r="U1774" i="2" s="1"/>
  <c r="V1774" i="2" s="1"/>
  <c r="W1774" i="2" s="1"/>
  <c r="X1774" i="2" s="1"/>
  <c r="T1798" i="2"/>
  <c r="S1798" i="2"/>
  <c r="R1798" i="2"/>
  <c r="Q1798" i="2"/>
  <c r="S1828" i="2"/>
  <c r="T1828" i="2"/>
  <c r="R1828" i="2"/>
  <c r="Q1828" i="2"/>
  <c r="U1828" i="2" s="1"/>
  <c r="V1828" i="2" s="1"/>
  <c r="W1828" i="2" s="1"/>
  <c r="X1828" i="2" s="1"/>
  <c r="T1860" i="2"/>
  <c r="S1860" i="2"/>
  <c r="R1860" i="2"/>
  <c r="Q1860" i="2"/>
  <c r="T1924" i="2"/>
  <c r="S1924" i="2"/>
  <c r="R1924" i="2"/>
  <c r="Q1924" i="2"/>
  <c r="U1924" i="2" s="1"/>
  <c r="V1924" i="2" s="1"/>
  <c r="W1924" i="2" s="1"/>
  <c r="X1924" i="2" s="1"/>
  <c r="T2299" i="2"/>
  <c r="S2299" i="2"/>
  <c r="R2299" i="2"/>
  <c r="Q2299" i="2"/>
  <c r="T11" i="2"/>
  <c r="S11" i="2"/>
  <c r="R11" i="2"/>
  <c r="Q11" i="2"/>
  <c r="U11" i="2" s="1"/>
  <c r="V11" i="2" s="1"/>
  <c r="W11" i="2" s="1"/>
  <c r="X11" i="2" s="1"/>
  <c r="T28" i="2"/>
  <c r="S28" i="2"/>
  <c r="R28" i="2"/>
  <c r="Q28" i="2"/>
  <c r="T44" i="2"/>
  <c r="S44" i="2"/>
  <c r="R44" i="2"/>
  <c r="Q44" i="2"/>
  <c r="U44" i="2" s="1"/>
  <c r="V44" i="2" s="1"/>
  <c r="W44" i="2" s="1"/>
  <c r="X44" i="2" s="1"/>
  <c r="T60" i="2"/>
  <c r="S60" i="2"/>
  <c r="R60" i="2"/>
  <c r="Q60" i="2"/>
  <c r="T76" i="2"/>
  <c r="S76" i="2"/>
  <c r="R76" i="2"/>
  <c r="Q76" i="2"/>
  <c r="U76" i="2" s="1"/>
  <c r="V76" i="2" s="1"/>
  <c r="W76" i="2" s="1"/>
  <c r="X76" i="2" s="1"/>
  <c r="T84" i="2"/>
  <c r="S84" i="2"/>
  <c r="R84" i="2"/>
  <c r="Q84" i="2"/>
  <c r="T100" i="2"/>
  <c r="S100" i="2"/>
  <c r="R100" i="2"/>
  <c r="Q100" i="2"/>
  <c r="U100" i="2" s="1"/>
  <c r="V100" i="2" s="1"/>
  <c r="W100" i="2" s="1"/>
  <c r="X100" i="2" s="1"/>
  <c r="T116" i="2"/>
  <c r="S116" i="2"/>
  <c r="R116" i="2"/>
  <c r="Q116" i="2"/>
  <c r="T132" i="2"/>
  <c r="S132" i="2"/>
  <c r="R132" i="2"/>
  <c r="Q132" i="2"/>
  <c r="U132" i="2" s="1"/>
  <c r="V132" i="2" s="1"/>
  <c r="W132" i="2" s="1"/>
  <c r="X132" i="2" s="1"/>
  <c r="T148" i="2"/>
  <c r="R148" i="2"/>
  <c r="S148" i="2"/>
  <c r="Q148" i="2"/>
  <c r="S171" i="2"/>
  <c r="T171" i="2"/>
  <c r="R171" i="2"/>
  <c r="Q171" i="2"/>
  <c r="U171" i="2" s="1"/>
  <c r="V171" i="2" s="1"/>
  <c r="W171" i="2" s="1"/>
  <c r="X171" i="2" s="1"/>
  <c r="T188" i="2"/>
  <c r="S188" i="2"/>
  <c r="R188" i="2"/>
  <c r="Q188" i="2"/>
  <c r="T204" i="2"/>
  <c r="S204" i="2"/>
  <c r="R204" i="2"/>
  <c r="Q204" i="2"/>
  <c r="U204" i="2" s="1"/>
  <c r="V204" i="2" s="1"/>
  <c r="W204" i="2" s="1"/>
  <c r="X204" i="2" s="1"/>
  <c r="T220" i="2"/>
  <c r="S220" i="2"/>
  <c r="R220" i="2"/>
  <c r="Q220" i="2"/>
  <c r="T236" i="2"/>
  <c r="S236" i="2"/>
  <c r="R236" i="2"/>
  <c r="Q236" i="2"/>
  <c r="U236" i="2" s="1"/>
  <c r="V236" i="2" s="1"/>
  <c r="W236" i="2" s="1"/>
  <c r="X236" i="2" s="1"/>
  <c r="T253" i="2"/>
  <c r="S253" i="2"/>
  <c r="R253" i="2"/>
  <c r="Q253" i="2"/>
  <c r="T269" i="2"/>
  <c r="S269" i="2"/>
  <c r="R269" i="2"/>
  <c r="Q269" i="2"/>
  <c r="U269" i="2" s="1"/>
  <c r="V269" i="2" s="1"/>
  <c r="W269" i="2" s="1"/>
  <c r="X269" i="2" s="1"/>
  <c r="R285" i="2"/>
  <c r="T301" i="2"/>
  <c r="S301" i="2"/>
  <c r="R301" i="2"/>
  <c r="Q301" i="2"/>
  <c r="U301" i="2" s="1"/>
  <c r="V301" i="2" s="1"/>
  <c r="W301" i="2" s="1"/>
  <c r="X301" i="2" s="1"/>
  <c r="T323" i="2"/>
  <c r="S323" i="2"/>
  <c r="R323" i="2"/>
  <c r="Q323" i="2"/>
  <c r="T340" i="2"/>
  <c r="S340" i="2"/>
  <c r="R340" i="2"/>
  <c r="Q340" i="2"/>
  <c r="U340" i="2" s="1"/>
  <c r="V340" i="2" s="1"/>
  <c r="W340" i="2" s="1"/>
  <c r="X340" i="2" s="1"/>
  <c r="T356" i="2"/>
  <c r="S356" i="2"/>
  <c r="R356" i="2"/>
  <c r="Q356" i="2"/>
  <c r="T373" i="2"/>
  <c r="S373" i="2"/>
  <c r="R373" i="2"/>
  <c r="Q373" i="2"/>
  <c r="U373" i="2" s="1"/>
  <c r="V373" i="2" s="1"/>
  <c r="W373" i="2" s="1"/>
  <c r="X373" i="2" s="1"/>
  <c r="T390" i="2"/>
  <c r="S390" i="2"/>
  <c r="R390" i="2"/>
  <c r="Q390" i="2"/>
  <c r="T406" i="2"/>
  <c r="S406" i="2"/>
  <c r="R406" i="2"/>
  <c r="Q406" i="2"/>
  <c r="U406" i="2" s="1"/>
  <c r="V406" i="2" s="1"/>
  <c r="W406" i="2" s="1"/>
  <c r="X406" i="2" s="1"/>
  <c r="T423" i="2"/>
  <c r="S423" i="2"/>
  <c r="R423" i="2"/>
  <c r="Q423" i="2"/>
  <c r="T441" i="2"/>
  <c r="S441" i="2"/>
  <c r="R441" i="2"/>
  <c r="Q441" i="2"/>
  <c r="U441" i="2" s="1"/>
  <c r="V441" i="2" s="1"/>
  <c r="W441" i="2" s="1"/>
  <c r="X441" i="2" s="1"/>
  <c r="T458" i="2"/>
  <c r="S458" i="2"/>
  <c r="R458" i="2"/>
  <c r="Q458" i="2"/>
  <c r="T475" i="2"/>
  <c r="S475" i="2"/>
  <c r="R475" i="2"/>
  <c r="Q475" i="2"/>
  <c r="U475" i="2" s="1"/>
  <c r="V475" i="2" s="1"/>
  <c r="W475" i="2" s="1"/>
  <c r="X475" i="2" s="1"/>
  <c r="T500" i="2"/>
  <c r="S500" i="2"/>
  <c r="R500" i="2"/>
  <c r="Q500" i="2"/>
  <c r="T517" i="2"/>
  <c r="S517" i="2"/>
  <c r="R517" i="2"/>
  <c r="Q517" i="2"/>
  <c r="U517" i="2" s="1"/>
  <c r="V517" i="2" s="1"/>
  <c r="W517" i="2" s="1"/>
  <c r="X517" i="2" s="1"/>
  <c r="T533" i="2"/>
  <c r="S533" i="2"/>
  <c r="R533" i="2"/>
  <c r="Q533" i="2"/>
  <c r="T541" i="2"/>
  <c r="S541" i="2"/>
  <c r="R541" i="2"/>
  <c r="Q541" i="2"/>
  <c r="U541" i="2" s="1"/>
  <c r="V541" i="2" s="1"/>
  <c r="W541" i="2" s="1"/>
  <c r="X541" i="2" s="1"/>
  <c r="T558" i="2"/>
  <c r="S558" i="2"/>
  <c r="R558" i="2"/>
  <c r="Q558" i="2"/>
  <c r="T575" i="2"/>
  <c r="S575" i="2"/>
  <c r="R575" i="2"/>
  <c r="Q575" i="2"/>
  <c r="U575" i="2" s="1"/>
  <c r="V575" i="2" s="1"/>
  <c r="W575" i="2" s="1"/>
  <c r="X575" i="2" s="1"/>
  <c r="T583" i="2"/>
  <c r="S583" i="2"/>
  <c r="R583" i="2"/>
  <c r="Q583" i="2"/>
  <c r="T591" i="2"/>
  <c r="S591" i="2"/>
  <c r="R591" i="2"/>
  <c r="Q591" i="2"/>
  <c r="U591" i="2" s="1"/>
  <c r="V591" i="2" s="1"/>
  <c r="W591" i="2" s="1"/>
  <c r="X591" i="2" s="1"/>
  <c r="T600" i="2"/>
  <c r="S600" i="2"/>
  <c r="R600" i="2"/>
  <c r="Q600" i="2"/>
  <c r="T617" i="2"/>
  <c r="S617" i="2"/>
  <c r="R617" i="2"/>
  <c r="Q617" i="2"/>
  <c r="U617" i="2" s="1"/>
  <c r="V617" i="2" s="1"/>
  <c r="W617" i="2" s="1"/>
  <c r="X617" i="2" s="1"/>
  <c r="T626" i="2"/>
  <c r="S626" i="2"/>
  <c r="R626" i="2"/>
  <c r="Q626" i="2"/>
  <c r="T635" i="2"/>
  <c r="S635" i="2"/>
  <c r="R635" i="2"/>
  <c r="Q635" i="2"/>
  <c r="U635" i="2" s="1"/>
  <c r="V635" i="2" s="1"/>
  <c r="W635" i="2" s="1"/>
  <c r="X635" i="2" s="1"/>
  <c r="T643" i="2"/>
  <c r="S643" i="2"/>
  <c r="R643" i="2"/>
  <c r="Q643" i="2"/>
  <c r="T651" i="2"/>
  <c r="S651" i="2"/>
  <c r="R651" i="2"/>
  <c r="Q651" i="2"/>
  <c r="U651" i="2" s="1"/>
  <c r="V651" i="2" s="1"/>
  <c r="W651" i="2" s="1"/>
  <c r="X651" i="2" s="1"/>
  <c r="T660" i="2"/>
  <c r="S660" i="2"/>
  <c r="R660" i="2"/>
  <c r="Q660" i="2"/>
  <c r="T675" i="2"/>
  <c r="S675" i="2"/>
  <c r="R675" i="2"/>
  <c r="Q675" i="2"/>
  <c r="U675" i="2" s="1"/>
  <c r="V675" i="2" s="1"/>
  <c r="W675" i="2" s="1"/>
  <c r="X675" i="2" s="1"/>
  <c r="T692" i="2"/>
  <c r="S692" i="2"/>
  <c r="R692" i="2"/>
  <c r="Q692" i="2"/>
  <c r="T700" i="2"/>
  <c r="S700" i="2"/>
  <c r="R700" i="2"/>
  <c r="Q700" i="2"/>
  <c r="U700" i="2" s="1"/>
  <c r="V700" i="2" s="1"/>
  <c r="W700" i="2" s="1"/>
  <c r="X700" i="2" s="1"/>
  <c r="T708" i="2"/>
  <c r="S708" i="2"/>
  <c r="R708" i="2"/>
  <c r="Q708" i="2"/>
  <c r="T716" i="2"/>
  <c r="S716" i="2"/>
  <c r="R716" i="2"/>
  <c r="Q716" i="2"/>
  <c r="U716" i="2" s="1"/>
  <c r="V716" i="2" s="1"/>
  <c r="W716" i="2" s="1"/>
  <c r="X716" i="2" s="1"/>
  <c r="T724" i="2"/>
  <c r="S724" i="2"/>
  <c r="R724" i="2"/>
  <c r="Q724" i="2"/>
  <c r="T733" i="2"/>
  <c r="S733" i="2"/>
  <c r="R733" i="2"/>
  <c r="Q733" i="2"/>
  <c r="U733" i="2" s="1"/>
  <c r="V733" i="2" s="1"/>
  <c r="W733" i="2" s="1"/>
  <c r="X733" i="2" s="1"/>
  <c r="T741" i="2"/>
  <c r="S741" i="2"/>
  <c r="R741" i="2"/>
  <c r="Q741" i="2"/>
  <c r="T749" i="2"/>
  <c r="S749" i="2"/>
  <c r="R749" i="2"/>
  <c r="Q749" i="2"/>
  <c r="U749" i="2" s="1"/>
  <c r="V749" i="2" s="1"/>
  <c r="W749" i="2" s="1"/>
  <c r="X749" i="2" s="1"/>
  <c r="T758" i="2"/>
  <c r="S758" i="2"/>
  <c r="R758" i="2"/>
  <c r="Q758" i="2"/>
  <c r="T767" i="2"/>
  <c r="S767" i="2"/>
  <c r="R767" i="2"/>
  <c r="Q767" i="2"/>
  <c r="U767" i="2" s="1"/>
  <c r="V767" i="2" s="1"/>
  <c r="W767" i="2" s="1"/>
  <c r="X767" i="2" s="1"/>
  <c r="T775" i="2"/>
  <c r="S775" i="2"/>
  <c r="R775" i="2"/>
  <c r="Q775" i="2"/>
  <c r="T784" i="2"/>
  <c r="S784" i="2"/>
  <c r="R784" i="2"/>
  <c r="Q784" i="2"/>
  <c r="U784" i="2" s="1"/>
  <c r="V784" i="2" s="1"/>
  <c r="W784" i="2" s="1"/>
  <c r="X784" i="2" s="1"/>
  <c r="T793" i="2"/>
  <c r="S793" i="2"/>
  <c r="R793" i="2"/>
  <c r="Q793" i="2"/>
  <c r="S802" i="2"/>
  <c r="T802" i="2"/>
  <c r="R802" i="2"/>
  <c r="Q802" i="2"/>
  <c r="U802" i="2" s="1"/>
  <c r="V802" i="2" s="1"/>
  <c r="W802" i="2" s="1"/>
  <c r="X802" i="2" s="1"/>
  <c r="T810" i="2"/>
  <c r="S810" i="2"/>
  <c r="R810" i="2"/>
  <c r="Q810" i="2"/>
  <c r="T819" i="2"/>
  <c r="S819" i="2"/>
  <c r="R819" i="2"/>
  <c r="Q819" i="2"/>
  <c r="U819" i="2" s="1"/>
  <c r="V819" i="2" s="1"/>
  <c r="W819" i="2" s="1"/>
  <c r="X819" i="2" s="1"/>
  <c r="T835" i="2"/>
  <c r="S835" i="2"/>
  <c r="R835" i="2"/>
  <c r="Q835" i="2"/>
  <c r="T843" i="2"/>
  <c r="S843" i="2"/>
  <c r="R843" i="2"/>
  <c r="Q843" i="2"/>
  <c r="U843" i="2" s="1"/>
  <c r="V843" i="2" s="1"/>
  <c r="W843" i="2" s="1"/>
  <c r="X843" i="2" s="1"/>
  <c r="T852" i="2"/>
  <c r="S852" i="2"/>
  <c r="R852" i="2"/>
  <c r="Q852" i="2"/>
  <c r="T860" i="2"/>
  <c r="S860" i="2"/>
  <c r="R860" i="2"/>
  <c r="Q860" i="2"/>
  <c r="U860" i="2" s="1"/>
  <c r="V860" i="2" s="1"/>
  <c r="W860" i="2" s="1"/>
  <c r="X860" i="2" s="1"/>
  <c r="T868" i="2"/>
  <c r="S868" i="2"/>
  <c r="R868" i="2"/>
  <c r="Q868" i="2"/>
  <c r="T877" i="2"/>
  <c r="S877" i="2"/>
  <c r="R877" i="2"/>
  <c r="Q877" i="2"/>
  <c r="U877" i="2" s="1"/>
  <c r="V877" i="2" s="1"/>
  <c r="W877" i="2" s="1"/>
  <c r="X877" i="2" s="1"/>
  <c r="T885" i="2"/>
  <c r="S885" i="2"/>
  <c r="R885" i="2"/>
  <c r="Q885" i="2"/>
  <c r="T894" i="2"/>
  <c r="S894" i="2"/>
  <c r="R894" i="2"/>
  <c r="Q894" i="2"/>
  <c r="U894" i="2" s="1"/>
  <c r="V894" i="2" s="1"/>
  <c r="W894" i="2" s="1"/>
  <c r="X894" i="2" s="1"/>
  <c r="T902" i="2"/>
  <c r="S902" i="2"/>
  <c r="R902" i="2"/>
  <c r="Q902" i="2"/>
  <c r="T910" i="2"/>
  <c r="S910" i="2"/>
  <c r="R910" i="2"/>
  <c r="Q910" i="2"/>
  <c r="U910" i="2" s="1"/>
  <c r="V910" i="2" s="1"/>
  <c r="W910" i="2" s="1"/>
  <c r="X910" i="2" s="1"/>
  <c r="T920" i="2"/>
  <c r="S920" i="2"/>
  <c r="R920" i="2"/>
  <c r="Q920" i="2"/>
  <c r="T928" i="2"/>
  <c r="S928" i="2"/>
  <c r="R928" i="2"/>
  <c r="Q928" i="2"/>
  <c r="U928" i="2" s="1"/>
  <c r="V928" i="2" s="1"/>
  <c r="W928" i="2" s="1"/>
  <c r="X928" i="2" s="1"/>
  <c r="T937" i="2"/>
  <c r="S937" i="2"/>
  <c r="R937" i="2"/>
  <c r="Q937" i="2"/>
  <c r="T946" i="2"/>
  <c r="S946" i="2"/>
  <c r="R946" i="2"/>
  <c r="Q946" i="2"/>
  <c r="U946" i="2" s="1"/>
  <c r="V946" i="2" s="1"/>
  <c r="W946" i="2" s="1"/>
  <c r="X946" i="2" s="1"/>
  <c r="T959" i="2"/>
  <c r="S959" i="2"/>
  <c r="R959" i="2"/>
  <c r="Q959" i="2"/>
  <c r="T968" i="2"/>
  <c r="S968" i="2"/>
  <c r="R968" i="2"/>
  <c r="Q968" i="2"/>
  <c r="U968" i="2" s="1"/>
  <c r="V968" i="2" s="1"/>
  <c r="W968" i="2" s="1"/>
  <c r="X968" i="2" s="1"/>
  <c r="T976" i="2"/>
  <c r="S976" i="2"/>
  <c r="R976" i="2"/>
  <c r="Q976" i="2"/>
  <c r="T984" i="2"/>
  <c r="S984" i="2"/>
  <c r="R984" i="2"/>
  <c r="Q984" i="2"/>
  <c r="U984" i="2" s="1"/>
  <c r="V984" i="2" s="1"/>
  <c r="W984" i="2" s="1"/>
  <c r="X984" i="2" s="1"/>
  <c r="T992" i="2"/>
  <c r="S992" i="2"/>
  <c r="R992" i="2"/>
  <c r="Q992" i="2"/>
  <c r="T1001" i="2"/>
  <c r="S1001" i="2"/>
  <c r="R1001" i="2"/>
  <c r="Q1001" i="2"/>
  <c r="U1001" i="2" s="1"/>
  <c r="V1001" i="2" s="1"/>
  <c r="W1001" i="2" s="1"/>
  <c r="X1001" i="2" s="1"/>
  <c r="T1009" i="2"/>
  <c r="S1009" i="2"/>
  <c r="R1009" i="2"/>
  <c r="Q1009" i="2"/>
  <c r="T1018" i="2"/>
  <c r="S1018" i="2"/>
  <c r="R1018" i="2"/>
  <c r="Q1018" i="2"/>
  <c r="U1018" i="2" s="1"/>
  <c r="V1018" i="2" s="1"/>
  <c r="W1018" i="2" s="1"/>
  <c r="T1027" i="2"/>
  <c r="S1027" i="2"/>
  <c r="R1027" i="2"/>
  <c r="Q1027" i="2"/>
  <c r="T1035" i="2"/>
  <c r="S1035" i="2"/>
  <c r="R1035" i="2"/>
  <c r="Q1035" i="2"/>
  <c r="U1035" i="2" s="1"/>
  <c r="V1035" i="2" s="1"/>
  <c r="W1035" i="2" s="1"/>
  <c r="X1035" i="2" s="1"/>
  <c r="T1045" i="2"/>
  <c r="S1045" i="2"/>
  <c r="R1045" i="2"/>
  <c r="Q1045" i="2"/>
  <c r="T1053" i="2"/>
  <c r="S1053" i="2"/>
  <c r="R1053" i="2"/>
  <c r="Q1053" i="2"/>
  <c r="U1053" i="2" s="1"/>
  <c r="V1053" i="2" s="1"/>
  <c r="W1053" i="2" s="1"/>
  <c r="X1053" i="2" s="1"/>
  <c r="T1062" i="2"/>
  <c r="S1062" i="2"/>
  <c r="R1062" i="2"/>
  <c r="Q1062" i="2"/>
  <c r="T1071" i="2"/>
  <c r="S1071" i="2"/>
  <c r="R1071" i="2"/>
  <c r="Q1071" i="2"/>
  <c r="U1071" i="2" s="1"/>
  <c r="V1071" i="2" s="1"/>
  <c r="W1071" i="2" s="1"/>
  <c r="X1071" i="2" s="1"/>
  <c r="T1086" i="2"/>
  <c r="S1086" i="2"/>
  <c r="R1086" i="2"/>
  <c r="Q1086" i="2"/>
  <c r="T1094" i="2"/>
  <c r="S1094" i="2"/>
  <c r="R1094" i="2"/>
  <c r="Q1094" i="2"/>
  <c r="U1094" i="2" s="1"/>
  <c r="V1094" i="2" s="1"/>
  <c r="W1094" i="2" s="1"/>
  <c r="X1094" i="2" s="1"/>
  <c r="T1111" i="2"/>
  <c r="S1111" i="2"/>
  <c r="R1111" i="2"/>
  <c r="Q1111" i="2"/>
  <c r="T1119" i="2"/>
  <c r="S1119" i="2"/>
  <c r="R1119" i="2"/>
  <c r="Q1119" i="2"/>
  <c r="U1119" i="2" s="1"/>
  <c r="V1119" i="2" s="1"/>
  <c r="W1119" i="2" s="1"/>
  <c r="X1119" i="2" s="1"/>
  <c r="T1127" i="2"/>
  <c r="S1127" i="2"/>
  <c r="R1127" i="2"/>
  <c r="Q1127" i="2"/>
  <c r="T1136" i="2"/>
  <c r="S1136" i="2"/>
  <c r="R1136" i="2"/>
  <c r="Q1136" i="2"/>
  <c r="U1136" i="2" s="1"/>
  <c r="V1136" i="2" s="1"/>
  <c r="W1136" i="2" s="1"/>
  <c r="X1136" i="2" s="1"/>
  <c r="T1144" i="2"/>
  <c r="S1144" i="2"/>
  <c r="R1144" i="2"/>
  <c r="Q1144" i="2"/>
  <c r="T1152" i="2"/>
  <c r="S1152" i="2"/>
  <c r="R1152" i="2"/>
  <c r="Q1152" i="2"/>
  <c r="U1152" i="2" s="1"/>
  <c r="V1152" i="2" s="1"/>
  <c r="W1152" i="2" s="1"/>
  <c r="X1152" i="2" s="1"/>
  <c r="T1161" i="2"/>
  <c r="S1161" i="2"/>
  <c r="R1161" i="2"/>
  <c r="Q1161" i="2"/>
  <c r="T1169" i="2"/>
  <c r="S1169" i="2"/>
  <c r="R1169" i="2"/>
  <c r="Q1169" i="2"/>
  <c r="U1169" i="2" s="1"/>
  <c r="V1169" i="2" s="1"/>
  <c r="W1169" i="2" s="1"/>
  <c r="X1169" i="2" s="1"/>
  <c r="T1177" i="2"/>
  <c r="S1177" i="2"/>
  <c r="R1177" i="2"/>
  <c r="Q1177" i="2"/>
  <c r="T1186" i="2"/>
  <c r="S1186" i="2"/>
  <c r="R1186" i="2"/>
  <c r="Q1186" i="2"/>
  <c r="U1186" i="2" s="1"/>
  <c r="V1186" i="2" s="1"/>
  <c r="W1186" i="2" s="1"/>
  <c r="X1186" i="2" s="1"/>
  <c r="T1194" i="2"/>
  <c r="S1194" i="2"/>
  <c r="R1194" i="2"/>
  <c r="Q1194" i="2"/>
  <c r="T1204" i="2"/>
  <c r="S1204" i="2"/>
  <c r="R1204" i="2"/>
  <c r="Q1204" i="2"/>
  <c r="U1204" i="2" s="1"/>
  <c r="V1204" i="2" s="1"/>
  <c r="W1204" i="2" s="1"/>
  <c r="X1204" i="2" s="1"/>
  <c r="T1212" i="2"/>
  <c r="S1212" i="2"/>
  <c r="R1212" i="2"/>
  <c r="Q1212" i="2"/>
  <c r="T1221" i="2"/>
  <c r="S1221" i="2"/>
  <c r="R1221" i="2"/>
  <c r="Q1221" i="2"/>
  <c r="U1221" i="2" s="1"/>
  <c r="V1221" i="2" s="1"/>
  <c r="W1221" i="2" s="1"/>
  <c r="X1221" i="2" s="1"/>
  <c r="T1229" i="2"/>
  <c r="S1229" i="2"/>
  <c r="R1229" i="2"/>
  <c r="Q1229" i="2"/>
  <c r="T1238" i="2"/>
  <c r="S1238" i="2"/>
  <c r="R1238" i="2"/>
  <c r="Q1238" i="2"/>
  <c r="U1238" i="2" s="1"/>
  <c r="V1238" i="2" s="1"/>
  <c r="W1238" i="2" s="1"/>
  <c r="X1238" i="2" s="1"/>
  <c r="T1246" i="2"/>
  <c r="S1246" i="2"/>
  <c r="R1246" i="2"/>
  <c r="Q1246" i="2"/>
  <c r="T1259" i="2"/>
  <c r="S1259" i="2"/>
  <c r="R1259" i="2"/>
  <c r="Q1259" i="2"/>
  <c r="U1259" i="2" s="1"/>
  <c r="V1259" i="2" s="1"/>
  <c r="W1259" i="2" s="1"/>
  <c r="X1259" i="2" s="1"/>
  <c r="T1267" i="2"/>
  <c r="S1267" i="2"/>
  <c r="R1267" i="2"/>
  <c r="Q1267" i="2"/>
  <c r="T1276" i="2"/>
  <c r="S1276" i="2"/>
  <c r="R1276" i="2"/>
  <c r="Q1276" i="2"/>
  <c r="U1276" i="2" s="1"/>
  <c r="V1276" i="2" s="1"/>
  <c r="W1276" i="2" s="1"/>
  <c r="X1276" i="2" s="1"/>
  <c r="T1284" i="2"/>
  <c r="T1292" i="2"/>
  <c r="S1292" i="2"/>
  <c r="R1292" i="2"/>
  <c r="Q1292" i="2"/>
  <c r="U1292" i="2" s="1"/>
  <c r="V1292" i="2" s="1"/>
  <c r="W1292" i="2" s="1"/>
  <c r="X1292" i="2" s="1"/>
  <c r="T1300" i="2"/>
  <c r="S1300" i="2"/>
  <c r="R1300" i="2"/>
  <c r="Q1300" i="2"/>
  <c r="T1309" i="2"/>
  <c r="S1309" i="2"/>
  <c r="R1309" i="2"/>
  <c r="Q1309" i="2"/>
  <c r="U1309" i="2" s="1"/>
  <c r="V1309" i="2" s="1"/>
  <c r="W1309" i="2" s="1"/>
  <c r="X1309" i="2" s="1"/>
  <c r="T1317" i="2"/>
  <c r="S1317" i="2"/>
  <c r="R1317" i="2"/>
  <c r="Q1317" i="2"/>
  <c r="T1326" i="2"/>
  <c r="S1326" i="2"/>
  <c r="R1326" i="2"/>
  <c r="Q1326" i="2"/>
  <c r="U1326" i="2" s="1"/>
  <c r="V1326" i="2" s="1"/>
  <c r="W1326" i="2" s="1"/>
  <c r="X1326" i="2" s="1"/>
  <c r="T1334" i="2"/>
  <c r="S1334" i="2"/>
  <c r="R1334" i="2"/>
  <c r="Q1334" i="2"/>
  <c r="T1342" i="2"/>
  <c r="S1342" i="2"/>
  <c r="R1342" i="2"/>
  <c r="Q1342" i="2"/>
  <c r="U1342" i="2" s="1"/>
  <c r="V1342" i="2" s="1"/>
  <c r="W1342" i="2" s="1"/>
  <c r="X1342" i="2" s="1"/>
  <c r="T1351" i="2"/>
  <c r="S1351" i="2"/>
  <c r="R1351" i="2"/>
  <c r="Q1351" i="2"/>
  <c r="T1359" i="2"/>
  <c r="S1359" i="2"/>
  <c r="R1359" i="2"/>
  <c r="Q1359" i="2"/>
  <c r="U1359" i="2" s="1"/>
  <c r="V1359" i="2" s="1"/>
  <c r="W1359" i="2" s="1"/>
  <c r="X1359" i="2" s="1"/>
  <c r="T1368" i="2"/>
  <c r="S1368" i="2"/>
  <c r="R1368" i="2"/>
  <c r="Q1368" i="2"/>
  <c r="T1377" i="2"/>
  <c r="S1377" i="2"/>
  <c r="R1377" i="2"/>
  <c r="Q1377" i="2"/>
  <c r="U1377" i="2" s="1"/>
  <c r="V1377" i="2" s="1"/>
  <c r="W1377" i="2" s="1"/>
  <c r="X1377" i="2" s="1"/>
  <c r="T1386" i="2"/>
  <c r="S1386" i="2"/>
  <c r="R1386" i="2"/>
  <c r="Q1386" i="2"/>
  <c r="T1394" i="2"/>
  <c r="S1394" i="2"/>
  <c r="R1394" i="2"/>
  <c r="Q1394" i="2"/>
  <c r="U1394" i="2" s="1"/>
  <c r="V1394" i="2" s="1"/>
  <c r="W1394" i="2" s="1"/>
  <c r="X1394" i="2" s="1"/>
  <c r="T1402" i="2"/>
  <c r="S1402" i="2"/>
  <c r="R1402" i="2"/>
  <c r="Q1402" i="2"/>
  <c r="T1411" i="2"/>
  <c r="S1411" i="2"/>
  <c r="R1411" i="2"/>
  <c r="Q1411" i="2"/>
  <c r="U1411" i="2" s="1"/>
  <c r="V1411" i="2" s="1"/>
  <c r="W1411" i="2" s="1"/>
  <c r="X1411" i="2" s="1"/>
  <c r="T1419" i="2"/>
  <c r="S1419" i="2"/>
  <c r="R1419" i="2"/>
  <c r="Q1419" i="2"/>
  <c r="T1439" i="2"/>
  <c r="S1439" i="2"/>
  <c r="R1439" i="2"/>
  <c r="Q1439" i="2"/>
  <c r="U1439" i="2" s="1"/>
  <c r="V1439" i="2" s="1"/>
  <c r="W1439" i="2" s="1"/>
  <c r="X1439" i="2" s="1"/>
  <c r="T1447" i="2"/>
  <c r="S1447" i="2"/>
  <c r="R1447" i="2"/>
  <c r="Q1447" i="2"/>
  <c r="T1456" i="2"/>
  <c r="S1456" i="2"/>
  <c r="R1456" i="2"/>
  <c r="Q1456" i="2"/>
  <c r="U1456" i="2" s="1"/>
  <c r="V1456" i="2" s="1"/>
  <c r="W1456" i="2" s="1"/>
  <c r="X1456" i="2" s="1"/>
  <c r="T1464" i="2"/>
  <c r="S1464" i="2"/>
  <c r="R1464" i="2"/>
  <c r="Q1464" i="2"/>
  <c r="T1472" i="2"/>
  <c r="S1472" i="2"/>
  <c r="R1472" i="2"/>
  <c r="Q1472" i="2"/>
  <c r="U1472" i="2" s="1"/>
  <c r="V1472" i="2" s="1"/>
  <c r="W1472" i="2" s="1"/>
  <c r="X1472" i="2" s="1"/>
  <c r="T1480" i="2"/>
  <c r="S1480" i="2"/>
  <c r="R1480" i="2"/>
  <c r="Q1480" i="2"/>
  <c r="T1488" i="2"/>
  <c r="S1488" i="2"/>
  <c r="R1488" i="2"/>
  <c r="Q1488" i="2"/>
  <c r="U1488" i="2" s="1"/>
  <c r="V1488" i="2" s="1"/>
  <c r="W1488" i="2" s="1"/>
  <c r="X1488" i="2" s="1"/>
  <c r="T1496" i="2"/>
  <c r="R1496" i="2"/>
  <c r="S1496" i="2"/>
  <c r="Q1496" i="2"/>
  <c r="T1504" i="2"/>
  <c r="S1504" i="2"/>
  <c r="R1504" i="2"/>
  <c r="Q1504" i="2"/>
  <c r="U1504" i="2" s="1"/>
  <c r="V1504" i="2" s="1"/>
  <c r="W1504" i="2" s="1"/>
  <c r="X1504" i="2" s="1"/>
  <c r="T1512" i="2"/>
  <c r="S1512" i="2"/>
  <c r="R1512" i="2"/>
  <c r="Q1512" i="2"/>
  <c r="T1520" i="2"/>
  <c r="S1520" i="2"/>
  <c r="R1520" i="2"/>
  <c r="Q1520" i="2"/>
  <c r="U1520" i="2" s="1"/>
  <c r="V1520" i="2" s="1"/>
  <c r="W1520" i="2" s="1"/>
  <c r="X1520" i="2" s="1"/>
  <c r="T1528" i="2"/>
  <c r="S1528" i="2"/>
  <c r="R1528" i="2"/>
  <c r="Q1528" i="2"/>
  <c r="T1536" i="2"/>
  <c r="S1536" i="2"/>
  <c r="R1536" i="2"/>
  <c r="Q1536" i="2"/>
  <c r="U1536" i="2" s="1"/>
  <c r="V1536" i="2" s="1"/>
  <c r="W1536" i="2" s="1"/>
  <c r="X1536" i="2" s="1"/>
  <c r="T1544" i="2"/>
  <c r="S1544" i="2"/>
  <c r="R1544" i="2"/>
  <c r="Q1544" i="2"/>
  <c r="T1552" i="2"/>
  <c r="S1552" i="2"/>
  <c r="R1552" i="2"/>
  <c r="Q1552" i="2"/>
  <c r="U1552" i="2" s="1"/>
  <c r="V1552" i="2" s="1"/>
  <c r="W1552" i="2" s="1"/>
  <c r="X1552" i="2" s="1"/>
  <c r="T1560" i="2"/>
  <c r="S1560" i="2"/>
  <c r="R1560" i="2"/>
  <c r="Q1560" i="2"/>
  <c r="T1576" i="2"/>
  <c r="S1576" i="2"/>
  <c r="R1576" i="2"/>
  <c r="Q1576" i="2"/>
  <c r="U1576" i="2" s="1"/>
  <c r="V1576" i="2" s="1"/>
  <c r="W1576" i="2" s="1"/>
  <c r="X1576" i="2" s="1"/>
  <c r="S1584" i="2"/>
  <c r="T1584" i="2"/>
  <c r="R1584" i="2"/>
  <c r="Q1584" i="2"/>
  <c r="S1592" i="2"/>
  <c r="T1592" i="2"/>
  <c r="R1592" i="2"/>
  <c r="Q1592" i="2"/>
  <c r="U1592" i="2" s="1"/>
  <c r="V1592" i="2" s="1"/>
  <c r="W1592" i="2" s="1"/>
  <c r="X1592" i="2" s="1"/>
  <c r="T1608" i="2"/>
  <c r="S1608" i="2"/>
  <c r="R1608" i="2"/>
  <c r="Q1608" i="2"/>
  <c r="T1616" i="2"/>
  <c r="S1616" i="2"/>
  <c r="R1616" i="2"/>
  <c r="Q1616" i="2"/>
  <c r="U1616" i="2" s="1"/>
  <c r="V1616" i="2" s="1"/>
  <c r="W1616" i="2" s="1"/>
  <c r="X1616" i="2" s="1"/>
  <c r="T1636" i="2"/>
  <c r="S1636" i="2"/>
  <c r="R1636" i="2"/>
  <c r="Q1636" i="2"/>
  <c r="T1644" i="2"/>
  <c r="S1644" i="2"/>
  <c r="R1644" i="2"/>
  <c r="Q1644" i="2"/>
  <c r="U1644" i="2" s="1"/>
  <c r="V1644" i="2" s="1"/>
  <c r="W1644" i="2" s="1"/>
  <c r="X1644" i="2" s="1"/>
  <c r="T1652" i="2"/>
  <c r="S1652" i="2"/>
  <c r="R1652" i="2"/>
  <c r="Q1652" i="2"/>
  <c r="T1660" i="2"/>
  <c r="S1660" i="2"/>
  <c r="R1660" i="2"/>
  <c r="Q1660" i="2"/>
  <c r="U1660" i="2" s="1"/>
  <c r="V1660" i="2" s="1"/>
  <c r="W1660" i="2" s="1"/>
  <c r="X1660" i="2" s="1"/>
  <c r="T1668" i="2"/>
  <c r="S1668" i="2"/>
  <c r="R1668" i="2"/>
  <c r="Q1668" i="2"/>
  <c r="T1676" i="2"/>
  <c r="R1676" i="2"/>
  <c r="S1676" i="2"/>
  <c r="Q1676" i="2"/>
  <c r="T1684" i="2"/>
  <c r="S1684" i="2"/>
  <c r="R1684" i="2"/>
  <c r="Q1684" i="2"/>
  <c r="T1692" i="2"/>
  <c r="S1692" i="2"/>
  <c r="Q1692" i="2"/>
  <c r="R1692" i="2"/>
  <c r="T1700" i="2"/>
  <c r="S1700" i="2"/>
  <c r="R1700" i="2"/>
  <c r="Q1700" i="2"/>
  <c r="T1708" i="2"/>
  <c r="S1708" i="2"/>
  <c r="R1708" i="2"/>
  <c r="Q1708" i="2"/>
  <c r="U1708" i="2" s="1"/>
  <c r="V1708" i="2" s="1"/>
  <c r="W1708" i="2" s="1"/>
  <c r="X1708" i="2" s="1"/>
  <c r="T1716" i="2"/>
  <c r="S1716" i="2"/>
  <c r="R1716" i="2"/>
  <c r="Q1716" i="2"/>
  <c r="T1724" i="2"/>
  <c r="S1724" i="2"/>
  <c r="R1724" i="2"/>
  <c r="Q1724" i="2"/>
  <c r="U1724" i="2" s="1"/>
  <c r="V1724" i="2" s="1"/>
  <c r="W1724" i="2" s="1"/>
  <c r="X1724" i="2" s="1"/>
  <c r="T1732" i="2"/>
  <c r="S1732" i="2"/>
  <c r="R1732" i="2"/>
  <c r="Q1732" i="2"/>
  <c r="T1740" i="2"/>
  <c r="S1740" i="2"/>
  <c r="R1740" i="2"/>
  <c r="Q1740" i="2"/>
  <c r="U1740" i="2" s="1"/>
  <c r="V1740" i="2" s="1"/>
  <c r="W1740" i="2" s="1"/>
  <c r="X1740" i="2" s="1"/>
  <c r="T1748" i="2"/>
  <c r="S1748" i="2"/>
  <c r="R1748" i="2"/>
  <c r="Q1748" i="2"/>
  <c r="T1756" i="2"/>
  <c r="S1756" i="2"/>
  <c r="R1756" i="2"/>
  <c r="Q1756" i="2"/>
  <c r="U1756" i="2" s="1"/>
  <c r="V1756" i="2" s="1"/>
  <c r="W1756" i="2" s="1"/>
  <c r="X1756" i="2" s="1"/>
  <c r="T1772" i="2"/>
  <c r="S1772" i="2"/>
  <c r="R1772" i="2"/>
  <c r="Q1772" i="2"/>
  <c r="T1780" i="2"/>
  <c r="S1780" i="2"/>
  <c r="R1780" i="2"/>
  <c r="Q1780" i="2"/>
  <c r="U1780" i="2" s="1"/>
  <c r="V1780" i="2" s="1"/>
  <c r="W1780" i="2" s="1"/>
  <c r="X1780" i="2" s="1"/>
  <c r="T1788" i="2"/>
  <c r="S1788" i="2"/>
  <c r="R1788" i="2"/>
  <c r="Q1788" i="2"/>
  <c r="T1796" i="2"/>
  <c r="S1796" i="2"/>
  <c r="R1796" i="2"/>
  <c r="Q1796" i="2"/>
  <c r="U1796" i="2" s="1"/>
  <c r="V1796" i="2" s="1"/>
  <c r="W1796" i="2" s="1"/>
  <c r="X1796" i="2" s="1"/>
  <c r="T1813" i="2"/>
  <c r="S1813" i="2"/>
  <c r="R1813" i="2"/>
  <c r="Q1813" i="2"/>
  <c r="T1821" i="2"/>
  <c r="S1821" i="2"/>
  <c r="R1821" i="2"/>
  <c r="Q1821" i="2"/>
  <c r="U1821" i="2" s="1"/>
  <c r="V1821" i="2" s="1"/>
  <c r="W1821" i="2" s="1"/>
  <c r="X1821" i="2" s="1"/>
  <c r="T1834" i="2"/>
  <c r="S1834" i="2"/>
  <c r="R1834" i="2"/>
  <c r="Q1834" i="2"/>
  <c r="T1842" i="2"/>
  <c r="S1842" i="2"/>
  <c r="Q1842" i="2"/>
  <c r="R1842" i="2"/>
  <c r="T1850" i="2"/>
  <c r="S1850" i="2"/>
  <c r="R1850" i="2"/>
  <c r="Q1850" i="2"/>
  <c r="T1858" i="2"/>
  <c r="S1858" i="2"/>
  <c r="R1858" i="2"/>
  <c r="Q1858" i="2"/>
  <c r="U1858" i="2" s="1"/>
  <c r="V1858" i="2" s="1"/>
  <c r="W1858" i="2" s="1"/>
  <c r="X1858" i="2" s="1"/>
  <c r="T1866" i="2"/>
  <c r="R1866" i="2"/>
  <c r="S1866" i="2"/>
  <c r="Q1866" i="2"/>
  <c r="T1874" i="2"/>
  <c r="S1874" i="2"/>
  <c r="R1874" i="2"/>
  <c r="Q1874" i="2"/>
  <c r="U1874" i="2" s="1"/>
  <c r="V1874" i="2" s="1"/>
  <c r="W1874" i="2" s="1"/>
  <c r="X1874" i="2" s="1"/>
  <c r="T1882" i="2"/>
  <c r="S1882" i="2"/>
  <c r="R1882" i="2"/>
  <c r="Q1882" i="2"/>
  <c r="T1890" i="2"/>
  <c r="S1890" i="2"/>
  <c r="R1890" i="2"/>
  <c r="Q1890" i="2"/>
  <c r="U1890" i="2" s="1"/>
  <c r="V1890" i="2" s="1"/>
  <c r="W1890" i="2" s="1"/>
  <c r="X1890" i="2" s="1"/>
  <c r="T1898" i="2"/>
  <c r="S1898" i="2"/>
  <c r="Q1898" i="2"/>
  <c r="R1898" i="2"/>
  <c r="T1906" i="2"/>
  <c r="S1906" i="2"/>
  <c r="R1906" i="2"/>
  <c r="Q1906" i="2"/>
  <c r="U1906" i="2" s="1"/>
  <c r="V1906" i="2" s="1"/>
  <c r="W1906" i="2" s="1"/>
  <c r="X1906" i="2" s="1"/>
  <c r="T1914" i="2"/>
  <c r="S1914" i="2"/>
  <c r="R1914" i="2"/>
  <c r="Q1914" i="2"/>
  <c r="T1922" i="2"/>
  <c r="R1922" i="2"/>
  <c r="S1922" i="2"/>
  <c r="Q1922" i="2"/>
  <c r="T1930" i="2"/>
  <c r="S1930" i="2"/>
  <c r="R1930" i="2"/>
  <c r="Q1930" i="2"/>
  <c r="T1938" i="2"/>
  <c r="S1938" i="2"/>
  <c r="R1938" i="2"/>
  <c r="Q1938" i="2"/>
  <c r="U1938" i="2" s="1"/>
  <c r="V1938" i="2" s="1"/>
  <c r="W1938" i="2" s="1"/>
  <c r="X1938" i="2" s="1"/>
  <c r="T1946" i="2"/>
  <c r="S1946" i="2"/>
  <c r="R1946" i="2"/>
  <c r="Q1946" i="2"/>
  <c r="T1954" i="2"/>
  <c r="S1954" i="2"/>
  <c r="Q1954" i="2"/>
  <c r="R1954" i="2"/>
  <c r="S1962" i="2"/>
  <c r="T1962" i="2"/>
  <c r="R1962" i="2"/>
  <c r="Q1962" i="2"/>
  <c r="T1970" i="2"/>
  <c r="S1970" i="2"/>
  <c r="R1970" i="2"/>
  <c r="Q1970" i="2"/>
  <c r="U1970" i="2" s="1"/>
  <c r="V1970" i="2" s="1"/>
  <c r="W1970" i="2" s="1"/>
  <c r="X1970" i="2" s="1"/>
  <c r="T1978" i="2"/>
  <c r="S1978" i="2"/>
  <c r="R1978" i="2"/>
  <c r="Q1978" i="2"/>
  <c r="T1986" i="2"/>
  <c r="S1986" i="2"/>
  <c r="R1986" i="2"/>
  <c r="Q1986" i="2"/>
  <c r="U1986" i="2" s="1"/>
  <c r="V1986" i="2" s="1"/>
  <c r="W1986" i="2" s="1"/>
  <c r="X1986" i="2" s="1"/>
  <c r="T1994" i="2"/>
  <c r="S1994" i="2"/>
  <c r="R1994" i="2"/>
  <c r="Q1994" i="2"/>
  <c r="T2002" i="2"/>
  <c r="S2002" i="2"/>
  <c r="R2002" i="2"/>
  <c r="Q2002" i="2"/>
  <c r="U2002" i="2" s="1"/>
  <c r="V2002" i="2" s="1"/>
  <c r="W2002" i="2" s="1"/>
  <c r="X2002" i="2" s="1"/>
  <c r="T2015" i="2"/>
  <c r="S2015" i="2"/>
  <c r="R2015" i="2"/>
  <c r="Q2015" i="2"/>
  <c r="T2024" i="2"/>
  <c r="S2024" i="2"/>
  <c r="R2024" i="2"/>
  <c r="Q2024" i="2"/>
  <c r="U2024" i="2" s="1"/>
  <c r="V2024" i="2" s="1"/>
  <c r="W2024" i="2" s="1"/>
  <c r="X2024" i="2" s="1"/>
  <c r="T2032" i="2"/>
  <c r="S2032" i="2"/>
  <c r="R2032" i="2"/>
  <c r="Q2032" i="2"/>
  <c r="T2040" i="2"/>
  <c r="S2040" i="2"/>
  <c r="R2040" i="2"/>
  <c r="Q2040" i="2"/>
  <c r="U2040" i="2" s="1"/>
  <c r="V2040" i="2" s="1"/>
  <c r="W2040" i="2" s="1"/>
  <c r="X2040" i="2" s="1"/>
  <c r="T2048" i="2"/>
  <c r="R2048" i="2"/>
  <c r="S2048" i="2"/>
  <c r="Q2048" i="2"/>
  <c r="T2056" i="2"/>
  <c r="S2056" i="2"/>
  <c r="R2056" i="2"/>
  <c r="Q2056" i="2"/>
  <c r="U2056" i="2" s="1"/>
  <c r="V2056" i="2" s="1"/>
  <c r="W2056" i="2" s="1"/>
  <c r="X2056" i="2" s="1"/>
  <c r="T2064" i="2"/>
  <c r="S2064" i="2"/>
  <c r="R2064" i="2"/>
  <c r="Q2064" i="2"/>
  <c r="T2073" i="2"/>
  <c r="S2073" i="2"/>
  <c r="R2073" i="2"/>
  <c r="Q2073" i="2"/>
  <c r="U2073" i="2" s="1"/>
  <c r="V2073" i="2" s="1"/>
  <c r="W2073" i="2" s="1"/>
  <c r="X2073" i="2" s="1"/>
  <c r="T2081" i="2"/>
  <c r="S2081" i="2"/>
  <c r="R2081" i="2"/>
  <c r="Q2081" i="2"/>
  <c r="T2089" i="2"/>
  <c r="S2089" i="2"/>
  <c r="R2089" i="2"/>
  <c r="Q2089" i="2"/>
  <c r="U2089" i="2" s="1"/>
  <c r="V2089" i="2" s="1"/>
  <c r="W2089" i="2" s="1"/>
  <c r="X2089" i="2" s="1"/>
  <c r="T2098" i="2"/>
  <c r="S2098" i="2"/>
  <c r="R2098" i="2"/>
  <c r="Q2098" i="2"/>
  <c r="T2106" i="2"/>
  <c r="S2106" i="2"/>
  <c r="R2106" i="2"/>
  <c r="Q2106" i="2"/>
  <c r="U2106" i="2" s="1"/>
  <c r="V2106" i="2" s="1"/>
  <c r="W2106" i="2" s="1"/>
  <c r="X2106" i="2" s="1"/>
  <c r="T2114" i="2"/>
  <c r="R2114" i="2"/>
  <c r="S2114" i="2"/>
  <c r="Q2114" i="2"/>
  <c r="T2123" i="2"/>
  <c r="S2123" i="2"/>
  <c r="R2123" i="2"/>
  <c r="Q2123" i="2"/>
  <c r="U2123" i="2" s="1"/>
  <c r="V2123" i="2" s="1"/>
  <c r="W2123" i="2" s="1"/>
  <c r="X2123" i="2" s="1"/>
  <c r="T2131" i="2"/>
  <c r="S2131" i="2"/>
  <c r="R2131" i="2"/>
  <c r="Q2131" i="2"/>
  <c r="T2140" i="2"/>
  <c r="S2140" i="2"/>
  <c r="R2140" i="2"/>
  <c r="Q2140" i="2"/>
  <c r="U2140" i="2" s="1"/>
  <c r="V2140" i="2" s="1"/>
  <c r="W2140" i="2" s="1"/>
  <c r="X2140" i="2" s="1"/>
  <c r="T2149" i="2"/>
  <c r="S2149" i="2"/>
  <c r="R2149" i="2"/>
  <c r="Q2149" i="2"/>
  <c r="T2157" i="2"/>
  <c r="R2157" i="2"/>
  <c r="Q2157" i="2"/>
  <c r="S2157" i="2"/>
  <c r="T2165" i="2"/>
  <c r="S2165" i="2"/>
  <c r="R2165" i="2"/>
  <c r="Q2165" i="2"/>
  <c r="T2173" i="2"/>
  <c r="S2173" i="2"/>
  <c r="R2173" i="2"/>
  <c r="Q2173" i="2"/>
  <c r="U2173" i="2" s="1"/>
  <c r="V2173" i="2" s="1"/>
  <c r="W2173" i="2" s="1"/>
  <c r="X2173" i="2" s="1"/>
  <c r="T2181" i="2"/>
  <c r="S2181" i="2"/>
  <c r="R2181" i="2"/>
  <c r="Q2181" i="2"/>
  <c r="T2189" i="2"/>
  <c r="S2189" i="2"/>
  <c r="R2189" i="2"/>
  <c r="Q2189" i="2"/>
  <c r="U2189" i="2" s="1"/>
  <c r="V2189" i="2" s="1"/>
  <c r="W2189" i="2" s="1"/>
  <c r="X2189" i="2" s="1"/>
  <c r="T2202" i="2"/>
  <c r="S2202" i="2"/>
  <c r="R2202" i="2"/>
  <c r="Q2202" i="2"/>
  <c r="T2210" i="2"/>
  <c r="S2210" i="2"/>
  <c r="R2210" i="2"/>
  <c r="Q2210" i="2"/>
  <c r="U2210" i="2" s="1"/>
  <c r="V2210" i="2" s="1"/>
  <c r="W2210" i="2" s="1"/>
  <c r="X2210" i="2" s="1"/>
  <c r="T2218" i="2"/>
  <c r="S2218" i="2"/>
  <c r="R2218" i="2"/>
  <c r="Q2218" i="2"/>
  <c r="T2226" i="2"/>
  <c r="S2226" i="2"/>
  <c r="R2226" i="2"/>
  <c r="Q2226" i="2"/>
  <c r="U2226" i="2" s="1"/>
  <c r="V2226" i="2" s="1"/>
  <c r="W2226" i="2" s="1"/>
  <c r="X2226" i="2" s="1"/>
  <c r="T2234" i="2"/>
  <c r="S2234" i="2"/>
  <c r="R2234" i="2"/>
  <c r="Q2234" i="2"/>
  <c r="S2242" i="2"/>
  <c r="T2242" i="2"/>
  <c r="R2242" i="2"/>
  <c r="Q2242" i="2"/>
  <c r="U2242" i="2" s="1"/>
  <c r="V2242" i="2" s="1"/>
  <c r="W2242" i="2" s="1"/>
  <c r="X2242" i="2" s="1"/>
  <c r="T2250" i="2"/>
  <c r="S2250" i="2"/>
  <c r="R2250" i="2"/>
  <c r="Q2250" i="2"/>
  <c r="T2258" i="2"/>
  <c r="S2258" i="2"/>
  <c r="R2258" i="2"/>
  <c r="Q2258" i="2"/>
  <c r="U2258" i="2" s="1"/>
  <c r="V2258" i="2" s="1"/>
  <c r="W2258" i="2" s="1"/>
  <c r="X2258" i="2" s="1"/>
  <c r="T2266" i="2"/>
  <c r="S2266" i="2"/>
  <c r="R2266" i="2"/>
  <c r="Q2266" i="2"/>
  <c r="T2274" i="2"/>
  <c r="S2274" i="2"/>
  <c r="R2274" i="2"/>
  <c r="Q2274" i="2"/>
  <c r="U2274" i="2" s="1"/>
  <c r="V2274" i="2" s="1"/>
  <c r="W2274" i="2" s="1"/>
  <c r="X2274" i="2" s="1"/>
  <c r="T2289" i="2"/>
  <c r="S2289" i="2"/>
  <c r="R2289" i="2"/>
  <c r="Q2289" i="2"/>
  <c r="T2297" i="2"/>
  <c r="S2297" i="2"/>
  <c r="R2297" i="2"/>
  <c r="Q2297" i="2"/>
  <c r="U2297" i="2" s="1"/>
  <c r="V2297" i="2" s="1"/>
  <c r="W2297" i="2" s="1"/>
  <c r="X2297" i="2" s="1"/>
  <c r="T2305" i="2"/>
  <c r="S2305" i="2"/>
  <c r="R2305" i="2"/>
  <c r="Q2305" i="2"/>
  <c r="T2313" i="2"/>
  <c r="S2313" i="2"/>
  <c r="R2313" i="2"/>
  <c r="Q2313" i="2"/>
  <c r="U2313" i="2" s="1"/>
  <c r="V2313" i="2" s="1"/>
  <c r="W2313" i="2" s="1"/>
  <c r="X2313" i="2" s="1"/>
  <c r="T2321" i="2"/>
  <c r="S2321" i="2"/>
  <c r="R2321" i="2"/>
  <c r="Q2321" i="2"/>
  <c r="T2329" i="2"/>
  <c r="S2329" i="2"/>
  <c r="R2329" i="2"/>
  <c r="Q2329" i="2"/>
  <c r="U2329" i="2" s="1"/>
  <c r="V2329" i="2" s="1"/>
  <c r="W2329" i="2" s="1"/>
  <c r="X2329" i="2" s="1"/>
  <c r="T2337" i="2"/>
  <c r="S2337" i="2"/>
  <c r="R2337" i="2"/>
  <c r="Q2337" i="2"/>
  <c r="T2345" i="2"/>
  <c r="S2345" i="2"/>
  <c r="R2345" i="2"/>
  <c r="Q2345" i="2"/>
  <c r="U2345" i="2" s="1"/>
  <c r="V2345" i="2" s="1"/>
  <c r="W2345" i="2" s="1"/>
  <c r="X2345" i="2" s="1"/>
  <c r="T2353" i="2"/>
  <c r="S2353" i="2"/>
  <c r="R2353" i="2"/>
  <c r="Q2353" i="2"/>
  <c r="T2361" i="2"/>
  <c r="S2361" i="2"/>
  <c r="R2361" i="2"/>
  <c r="Q2361" i="2"/>
  <c r="U2361" i="2" s="1"/>
  <c r="V2361" i="2" s="1"/>
  <c r="W2361" i="2" s="1"/>
  <c r="X2361" i="2" s="1"/>
  <c r="T2369" i="2"/>
  <c r="S2369" i="2"/>
  <c r="R2369" i="2"/>
  <c r="Q2369" i="2"/>
  <c r="T2377" i="2"/>
  <c r="S2377" i="2"/>
  <c r="R2377" i="2"/>
  <c r="Q2377" i="2"/>
  <c r="U2377" i="2" s="1"/>
  <c r="V2377" i="2" s="1"/>
  <c r="W2377" i="2" s="1"/>
  <c r="X2377" i="2" s="1"/>
  <c r="T2385" i="2"/>
  <c r="S2385" i="2"/>
  <c r="R2385" i="2"/>
  <c r="Q2385" i="2"/>
  <c r="T2393" i="2"/>
  <c r="S2393" i="2"/>
  <c r="R2393" i="2"/>
  <c r="Q2393" i="2"/>
  <c r="U2393" i="2" s="1"/>
  <c r="V2393" i="2" s="1"/>
  <c r="W2393" i="2" s="1"/>
  <c r="X2393" i="2" s="1"/>
  <c r="T2401" i="2"/>
  <c r="S2401" i="2"/>
  <c r="R2401" i="2"/>
  <c r="Q2401" i="2"/>
  <c r="T2409" i="2"/>
  <c r="S2409" i="2"/>
  <c r="R2409" i="2"/>
  <c r="Q2409" i="2"/>
  <c r="U2409" i="2" s="1"/>
  <c r="V2409" i="2" s="1"/>
  <c r="W2409" i="2" s="1"/>
  <c r="X2409" i="2" s="1"/>
  <c r="T2417" i="2"/>
  <c r="S2417" i="2"/>
  <c r="R2417" i="2"/>
  <c r="Q2417" i="2"/>
  <c r="T2460" i="2"/>
  <c r="S2460" i="2"/>
  <c r="R2460" i="2"/>
  <c r="Q2460" i="2"/>
  <c r="U2460" i="2" s="1"/>
  <c r="V2460" i="2" s="1"/>
  <c r="W2460" i="2" s="1"/>
  <c r="X2460" i="2" s="1"/>
  <c r="T2468" i="2"/>
  <c r="S2468" i="2"/>
  <c r="R2468" i="2"/>
  <c r="Q2468" i="2"/>
  <c r="T2476" i="2"/>
  <c r="S2476" i="2"/>
  <c r="R2476" i="2"/>
  <c r="Q2476" i="2"/>
  <c r="U2476" i="2" s="1"/>
  <c r="V2476" i="2" s="1"/>
  <c r="W2476" i="2" s="1"/>
  <c r="X2476" i="2" s="1"/>
  <c r="T2484" i="2"/>
  <c r="S2484" i="2"/>
  <c r="R2484" i="2"/>
  <c r="Q2484" i="2"/>
  <c r="T2492" i="2"/>
  <c r="S2492" i="2"/>
  <c r="R2492" i="2"/>
  <c r="Q2492" i="2"/>
  <c r="U2492" i="2" s="1"/>
  <c r="V2492" i="2" s="1"/>
  <c r="W2492" i="2" s="1"/>
  <c r="X2492" i="2" s="1"/>
  <c r="T2508" i="2"/>
  <c r="S2508" i="2"/>
  <c r="R2508" i="2"/>
  <c r="Q2508" i="2"/>
  <c r="T2516" i="2"/>
  <c r="S2516" i="2"/>
  <c r="R2516" i="2"/>
  <c r="Q2516" i="2"/>
  <c r="U2516" i="2" s="1"/>
  <c r="V2516" i="2" s="1"/>
  <c r="W2516" i="2" s="1"/>
  <c r="X2516" i="2" s="1"/>
  <c r="T2524" i="2"/>
  <c r="S2524" i="2"/>
  <c r="R2524" i="2"/>
  <c r="Q2524" i="2"/>
  <c r="T2532" i="2"/>
  <c r="S2532" i="2"/>
  <c r="R2532" i="2"/>
  <c r="Q2532" i="2"/>
  <c r="U2532" i="2" s="1"/>
  <c r="V2532" i="2" s="1"/>
  <c r="W2532" i="2" s="1"/>
  <c r="X2532" i="2" s="1"/>
  <c r="T2540" i="2"/>
  <c r="S2540" i="2"/>
  <c r="R2540" i="2"/>
  <c r="Q2540" i="2"/>
  <c r="T2548" i="2"/>
  <c r="S2548" i="2"/>
  <c r="R2548" i="2"/>
  <c r="Q2548" i="2"/>
  <c r="U2548" i="2" s="1"/>
  <c r="V2548" i="2" s="1"/>
  <c r="W2548" i="2" s="1"/>
  <c r="X2548" i="2" s="1"/>
  <c r="T2556" i="2"/>
  <c r="S2556" i="2"/>
  <c r="Q2556" i="2"/>
  <c r="R2556" i="2"/>
  <c r="T2564" i="2"/>
  <c r="S2564" i="2"/>
  <c r="R2564" i="2"/>
  <c r="Q2564" i="2"/>
  <c r="U2564" i="2" s="1"/>
  <c r="V2564" i="2" s="1"/>
  <c r="W2564" i="2" s="1"/>
  <c r="X2564" i="2" s="1"/>
  <c r="T2572" i="2"/>
  <c r="S2572" i="2"/>
  <c r="R2572" i="2"/>
  <c r="Q2572" i="2"/>
  <c r="T2580" i="2"/>
  <c r="S2580" i="2"/>
  <c r="R2580" i="2"/>
  <c r="Q2580" i="2"/>
  <c r="U2580" i="2" s="1"/>
  <c r="V2580" i="2" s="1"/>
  <c r="W2580" i="2" s="1"/>
  <c r="X2580" i="2" s="1"/>
  <c r="T2588" i="2"/>
  <c r="S2588" i="2"/>
  <c r="R2588" i="2"/>
  <c r="Q2588" i="2"/>
  <c r="T2596" i="2"/>
  <c r="S2596" i="2"/>
  <c r="R2596" i="2"/>
  <c r="Q2596" i="2"/>
  <c r="U2596" i="2" s="1"/>
  <c r="V2596" i="2" s="1"/>
  <c r="W2596" i="2" s="1"/>
  <c r="X2596" i="2" s="1"/>
  <c r="T2604" i="2"/>
  <c r="S2604" i="2"/>
  <c r="R2604" i="2"/>
  <c r="Q2604" i="2"/>
  <c r="T2612" i="2"/>
  <c r="S2612" i="2"/>
  <c r="R2612" i="2"/>
  <c r="Q2612" i="2"/>
  <c r="U2612" i="2" s="1"/>
  <c r="V2612" i="2" s="1"/>
  <c r="W2612" i="2" s="1"/>
  <c r="X2612" i="2" s="1"/>
  <c r="S2625" i="2"/>
  <c r="T2625" i="2"/>
  <c r="R2625" i="2"/>
  <c r="Q2625" i="2"/>
  <c r="T2633" i="2"/>
  <c r="S2633" i="2"/>
  <c r="R2633" i="2"/>
  <c r="Q2633" i="2"/>
  <c r="U2633" i="2" s="1"/>
  <c r="V2633" i="2" s="1"/>
  <c r="W2633" i="2" s="1"/>
  <c r="X2633" i="2" s="1"/>
  <c r="T2641" i="2"/>
  <c r="S2641" i="2"/>
  <c r="R2641" i="2"/>
  <c r="Q2641" i="2"/>
  <c r="T2649" i="2"/>
  <c r="S2649" i="2"/>
  <c r="R2649" i="2"/>
  <c r="Q2649" i="2"/>
  <c r="U2649" i="2" s="1"/>
  <c r="V2649" i="2" s="1"/>
  <c r="W2649" i="2" s="1"/>
  <c r="X2649" i="2" s="1"/>
  <c r="T2657" i="2"/>
  <c r="S2657" i="2"/>
  <c r="R2657" i="2"/>
  <c r="Q2657" i="2"/>
  <c r="T2665" i="2"/>
  <c r="S2665" i="2"/>
  <c r="R2665" i="2"/>
  <c r="Q2665" i="2"/>
  <c r="U2665" i="2" s="1"/>
  <c r="V2665" i="2" s="1"/>
  <c r="W2665" i="2" s="1"/>
  <c r="X2665" i="2" s="1"/>
  <c r="T2673" i="2"/>
  <c r="S2673" i="2"/>
  <c r="R2673" i="2"/>
  <c r="Q2673" i="2"/>
  <c r="T2681" i="2"/>
  <c r="S2681" i="2"/>
  <c r="R2681" i="2"/>
  <c r="Q2681" i="2"/>
  <c r="U2681" i="2" s="1"/>
  <c r="V2681" i="2" s="1"/>
  <c r="W2681" i="2" s="1"/>
  <c r="X2681" i="2" s="1"/>
  <c r="T2689" i="2"/>
  <c r="S2689" i="2"/>
  <c r="R2689" i="2"/>
  <c r="Q2689" i="2"/>
  <c r="T2697" i="2"/>
  <c r="S2697" i="2"/>
  <c r="R2697" i="2"/>
  <c r="Q2697" i="2"/>
  <c r="U2697" i="2" s="1"/>
  <c r="V2697" i="2" s="1"/>
  <c r="W2697" i="2" s="1"/>
  <c r="X2697" i="2" s="1"/>
  <c r="T2705" i="2"/>
  <c r="S2705" i="2"/>
  <c r="R2705" i="2"/>
  <c r="Q2705" i="2"/>
  <c r="T2713" i="2"/>
  <c r="S2713" i="2"/>
  <c r="R2713" i="2"/>
  <c r="Q2713" i="2"/>
  <c r="U2713" i="2" s="1"/>
  <c r="V2713" i="2" s="1"/>
  <c r="W2713" i="2" s="1"/>
  <c r="X2713" i="2" s="1"/>
  <c r="T2721" i="2"/>
  <c r="S2721" i="2"/>
  <c r="R2721" i="2"/>
  <c r="Q2721" i="2"/>
  <c r="T2729" i="2"/>
  <c r="S2729" i="2"/>
  <c r="R2729" i="2"/>
  <c r="Q2729" i="2"/>
  <c r="U2729" i="2" s="1"/>
  <c r="V2729" i="2" s="1"/>
  <c r="W2729" i="2" s="1"/>
  <c r="X2729" i="2" s="1"/>
  <c r="T2737" i="2"/>
  <c r="S2737" i="2"/>
  <c r="R2737" i="2"/>
  <c r="Q2737" i="2"/>
  <c r="T2745" i="2"/>
  <c r="S2745" i="2"/>
  <c r="R2745" i="2"/>
  <c r="Q2745" i="2"/>
  <c r="U2745" i="2" s="1"/>
  <c r="V2745" i="2" s="1"/>
  <c r="W2745" i="2" s="1"/>
  <c r="X2745" i="2" s="1"/>
  <c r="T2753" i="2"/>
  <c r="S2753" i="2"/>
  <c r="R2753" i="2"/>
  <c r="Q2753" i="2"/>
  <c r="T2761" i="2"/>
  <c r="S2761" i="2"/>
  <c r="R2761" i="2"/>
  <c r="Q2761" i="2"/>
  <c r="U2761" i="2" s="1"/>
  <c r="V2761" i="2" s="1"/>
  <c r="W2761" i="2" s="1"/>
  <c r="X2761" i="2" s="1"/>
  <c r="T2769" i="2"/>
  <c r="S2769" i="2"/>
  <c r="R2769" i="2"/>
  <c r="Q2769" i="2"/>
  <c r="T2777" i="2"/>
  <c r="S2777" i="2"/>
  <c r="R2777" i="2"/>
  <c r="Q2777" i="2"/>
  <c r="U2777" i="2" s="1"/>
  <c r="V2777" i="2" s="1"/>
  <c r="W2777" i="2" s="1"/>
  <c r="X2777" i="2" s="1"/>
  <c r="T2785" i="2"/>
  <c r="S2785" i="2"/>
  <c r="R2785" i="2"/>
  <c r="Q2785" i="2"/>
  <c r="T2793" i="2"/>
  <c r="S2793" i="2"/>
  <c r="R2793" i="2"/>
  <c r="Q2793" i="2"/>
  <c r="U2793" i="2" s="1"/>
  <c r="V2793" i="2" s="1"/>
  <c r="W2793" i="2" s="1"/>
  <c r="X2793" i="2" s="1"/>
  <c r="T2801" i="2"/>
  <c r="S2801" i="2"/>
  <c r="R2801" i="2"/>
  <c r="Q2801" i="2"/>
  <c r="T2848" i="2"/>
  <c r="S2848" i="2"/>
  <c r="R2848" i="2"/>
  <c r="Q2848" i="2"/>
  <c r="U2848" i="2" s="1"/>
  <c r="V2848" i="2" s="1"/>
  <c r="W2848" i="2" s="1"/>
  <c r="X2848" i="2" s="1"/>
  <c r="T2856" i="2"/>
  <c r="S2856" i="2"/>
  <c r="R2856" i="2"/>
  <c r="Q2856" i="2"/>
  <c r="T2872" i="2"/>
  <c r="S2872" i="2"/>
  <c r="R2872" i="2"/>
  <c r="Q2872" i="2"/>
  <c r="U2872" i="2" s="1"/>
  <c r="V2872" i="2" s="1"/>
  <c r="W2872" i="2" s="1"/>
  <c r="X2872" i="2" s="1"/>
  <c r="S2880" i="2"/>
  <c r="T2880" i="2"/>
  <c r="R2880" i="2"/>
  <c r="Q2880" i="2"/>
  <c r="T2888" i="2"/>
  <c r="S2888" i="2"/>
  <c r="R2888" i="2"/>
  <c r="Q2888" i="2"/>
  <c r="U2888" i="2" s="1"/>
  <c r="V2888" i="2" s="1"/>
  <c r="W2888" i="2" s="1"/>
  <c r="X2888" i="2" s="1"/>
  <c r="T2896" i="2"/>
  <c r="S2896" i="2"/>
  <c r="R2896" i="2"/>
  <c r="Q2896" i="2"/>
  <c r="T2904" i="2"/>
  <c r="S2904" i="2"/>
  <c r="R2904" i="2"/>
  <c r="Q2904" i="2"/>
  <c r="U2904" i="2" s="1"/>
  <c r="V2904" i="2" s="1"/>
  <c r="W2904" i="2" s="1"/>
  <c r="X2904" i="2" s="1"/>
  <c r="T2912" i="2"/>
  <c r="S2912" i="2"/>
  <c r="R2912" i="2"/>
  <c r="Q2912" i="2"/>
  <c r="T2920" i="2"/>
  <c r="R2920" i="2"/>
  <c r="S2920" i="2"/>
  <c r="Q2920" i="2"/>
  <c r="T2928" i="2"/>
  <c r="S2928" i="2"/>
  <c r="R2928" i="2"/>
  <c r="Q2928" i="2"/>
  <c r="T2936" i="2"/>
  <c r="S2936" i="2"/>
  <c r="R2936" i="2"/>
  <c r="Q2936" i="2"/>
  <c r="U2936" i="2" s="1"/>
  <c r="V2936" i="2" s="1"/>
  <c r="W2936" i="2" s="1"/>
  <c r="X2936" i="2" s="1"/>
  <c r="T2944" i="2"/>
  <c r="S2944" i="2"/>
  <c r="R2944" i="2"/>
  <c r="Q2944" i="2"/>
  <c r="T2952" i="2"/>
  <c r="S2952" i="2"/>
  <c r="R2952" i="2"/>
  <c r="Q2952" i="2"/>
  <c r="U2952" i="2" s="1"/>
  <c r="V2952" i="2" s="1"/>
  <c r="W2952" i="2" s="1"/>
  <c r="X2952" i="2" s="1"/>
  <c r="T2960" i="2"/>
  <c r="S2960" i="2"/>
  <c r="R2960" i="2"/>
  <c r="Q2960" i="2"/>
  <c r="T2968" i="2"/>
  <c r="S2968" i="2"/>
  <c r="R2968" i="2"/>
  <c r="Q2968" i="2"/>
  <c r="U2968" i="2" s="1"/>
  <c r="V2968" i="2" s="1"/>
  <c r="W2968" i="2" s="1"/>
  <c r="X2968" i="2" s="1"/>
  <c r="T2976" i="2"/>
  <c r="S2976" i="2"/>
  <c r="R2976" i="2"/>
  <c r="Q2976" i="2"/>
  <c r="T2984" i="2"/>
  <c r="S2984" i="2"/>
  <c r="R2984" i="2"/>
  <c r="Q2984" i="2"/>
  <c r="U2984" i="2" s="1"/>
  <c r="V2984" i="2" s="1"/>
  <c r="W2984" i="2" s="1"/>
  <c r="X2984" i="2" s="1"/>
  <c r="T2992" i="2"/>
  <c r="S2992" i="2"/>
  <c r="R2992" i="2"/>
  <c r="Q2992" i="2"/>
  <c r="T3005" i="2"/>
  <c r="S3005" i="2"/>
  <c r="R3005" i="2"/>
  <c r="Q3005" i="2"/>
  <c r="U3005" i="2" s="1"/>
  <c r="V3005" i="2" s="1"/>
  <c r="W3005" i="2" s="1"/>
  <c r="X3005" i="2" s="1"/>
  <c r="T3013" i="2"/>
  <c r="S3013" i="2"/>
  <c r="R3013" i="2"/>
  <c r="Q3013" i="2"/>
  <c r="T3021" i="2"/>
  <c r="S3021" i="2"/>
  <c r="R3021" i="2"/>
  <c r="Q3021" i="2"/>
  <c r="U3021" i="2" s="1"/>
  <c r="V3021" i="2" s="1"/>
  <c r="W3021" i="2" s="1"/>
  <c r="X3021" i="2" s="1"/>
  <c r="T3029" i="2"/>
  <c r="S3029" i="2"/>
  <c r="R3029" i="2"/>
  <c r="Q3029" i="2"/>
  <c r="T3037" i="2"/>
  <c r="S3037" i="2"/>
  <c r="R3037" i="2"/>
  <c r="Q3037" i="2"/>
  <c r="U3037" i="2" s="1"/>
  <c r="V3037" i="2" s="1"/>
  <c r="W3037" i="2" s="1"/>
  <c r="X3037" i="2" s="1"/>
  <c r="T3045" i="2"/>
  <c r="S3045" i="2"/>
  <c r="R3045" i="2"/>
  <c r="Q3045" i="2"/>
  <c r="T3053" i="2"/>
  <c r="S3053" i="2"/>
  <c r="R3053" i="2"/>
  <c r="Q3053" i="2"/>
  <c r="U3053" i="2" s="1"/>
  <c r="V3053" i="2" s="1"/>
  <c r="W3053" i="2" s="1"/>
  <c r="X3053" i="2" s="1"/>
  <c r="S3061" i="2"/>
  <c r="T3061" i="2"/>
  <c r="R3061" i="2"/>
  <c r="Q3061" i="2"/>
  <c r="T3069" i="2"/>
  <c r="S3069" i="2"/>
  <c r="Q3069" i="2"/>
  <c r="R3069" i="2"/>
  <c r="T3077" i="2"/>
  <c r="S3077" i="2"/>
  <c r="R3077" i="2"/>
  <c r="Q3077" i="2"/>
  <c r="S3085" i="2"/>
  <c r="T3085" i="2"/>
  <c r="R3085" i="2"/>
  <c r="Q3085" i="2"/>
  <c r="U3085" i="2" s="1"/>
  <c r="V3085" i="2" s="1"/>
  <c r="W3085" i="2" s="1"/>
  <c r="X3085" i="2" s="1"/>
  <c r="T3093" i="2"/>
  <c r="S3093" i="2"/>
  <c r="R3093" i="2"/>
  <c r="Q3093" i="2"/>
  <c r="T3101" i="2"/>
  <c r="S3101" i="2"/>
  <c r="R3101" i="2"/>
  <c r="Q3101" i="2"/>
  <c r="U3101" i="2" s="1"/>
  <c r="V3101" i="2" s="1"/>
  <c r="W3101" i="2" s="1"/>
  <c r="X3101" i="2" s="1"/>
  <c r="T3109" i="2"/>
  <c r="S3109" i="2"/>
  <c r="R3109" i="2"/>
  <c r="Q3109" i="2"/>
  <c r="T3117" i="2"/>
  <c r="S3117" i="2"/>
  <c r="Q3117" i="2"/>
  <c r="R3117" i="2"/>
  <c r="T3125" i="2"/>
  <c r="S3125" i="2"/>
  <c r="R3125" i="2"/>
  <c r="Q3125" i="2"/>
  <c r="T3133" i="2"/>
  <c r="S3133" i="2"/>
  <c r="Q3133" i="2"/>
  <c r="R3133" i="2"/>
  <c r="T3141" i="2"/>
  <c r="S3141" i="2"/>
  <c r="R3141" i="2"/>
  <c r="Q3141" i="2"/>
  <c r="T3149" i="2"/>
  <c r="S3149" i="2"/>
  <c r="R3149" i="2"/>
  <c r="Q3149" i="2"/>
  <c r="U3149" i="2" s="1"/>
  <c r="V3149" i="2" s="1"/>
  <c r="W3149" i="2" s="1"/>
  <c r="X3149" i="2" s="1"/>
  <c r="T3162" i="2"/>
  <c r="S3162" i="2"/>
  <c r="R3162" i="2"/>
  <c r="Q3162" i="2"/>
  <c r="T3170" i="2"/>
  <c r="S3170" i="2"/>
  <c r="R3170" i="2"/>
  <c r="Q3170" i="2"/>
  <c r="U3170" i="2" s="1"/>
  <c r="V3170" i="2" s="1"/>
  <c r="W3170" i="2" s="1"/>
  <c r="X3170" i="2" s="1"/>
  <c r="T3186" i="2"/>
  <c r="S3186" i="2"/>
  <c r="R3186" i="2"/>
  <c r="Q3186" i="2"/>
  <c r="T3194" i="2"/>
  <c r="S3194" i="2"/>
  <c r="R3194" i="2"/>
  <c r="Q3194" i="2"/>
  <c r="U3194" i="2" s="1"/>
  <c r="V3194" i="2" s="1"/>
  <c r="W3194" i="2" s="1"/>
  <c r="X3194" i="2" s="1"/>
  <c r="T3202" i="2"/>
  <c r="S3202" i="2"/>
  <c r="R3202" i="2"/>
  <c r="Q3202" i="2"/>
  <c r="T3210" i="2"/>
  <c r="S3210" i="2"/>
  <c r="R3210" i="2"/>
  <c r="Q3210" i="2"/>
  <c r="U3210" i="2" s="1"/>
  <c r="V3210" i="2" s="1"/>
  <c r="W3210" i="2" s="1"/>
  <c r="X3210" i="2" s="1"/>
  <c r="T3218" i="2"/>
  <c r="S3218" i="2"/>
  <c r="R3218" i="2"/>
  <c r="Q3218" i="2"/>
  <c r="T3226" i="2"/>
  <c r="S3226" i="2"/>
  <c r="R3226" i="2"/>
  <c r="Q3226" i="2"/>
  <c r="U3226" i="2" s="1"/>
  <c r="V3226" i="2" s="1"/>
  <c r="W3226" i="2" s="1"/>
  <c r="X3226" i="2" s="1"/>
  <c r="T3234" i="2"/>
  <c r="S3234" i="2"/>
  <c r="R3234" i="2"/>
  <c r="Q3234" i="2"/>
  <c r="T3242" i="2"/>
  <c r="S3242" i="2"/>
  <c r="R3242" i="2"/>
  <c r="Q3242" i="2"/>
  <c r="U3242" i="2" s="1"/>
  <c r="V3242" i="2" s="1"/>
  <c r="W3242" i="2" s="1"/>
  <c r="X3242" i="2" s="1"/>
  <c r="T3250" i="2"/>
  <c r="S3250" i="2"/>
  <c r="R3250" i="2"/>
  <c r="Q3250" i="2"/>
  <c r="T3258" i="2"/>
  <c r="S3258" i="2"/>
  <c r="R3258" i="2"/>
  <c r="Q3258" i="2"/>
  <c r="U3258" i="2" s="1"/>
  <c r="V3258" i="2" s="1"/>
  <c r="W3258" i="2" s="1"/>
  <c r="X3258" i="2" s="1"/>
  <c r="T3274" i="2"/>
  <c r="S3274" i="2"/>
  <c r="R3274" i="2"/>
  <c r="Q3274" i="2"/>
  <c r="T3282" i="2"/>
  <c r="S3282" i="2"/>
  <c r="R3282" i="2"/>
  <c r="Q3282" i="2"/>
  <c r="U3282" i="2" s="1"/>
  <c r="V3282" i="2" s="1"/>
  <c r="W3282" i="2" s="1"/>
  <c r="X3282" i="2" s="1"/>
  <c r="T3290" i="2"/>
  <c r="S3290" i="2"/>
  <c r="R3290" i="2"/>
  <c r="Q3290" i="2"/>
  <c r="T3298" i="2"/>
  <c r="S3298" i="2"/>
  <c r="R3298" i="2"/>
  <c r="Q3298" i="2"/>
  <c r="U3298" i="2" s="1"/>
  <c r="V3298" i="2" s="1"/>
  <c r="W3298" i="2" s="1"/>
  <c r="X3298" i="2" s="1"/>
  <c r="T3306" i="2"/>
  <c r="S3306" i="2"/>
  <c r="R3306" i="2"/>
  <c r="Q3306" i="2"/>
  <c r="T54" i="2"/>
  <c r="S54" i="2"/>
  <c r="R54" i="2"/>
  <c r="Q54" i="2"/>
  <c r="U54" i="2" s="1"/>
  <c r="V54" i="2" s="1"/>
  <c r="W54" i="2" s="1"/>
  <c r="X54" i="2" s="1"/>
  <c r="T126" i="2"/>
  <c r="R126" i="2"/>
  <c r="S126" i="2"/>
  <c r="Q126" i="2"/>
  <c r="T206" i="2"/>
  <c r="S206" i="2"/>
  <c r="R206" i="2"/>
  <c r="Q206" i="2"/>
  <c r="U206" i="2" s="1"/>
  <c r="V206" i="2" s="1"/>
  <c r="W206" i="2" s="1"/>
  <c r="X206" i="2" s="1"/>
  <c r="T271" i="2"/>
  <c r="S271" i="2"/>
  <c r="R271" i="2"/>
  <c r="Q271" i="2"/>
  <c r="T342" i="2"/>
  <c r="R342" i="2"/>
  <c r="U342" i="2"/>
  <c r="V342" i="2" s="1"/>
  <c r="W342" i="2" s="1"/>
  <c r="X342" i="2" s="1"/>
  <c r="T425" i="2"/>
  <c r="R425" i="2"/>
  <c r="S425" i="2"/>
  <c r="Q425" i="2"/>
  <c r="T510" i="2"/>
  <c r="S510" i="2"/>
  <c r="R510" i="2"/>
  <c r="Q510" i="2"/>
  <c r="U510" i="2" s="1"/>
  <c r="V510" i="2" s="1"/>
  <c r="W510" i="2" s="1"/>
  <c r="X510" i="2" s="1"/>
  <c r="T577" i="2"/>
  <c r="S577" i="2"/>
  <c r="R577" i="2"/>
  <c r="Q577" i="2"/>
  <c r="T654" i="2"/>
  <c r="S654" i="2"/>
  <c r="R654" i="2"/>
  <c r="Q654" i="2"/>
  <c r="U654" i="2" s="1"/>
  <c r="V654" i="2" s="1"/>
  <c r="W654" i="2" s="1"/>
  <c r="X654" i="2" s="1"/>
  <c r="T735" i="2"/>
  <c r="S735" i="2"/>
  <c r="R735" i="2"/>
  <c r="Q735" i="2"/>
  <c r="T804" i="2"/>
  <c r="S804" i="2"/>
  <c r="R804" i="2"/>
  <c r="Q804" i="2"/>
  <c r="U804" i="2" s="1"/>
  <c r="V804" i="2" s="1"/>
  <c r="W804" i="2" s="1"/>
  <c r="X804" i="2" s="1"/>
  <c r="T879" i="2"/>
  <c r="S879" i="2"/>
  <c r="R879" i="2"/>
  <c r="Q879" i="2"/>
  <c r="T961" i="2"/>
  <c r="S961" i="2"/>
  <c r="R961" i="2"/>
  <c r="Q961" i="2"/>
  <c r="U961" i="2" s="1"/>
  <c r="V961" i="2" s="1"/>
  <c r="W961" i="2" s="1"/>
  <c r="X961" i="2" s="1"/>
  <c r="T1003" i="2"/>
  <c r="S1003" i="2"/>
  <c r="R1003" i="2"/>
  <c r="Q1003" i="2"/>
  <c r="T1047" i="2"/>
  <c r="S1047" i="2"/>
  <c r="R1047" i="2"/>
  <c r="Q1047" i="2"/>
  <c r="U1047" i="2" s="1"/>
  <c r="V1047" i="2" s="1"/>
  <c r="W1047" i="2" s="1"/>
  <c r="X1047" i="2" s="1"/>
  <c r="T1097" i="2"/>
  <c r="S1097" i="2"/>
  <c r="R1097" i="2"/>
  <c r="Q1097" i="2"/>
  <c r="T1129" i="2"/>
  <c r="S1129" i="2"/>
  <c r="R1129" i="2"/>
  <c r="Q1129" i="2"/>
  <c r="U1129" i="2" s="1"/>
  <c r="V1129" i="2" s="1"/>
  <c r="W1129" i="2" s="1"/>
  <c r="X1129" i="2" s="1"/>
  <c r="S1180" i="2"/>
  <c r="T1180" i="2"/>
  <c r="R1180" i="2"/>
  <c r="Q1180" i="2"/>
  <c r="S1248" i="2"/>
  <c r="T1248" i="2"/>
  <c r="R1248" i="2"/>
  <c r="Q1248" i="2"/>
  <c r="U1248" i="2" s="1"/>
  <c r="V1248" i="2" s="1"/>
  <c r="W1248" i="2" s="1"/>
  <c r="X1248" i="2" s="1"/>
  <c r="S1319" i="2"/>
  <c r="T1319" i="2"/>
  <c r="R1319" i="2"/>
  <c r="Q1319" i="2"/>
  <c r="T1433" i="2"/>
  <c r="S1433" i="2"/>
  <c r="R1433" i="2"/>
  <c r="Q1433" i="2"/>
  <c r="U1433" i="2" s="1"/>
  <c r="V1433" i="2" s="1"/>
  <c r="W1433" i="2" s="1"/>
  <c r="X1433" i="2" s="1"/>
  <c r="T1618" i="2"/>
  <c r="S1618" i="2"/>
  <c r="R1618" i="2"/>
  <c r="Q1618" i="2"/>
  <c r="T2315" i="2"/>
  <c r="S2315" i="2"/>
  <c r="R2315" i="2"/>
  <c r="Q2315" i="2"/>
  <c r="U2315" i="2" s="1"/>
  <c r="V2315" i="2" s="1"/>
  <c r="W2315" i="2" s="1"/>
  <c r="X2315" i="2" s="1"/>
  <c r="T19" i="2"/>
  <c r="S19" i="2"/>
  <c r="R19" i="2"/>
  <c r="Q19" i="2"/>
  <c r="T36" i="2"/>
  <c r="S36" i="2"/>
  <c r="R36" i="2"/>
  <c r="Q36" i="2"/>
  <c r="U36" i="2" s="1"/>
  <c r="V36" i="2" s="1"/>
  <c r="W36" i="2" s="1"/>
  <c r="X36" i="2" s="1"/>
  <c r="T52" i="2"/>
  <c r="S52" i="2"/>
  <c r="R52" i="2"/>
  <c r="Q52" i="2"/>
  <c r="T68" i="2"/>
  <c r="S68" i="2"/>
  <c r="R68" i="2"/>
  <c r="Q68" i="2"/>
  <c r="U68" i="2" s="1"/>
  <c r="V68" i="2" s="1"/>
  <c r="W68" i="2" s="1"/>
  <c r="X68" i="2" s="1"/>
  <c r="T92" i="2"/>
  <c r="S92" i="2"/>
  <c r="R92" i="2"/>
  <c r="Q92" i="2"/>
  <c r="T108" i="2"/>
  <c r="S108" i="2"/>
  <c r="R108" i="2"/>
  <c r="Q108" i="2"/>
  <c r="U108" i="2" s="1"/>
  <c r="V108" i="2" s="1"/>
  <c r="W108" i="2" s="1"/>
  <c r="X108" i="2" s="1"/>
  <c r="T124" i="2"/>
  <c r="S124" i="2"/>
  <c r="R124" i="2"/>
  <c r="Q124" i="2"/>
  <c r="T140" i="2"/>
  <c r="S140" i="2"/>
  <c r="R140" i="2"/>
  <c r="Q140" i="2"/>
  <c r="U140" i="2" s="1"/>
  <c r="V140" i="2" s="1"/>
  <c r="W140" i="2" s="1"/>
  <c r="X140" i="2" s="1"/>
  <c r="S157" i="2"/>
  <c r="T157" i="2"/>
  <c r="R157" i="2"/>
  <c r="Q157" i="2"/>
  <c r="S180" i="2"/>
  <c r="T180" i="2"/>
  <c r="R180" i="2"/>
  <c r="Q180" i="2"/>
  <c r="U180" i="2" s="1"/>
  <c r="V180" i="2" s="1"/>
  <c r="W180" i="2" s="1"/>
  <c r="X180" i="2" s="1"/>
  <c r="T196" i="2"/>
  <c r="S196" i="2"/>
  <c r="R196" i="2"/>
  <c r="Q196" i="2"/>
  <c r="T228" i="2"/>
  <c r="S228" i="2"/>
  <c r="R228" i="2"/>
  <c r="Q228" i="2"/>
  <c r="U228" i="2" s="1"/>
  <c r="V228" i="2" s="1"/>
  <c r="W228" i="2" s="1"/>
  <c r="X228" i="2" s="1"/>
  <c r="T245" i="2"/>
  <c r="S245" i="2"/>
  <c r="R245" i="2"/>
  <c r="Q245" i="2"/>
  <c r="T261" i="2"/>
  <c r="S261" i="2"/>
  <c r="R261" i="2"/>
  <c r="Q261" i="2"/>
  <c r="U261" i="2" s="1"/>
  <c r="V261" i="2" s="1"/>
  <c r="W261" i="2" s="1"/>
  <c r="T277" i="2"/>
  <c r="S277" i="2"/>
  <c r="R277" i="2"/>
  <c r="Q277" i="2"/>
  <c r="T293" i="2"/>
  <c r="S293" i="2"/>
  <c r="R293" i="2"/>
  <c r="Q293" i="2"/>
  <c r="U293" i="2" s="1"/>
  <c r="V293" i="2" s="1"/>
  <c r="W293" i="2" s="1"/>
  <c r="X293" i="2" s="1"/>
  <c r="T315" i="2"/>
  <c r="S315" i="2"/>
  <c r="R315" i="2"/>
  <c r="Q315" i="2"/>
  <c r="T332" i="2"/>
  <c r="S332" i="2"/>
  <c r="R332" i="2"/>
  <c r="Q332" i="2"/>
  <c r="U332" i="2" s="1"/>
  <c r="V332" i="2" s="1"/>
  <c r="W332" i="2" s="1"/>
  <c r="X332" i="2" s="1"/>
  <c r="T348" i="2"/>
  <c r="S348" i="2"/>
  <c r="R348" i="2"/>
  <c r="Q348" i="2"/>
  <c r="T365" i="2"/>
  <c r="S365" i="2"/>
  <c r="R365" i="2"/>
  <c r="Q365" i="2"/>
  <c r="U365" i="2" s="1"/>
  <c r="V365" i="2" s="1"/>
  <c r="W365" i="2" s="1"/>
  <c r="X365" i="2" s="1"/>
  <c r="T381" i="2"/>
  <c r="S381" i="2"/>
  <c r="R381" i="2"/>
  <c r="Q381" i="2"/>
  <c r="T398" i="2"/>
  <c r="S398" i="2"/>
  <c r="R398" i="2"/>
  <c r="Q398" i="2"/>
  <c r="U398" i="2" s="1"/>
  <c r="V398" i="2" s="1"/>
  <c r="W398" i="2" s="1"/>
  <c r="X398" i="2" s="1"/>
  <c r="T415" i="2"/>
  <c r="S415" i="2"/>
  <c r="R415" i="2"/>
  <c r="Q415" i="2"/>
  <c r="T431" i="2"/>
  <c r="S431" i="2"/>
  <c r="R431" i="2"/>
  <c r="Q431" i="2"/>
  <c r="U431" i="2" s="1"/>
  <c r="V431" i="2" s="1"/>
  <c r="W431" i="2" s="1"/>
  <c r="X431" i="2" s="1"/>
  <c r="T449" i="2"/>
  <c r="S449" i="2"/>
  <c r="R449" i="2"/>
  <c r="Q449" i="2"/>
  <c r="T466" i="2"/>
  <c r="S466" i="2"/>
  <c r="R466" i="2"/>
  <c r="Q466" i="2"/>
  <c r="U466" i="2" s="1"/>
  <c r="V466" i="2" s="1"/>
  <c r="W466" i="2" s="1"/>
  <c r="X466" i="2" s="1"/>
  <c r="T483" i="2"/>
  <c r="S483" i="2"/>
  <c r="R483" i="2"/>
  <c r="Q483" i="2"/>
  <c r="T508" i="2"/>
  <c r="S508" i="2"/>
  <c r="R508" i="2"/>
  <c r="Q508" i="2"/>
  <c r="U508" i="2" s="1"/>
  <c r="V508" i="2" s="1"/>
  <c r="W508" i="2" s="1"/>
  <c r="X508" i="2" s="1"/>
  <c r="T525" i="2"/>
  <c r="S525" i="2"/>
  <c r="R525" i="2"/>
  <c r="Q525" i="2"/>
  <c r="T550" i="2"/>
  <c r="S550" i="2"/>
  <c r="R550" i="2"/>
  <c r="Q550" i="2"/>
  <c r="U550" i="2" s="1"/>
  <c r="V550" i="2" s="1"/>
  <c r="W550" i="2" s="1"/>
  <c r="X550" i="2" s="1"/>
  <c r="T566" i="2"/>
  <c r="S566" i="2"/>
  <c r="R566" i="2"/>
  <c r="Q566" i="2"/>
  <c r="T608" i="2"/>
  <c r="S608" i="2"/>
  <c r="R608" i="2"/>
  <c r="Q608" i="2"/>
  <c r="U608" i="2" s="1"/>
  <c r="V608" i="2" s="1"/>
  <c r="W608" i="2" s="1"/>
  <c r="X608" i="2" s="1"/>
  <c r="T683" i="2"/>
  <c r="S683" i="2"/>
  <c r="R683" i="2"/>
  <c r="Q683" i="2"/>
  <c r="T1103" i="2"/>
  <c r="S1103" i="2"/>
  <c r="R1103" i="2"/>
  <c r="Q1103" i="2"/>
  <c r="U1103" i="2" s="1"/>
  <c r="V1103" i="2" s="1"/>
  <c r="W1103" i="2" s="1"/>
  <c r="X1103" i="2" s="1"/>
  <c r="S12" i="2"/>
  <c r="T12" i="2"/>
  <c r="R12" i="2"/>
  <c r="Q12" i="2"/>
  <c r="S20" i="2"/>
  <c r="T20" i="2"/>
  <c r="R20" i="2"/>
  <c r="Q20" i="2"/>
  <c r="U20" i="2" s="1"/>
  <c r="V20" i="2" s="1"/>
  <c r="W20" i="2" s="1"/>
  <c r="X20" i="2" s="1"/>
  <c r="S29" i="2"/>
  <c r="T29" i="2"/>
  <c r="R29" i="2"/>
  <c r="Q29" i="2"/>
  <c r="S37" i="2"/>
  <c r="T37" i="2"/>
  <c r="R37" i="2"/>
  <c r="Q37" i="2"/>
  <c r="U37" i="2" s="1"/>
  <c r="V37" i="2" s="1"/>
  <c r="W37" i="2" s="1"/>
  <c r="X37" i="2" s="1"/>
  <c r="T45" i="2"/>
  <c r="S45" i="2"/>
  <c r="R45" i="2"/>
  <c r="Q45" i="2"/>
  <c r="T53" i="2"/>
  <c r="S53" i="2"/>
  <c r="R53" i="2"/>
  <c r="Q53" i="2"/>
  <c r="U53" i="2" s="1"/>
  <c r="V53" i="2" s="1"/>
  <c r="W53" i="2" s="1"/>
  <c r="X53" i="2" s="1"/>
  <c r="T61" i="2"/>
  <c r="S61" i="2"/>
  <c r="R61" i="2"/>
  <c r="Q61" i="2"/>
  <c r="T69" i="2"/>
  <c r="S69" i="2"/>
  <c r="R69" i="2"/>
  <c r="Q69" i="2"/>
  <c r="U69" i="2" s="1"/>
  <c r="V69" i="2" s="1"/>
  <c r="W69" i="2" s="1"/>
  <c r="X69" i="2" s="1"/>
  <c r="T77" i="2"/>
  <c r="S77" i="2"/>
  <c r="R77" i="2"/>
  <c r="Q77" i="2"/>
  <c r="T85" i="2"/>
  <c r="S85" i="2"/>
  <c r="R85" i="2"/>
  <c r="Q85" i="2"/>
  <c r="U85" i="2" s="1"/>
  <c r="V85" i="2" s="1"/>
  <c r="W85" i="2" s="1"/>
  <c r="X85" i="2" s="1"/>
  <c r="T109" i="2"/>
  <c r="S109" i="2"/>
  <c r="R109" i="2"/>
  <c r="Q109" i="2"/>
  <c r="T117" i="2"/>
  <c r="S117" i="2"/>
  <c r="R117" i="2"/>
  <c r="Q117" i="2"/>
  <c r="U117" i="2" s="1"/>
  <c r="V117" i="2" s="1"/>
  <c r="W117" i="2" s="1"/>
  <c r="X117" i="2" s="1"/>
  <c r="T133" i="2"/>
  <c r="S133" i="2"/>
  <c r="R133" i="2"/>
  <c r="Q133" i="2"/>
  <c r="T141" i="2"/>
  <c r="S141" i="2"/>
  <c r="R141" i="2"/>
  <c r="Q141" i="2"/>
  <c r="U141" i="2" s="1"/>
  <c r="V141" i="2" s="1"/>
  <c r="W141" i="2" s="1"/>
  <c r="X141" i="2" s="1"/>
  <c r="T149" i="2"/>
  <c r="S149" i="2"/>
  <c r="R149" i="2"/>
  <c r="Q149" i="2"/>
  <c r="T158" i="2"/>
  <c r="S158" i="2"/>
  <c r="R158" i="2"/>
  <c r="Q158" i="2"/>
  <c r="U158" i="2" s="1"/>
  <c r="V158" i="2" s="1"/>
  <c r="W158" i="2" s="1"/>
  <c r="X158" i="2" s="1"/>
  <c r="T172" i="2"/>
  <c r="S172" i="2"/>
  <c r="R172" i="2"/>
  <c r="Q172" i="2"/>
  <c r="T181" i="2"/>
  <c r="S181" i="2"/>
  <c r="R181" i="2"/>
  <c r="Q181" i="2"/>
  <c r="U181" i="2" s="1"/>
  <c r="V181" i="2" s="1"/>
  <c r="W181" i="2" s="1"/>
  <c r="X181" i="2" s="1"/>
  <c r="T189" i="2"/>
  <c r="S189" i="2"/>
  <c r="R189" i="2"/>
  <c r="Q189" i="2"/>
  <c r="T197" i="2"/>
  <c r="S197" i="2"/>
  <c r="R197" i="2"/>
  <c r="Q197" i="2"/>
  <c r="U197" i="2" s="1"/>
  <c r="V197" i="2" s="1"/>
  <c r="W197" i="2" s="1"/>
  <c r="X197" i="2" s="1"/>
  <c r="T205" i="2"/>
  <c r="S205" i="2"/>
  <c r="R205" i="2"/>
  <c r="Q205" i="2"/>
  <c r="T213" i="2"/>
  <c r="S213" i="2"/>
  <c r="R213" i="2"/>
  <c r="Q213" i="2"/>
  <c r="U213" i="2" s="1"/>
  <c r="V213" i="2" s="1"/>
  <c r="W213" i="2" s="1"/>
  <c r="X213" i="2" s="1"/>
  <c r="T221" i="2"/>
  <c r="S221" i="2"/>
  <c r="R221" i="2"/>
  <c r="Q221" i="2"/>
  <c r="T229" i="2"/>
  <c r="S229" i="2"/>
  <c r="R229" i="2"/>
  <c r="Q229" i="2"/>
  <c r="U229" i="2" s="1"/>
  <c r="V229" i="2" s="1"/>
  <c r="W229" i="2" s="1"/>
  <c r="X229" i="2" s="1"/>
  <c r="T237" i="2"/>
  <c r="S237" i="2"/>
  <c r="R237" i="2"/>
  <c r="Q237" i="2"/>
  <c r="T246" i="2"/>
  <c r="R246" i="2"/>
  <c r="S246" i="2"/>
  <c r="Q246" i="2"/>
  <c r="T254" i="2"/>
  <c r="S254" i="2"/>
  <c r="R254" i="2"/>
  <c r="Q254" i="2"/>
  <c r="T262" i="2"/>
  <c r="S262" i="2"/>
  <c r="R262" i="2"/>
  <c r="Q262" i="2"/>
  <c r="U262" i="2" s="1"/>
  <c r="V262" i="2" s="1"/>
  <c r="W262" i="2" s="1"/>
  <c r="X262" i="2" s="1"/>
  <c r="T278" i="2"/>
  <c r="S278" i="2"/>
  <c r="R278" i="2"/>
  <c r="Q278" i="2"/>
  <c r="T286" i="2"/>
  <c r="S286" i="2"/>
  <c r="R286" i="2"/>
  <c r="Q286" i="2"/>
  <c r="U286" i="2" s="1"/>
  <c r="V286" i="2" s="1"/>
  <c r="W286" i="2" s="1"/>
  <c r="X286" i="2" s="1"/>
  <c r="T294" i="2"/>
  <c r="S294" i="2"/>
  <c r="R294" i="2"/>
  <c r="Q294" i="2"/>
  <c r="T302" i="2"/>
  <c r="S302" i="2"/>
  <c r="R302" i="2"/>
  <c r="Q302" i="2"/>
  <c r="U302" i="2" s="1"/>
  <c r="V302" i="2" s="1"/>
  <c r="W302" i="2" s="1"/>
  <c r="X302" i="2" s="1"/>
  <c r="T316" i="2"/>
  <c r="S316" i="2"/>
  <c r="R316" i="2"/>
  <c r="Q316" i="2"/>
  <c r="T324" i="2"/>
  <c r="S324" i="2"/>
  <c r="R324" i="2"/>
  <c r="Q324" i="2"/>
  <c r="U324" i="2" s="1"/>
  <c r="V324" i="2" s="1"/>
  <c r="W324" i="2" s="1"/>
  <c r="X324" i="2" s="1"/>
  <c r="T333" i="2"/>
  <c r="S333" i="2"/>
  <c r="R333" i="2"/>
  <c r="Q333" i="2"/>
  <c r="T341" i="2"/>
  <c r="S341" i="2"/>
  <c r="R341" i="2"/>
  <c r="Q341" i="2"/>
  <c r="U341" i="2" s="1"/>
  <c r="V341" i="2" s="1"/>
  <c r="W341" i="2" s="1"/>
  <c r="X341" i="2" s="1"/>
  <c r="T349" i="2"/>
  <c r="S349" i="2"/>
  <c r="R349" i="2"/>
  <c r="Q349" i="2"/>
  <c r="T357" i="2"/>
  <c r="S357" i="2"/>
  <c r="R357" i="2"/>
  <c r="Q357" i="2"/>
  <c r="U357" i="2" s="1"/>
  <c r="V357" i="2" s="1"/>
  <c r="W357" i="2" s="1"/>
  <c r="X357" i="2" s="1"/>
  <c r="T366" i="2"/>
  <c r="S366" i="2"/>
  <c r="R366" i="2"/>
  <c r="Q366" i="2"/>
  <c r="T374" i="2"/>
  <c r="S374" i="2"/>
  <c r="R374" i="2"/>
  <c r="Q374" i="2"/>
  <c r="U374" i="2" s="1"/>
  <c r="V374" i="2" s="1"/>
  <c r="W374" i="2" s="1"/>
  <c r="X374" i="2" s="1"/>
  <c r="T382" i="2"/>
  <c r="S382" i="2"/>
  <c r="R382" i="2"/>
  <c r="Q382" i="2"/>
  <c r="T391" i="2"/>
  <c r="S391" i="2"/>
  <c r="R391" i="2"/>
  <c r="Q391" i="2"/>
  <c r="U391" i="2" s="1"/>
  <c r="V391" i="2" s="1"/>
  <c r="W391" i="2" s="1"/>
  <c r="X391" i="2" s="1"/>
  <c r="T399" i="2"/>
  <c r="S399" i="2"/>
  <c r="R399" i="2"/>
  <c r="Q399" i="2"/>
  <c r="T407" i="2"/>
  <c r="S407" i="2"/>
  <c r="R407" i="2"/>
  <c r="Q407" i="2"/>
  <c r="U407" i="2" s="1"/>
  <c r="V407" i="2" s="1"/>
  <c r="W407" i="2" s="1"/>
  <c r="X407" i="2" s="1"/>
  <c r="T416" i="2"/>
  <c r="S416" i="2"/>
  <c r="R416" i="2"/>
  <c r="Q416" i="2"/>
  <c r="T424" i="2"/>
  <c r="S424" i="2"/>
  <c r="R424" i="2"/>
  <c r="Q424" i="2"/>
  <c r="U424" i="2" s="1"/>
  <c r="V424" i="2" s="1"/>
  <c r="W424" i="2" s="1"/>
  <c r="X424" i="2" s="1"/>
  <c r="T432" i="2"/>
  <c r="S432" i="2"/>
  <c r="R432" i="2"/>
  <c r="Q432" i="2"/>
  <c r="T442" i="2"/>
  <c r="S442" i="2"/>
  <c r="R442" i="2"/>
  <c r="Q442" i="2"/>
  <c r="U442" i="2" s="1"/>
  <c r="V442" i="2" s="1"/>
  <c r="W442" i="2" s="1"/>
  <c r="X442" i="2" s="1"/>
  <c r="T450" i="2"/>
  <c r="S450" i="2"/>
  <c r="R450" i="2"/>
  <c r="Q450" i="2"/>
  <c r="T459" i="2"/>
  <c r="S459" i="2"/>
  <c r="R459" i="2"/>
  <c r="Q459" i="2"/>
  <c r="U459" i="2" s="1"/>
  <c r="V459" i="2" s="1"/>
  <c r="W459" i="2" s="1"/>
  <c r="X459" i="2" s="1"/>
  <c r="T467" i="2"/>
  <c r="S467" i="2"/>
  <c r="R467" i="2"/>
  <c r="Q467" i="2"/>
  <c r="T476" i="2"/>
  <c r="S476" i="2"/>
  <c r="R476" i="2"/>
  <c r="Q476" i="2"/>
  <c r="U476" i="2" s="1"/>
  <c r="V476" i="2" s="1"/>
  <c r="W476" i="2" s="1"/>
  <c r="X476" i="2" s="1"/>
  <c r="T484" i="2"/>
  <c r="S484" i="2"/>
  <c r="R484" i="2"/>
  <c r="Q484" i="2"/>
  <c r="T501" i="2"/>
  <c r="S501" i="2"/>
  <c r="R501" i="2"/>
  <c r="Q501" i="2"/>
  <c r="U501" i="2" s="1"/>
  <c r="V501" i="2" s="1"/>
  <c r="W501" i="2" s="1"/>
  <c r="X501" i="2" s="1"/>
  <c r="T509" i="2"/>
  <c r="S509" i="2"/>
  <c r="R509" i="2"/>
  <c r="Q509" i="2"/>
  <c r="T518" i="2"/>
  <c r="S518" i="2"/>
  <c r="R518" i="2"/>
  <c r="Q518" i="2"/>
  <c r="U518" i="2" s="1"/>
  <c r="V518" i="2" s="1"/>
  <c r="W518" i="2" s="1"/>
  <c r="X518" i="2" s="1"/>
  <c r="T526" i="2"/>
  <c r="S526" i="2"/>
  <c r="R526" i="2"/>
  <c r="Q526" i="2"/>
  <c r="T534" i="2"/>
  <c r="S534" i="2"/>
  <c r="R534" i="2"/>
  <c r="Q534" i="2"/>
  <c r="U534" i="2" s="1"/>
  <c r="V534" i="2" s="1"/>
  <c r="W534" i="2" s="1"/>
  <c r="X534" i="2" s="1"/>
  <c r="T542" i="2"/>
  <c r="S542" i="2"/>
  <c r="R542" i="2"/>
  <c r="Q542" i="2"/>
  <c r="T551" i="2"/>
  <c r="S551" i="2"/>
  <c r="R551" i="2"/>
  <c r="Q551" i="2"/>
  <c r="U551" i="2" s="1"/>
  <c r="V551" i="2" s="1"/>
  <c r="W551" i="2" s="1"/>
  <c r="X551" i="2" s="1"/>
  <c r="T559" i="2"/>
  <c r="S559" i="2"/>
  <c r="R559" i="2"/>
  <c r="Q559" i="2"/>
  <c r="T567" i="2"/>
  <c r="S567" i="2"/>
  <c r="R567" i="2"/>
  <c r="Q567" i="2"/>
  <c r="U567" i="2" s="1"/>
  <c r="V567" i="2" s="1"/>
  <c r="W567" i="2" s="1"/>
  <c r="X567" i="2" s="1"/>
  <c r="T576" i="2"/>
  <c r="S576" i="2"/>
  <c r="R576" i="2"/>
  <c r="Q576" i="2"/>
  <c r="T584" i="2"/>
  <c r="S584" i="2"/>
  <c r="R584" i="2"/>
  <c r="Q584" i="2"/>
  <c r="U584" i="2" s="1"/>
  <c r="V584" i="2" s="1"/>
  <c r="W584" i="2" s="1"/>
  <c r="X584" i="2" s="1"/>
  <c r="T592" i="2"/>
  <c r="S592" i="2"/>
  <c r="R592" i="2"/>
  <c r="Q592" i="2"/>
  <c r="T601" i="2"/>
  <c r="S601" i="2"/>
  <c r="R601" i="2"/>
  <c r="Q601" i="2"/>
  <c r="U601" i="2" s="1"/>
  <c r="V601" i="2" s="1"/>
  <c r="W601" i="2" s="1"/>
  <c r="X601" i="2" s="1"/>
  <c r="T609" i="2"/>
  <c r="S609" i="2"/>
  <c r="R609" i="2"/>
  <c r="Q609" i="2"/>
  <c r="T619" i="2"/>
  <c r="S619" i="2"/>
  <c r="R619" i="2"/>
  <c r="Q619" i="2"/>
  <c r="U619" i="2" s="1"/>
  <c r="V619" i="2" s="1"/>
  <c r="W619" i="2" s="1"/>
  <c r="X619" i="2" s="1"/>
  <c r="T627" i="2"/>
  <c r="S627" i="2"/>
  <c r="R627" i="2"/>
  <c r="Q627" i="2"/>
  <c r="T636" i="2"/>
  <c r="S636" i="2"/>
  <c r="R636" i="2"/>
  <c r="Q636" i="2"/>
  <c r="U636" i="2" s="1"/>
  <c r="V636" i="2" s="1"/>
  <c r="W636" i="2" s="1"/>
  <c r="X636" i="2" s="1"/>
  <c r="T644" i="2"/>
  <c r="S644" i="2"/>
  <c r="R644" i="2"/>
  <c r="Q644" i="2"/>
  <c r="T653" i="2"/>
  <c r="S653" i="2"/>
  <c r="R653" i="2"/>
  <c r="Q653" i="2"/>
  <c r="U653" i="2" s="1"/>
  <c r="V653" i="2" s="1"/>
  <c r="W653" i="2" s="1"/>
  <c r="X653" i="2" s="1"/>
  <c r="T661" i="2"/>
  <c r="S661" i="2"/>
  <c r="R661" i="2"/>
  <c r="Q661" i="2"/>
  <c r="T676" i="2"/>
  <c r="S676" i="2"/>
  <c r="R676" i="2"/>
  <c r="Q676" i="2"/>
  <c r="U676" i="2" s="1"/>
  <c r="V676" i="2" s="1"/>
  <c r="W676" i="2" s="1"/>
  <c r="X676" i="2" s="1"/>
  <c r="T684" i="2"/>
  <c r="S684" i="2"/>
  <c r="R684" i="2"/>
  <c r="Q684" i="2"/>
  <c r="T693" i="2"/>
  <c r="S693" i="2"/>
  <c r="R693" i="2"/>
  <c r="Q693" i="2"/>
  <c r="U693" i="2" s="1"/>
  <c r="V693" i="2" s="1"/>
  <c r="W693" i="2" s="1"/>
  <c r="X693" i="2" s="1"/>
  <c r="T701" i="2"/>
  <c r="S701" i="2"/>
  <c r="R701" i="2"/>
  <c r="Q701" i="2"/>
  <c r="T709" i="2"/>
  <c r="S709" i="2"/>
  <c r="R709" i="2"/>
  <c r="Q709" i="2"/>
  <c r="U709" i="2" s="1"/>
  <c r="V709" i="2" s="1"/>
  <c r="W709" i="2" s="1"/>
  <c r="X709" i="2" s="1"/>
  <c r="T717" i="2"/>
  <c r="S717" i="2"/>
  <c r="R717" i="2"/>
  <c r="Q717" i="2"/>
  <c r="T725" i="2"/>
  <c r="S725" i="2"/>
  <c r="R725" i="2"/>
  <c r="Q725" i="2"/>
  <c r="U725" i="2" s="1"/>
  <c r="V725" i="2" s="1"/>
  <c r="W725" i="2" s="1"/>
  <c r="X725" i="2" s="1"/>
  <c r="T734" i="2"/>
  <c r="S734" i="2"/>
  <c r="R734" i="2"/>
  <c r="Q734" i="2"/>
  <c r="T742" i="2"/>
  <c r="S742" i="2"/>
  <c r="R742" i="2"/>
  <c r="Q742" i="2"/>
  <c r="U742" i="2" s="1"/>
  <c r="V742" i="2" s="1"/>
  <c r="W742" i="2" s="1"/>
  <c r="X742" i="2" s="1"/>
  <c r="T750" i="2"/>
  <c r="S750" i="2"/>
  <c r="R750" i="2"/>
  <c r="Q750" i="2"/>
  <c r="T759" i="2"/>
  <c r="S759" i="2"/>
  <c r="R759" i="2"/>
  <c r="Q759" i="2"/>
  <c r="U759" i="2" s="1"/>
  <c r="V759" i="2" s="1"/>
  <c r="W759" i="2" s="1"/>
  <c r="X759" i="2" s="1"/>
  <c r="T768" i="2"/>
  <c r="S768" i="2"/>
  <c r="R768" i="2"/>
  <c r="Q768" i="2"/>
  <c r="T776" i="2"/>
  <c r="S776" i="2"/>
  <c r="R776" i="2"/>
  <c r="Q776" i="2"/>
  <c r="U776" i="2" s="1"/>
  <c r="V776" i="2" s="1"/>
  <c r="W776" i="2" s="1"/>
  <c r="X776" i="2" s="1"/>
  <c r="T785" i="2"/>
  <c r="S785" i="2"/>
  <c r="R785" i="2"/>
  <c r="Q785" i="2"/>
  <c r="T794" i="2"/>
  <c r="S794" i="2"/>
  <c r="Q794" i="2"/>
  <c r="R794" i="2"/>
  <c r="T803" i="2"/>
  <c r="S803" i="2"/>
  <c r="R803" i="2"/>
  <c r="Q803" i="2"/>
  <c r="T811" i="2"/>
  <c r="S811" i="2"/>
  <c r="Q811" i="2"/>
  <c r="R811" i="2"/>
  <c r="T820" i="2"/>
  <c r="S820" i="2"/>
  <c r="R820" i="2"/>
  <c r="Q820" i="2"/>
  <c r="T836" i="2"/>
  <c r="S836" i="2"/>
  <c r="R836" i="2"/>
  <c r="Q836" i="2"/>
  <c r="U836" i="2" s="1"/>
  <c r="V836" i="2" s="1"/>
  <c r="W836" i="2" s="1"/>
  <c r="X836" i="2" s="1"/>
  <c r="T844" i="2"/>
  <c r="S844" i="2"/>
  <c r="R844" i="2"/>
  <c r="Q844" i="2"/>
  <c r="T853" i="2"/>
  <c r="S853" i="2"/>
  <c r="R853" i="2"/>
  <c r="Q853" i="2"/>
  <c r="U853" i="2" s="1"/>
  <c r="V853" i="2" s="1"/>
  <c r="W853" i="2" s="1"/>
  <c r="X853" i="2" s="1"/>
  <c r="T861" i="2"/>
  <c r="S861" i="2"/>
  <c r="Q861" i="2"/>
  <c r="R861" i="2"/>
  <c r="T869" i="2"/>
  <c r="S869" i="2"/>
  <c r="R869" i="2"/>
  <c r="Q869" i="2"/>
  <c r="U869" i="2" s="1"/>
  <c r="V869" i="2" s="1"/>
  <c r="W869" i="2" s="1"/>
  <c r="X869" i="2" s="1"/>
  <c r="T878" i="2"/>
  <c r="S878" i="2"/>
  <c r="R878" i="2"/>
  <c r="Q878" i="2"/>
  <c r="T887" i="2"/>
  <c r="S887" i="2"/>
  <c r="R887" i="2"/>
  <c r="Q887" i="2"/>
  <c r="U887" i="2" s="1"/>
  <c r="V887" i="2" s="1"/>
  <c r="W887" i="2" s="1"/>
  <c r="X887" i="2" s="1"/>
  <c r="T895" i="2"/>
  <c r="S895" i="2"/>
  <c r="R895" i="2"/>
  <c r="Q895" i="2"/>
  <c r="T903" i="2"/>
  <c r="S903" i="2"/>
  <c r="R903" i="2"/>
  <c r="Q903" i="2"/>
  <c r="U903" i="2" s="1"/>
  <c r="V903" i="2" s="1"/>
  <c r="W903" i="2" s="1"/>
  <c r="X903" i="2" s="1"/>
  <c r="T911" i="2"/>
  <c r="S911" i="2"/>
  <c r="R911" i="2"/>
  <c r="Q911" i="2"/>
  <c r="T921" i="2"/>
  <c r="S921" i="2"/>
  <c r="R921" i="2"/>
  <c r="Q921" i="2"/>
  <c r="U921" i="2" s="1"/>
  <c r="V921" i="2" s="1"/>
  <c r="W921" i="2" s="1"/>
  <c r="X921" i="2" s="1"/>
  <c r="T929" i="2"/>
  <c r="S929" i="2"/>
  <c r="Q929" i="2"/>
  <c r="R929" i="2"/>
  <c r="T938" i="2"/>
  <c r="S938" i="2"/>
  <c r="R938" i="2"/>
  <c r="Q938" i="2"/>
  <c r="U938" i="2" s="1"/>
  <c r="V938" i="2" s="1"/>
  <c r="W938" i="2" s="1"/>
  <c r="X938" i="2" s="1"/>
  <c r="T947" i="2"/>
  <c r="S947" i="2"/>
  <c r="R947" i="2"/>
  <c r="Q947" i="2"/>
  <c r="T960" i="2"/>
  <c r="S960" i="2"/>
  <c r="R960" i="2"/>
  <c r="Q960" i="2"/>
  <c r="U960" i="2" s="1"/>
  <c r="V960" i="2" s="1"/>
  <c r="W960" i="2" s="1"/>
  <c r="X960" i="2" s="1"/>
  <c r="T969" i="2"/>
  <c r="S969" i="2"/>
  <c r="R969" i="2"/>
  <c r="Q969" i="2"/>
  <c r="T977" i="2"/>
  <c r="S977" i="2"/>
  <c r="R977" i="2"/>
  <c r="Q977" i="2"/>
  <c r="U977" i="2" s="1"/>
  <c r="V977" i="2" s="1"/>
  <c r="W977" i="2" s="1"/>
  <c r="X977" i="2" s="1"/>
  <c r="T985" i="2"/>
  <c r="S985" i="2"/>
  <c r="R985" i="2"/>
  <c r="Q985" i="2"/>
  <c r="T994" i="2"/>
  <c r="S994" i="2"/>
  <c r="R994" i="2"/>
  <c r="Q994" i="2"/>
  <c r="U994" i="2" s="1"/>
  <c r="V994" i="2" s="1"/>
  <c r="W994" i="2" s="1"/>
  <c r="X994" i="2" s="1"/>
  <c r="T1002" i="2"/>
  <c r="S1002" i="2"/>
  <c r="R1002" i="2"/>
  <c r="Q1002" i="2"/>
  <c r="T1010" i="2"/>
  <c r="S1010" i="2"/>
  <c r="R1010" i="2"/>
  <c r="Q1010" i="2"/>
  <c r="U1010" i="2" s="1"/>
  <c r="V1010" i="2" s="1"/>
  <c r="W1010" i="2" s="1"/>
  <c r="X1010" i="2" s="1"/>
  <c r="T1019" i="2"/>
  <c r="S1019" i="2"/>
  <c r="R1019" i="2"/>
  <c r="Q1019" i="2"/>
  <c r="T1028" i="2"/>
  <c r="S1028" i="2"/>
  <c r="R1028" i="2"/>
  <c r="Q1028" i="2"/>
  <c r="U1028" i="2" s="1"/>
  <c r="V1028" i="2" s="1"/>
  <c r="W1028" i="2" s="1"/>
  <c r="X1028" i="2" s="1"/>
  <c r="T1036" i="2"/>
  <c r="S1036" i="2"/>
  <c r="R1036" i="2"/>
  <c r="Q1036" i="2"/>
  <c r="T1046" i="2"/>
  <c r="S1046" i="2"/>
  <c r="R1046" i="2"/>
  <c r="Q1046" i="2"/>
  <c r="U1046" i="2" s="1"/>
  <c r="V1046" i="2" s="1"/>
  <c r="W1046" i="2" s="1"/>
  <c r="X1046" i="2" s="1"/>
  <c r="T1054" i="2"/>
  <c r="S1054" i="2"/>
  <c r="R1054" i="2"/>
  <c r="Q1054" i="2"/>
  <c r="T1063" i="2"/>
  <c r="S1063" i="2"/>
  <c r="R1063" i="2"/>
  <c r="Q1063" i="2"/>
  <c r="U1063" i="2" s="1"/>
  <c r="V1063" i="2" s="1"/>
  <c r="W1063" i="2" s="1"/>
  <c r="X1063" i="2" s="1"/>
  <c r="T1072" i="2"/>
  <c r="S1072" i="2"/>
  <c r="R1072" i="2"/>
  <c r="Q1072" i="2"/>
  <c r="T1087" i="2"/>
  <c r="S1087" i="2"/>
  <c r="R1087" i="2"/>
  <c r="Q1087" i="2"/>
  <c r="U1087" i="2" s="1"/>
  <c r="V1087" i="2" s="1"/>
  <c r="W1087" i="2" s="1"/>
  <c r="X1087" i="2" s="1"/>
  <c r="T1095" i="2"/>
  <c r="S1095" i="2"/>
  <c r="R1095" i="2"/>
  <c r="Q1095" i="2"/>
  <c r="T1104" i="2"/>
  <c r="S1104" i="2"/>
  <c r="R1104" i="2"/>
  <c r="Q1104" i="2"/>
  <c r="U1104" i="2" s="1"/>
  <c r="V1104" i="2" s="1"/>
  <c r="W1104" i="2" s="1"/>
  <c r="X1104" i="2" s="1"/>
  <c r="T1112" i="2"/>
  <c r="S1112" i="2"/>
  <c r="R1112" i="2"/>
  <c r="Q1112" i="2"/>
  <c r="T1120" i="2"/>
  <c r="S1120" i="2"/>
  <c r="R1120" i="2"/>
  <c r="Q1120" i="2"/>
  <c r="U1120" i="2" s="1"/>
  <c r="V1120" i="2" s="1"/>
  <c r="W1120" i="2" s="1"/>
  <c r="X1120" i="2" s="1"/>
  <c r="T1128" i="2"/>
  <c r="S1128" i="2"/>
  <c r="R1128" i="2"/>
  <c r="Q1128" i="2"/>
  <c r="T1137" i="2"/>
  <c r="S1137" i="2"/>
  <c r="R1137" i="2"/>
  <c r="Q1137" i="2"/>
  <c r="U1137" i="2" s="1"/>
  <c r="V1137" i="2" s="1"/>
  <c r="W1137" i="2" s="1"/>
  <c r="X1137" i="2" s="1"/>
  <c r="T1145" i="2"/>
  <c r="S1145" i="2"/>
  <c r="R1145" i="2"/>
  <c r="Q1145" i="2"/>
  <c r="T1153" i="2"/>
  <c r="S1153" i="2"/>
  <c r="R1153" i="2"/>
  <c r="Q1153" i="2"/>
  <c r="U1153" i="2" s="1"/>
  <c r="V1153" i="2" s="1"/>
  <c r="W1153" i="2" s="1"/>
  <c r="X1153" i="2" s="1"/>
  <c r="T1162" i="2"/>
  <c r="S1162" i="2"/>
  <c r="R1162" i="2"/>
  <c r="Q1162" i="2"/>
  <c r="T1170" i="2"/>
  <c r="S1170" i="2"/>
  <c r="R1170" i="2"/>
  <c r="Q1170" i="2"/>
  <c r="U1170" i="2" s="1"/>
  <c r="V1170" i="2" s="1"/>
  <c r="W1170" i="2" s="1"/>
  <c r="X1170" i="2" s="1"/>
  <c r="T1178" i="2"/>
  <c r="S1178" i="2"/>
  <c r="R1178" i="2"/>
  <c r="Q1178" i="2"/>
  <c r="T1187" i="2"/>
  <c r="S1187" i="2"/>
  <c r="R1187" i="2"/>
  <c r="Q1187" i="2"/>
  <c r="U1187" i="2" s="1"/>
  <c r="V1187" i="2" s="1"/>
  <c r="W1187" i="2" s="1"/>
  <c r="X1187" i="2" s="1"/>
  <c r="T1195" i="2"/>
  <c r="S1195" i="2"/>
  <c r="R1195" i="2"/>
  <c r="Q1195" i="2"/>
  <c r="T1205" i="2"/>
  <c r="S1205" i="2"/>
  <c r="R1205" i="2"/>
  <c r="Q1205" i="2"/>
  <c r="U1205" i="2" s="1"/>
  <c r="V1205" i="2" s="1"/>
  <c r="W1205" i="2" s="1"/>
  <c r="X1205" i="2" s="1"/>
  <c r="T1214" i="2"/>
  <c r="S1214" i="2"/>
  <c r="R1214" i="2"/>
  <c r="Q1214" i="2"/>
  <c r="T1222" i="2"/>
  <c r="S1222" i="2"/>
  <c r="R1222" i="2"/>
  <c r="Q1222" i="2"/>
  <c r="U1222" i="2" s="1"/>
  <c r="V1222" i="2" s="1"/>
  <c r="W1222" i="2" s="1"/>
  <c r="T1230" i="2"/>
  <c r="S1230" i="2"/>
  <c r="R1230" i="2"/>
  <c r="Q1230" i="2"/>
  <c r="T1239" i="2"/>
  <c r="S1239" i="2"/>
  <c r="R1239" i="2"/>
  <c r="Q1239" i="2"/>
  <c r="U1239" i="2" s="1"/>
  <c r="V1239" i="2" s="1"/>
  <c r="W1239" i="2" s="1"/>
  <c r="X1239" i="2" s="1"/>
  <c r="T1247" i="2"/>
  <c r="S1247" i="2"/>
  <c r="R1247" i="2"/>
  <c r="Q1247" i="2"/>
  <c r="T1260" i="2"/>
  <c r="S1260" i="2"/>
  <c r="R1260" i="2"/>
  <c r="Q1260" i="2"/>
  <c r="U1260" i="2" s="1"/>
  <c r="V1260" i="2" s="1"/>
  <c r="W1260" i="2" s="1"/>
  <c r="X1260" i="2" s="1"/>
  <c r="T1269" i="2"/>
  <c r="S1269" i="2"/>
  <c r="R1269" i="2"/>
  <c r="Q1269" i="2"/>
  <c r="T1277" i="2"/>
  <c r="S1277" i="2"/>
  <c r="R1277" i="2"/>
  <c r="Q1277" i="2"/>
  <c r="U1277" i="2" s="1"/>
  <c r="V1277" i="2" s="1"/>
  <c r="W1277" i="2" s="1"/>
  <c r="X1277" i="2" s="1"/>
  <c r="T1285" i="2"/>
  <c r="S1285" i="2"/>
  <c r="R1285" i="2"/>
  <c r="Q1285" i="2"/>
  <c r="T1293" i="2"/>
  <c r="S1293" i="2"/>
  <c r="R1293" i="2"/>
  <c r="Q1293" i="2"/>
  <c r="U1293" i="2" s="1"/>
  <c r="V1293" i="2" s="1"/>
  <c r="W1293" i="2" s="1"/>
  <c r="X1293" i="2" s="1"/>
  <c r="T1302" i="2"/>
  <c r="S1302" i="2"/>
  <c r="R1302" i="2"/>
  <c r="Q1302" i="2"/>
  <c r="T1310" i="2"/>
  <c r="S1310" i="2"/>
  <c r="R1310" i="2"/>
  <c r="Q1310" i="2"/>
  <c r="U1310" i="2" s="1"/>
  <c r="V1310" i="2" s="1"/>
  <c r="W1310" i="2" s="1"/>
  <c r="X1310" i="2" s="1"/>
  <c r="T1318" i="2"/>
  <c r="S1318" i="2"/>
  <c r="R1318" i="2"/>
  <c r="Q1318" i="2"/>
  <c r="T1327" i="2"/>
  <c r="S1327" i="2"/>
  <c r="R1327" i="2"/>
  <c r="Q1327" i="2"/>
  <c r="U1327" i="2" s="1"/>
  <c r="V1327" i="2" s="1"/>
  <c r="W1327" i="2" s="1"/>
  <c r="X1327" i="2" s="1"/>
  <c r="T1335" i="2"/>
  <c r="S1335" i="2"/>
  <c r="R1335" i="2"/>
  <c r="Q1335" i="2"/>
  <c r="T1343" i="2"/>
  <c r="S1343" i="2"/>
  <c r="R1343" i="2"/>
  <c r="Q1343" i="2"/>
  <c r="U1343" i="2" s="1"/>
  <c r="V1343" i="2" s="1"/>
  <c r="W1343" i="2" s="1"/>
  <c r="X1343" i="2" s="1"/>
  <c r="T1352" i="2"/>
  <c r="S1352" i="2"/>
  <c r="R1352" i="2"/>
  <c r="Q1352" i="2"/>
  <c r="T1360" i="2"/>
  <c r="S1360" i="2"/>
  <c r="R1360" i="2"/>
  <c r="Q1360" i="2"/>
  <c r="U1360" i="2" s="1"/>
  <c r="V1360" i="2" s="1"/>
  <c r="W1360" i="2" s="1"/>
  <c r="X1360" i="2" s="1"/>
  <c r="T1370" i="2"/>
  <c r="S1370" i="2"/>
  <c r="R1370" i="2"/>
  <c r="Q1370" i="2"/>
  <c r="T1378" i="2"/>
  <c r="S1378" i="2"/>
  <c r="R1378" i="2"/>
  <c r="Q1378" i="2"/>
  <c r="U1378" i="2" s="1"/>
  <c r="V1378" i="2" s="1"/>
  <c r="W1378" i="2" s="1"/>
  <c r="X1378" i="2" s="1"/>
  <c r="T1387" i="2"/>
  <c r="S1387" i="2"/>
  <c r="R1387" i="2"/>
  <c r="Q1387" i="2"/>
  <c r="T1395" i="2"/>
  <c r="S1395" i="2"/>
  <c r="R1395" i="2"/>
  <c r="Q1395" i="2"/>
  <c r="U1395" i="2" s="1"/>
  <c r="V1395" i="2" s="1"/>
  <c r="W1395" i="2" s="1"/>
  <c r="X1395" i="2" s="1"/>
  <c r="T1404" i="2"/>
  <c r="S1404" i="2"/>
  <c r="R1404" i="2"/>
  <c r="Q1404" i="2"/>
  <c r="T1412" i="2"/>
  <c r="S1412" i="2"/>
  <c r="R1412" i="2"/>
  <c r="Q1412" i="2"/>
  <c r="U1412" i="2" s="1"/>
  <c r="V1412" i="2" s="1"/>
  <c r="W1412" i="2" s="1"/>
  <c r="X1412" i="2" s="1"/>
  <c r="T1432" i="2"/>
  <c r="S1432" i="2"/>
  <c r="R1432" i="2"/>
  <c r="Q1432" i="2"/>
  <c r="T1440" i="2"/>
  <c r="S1440" i="2"/>
  <c r="R1440" i="2"/>
  <c r="Q1440" i="2"/>
  <c r="U1440" i="2" s="1"/>
  <c r="V1440" i="2" s="1"/>
  <c r="W1440" i="2" s="1"/>
  <c r="X1440" i="2" s="1"/>
  <c r="T1448" i="2"/>
  <c r="S1448" i="2"/>
  <c r="R1448" i="2"/>
  <c r="Q1448" i="2"/>
  <c r="T1457" i="2"/>
  <c r="S1457" i="2"/>
  <c r="R1457" i="2"/>
  <c r="Q1457" i="2"/>
  <c r="U1457" i="2" s="1"/>
  <c r="V1457" i="2" s="1"/>
  <c r="W1457" i="2" s="1"/>
  <c r="X1457" i="2" s="1"/>
  <c r="T1465" i="2"/>
  <c r="S1465" i="2"/>
  <c r="R1465" i="2"/>
  <c r="Q1465" i="2"/>
  <c r="T1473" i="2"/>
  <c r="S1473" i="2"/>
  <c r="R1473" i="2"/>
  <c r="Q1473" i="2"/>
  <c r="U1473" i="2" s="1"/>
  <c r="V1473" i="2" s="1"/>
  <c r="W1473" i="2" s="1"/>
  <c r="X1473" i="2" s="1"/>
  <c r="T1481" i="2"/>
  <c r="S1481" i="2"/>
  <c r="R1481" i="2"/>
  <c r="Q1481" i="2"/>
  <c r="T1497" i="2"/>
  <c r="S1497" i="2"/>
  <c r="R1497" i="2"/>
  <c r="Q1497" i="2"/>
  <c r="U1497" i="2" s="1"/>
  <c r="V1497" i="2" s="1"/>
  <c r="W1497" i="2" s="1"/>
  <c r="X1497" i="2" s="1"/>
  <c r="T1505" i="2"/>
  <c r="S1505" i="2"/>
  <c r="R1505" i="2"/>
  <c r="Q1505" i="2"/>
  <c r="T1513" i="2"/>
  <c r="S1513" i="2"/>
  <c r="R1513" i="2"/>
  <c r="Q1513" i="2"/>
  <c r="U1513" i="2" s="1"/>
  <c r="V1513" i="2" s="1"/>
  <c r="W1513" i="2" s="1"/>
  <c r="X1513" i="2" s="1"/>
  <c r="T1521" i="2"/>
  <c r="S1521" i="2"/>
  <c r="R1521" i="2"/>
  <c r="Q1521" i="2"/>
  <c r="T1529" i="2"/>
  <c r="R1529" i="2"/>
  <c r="S1529" i="2"/>
  <c r="Q1529" i="2"/>
  <c r="T1537" i="2"/>
  <c r="S1537" i="2"/>
  <c r="R1537" i="2"/>
  <c r="Q1537" i="2"/>
  <c r="T1545" i="2"/>
  <c r="S1545" i="2"/>
  <c r="R1545" i="2"/>
  <c r="Q1545" i="2"/>
  <c r="U1545" i="2" s="1"/>
  <c r="V1545" i="2" s="1"/>
  <c r="W1545" i="2" s="1"/>
  <c r="X1545" i="2" s="1"/>
  <c r="T1553" i="2"/>
  <c r="S1553" i="2"/>
  <c r="R1553" i="2"/>
  <c r="Q1553" i="2"/>
  <c r="T1561" i="2"/>
  <c r="S1561" i="2"/>
  <c r="R1561" i="2"/>
  <c r="Q1561" i="2"/>
  <c r="U1561" i="2" s="1"/>
  <c r="V1561" i="2" s="1"/>
  <c r="W1561" i="2" s="1"/>
  <c r="X1561" i="2" s="1"/>
  <c r="T1569" i="2"/>
  <c r="S1569" i="2"/>
  <c r="Q1569" i="2"/>
  <c r="R1569" i="2"/>
  <c r="T1577" i="2"/>
  <c r="S1577" i="2"/>
  <c r="R1577" i="2"/>
  <c r="Q1577" i="2"/>
  <c r="U1577" i="2" s="1"/>
  <c r="V1577" i="2" s="1"/>
  <c r="W1577" i="2" s="1"/>
  <c r="X1577" i="2" s="1"/>
  <c r="T1585" i="2"/>
  <c r="S1585" i="2"/>
  <c r="R1585" i="2"/>
  <c r="Q1585" i="2"/>
  <c r="T1593" i="2"/>
  <c r="S1593" i="2"/>
  <c r="R1593" i="2"/>
  <c r="Q1593" i="2"/>
  <c r="U1593" i="2" s="1"/>
  <c r="V1593" i="2" s="1"/>
  <c r="W1593" i="2" s="1"/>
  <c r="X1593" i="2" s="1"/>
  <c r="T1601" i="2"/>
  <c r="S1601" i="2"/>
  <c r="R1601" i="2"/>
  <c r="Q1601" i="2"/>
  <c r="T1609" i="2"/>
  <c r="S1609" i="2"/>
  <c r="R1609" i="2"/>
  <c r="Q1609" i="2"/>
  <c r="U1609" i="2" s="1"/>
  <c r="V1609" i="2" s="1"/>
  <c r="W1609" i="2" s="1"/>
  <c r="X1609" i="2" s="1"/>
  <c r="T1617" i="2"/>
  <c r="S1617" i="2"/>
  <c r="R1617" i="2"/>
  <c r="Q1617" i="2"/>
  <c r="T1637" i="2"/>
  <c r="S1637" i="2"/>
  <c r="R1637" i="2"/>
  <c r="Q1637" i="2"/>
  <c r="U1637" i="2" s="1"/>
  <c r="V1637" i="2" s="1"/>
  <c r="W1637" i="2" s="1"/>
  <c r="X1637" i="2" s="1"/>
  <c r="T1645" i="2"/>
  <c r="S1645" i="2"/>
  <c r="R1645" i="2"/>
  <c r="Q1645" i="2"/>
  <c r="T1653" i="2"/>
  <c r="S1653" i="2"/>
  <c r="R1653" i="2"/>
  <c r="Q1653" i="2"/>
  <c r="U1653" i="2" s="1"/>
  <c r="V1653" i="2" s="1"/>
  <c r="W1653" i="2" s="1"/>
  <c r="X1653" i="2" s="1"/>
  <c r="T1661" i="2"/>
  <c r="S1661" i="2"/>
  <c r="R1661" i="2"/>
  <c r="Q1661" i="2"/>
  <c r="T1669" i="2"/>
  <c r="U1669" i="2"/>
  <c r="V1669" i="2" s="1"/>
  <c r="W1669" i="2" s="1"/>
  <c r="T1677" i="2"/>
  <c r="S1677" i="2"/>
  <c r="R1677" i="2"/>
  <c r="Q1677" i="2"/>
  <c r="T1685" i="2"/>
  <c r="S1685" i="2"/>
  <c r="R1685" i="2"/>
  <c r="Q1685" i="2"/>
  <c r="U1685" i="2" s="1"/>
  <c r="V1685" i="2" s="1"/>
  <c r="W1685" i="2" s="1"/>
  <c r="X1685" i="2" s="1"/>
  <c r="T1693" i="2"/>
  <c r="S1693" i="2"/>
  <c r="R1693" i="2"/>
  <c r="Q1693" i="2"/>
  <c r="T1701" i="2"/>
  <c r="S1701" i="2"/>
  <c r="R1701" i="2"/>
  <c r="Q1701" i="2"/>
  <c r="U1701" i="2" s="1"/>
  <c r="V1701" i="2" s="1"/>
  <c r="W1701" i="2" s="1"/>
  <c r="X1701" i="2" s="1"/>
  <c r="T1709" i="2"/>
  <c r="S1709" i="2"/>
  <c r="R1709" i="2"/>
  <c r="Q1709" i="2"/>
  <c r="T1717" i="2"/>
  <c r="S1717" i="2"/>
  <c r="R1717" i="2"/>
  <c r="Q1717" i="2"/>
  <c r="U1717" i="2" s="1"/>
  <c r="V1717" i="2" s="1"/>
  <c r="W1717" i="2" s="1"/>
  <c r="X1717" i="2" s="1"/>
  <c r="T1725" i="2"/>
  <c r="S1725" i="2"/>
  <c r="R1725" i="2"/>
  <c r="Q1725" i="2"/>
  <c r="T1733" i="2"/>
  <c r="S1733" i="2"/>
  <c r="R1733" i="2"/>
  <c r="Q1733" i="2"/>
  <c r="U1733" i="2" s="1"/>
  <c r="V1733" i="2" s="1"/>
  <c r="W1733" i="2" s="1"/>
  <c r="X1733" i="2" s="1"/>
  <c r="T1741" i="2"/>
  <c r="S1741" i="2"/>
  <c r="R1741" i="2"/>
  <c r="Q1741" i="2"/>
  <c r="T1749" i="2"/>
  <c r="S1749" i="2"/>
  <c r="R1749" i="2"/>
  <c r="Q1749" i="2"/>
  <c r="U1749" i="2" s="1"/>
  <c r="V1749" i="2" s="1"/>
  <c r="W1749" i="2" s="1"/>
  <c r="X1749" i="2" s="1"/>
  <c r="T1757" i="2"/>
  <c r="S1757" i="2"/>
  <c r="R1757" i="2"/>
  <c r="Q1757" i="2"/>
  <c r="T1765" i="2"/>
  <c r="S1765" i="2"/>
  <c r="R1765" i="2"/>
  <c r="Q1765" i="2"/>
  <c r="U1765" i="2" s="1"/>
  <c r="V1765" i="2" s="1"/>
  <c r="W1765" i="2" s="1"/>
  <c r="X1765" i="2" s="1"/>
  <c r="T1781" i="2"/>
  <c r="S1781" i="2"/>
  <c r="Q1781" i="2"/>
  <c r="R1781" i="2"/>
  <c r="T1789" i="2"/>
  <c r="S1789" i="2"/>
  <c r="R1789" i="2"/>
  <c r="Q1789" i="2"/>
  <c r="U1789" i="2" s="1"/>
  <c r="V1789" i="2" s="1"/>
  <c r="W1789" i="2" s="1"/>
  <c r="X1789" i="2" s="1"/>
  <c r="S1797" i="2"/>
  <c r="T1797" i="2"/>
  <c r="R1797" i="2"/>
  <c r="Q1797" i="2"/>
  <c r="T1805" i="2"/>
  <c r="S1805" i="2"/>
  <c r="R1805" i="2"/>
  <c r="Q1805" i="2"/>
  <c r="U1805" i="2" s="1"/>
  <c r="V1805" i="2" s="1"/>
  <c r="W1805" i="2" s="1"/>
  <c r="X1805" i="2" s="1"/>
  <c r="T1814" i="2"/>
  <c r="S1814" i="2"/>
  <c r="R1814" i="2"/>
  <c r="Q1814" i="2"/>
  <c r="T1822" i="2"/>
  <c r="S1822" i="2"/>
  <c r="R1822" i="2"/>
  <c r="Q1822" i="2"/>
  <c r="U1822" i="2" s="1"/>
  <c r="V1822" i="2" s="1"/>
  <c r="W1822" i="2" s="1"/>
  <c r="X1822" i="2" s="1"/>
  <c r="T1835" i="2"/>
  <c r="S1835" i="2"/>
  <c r="R1835" i="2"/>
  <c r="Q1835" i="2"/>
  <c r="T1851" i="2"/>
  <c r="S1851" i="2"/>
  <c r="R1851" i="2"/>
  <c r="Q1851" i="2"/>
  <c r="U1851" i="2" s="1"/>
  <c r="V1851" i="2" s="1"/>
  <c r="W1851" i="2" s="1"/>
  <c r="X1851" i="2" s="1"/>
  <c r="T1859" i="2"/>
  <c r="S1859" i="2"/>
  <c r="R1859" i="2"/>
  <c r="Q1859" i="2"/>
  <c r="T1867" i="2"/>
  <c r="S1867" i="2"/>
  <c r="R1867" i="2"/>
  <c r="Q1867" i="2"/>
  <c r="U1867" i="2" s="1"/>
  <c r="V1867" i="2" s="1"/>
  <c r="W1867" i="2" s="1"/>
  <c r="X1867" i="2" s="1"/>
  <c r="T1875" i="2"/>
  <c r="S1875" i="2"/>
  <c r="Q1875" i="2"/>
  <c r="R1875" i="2"/>
  <c r="T1883" i="2"/>
  <c r="S1883" i="2"/>
  <c r="R1883" i="2"/>
  <c r="Q1883" i="2"/>
  <c r="U1883" i="2" s="1"/>
  <c r="V1883" i="2" s="1"/>
  <c r="W1883" i="2" s="1"/>
  <c r="X1883" i="2" s="1"/>
  <c r="T1891" i="2"/>
  <c r="S1891" i="2"/>
  <c r="R1891" i="2"/>
  <c r="Q1891" i="2"/>
  <c r="T1899" i="2"/>
  <c r="S1899" i="2"/>
  <c r="R1899" i="2"/>
  <c r="Q1899" i="2"/>
  <c r="U1899" i="2" s="1"/>
  <c r="V1899" i="2" s="1"/>
  <c r="W1899" i="2" s="1"/>
  <c r="X1899" i="2" s="1"/>
  <c r="T1907" i="2"/>
  <c r="S1907" i="2"/>
  <c r="R1907" i="2"/>
  <c r="Q1907" i="2"/>
  <c r="T1915" i="2"/>
  <c r="S1915" i="2"/>
  <c r="R1915" i="2"/>
  <c r="Q1915" i="2"/>
  <c r="U1915" i="2" s="1"/>
  <c r="V1915" i="2" s="1"/>
  <c r="W1915" i="2" s="1"/>
  <c r="X1915" i="2" s="1"/>
  <c r="T1923" i="2"/>
  <c r="S1923" i="2"/>
  <c r="R1923" i="2"/>
  <c r="Q1923" i="2"/>
  <c r="T1931" i="2"/>
  <c r="S1931" i="2"/>
  <c r="R1931" i="2"/>
  <c r="Q1931" i="2"/>
  <c r="U1931" i="2" s="1"/>
  <c r="V1931" i="2" s="1"/>
  <c r="W1931" i="2" s="1"/>
  <c r="X1931" i="2" s="1"/>
  <c r="T1939" i="2"/>
  <c r="S1939" i="2"/>
  <c r="R1939" i="2"/>
  <c r="Q1939" i="2"/>
  <c r="T1947" i="2"/>
  <c r="S1947" i="2"/>
  <c r="R1947" i="2"/>
  <c r="Q1947" i="2"/>
  <c r="U1947" i="2" s="1"/>
  <c r="V1947" i="2" s="1"/>
  <c r="W1947" i="2" s="1"/>
  <c r="X1947" i="2" s="1"/>
  <c r="T1955" i="2"/>
  <c r="S1955" i="2"/>
  <c r="R1955" i="2"/>
  <c r="Q1955" i="2"/>
  <c r="T1963" i="2"/>
  <c r="S1963" i="2"/>
  <c r="R1963" i="2"/>
  <c r="Q1963" i="2"/>
  <c r="U1963" i="2" s="1"/>
  <c r="V1963" i="2" s="1"/>
  <c r="W1963" i="2" s="1"/>
  <c r="X1963" i="2" s="1"/>
  <c r="T1971" i="2"/>
  <c r="S1971" i="2"/>
  <c r="R1971" i="2"/>
  <c r="Q1971" i="2"/>
  <c r="T1979" i="2"/>
  <c r="S1979" i="2"/>
  <c r="R1979" i="2"/>
  <c r="Q1979" i="2"/>
  <c r="U1979" i="2" s="1"/>
  <c r="V1979" i="2" s="1"/>
  <c r="W1979" i="2" s="1"/>
  <c r="X1979" i="2" s="1"/>
  <c r="T1995" i="2"/>
  <c r="S1995" i="2"/>
  <c r="R1995" i="2"/>
  <c r="Q1995" i="2"/>
  <c r="T2008" i="2"/>
  <c r="S2008" i="2"/>
  <c r="R2008" i="2"/>
  <c r="Q2008" i="2"/>
  <c r="U2008" i="2" s="1"/>
  <c r="V2008" i="2" s="1"/>
  <c r="W2008" i="2" s="1"/>
  <c r="X2008" i="2" s="1"/>
  <c r="T2016" i="2"/>
  <c r="S2016" i="2"/>
  <c r="R2016" i="2"/>
  <c r="Q2016" i="2"/>
  <c r="T2025" i="2"/>
  <c r="S2025" i="2"/>
  <c r="R2025" i="2"/>
  <c r="Q2025" i="2"/>
  <c r="U2025" i="2" s="1"/>
  <c r="V2025" i="2" s="1"/>
  <c r="W2025" i="2" s="1"/>
  <c r="X2025" i="2" s="1"/>
  <c r="T2033" i="2"/>
  <c r="S2033" i="2"/>
  <c r="R2033" i="2"/>
  <c r="Q2033" i="2"/>
  <c r="T2041" i="2"/>
  <c r="S2041" i="2"/>
  <c r="R2041" i="2"/>
  <c r="Q2041" i="2"/>
  <c r="U2041" i="2" s="1"/>
  <c r="V2041" i="2" s="1"/>
  <c r="W2041" i="2" s="1"/>
  <c r="X2041" i="2" s="1"/>
  <c r="T2049" i="2"/>
  <c r="S2049" i="2"/>
  <c r="R2049" i="2"/>
  <c r="Q2049" i="2"/>
  <c r="T2057" i="2"/>
  <c r="S2057" i="2"/>
  <c r="R2057" i="2"/>
  <c r="Q2057" i="2"/>
  <c r="U2057" i="2" s="1"/>
  <c r="V2057" i="2" s="1"/>
  <c r="W2057" i="2" s="1"/>
  <c r="X2057" i="2" s="1"/>
  <c r="T2065" i="2"/>
  <c r="S2065" i="2"/>
  <c r="R2065" i="2"/>
  <c r="Q2065" i="2"/>
  <c r="T2074" i="2"/>
  <c r="S2074" i="2"/>
  <c r="R2074" i="2"/>
  <c r="Q2074" i="2"/>
  <c r="U2074" i="2" s="1"/>
  <c r="V2074" i="2" s="1"/>
  <c r="W2074" i="2" s="1"/>
  <c r="X2074" i="2" s="1"/>
  <c r="T2082" i="2"/>
  <c r="S2082" i="2"/>
  <c r="R2082" i="2"/>
  <c r="Q2082" i="2"/>
  <c r="T2090" i="2"/>
  <c r="S2090" i="2"/>
  <c r="R2090" i="2"/>
  <c r="Q2090" i="2"/>
  <c r="U2090" i="2" s="1"/>
  <c r="V2090" i="2" s="1"/>
  <c r="W2090" i="2" s="1"/>
  <c r="X2090" i="2" s="1"/>
  <c r="T2099" i="2"/>
  <c r="S2099" i="2"/>
  <c r="R2099" i="2"/>
  <c r="Q2099" i="2"/>
  <c r="T2107" i="2"/>
  <c r="S2107" i="2"/>
  <c r="R2107" i="2"/>
  <c r="Q2107" i="2"/>
  <c r="U2107" i="2" s="1"/>
  <c r="V2107" i="2" s="1"/>
  <c r="W2107" i="2" s="1"/>
  <c r="X2107" i="2" s="1"/>
  <c r="T2115" i="2"/>
  <c r="S2115" i="2"/>
  <c r="R2115" i="2"/>
  <c r="Q2115" i="2"/>
  <c r="T2124" i="2"/>
  <c r="S2124" i="2"/>
  <c r="R2124" i="2"/>
  <c r="Q2124" i="2"/>
  <c r="U2124" i="2" s="1"/>
  <c r="V2124" i="2" s="1"/>
  <c r="W2124" i="2" s="1"/>
  <c r="X2124" i="2" s="1"/>
  <c r="T2132" i="2"/>
  <c r="S2132" i="2"/>
  <c r="R2132" i="2"/>
  <c r="Q2132" i="2"/>
  <c r="T2142" i="2"/>
  <c r="S2142" i="2"/>
  <c r="R2142" i="2"/>
  <c r="Q2142" i="2"/>
  <c r="U2142" i="2" s="1"/>
  <c r="V2142" i="2" s="1"/>
  <c r="W2142" i="2" s="1"/>
  <c r="X2142" i="2" s="1"/>
  <c r="T2150" i="2"/>
  <c r="S2150" i="2"/>
  <c r="R2150" i="2"/>
  <c r="Q2150" i="2"/>
  <c r="T2158" i="2"/>
  <c r="S2158" i="2"/>
  <c r="R2158" i="2"/>
  <c r="Q2158" i="2"/>
  <c r="U2158" i="2" s="1"/>
  <c r="V2158" i="2" s="1"/>
  <c r="W2158" i="2" s="1"/>
  <c r="X2158" i="2" s="1"/>
  <c r="T2166" i="2"/>
  <c r="S2166" i="2"/>
  <c r="R2166" i="2"/>
  <c r="Q2166" i="2"/>
  <c r="T2182" i="2"/>
  <c r="S2182" i="2"/>
  <c r="R2182" i="2"/>
  <c r="Q2182" i="2"/>
  <c r="U2182" i="2" s="1"/>
  <c r="V2182" i="2" s="1"/>
  <c r="W2182" i="2" s="1"/>
  <c r="X2182" i="2" s="1"/>
  <c r="T2190" i="2"/>
  <c r="S2190" i="2"/>
  <c r="R2190" i="2"/>
  <c r="Q2190" i="2"/>
  <c r="T2203" i="2"/>
  <c r="R2203" i="2"/>
  <c r="S2203" i="2"/>
  <c r="Q2203" i="2"/>
  <c r="T2219" i="2"/>
  <c r="S2219" i="2"/>
  <c r="R2219" i="2"/>
  <c r="Q2219" i="2"/>
  <c r="T2227" i="2"/>
  <c r="S2227" i="2"/>
  <c r="R2227" i="2"/>
  <c r="Q2227" i="2"/>
  <c r="U2227" i="2" s="1"/>
  <c r="V2227" i="2" s="1"/>
  <c r="W2227" i="2" s="1"/>
  <c r="X2227" i="2" s="1"/>
  <c r="T2235" i="2"/>
  <c r="S2235" i="2"/>
  <c r="R2235" i="2"/>
  <c r="Q2235" i="2"/>
  <c r="T2243" i="2"/>
  <c r="S2243" i="2"/>
  <c r="R2243" i="2"/>
  <c r="Q2243" i="2"/>
  <c r="U2243" i="2" s="1"/>
  <c r="V2243" i="2" s="1"/>
  <c r="W2243" i="2" s="1"/>
  <c r="X2243" i="2" s="1"/>
  <c r="T2251" i="2"/>
  <c r="S2251" i="2"/>
  <c r="R2251" i="2"/>
  <c r="Q2251" i="2"/>
  <c r="T2259" i="2"/>
  <c r="S2259" i="2"/>
  <c r="R2259" i="2"/>
  <c r="Q2259" i="2"/>
  <c r="U2259" i="2" s="1"/>
  <c r="V2259" i="2" s="1"/>
  <c r="W2259" i="2" s="1"/>
  <c r="T2267" i="2"/>
  <c r="S2267" i="2"/>
  <c r="R2267" i="2"/>
  <c r="Q2267" i="2"/>
  <c r="T2275" i="2"/>
  <c r="S2275" i="2"/>
  <c r="R2275" i="2"/>
  <c r="Q2275" i="2"/>
  <c r="U2275" i="2" s="1"/>
  <c r="V2275" i="2" s="1"/>
  <c r="W2275" i="2" s="1"/>
  <c r="X2275" i="2" s="1"/>
  <c r="T2290" i="2"/>
  <c r="S2290" i="2"/>
  <c r="R2290" i="2"/>
  <c r="Q2290" i="2"/>
  <c r="T2298" i="2"/>
  <c r="S2298" i="2"/>
  <c r="R2298" i="2"/>
  <c r="Q2298" i="2"/>
  <c r="U2298" i="2" s="1"/>
  <c r="V2298" i="2" s="1"/>
  <c r="W2298" i="2" s="1"/>
  <c r="X2298" i="2" s="1"/>
  <c r="T2306" i="2"/>
  <c r="S2306" i="2"/>
  <c r="R2306" i="2"/>
  <c r="Q2306" i="2"/>
  <c r="T2314" i="2"/>
  <c r="S2314" i="2"/>
  <c r="R2314" i="2"/>
  <c r="Q2314" i="2"/>
  <c r="U2314" i="2" s="1"/>
  <c r="V2314" i="2" s="1"/>
  <c r="W2314" i="2" s="1"/>
  <c r="X2314" i="2" s="1"/>
  <c r="T2322" i="2"/>
  <c r="S2322" i="2"/>
  <c r="R2322" i="2"/>
  <c r="Q2322" i="2"/>
  <c r="T2330" i="2"/>
  <c r="S2330" i="2"/>
  <c r="R2330" i="2"/>
  <c r="Q2330" i="2"/>
  <c r="U2330" i="2" s="1"/>
  <c r="V2330" i="2" s="1"/>
  <c r="W2330" i="2" s="1"/>
  <c r="X2330" i="2" s="1"/>
  <c r="T2338" i="2"/>
  <c r="S2338" i="2"/>
  <c r="R2338" i="2"/>
  <c r="Q2338" i="2"/>
  <c r="T2346" i="2"/>
  <c r="S2346" i="2"/>
  <c r="R2346" i="2"/>
  <c r="Q2346" i="2"/>
  <c r="U2346" i="2" s="1"/>
  <c r="V2346" i="2" s="1"/>
  <c r="W2346" i="2" s="1"/>
  <c r="X2346" i="2" s="1"/>
  <c r="T2354" i="2"/>
  <c r="S2354" i="2"/>
  <c r="R2354" i="2"/>
  <c r="Q2354" i="2"/>
  <c r="T2362" i="2"/>
  <c r="S2362" i="2"/>
  <c r="R2362" i="2"/>
  <c r="Q2362" i="2"/>
  <c r="U2362" i="2" s="1"/>
  <c r="V2362" i="2" s="1"/>
  <c r="W2362" i="2" s="1"/>
  <c r="X2362" i="2" s="1"/>
  <c r="T2370" i="2"/>
  <c r="S2370" i="2"/>
  <c r="R2370" i="2"/>
  <c r="Q2370" i="2"/>
  <c r="T2378" i="2"/>
  <c r="S2378" i="2"/>
  <c r="R2378" i="2"/>
  <c r="Q2378" i="2"/>
  <c r="U2378" i="2" s="1"/>
  <c r="V2378" i="2" s="1"/>
  <c r="W2378" i="2" s="1"/>
  <c r="X2378" i="2" s="1"/>
  <c r="T2386" i="2"/>
  <c r="S2386" i="2"/>
  <c r="R2386" i="2"/>
  <c r="Q2386" i="2"/>
  <c r="T2394" i="2"/>
  <c r="S2394" i="2"/>
  <c r="R2394" i="2"/>
  <c r="Q2394" i="2"/>
  <c r="U2394" i="2" s="1"/>
  <c r="V2394" i="2" s="1"/>
  <c r="W2394" i="2" s="1"/>
  <c r="X2394" i="2" s="1"/>
  <c r="T2402" i="2"/>
  <c r="S2402" i="2"/>
  <c r="R2402" i="2"/>
  <c r="Q2402" i="2"/>
  <c r="T2410" i="2"/>
  <c r="S2410" i="2"/>
  <c r="R2410" i="2"/>
  <c r="Q2410" i="2"/>
  <c r="U2410" i="2" s="1"/>
  <c r="V2410" i="2" s="1"/>
  <c r="W2410" i="2" s="1"/>
  <c r="X2410" i="2" s="1"/>
  <c r="T2418" i="2"/>
  <c r="S2418" i="2"/>
  <c r="R2418" i="2"/>
  <c r="Q2418" i="2"/>
  <c r="T2461" i="2"/>
  <c r="S2461" i="2"/>
  <c r="R2461" i="2"/>
  <c r="Q2461" i="2"/>
  <c r="U2461" i="2" s="1"/>
  <c r="V2461" i="2" s="1"/>
  <c r="W2461" i="2" s="1"/>
  <c r="X2461" i="2" s="1"/>
  <c r="T2469" i="2"/>
  <c r="S2469" i="2"/>
  <c r="R2469" i="2"/>
  <c r="Q2469" i="2"/>
  <c r="T2477" i="2"/>
  <c r="S2477" i="2"/>
  <c r="R2477" i="2"/>
  <c r="Q2477" i="2"/>
  <c r="U2477" i="2" s="1"/>
  <c r="V2477" i="2" s="1"/>
  <c r="W2477" i="2" s="1"/>
  <c r="X2477" i="2" s="1"/>
  <c r="T2485" i="2"/>
  <c r="S2485" i="2"/>
  <c r="R2485" i="2"/>
  <c r="Q2485" i="2"/>
  <c r="T2493" i="2"/>
  <c r="S2493" i="2"/>
  <c r="R2493" i="2"/>
  <c r="Q2493" i="2"/>
  <c r="U2493" i="2" s="1"/>
  <c r="V2493" i="2" s="1"/>
  <c r="W2493" i="2" s="1"/>
  <c r="X2493" i="2" s="1"/>
  <c r="T2501" i="2"/>
  <c r="S2501" i="2"/>
  <c r="R2501" i="2"/>
  <c r="Q2501" i="2"/>
  <c r="T2509" i="2"/>
  <c r="S2509" i="2"/>
  <c r="R2509" i="2"/>
  <c r="Q2509" i="2"/>
  <c r="U2509" i="2" s="1"/>
  <c r="V2509" i="2" s="1"/>
  <c r="W2509" i="2" s="1"/>
  <c r="X2509" i="2" s="1"/>
  <c r="T2517" i="2"/>
  <c r="S2517" i="2"/>
  <c r="R2517" i="2"/>
  <c r="Q2517" i="2"/>
  <c r="T2525" i="2"/>
  <c r="S2525" i="2"/>
  <c r="R2525" i="2"/>
  <c r="Q2525" i="2"/>
  <c r="U2525" i="2" s="1"/>
  <c r="V2525" i="2" s="1"/>
  <c r="W2525" i="2" s="1"/>
  <c r="X2525" i="2" s="1"/>
  <c r="T2533" i="2"/>
  <c r="S2533" i="2"/>
  <c r="R2533" i="2"/>
  <c r="Q2533" i="2"/>
  <c r="T2541" i="2"/>
  <c r="S2541" i="2"/>
  <c r="R2541" i="2"/>
  <c r="Q2541" i="2"/>
  <c r="U2541" i="2" s="1"/>
  <c r="V2541" i="2" s="1"/>
  <c r="W2541" i="2" s="1"/>
  <c r="X2541" i="2" s="1"/>
  <c r="T2549" i="2"/>
  <c r="S2549" i="2"/>
  <c r="R2549" i="2"/>
  <c r="Q2549" i="2"/>
  <c r="T2557" i="2"/>
  <c r="S2557" i="2"/>
  <c r="R2557" i="2"/>
  <c r="Q2557" i="2"/>
  <c r="U2557" i="2" s="1"/>
  <c r="V2557" i="2" s="1"/>
  <c r="W2557" i="2" s="1"/>
  <c r="X2557" i="2" s="1"/>
  <c r="T2565" i="2"/>
  <c r="S2565" i="2"/>
  <c r="R2565" i="2"/>
  <c r="Q2565" i="2"/>
  <c r="T2573" i="2"/>
  <c r="S2573" i="2"/>
  <c r="R2573" i="2"/>
  <c r="Q2573" i="2"/>
  <c r="U2573" i="2" s="1"/>
  <c r="V2573" i="2" s="1"/>
  <c r="W2573" i="2" s="1"/>
  <c r="X2573" i="2" s="1"/>
  <c r="T2581" i="2"/>
  <c r="S2581" i="2"/>
  <c r="R2581" i="2"/>
  <c r="Q2581" i="2"/>
  <c r="T2589" i="2"/>
  <c r="S2589" i="2"/>
  <c r="R2589" i="2"/>
  <c r="Q2589" i="2"/>
  <c r="U2589" i="2" s="1"/>
  <c r="V2589" i="2" s="1"/>
  <c r="W2589" i="2" s="1"/>
  <c r="X2589" i="2" s="1"/>
  <c r="T2597" i="2"/>
  <c r="S2597" i="2"/>
  <c r="R2597" i="2"/>
  <c r="Q2597" i="2"/>
  <c r="T2605" i="2"/>
  <c r="S2605" i="2"/>
  <c r="R2605" i="2"/>
  <c r="Q2605" i="2"/>
  <c r="U2605" i="2" s="1"/>
  <c r="V2605" i="2" s="1"/>
  <c r="W2605" i="2" s="1"/>
  <c r="X2605" i="2" s="1"/>
  <c r="T2613" i="2"/>
  <c r="S2613" i="2"/>
  <c r="R2613" i="2"/>
  <c r="Q2613" i="2"/>
  <c r="T2626" i="2"/>
  <c r="S2626" i="2"/>
  <c r="R2626" i="2"/>
  <c r="Q2626" i="2"/>
  <c r="U2626" i="2" s="1"/>
  <c r="V2626" i="2" s="1"/>
  <c r="W2626" i="2" s="1"/>
  <c r="X2626" i="2" s="1"/>
  <c r="T2634" i="2"/>
  <c r="S2634" i="2"/>
  <c r="R2634" i="2"/>
  <c r="Q2634" i="2"/>
  <c r="T2642" i="2"/>
  <c r="S2642" i="2"/>
  <c r="R2642" i="2"/>
  <c r="Q2642" i="2"/>
  <c r="U2642" i="2" s="1"/>
  <c r="V2642" i="2" s="1"/>
  <c r="W2642" i="2" s="1"/>
  <c r="X2642" i="2" s="1"/>
  <c r="S2650" i="2"/>
  <c r="T2650" i="2"/>
  <c r="R2650" i="2"/>
  <c r="Q2650" i="2"/>
  <c r="T2658" i="2"/>
  <c r="S2658" i="2"/>
  <c r="R2658" i="2"/>
  <c r="Q2658" i="2"/>
  <c r="U2658" i="2" s="1"/>
  <c r="V2658" i="2" s="1"/>
  <c r="W2658" i="2" s="1"/>
  <c r="X2658" i="2" s="1"/>
  <c r="T2666" i="2"/>
  <c r="S2666" i="2"/>
  <c r="R2666" i="2"/>
  <c r="Q2666" i="2"/>
  <c r="T2674" i="2"/>
  <c r="S2674" i="2"/>
  <c r="R2674" i="2"/>
  <c r="Q2674" i="2"/>
  <c r="U2674" i="2" s="1"/>
  <c r="V2674" i="2" s="1"/>
  <c r="W2674" i="2" s="1"/>
  <c r="X2674" i="2" s="1"/>
  <c r="T2682" i="2"/>
  <c r="R2682" i="2"/>
  <c r="S2682" i="2"/>
  <c r="Q2682" i="2"/>
  <c r="T2690" i="2"/>
  <c r="R2690" i="2"/>
  <c r="S2690" i="2"/>
  <c r="Q2690" i="2"/>
  <c r="T2698" i="2"/>
  <c r="R2698" i="2"/>
  <c r="Q2698" i="2"/>
  <c r="S2698" i="2"/>
  <c r="T2706" i="2"/>
  <c r="S2706" i="2"/>
  <c r="R2706" i="2"/>
  <c r="Q2706" i="2"/>
  <c r="U2706" i="2" s="1"/>
  <c r="V2706" i="2" s="1"/>
  <c r="W2706" i="2" s="1"/>
  <c r="X2706" i="2" s="1"/>
  <c r="T2714" i="2"/>
  <c r="S2714" i="2"/>
  <c r="R2714" i="2"/>
  <c r="Q2714" i="2"/>
  <c r="T2722" i="2"/>
  <c r="S2722" i="2"/>
  <c r="R2722" i="2"/>
  <c r="Q2722" i="2"/>
  <c r="U2722" i="2" s="1"/>
  <c r="V2722" i="2" s="1"/>
  <c r="W2722" i="2" s="1"/>
  <c r="X2722" i="2" s="1"/>
  <c r="T2730" i="2"/>
  <c r="S2730" i="2"/>
  <c r="R2730" i="2"/>
  <c r="Q2730" i="2"/>
  <c r="T2738" i="2"/>
  <c r="S2738" i="2"/>
  <c r="R2738" i="2"/>
  <c r="Q2738" i="2"/>
  <c r="U2738" i="2" s="1"/>
  <c r="V2738" i="2" s="1"/>
  <c r="W2738" i="2" s="1"/>
  <c r="X2738" i="2" s="1"/>
  <c r="T2746" i="2"/>
  <c r="S2746" i="2"/>
  <c r="R2746" i="2"/>
  <c r="Q2746" i="2"/>
  <c r="T2754" i="2"/>
  <c r="S2754" i="2"/>
  <c r="R2754" i="2"/>
  <c r="Q2754" i="2"/>
  <c r="U2754" i="2" s="1"/>
  <c r="V2754" i="2" s="1"/>
  <c r="W2754" i="2" s="1"/>
  <c r="X2754" i="2" s="1"/>
  <c r="T2762" i="2"/>
  <c r="S2762" i="2"/>
  <c r="R2762" i="2"/>
  <c r="Q2762" i="2"/>
  <c r="T2770" i="2"/>
  <c r="S2770" i="2"/>
  <c r="R2770" i="2"/>
  <c r="Q2770" i="2"/>
  <c r="U2770" i="2" s="1"/>
  <c r="V2770" i="2" s="1"/>
  <c r="W2770" i="2" s="1"/>
  <c r="X2770" i="2" s="1"/>
  <c r="T2778" i="2"/>
  <c r="S2778" i="2"/>
  <c r="R2778" i="2"/>
  <c r="Q2778" i="2"/>
  <c r="T2786" i="2"/>
  <c r="S2786" i="2"/>
  <c r="R2786" i="2"/>
  <c r="Q2786" i="2"/>
  <c r="U2786" i="2" s="1"/>
  <c r="V2786" i="2" s="1"/>
  <c r="W2786" i="2" s="1"/>
  <c r="X2786" i="2" s="1"/>
  <c r="T2794" i="2"/>
  <c r="S2794" i="2"/>
  <c r="R2794" i="2"/>
  <c r="Q2794" i="2"/>
  <c r="T2802" i="2"/>
  <c r="S2802" i="2"/>
  <c r="R2802" i="2"/>
  <c r="Q2802" i="2"/>
  <c r="U2802" i="2" s="1"/>
  <c r="V2802" i="2" s="1"/>
  <c r="W2802" i="2" s="1"/>
  <c r="X2802" i="2" s="1"/>
  <c r="T2849" i="2"/>
  <c r="S2849" i="2"/>
  <c r="R2849" i="2"/>
  <c r="Q2849" i="2"/>
  <c r="T2857" i="2"/>
  <c r="S2857" i="2"/>
  <c r="R2857" i="2"/>
  <c r="Q2857" i="2"/>
  <c r="U2857" i="2" s="1"/>
  <c r="V2857" i="2" s="1"/>
  <c r="W2857" i="2" s="1"/>
  <c r="X2857" i="2" s="1"/>
  <c r="T2865" i="2"/>
  <c r="S2865" i="2"/>
  <c r="Q2865" i="2"/>
  <c r="R2865" i="2"/>
  <c r="T2873" i="2"/>
  <c r="S2873" i="2"/>
  <c r="R2873" i="2"/>
  <c r="Q2873" i="2"/>
  <c r="U2873" i="2" s="1"/>
  <c r="V2873" i="2" s="1"/>
  <c r="W2873" i="2" s="1"/>
  <c r="X2873" i="2" s="1"/>
  <c r="T2881" i="2"/>
  <c r="S2881" i="2"/>
  <c r="R2881" i="2"/>
  <c r="Q2881" i="2"/>
  <c r="T2889" i="2"/>
  <c r="S2889" i="2"/>
  <c r="R2889" i="2"/>
  <c r="Q2889" i="2"/>
  <c r="U2889" i="2" s="1"/>
  <c r="V2889" i="2" s="1"/>
  <c r="W2889" i="2" s="1"/>
  <c r="X2889" i="2" s="1"/>
  <c r="T2897" i="2"/>
  <c r="S2897" i="2"/>
  <c r="R2897" i="2"/>
  <c r="Q2897" i="2"/>
  <c r="T2905" i="2"/>
  <c r="S2905" i="2"/>
  <c r="R2905" i="2"/>
  <c r="Q2905" i="2"/>
  <c r="U2905" i="2" s="1"/>
  <c r="V2905" i="2" s="1"/>
  <c r="W2905" i="2" s="1"/>
  <c r="X2905" i="2" s="1"/>
  <c r="T2913" i="2"/>
  <c r="S2913" i="2"/>
  <c r="R2913" i="2"/>
  <c r="Q2913" i="2"/>
  <c r="T2929" i="2"/>
  <c r="R2929" i="2"/>
  <c r="S2929" i="2"/>
  <c r="Q2929" i="2"/>
  <c r="U2929" i="2" s="1"/>
  <c r="V2929" i="2" s="1"/>
  <c r="W2929" i="2" s="1"/>
  <c r="X2929" i="2" s="1"/>
  <c r="T2937" i="2"/>
  <c r="R2937" i="2"/>
  <c r="S2937" i="2"/>
  <c r="Q2937" i="2"/>
  <c r="T2945" i="2"/>
  <c r="S2945" i="2"/>
  <c r="R2945" i="2"/>
  <c r="Q2945" i="2"/>
  <c r="U2945" i="2" s="1"/>
  <c r="V2945" i="2" s="1"/>
  <c r="W2945" i="2" s="1"/>
  <c r="X2945" i="2" s="1"/>
  <c r="T2953" i="2"/>
  <c r="S2953" i="2"/>
  <c r="R2953" i="2"/>
  <c r="Q2953" i="2"/>
  <c r="T2961" i="2"/>
  <c r="S2961" i="2"/>
  <c r="R2961" i="2"/>
  <c r="Q2961" i="2"/>
  <c r="U2961" i="2" s="1"/>
  <c r="V2961" i="2" s="1"/>
  <c r="W2961" i="2" s="1"/>
  <c r="X2961" i="2" s="1"/>
  <c r="T2969" i="2"/>
  <c r="S2969" i="2"/>
  <c r="R2969" i="2"/>
  <c r="Q2969" i="2"/>
  <c r="T2977" i="2"/>
  <c r="S2977" i="2"/>
  <c r="R2977" i="2"/>
  <c r="Q2977" i="2"/>
  <c r="U2977" i="2" s="1"/>
  <c r="V2977" i="2" s="1"/>
  <c r="W2977" i="2" s="1"/>
  <c r="X2977" i="2" s="1"/>
  <c r="T2985" i="2"/>
  <c r="S2985" i="2"/>
  <c r="R2985" i="2"/>
  <c r="Q2985" i="2"/>
  <c r="T2993" i="2"/>
  <c r="S2993" i="2"/>
  <c r="R2993" i="2"/>
  <c r="Q2993" i="2"/>
  <c r="U2993" i="2" s="1"/>
  <c r="V2993" i="2" s="1"/>
  <c r="W2993" i="2" s="1"/>
  <c r="X2993" i="2" s="1"/>
  <c r="S3006" i="2"/>
  <c r="R3006" i="2"/>
  <c r="T3006" i="2"/>
  <c r="Q3006" i="2"/>
  <c r="T3014" i="2"/>
  <c r="S3014" i="2"/>
  <c r="R3014" i="2"/>
  <c r="Q3014" i="2"/>
  <c r="U3014" i="2" s="1"/>
  <c r="V3014" i="2" s="1"/>
  <c r="W3014" i="2" s="1"/>
  <c r="X3014" i="2" s="1"/>
  <c r="T3022" i="2"/>
  <c r="S3022" i="2"/>
  <c r="R3022" i="2"/>
  <c r="Q3022" i="2"/>
  <c r="T3030" i="2"/>
  <c r="S3030" i="2"/>
  <c r="R3030" i="2"/>
  <c r="Q3030" i="2"/>
  <c r="U3030" i="2" s="1"/>
  <c r="V3030" i="2" s="1"/>
  <c r="W3030" i="2" s="1"/>
  <c r="X3030" i="2" s="1"/>
  <c r="T3038" i="2"/>
  <c r="S3038" i="2"/>
  <c r="R3038" i="2"/>
  <c r="Q3038" i="2"/>
  <c r="T3046" i="2"/>
  <c r="S3046" i="2"/>
  <c r="R3046" i="2"/>
  <c r="Q3046" i="2"/>
  <c r="U3046" i="2" s="1"/>
  <c r="V3046" i="2" s="1"/>
  <c r="W3046" i="2" s="1"/>
  <c r="X3046" i="2" s="1"/>
  <c r="T3054" i="2"/>
  <c r="S3054" i="2"/>
  <c r="R3054" i="2"/>
  <c r="Q3054" i="2"/>
  <c r="T3062" i="2"/>
  <c r="S3062" i="2"/>
  <c r="R3062" i="2"/>
  <c r="Q3062" i="2"/>
  <c r="U3062" i="2" s="1"/>
  <c r="V3062" i="2" s="1"/>
  <c r="W3062" i="2" s="1"/>
  <c r="X3062" i="2" s="1"/>
  <c r="T3078" i="2"/>
  <c r="S3078" i="2"/>
  <c r="R3078" i="2"/>
  <c r="Q3078" i="2"/>
  <c r="T3086" i="2"/>
  <c r="S3086" i="2"/>
  <c r="R3086" i="2"/>
  <c r="Q3086" i="2"/>
  <c r="U3086" i="2" s="1"/>
  <c r="V3086" i="2" s="1"/>
  <c r="W3086" i="2" s="1"/>
  <c r="X3086" i="2" s="1"/>
  <c r="T3094" i="2"/>
  <c r="S3094" i="2"/>
  <c r="R3094" i="2"/>
  <c r="Q3094" i="2"/>
  <c r="T3102" i="2"/>
  <c r="S3102" i="2"/>
  <c r="R3102" i="2"/>
  <c r="Q3102" i="2"/>
  <c r="U3102" i="2" s="1"/>
  <c r="V3102" i="2" s="1"/>
  <c r="W3102" i="2" s="1"/>
  <c r="X3102" i="2" s="1"/>
  <c r="S3118" i="2"/>
  <c r="T3118" i="2"/>
  <c r="R3118" i="2"/>
  <c r="Q3118" i="2"/>
  <c r="T3126" i="2"/>
  <c r="S3126" i="2"/>
  <c r="R3126" i="2"/>
  <c r="Q3126" i="2"/>
  <c r="U3126" i="2" s="1"/>
  <c r="V3126" i="2" s="1"/>
  <c r="W3126" i="2" s="1"/>
  <c r="X3126" i="2" s="1"/>
  <c r="T3134" i="2"/>
  <c r="S3134" i="2"/>
  <c r="R3134" i="2"/>
  <c r="Q3134" i="2"/>
  <c r="T3142" i="2"/>
  <c r="R3142" i="2"/>
  <c r="Q3142" i="2"/>
  <c r="S3142" i="2"/>
  <c r="T3150" i="2"/>
  <c r="S3150" i="2"/>
  <c r="R3150" i="2"/>
  <c r="Q3150" i="2"/>
  <c r="T3163" i="2"/>
  <c r="S3163" i="2"/>
  <c r="Q3163" i="2"/>
  <c r="R3163" i="2"/>
  <c r="T3171" i="2"/>
  <c r="S3171" i="2"/>
  <c r="R3171" i="2"/>
  <c r="Q3171" i="2"/>
  <c r="T3179" i="2"/>
  <c r="S3179" i="2"/>
  <c r="R3179" i="2"/>
  <c r="Q3179" i="2"/>
  <c r="U3179" i="2" s="1"/>
  <c r="V3179" i="2" s="1"/>
  <c r="W3179" i="2" s="1"/>
  <c r="X3179" i="2" s="1"/>
  <c r="T3187" i="2"/>
  <c r="S3187" i="2"/>
  <c r="R3187" i="2"/>
  <c r="Q3187" i="2"/>
  <c r="T3195" i="2"/>
  <c r="S3195" i="2"/>
  <c r="R3195" i="2"/>
  <c r="Q3195" i="2"/>
  <c r="U3195" i="2" s="1"/>
  <c r="V3195" i="2" s="1"/>
  <c r="W3195" i="2" s="1"/>
  <c r="X3195" i="2" s="1"/>
  <c r="T3211" i="2"/>
  <c r="S3211" i="2"/>
  <c r="R3211" i="2"/>
  <c r="Q3211" i="2"/>
  <c r="T3219" i="2"/>
  <c r="S3219" i="2"/>
  <c r="R3219" i="2"/>
  <c r="Q3219" i="2"/>
  <c r="U3219" i="2" s="1"/>
  <c r="V3219" i="2" s="1"/>
  <c r="W3219" i="2" s="1"/>
  <c r="X3219" i="2" s="1"/>
  <c r="T3227" i="2"/>
  <c r="S3227" i="2"/>
  <c r="R3227" i="2"/>
  <c r="Q3227" i="2"/>
  <c r="T3235" i="2"/>
  <c r="S3235" i="2"/>
  <c r="R3235" i="2"/>
  <c r="Q3235" i="2"/>
  <c r="U3235" i="2" s="1"/>
  <c r="V3235" i="2" s="1"/>
  <c r="W3235" i="2" s="1"/>
  <c r="X3235" i="2" s="1"/>
  <c r="T3243" i="2"/>
  <c r="S3243" i="2"/>
  <c r="R3243" i="2"/>
  <c r="Q3243" i="2"/>
  <c r="T3251" i="2"/>
  <c r="S3251" i="2"/>
  <c r="R3251" i="2"/>
  <c r="Q3251" i="2"/>
  <c r="U3251" i="2" s="1"/>
  <c r="V3251" i="2" s="1"/>
  <c r="W3251" i="2" s="1"/>
  <c r="X3251" i="2" s="1"/>
  <c r="T3259" i="2"/>
  <c r="S3259" i="2"/>
  <c r="R3259" i="2"/>
  <c r="Q3259" i="2"/>
  <c r="S3267" i="2"/>
  <c r="T3267" i="2"/>
  <c r="R3267" i="2"/>
  <c r="Q3267" i="2"/>
  <c r="U3267" i="2" s="1"/>
  <c r="V3267" i="2" s="1"/>
  <c r="W3267" i="2" s="1"/>
  <c r="X3267" i="2" s="1"/>
  <c r="T3275" i="2"/>
  <c r="S3275" i="2"/>
  <c r="R3275" i="2"/>
  <c r="Q3275" i="2"/>
  <c r="T3283" i="2"/>
  <c r="S3283" i="2"/>
  <c r="R3283" i="2"/>
  <c r="Q3283" i="2"/>
  <c r="U3283" i="2" s="1"/>
  <c r="V3283" i="2" s="1"/>
  <c r="W3283" i="2" s="1"/>
  <c r="X3283" i="2" s="1"/>
  <c r="T3291" i="2"/>
  <c r="S3291" i="2"/>
  <c r="R3291" i="2"/>
  <c r="Q3291" i="2"/>
  <c r="T3299" i="2"/>
  <c r="S3299" i="2"/>
  <c r="R3299" i="2"/>
  <c r="Q3299" i="2"/>
  <c r="U3299" i="2" s="1"/>
  <c r="V3299" i="2" s="1"/>
  <c r="W3299" i="2" s="1"/>
  <c r="X3299" i="2" s="1"/>
  <c r="T3307" i="2"/>
  <c r="S3307" i="2"/>
  <c r="R3307" i="2"/>
  <c r="Q3307" i="2"/>
  <c r="R2174" i="2"/>
  <c r="Q2174" i="2"/>
  <c r="S2174" i="2"/>
  <c r="T2174" i="2"/>
  <c r="T1987" i="2"/>
  <c r="Q1987" i="2"/>
  <c r="S1987" i="2"/>
  <c r="R1987" i="2"/>
  <c r="T1804" i="2"/>
  <c r="S1804" i="2"/>
  <c r="R1804" i="2"/>
  <c r="Q1804" i="2"/>
  <c r="T1598" i="2"/>
  <c r="R1598" i="2"/>
  <c r="S1598" i="2"/>
  <c r="Q1598" i="2"/>
  <c r="R1066" i="2"/>
  <c r="S1066" i="2"/>
  <c r="Q1066" i="2"/>
  <c r="T1066" i="2"/>
  <c r="R940" i="2"/>
  <c r="T940" i="2"/>
  <c r="Q940" i="2"/>
  <c r="S940" i="2"/>
  <c r="R812" i="2"/>
  <c r="T812" i="2"/>
  <c r="Q812" i="2"/>
  <c r="S812" i="2"/>
  <c r="T650" i="2"/>
  <c r="Q650" i="2"/>
  <c r="S650" i="2"/>
  <c r="R650" i="2"/>
  <c r="T198" i="2"/>
  <c r="S198" i="2"/>
  <c r="R198" i="2"/>
  <c r="Q198" i="2"/>
  <c r="Q151" i="2"/>
  <c r="S151" i="2"/>
  <c r="R151" i="2"/>
  <c r="T151" i="2"/>
  <c r="U2026" i="2" l="1"/>
  <c r="V2026" i="2" s="1"/>
  <c r="W2026" i="2" s="1"/>
  <c r="X2026" i="2" s="1"/>
  <c r="U2009" i="2"/>
  <c r="V2009" i="2" s="1"/>
  <c r="W2009" i="2" s="1"/>
  <c r="X2009" i="2" s="1"/>
  <c r="U1988" i="2"/>
  <c r="V1988" i="2" s="1"/>
  <c r="W1988" i="2" s="1"/>
  <c r="X1988" i="2" s="1"/>
  <c r="U1972" i="2"/>
  <c r="V1972" i="2" s="1"/>
  <c r="W1972" i="2" s="1"/>
  <c r="X1972" i="2" s="1"/>
  <c r="U1940" i="2"/>
  <c r="V1940" i="2" s="1"/>
  <c r="W1940" i="2" s="1"/>
  <c r="X1940" i="2" s="1"/>
  <c r="U1916" i="2"/>
  <c r="V1916" i="2" s="1"/>
  <c r="W1916" i="2" s="1"/>
  <c r="X1916" i="2" s="1"/>
  <c r="U1900" i="2"/>
  <c r="V1900" i="2" s="1"/>
  <c r="W1900" i="2" s="1"/>
  <c r="X1900" i="2" s="1"/>
  <c r="U1876" i="2"/>
  <c r="V1876" i="2" s="1"/>
  <c r="W1876" i="2" s="1"/>
  <c r="X1876" i="2" s="1"/>
  <c r="U1852" i="2"/>
  <c r="V1852" i="2" s="1"/>
  <c r="W1852" i="2" s="1"/>
  <c r="X1852" i="2" s="1"/>
  <c r="U1807" i="2"/>
  <c r="V1807" i="2" s="1"/>
  <c r="W1807" i="2" s="1"/>
  <c r="X1807" i="2" s="1"/>
  <c r="U1702" i="2"/>
  <c r="V1702" i="2" s="1"/>
  <c r="W1702" i="2" s="1"/>
  <c r="X1702" i="2" s="1"/>
  <c r="U1662" i="2"/>
  <c r="V1662" i="2" s="1"/>
  <c r="W1662" i="2" s="1"/>
  <c r="X1662" i="2" s="1"/>
  <c r="U1011" i="2"/>
  <c r="V1011" i="2" s="1"/>
  <c r="W1011" i="2" s="1"/>
  <c r="X1011" i="2" s="1"/>
  <c r="U837" i="2"/>
  <c r="V837" i="2" s="1"/>
  <c r="W837" i="2" s="1"/>
  <c r="X837" i="2" s="1"/>
  <c r="U710" i="2"/>
  <c r="V710" i="2" s="1"/>
  <c r="W710" i="2" s="1"/>
  <c r="X710" i="2" s="1"/>
  <c r="U560" i="2"/>
  <c r="V560" i="2" s="1"/>
  <c r="W560" i="2" s="1"/>
  <c r="X560" i="2" s="1"/>
  <c r="U433" i="2"/>
  <c r="V433" i="2" s="1"/>
  <c r="W433" i="2" s="1"/>
  <c r="X433" i="2" s="1"/>
  <c r="U317" i="2"/>
  <c r="V317" i="2" s="1"/>
  <c r="W317" i="2" s="1"/>
  <c r="X317" i="2" s="1"/>
  <c r="U214" i="2"/>
  <c r="V214" i="2" s="1"/>
  <c r="W214" i="2" s="1"/>
  <c r="X214" i="2" s="1"/>
  <c r="U86" i="2"/>
  <c r="V86" i="2" s="1"/>
  <c r="W86" i="2" s="1"/>
  <c r="X86" i="2" s="1"/>
  <c r="U3213" i="2"/>
  <c r="V3213" i="2" s="1"/>
  <c r="W3213" i="2" s="1"/>
  <c r="X3213" i="2" s="1"/>
  <c r="U1875" i="2"/>
  <c r="V1875" i="2" s="1"/>
  <c r="W1875" i="2" s="1"/>
  <c r="X1875" i="2" s="1"/>
  <c r="U1569" i="2"/>
  <c r="V1569" i="2" s="1"/>
  <c r="W1569" i="2" s="1"/>
  <c r="X1569" i="2" s="1"/>
  <c r="U861" i="2"/>
  <c r="V861" i="2" s="1"/>
  <c r="W861" i="2" s="1"/>
  <c r="X861" i="2" s="1"/>
  <c r="U2556" i="2"/>
  <c r="V2556" i="2" s="1"/>
  <c r="W2556" i="2" s="1"/>
  <c r="X2556" i="2" s="1"/>
  <c r="U1898" i="2"/>
  <c r="V1898" i="2" s="1"/>
  <c r="W1898" i="2" s="1"/>
  <c r="X1898" i="2" s="1"/>
  <c r="U3297" i="2"/>
  <c r="V3297" i="2" s="1"/>
  <c r="W3297" i="2" s="1"/>
  <c r="X3297" i="2" s="1"/>
  <c r="U3108" i="2"/>
  <c r="V3108" i="2" s="1"/>
  <c r="W3108" i="2" s="1"/>
  <c r="X3108" i="2" s="1"/>
  <c r="U3092" i="2"/>
  <c r="V3092" i="2" s="1"/>
  <c r="W3092" i="2" s="1"/>
  <c r="X3092" i="2" s="1"/>
  <c r="U2760" i="2"/>
  <c r="V2760" i="2" s="1"/>
  <c r="W2760" i="2" s="1"/>
  <c r="X2760" i="2" s="1"/>
  <c r="U2320" i="2"/>
  <c r="V2320" i="2" s="1"/>
  <c r="W2320" i="2" s="1"/>
  <c r="X2320" i="2" s="1"/>
  <c r="U1865" i="2"/>
  <c r="V1865" i="2" s="1"/>
  <c r="W1865" i="2" s="1"/>
  <c r="X1865" i="2" s="1"/>
  <c r="U1401" i="2"/>
  <c r="V1401" i="2" s="1"/>
  <c r="W1401" i="2" s="1"/>
  <c r="U1299" i="2"/>
  <c r="V1299" i="2" s="1"/>
  <c r="W1299" i="2" s="1"/>
  <c r="X1299" i="2" s="1"/>
  <c r="U1093" i="2"/>
  <c r="V1093" i="2" s="1"/>
  <c r="W1093" i="2" s="1"/>
  <c r="X1093" i="2" s="1"/>
  <c r="U3272" i="2"/>
  <c r="V3272" i="2" s="1"/>
  <c r="W3272" i="2" s="1"/>
  <c r="X3272" i="2" s="1"/>
  <c r="U3003" i="2"/>
  <c r="V3003" i="2" s="1"/>
  <c r="W3003" i="2" s="1"/>
  <c r="X3003" i="2" s="1"/>
  <c r="U2171" i="2"/>
  <c r="V2171" i="2" s="1"/>
  <c r="W2171" i="2" s="1"/>
  <c r="X2171" i="2" s="1"/>
  <c r="U2865" i="2"/>
  <c r="V2865" i="2" s="1"/>
  <c r="W2865" i="2" s="1"/>
  <c r="X2865" i="2" s="1"/>
  <c r="U1781" i="2"/>
  <c r="V1781" i="2" s="1"/>
  <c r="W1781" i="2" s="1"/>
  <c r="X1781" i="2" s="1"/>
  <c r="U929" i="2"/>
  <c r="V929" i="2" s="1"/>
  <c r="W929" i="2" s="1"/>
  <c r="X929" i="2" s="1"/>
  <c r="U650" i="2"/>
  <c r="V650" i="2" s="1"/>
  <c r="W650" i="2" s="1"/>
  <c r="X650" i="2" s="1"/>
  <c r="U1987" i="2"/>
  <c r="V1987" i="2" s="1"/>
  <c r="W1987" i="2" s="1"/>
  <c r="X1987" i="2" s="1"/>
  <c r="U34" i="2"/>
  <c r="V34" i="2" s="1"/>
  <c r="W34" i="2" s="1"/>
  <c r="X34" i="2" s="1"/>
  <c r="U17" i="2"/>
  <c r="V17" i="2" s="1"/>
  <c r="W17" i="2" s="1"/>
  <c r="X17" i="2" s="1"/>
  <c r="U1083" i="2"/>
  <c r="V1083" i="2" s="1"/>
  <c r="W1083" i="2" s="1"/>
  <c r="X1083" i="2" s="1"/>
  <c r="U956" i="2"/>
  <c r="V956" i="2" s="1"/>
  <c r="W956" i="2" s="1"/>
  <c r="X956" i="2" s="1"/>
  <c r="U916" i="2"/>
  <c r="V916" i="2" s="1"/>
  <c r="W916" i="2" s="1"/>
  <c r="X916" i="2" s="1"/>
  <c r="U882" i="2"/>
  <c r="V882" i="2" s="1"/>
  <c r="W882" i="2" s="1"/>
  <c r="X882" i="2" s="1"/>
  <c r="U849" i="2"/>
  <c r="V849" i="2" s="1"/>
  <c r="W849" i="2" s="1"/>
  <c r="X849" i="2" s="1"/>
  <c r="U807" i="2"/>
  <c r="V807" i="2" s="1"/>
  <c r="W807" i="2" s="1"/>
  <c r="X807" i="2" s="1"/>
  <c r="U772" i="2"/>
  <c r="V772" i="2" s="1"/>
  <c r="W772" i="2" s="1"/>
  <c r="X772" i="2" s="1"/>
  <c r="U746" i="2"/>
  <c r="V746" i="2" s="1"/>
  <c r="W746" i="2" s="1"/>
  <c r="X746" i="2" s="1"/>
  <c r="U713" i="2"/>
  <c r="V713" i="2" s="1"/>
  <c r="W713" i="2" s="1"/>
  <c r="X713" i="2" s="1"/>
  <c r="U680" i="2"/>
  <c r="V680" i="2" s="1"/>
  <c r="W680" i="2" s="1"/>
  <c r="U640" i="2"/>
  <c r="V640" i="2" s="1"/>
  <c r="W640" i="2" s="1"/>
  <c r="X640" i="2" s="1"/>
  <c r="U605" i="2"/>
  <c r="V605" i="2" s="1"/>
  <c r="W605" i="2" s="1"/>
  <c r="X605" i="2" s="1"/>
  <c r="U571" i="2"/>
  <c r="V571" i="2" s="1"/>
  <c r="W571" i="2" s="1"/>
  <c r="X571" i="2" s="1"/>
  <c r="U538" i="2"/>
  <c r="V538" i="2" s="1"/>
  <c r="W538" i="2" s="1"/>
  <c r="X538" i="2" s="1"/>
  <c r="U505" i="2"/>
  <c r="V505" i="2" s="1"/>
  <c r="W505" i="2" s="1"/>
  <c r="X505" i="2" s="1"/>
  <c r="U463" i="2"/>
  <c r="V463" i="2" s="1"/>
  <c r="W463" i="2" s="1"/>
  <c r="X463" i="2" s="1"/>
  <c r="U428" i="2"/>
  <c r="V428" i="2" s="1"/>
  <c r="W428" i="2" s="1"/>
  <c r="X428" i="2" s="1"/>
  <c r="U395" i="2"/>
  <c r="V395" i="2" s="1"/>
  <c r="W395" i="2" s="1"/>
  <c r="X395" i="2" s="1"/>
  <c r="U361" i="2"/>
  <c r="V361" i="2" s="1"/>
  <c r="W361" i="2" s="1"/>
  <c r="X361" i="2" s="1"/>
  <c r="U329" i="2"/>
  <c r="V329" i="2" s="1"/>
  <c r="W329" i="2" s="1"/>
  <c r="X329" i="2" s="1"/>
  <c r="U282" i="2"/>
  <c r="V282" i="2" s="1"/>
  <c r="W282" i="2" s="1"/>
  <c r="X282" i="2" s="1"/>
  <c r="U250" i="2"/>
  <c r="V250" i="2" s="1"/>
  <c r="W250" i="2" s="1"/>
  <c r="X250" i="2" s="1"/>
  <c r="U217" i="2"/>
  <c r="V217" i="2" s="1"/>
  <c r="W217" i="2" s="1"/>
  <c r="X217" i="2" s="1"/>
  <c r="U185" i="2"/>
  <c r="V185" i="2" s="1"/>
  <c r="W185" i="2" s="1"/>
  <c r="X185" i="2" s="1"/>
  <c r="U105" i="2"/>
  <c r="V105" i="2" s="1"/>
  <c r="W105" i="2" s="1"/>
  <c r="U81" i="2"/>
  <c r="V81" i="2" s="1"/>
  <c r="W81" i="2" s="1"/>
  <c r="U49" i="2"/>
  <c r="V49" i="2" s="1"/>
  <c r="W49" i="2" s="1"/>
  <c r="X49" i="2" s="1"/>
  <c r="U596" i="2"/>
  <c r="V596" i="2" s="1"/>
  <c r="W596" i="2" s="1"/>
  <c r="X596" i="2" s="1"/>
  <c r="U504" i="2"/>
  <c r="V504" i="2" s="1"/>
  <c r="W504" i="2" s="1"/>
  <c r="X504" i="2" s="1"/>
  <c r="U419" i="2"/>
  <c r="V419" i="2" s="1"/>
  <c r="W419" i="2" s="1"/>
  <c r="X419" i="2" s="1"/>
  <c r="U377" i="2"/>
  <c r="V377" i="2" s="1"/>
  <c r="W377" i="2" s="1"/>
  <c r="X377" i="2" s="1"/>
  <c r="U289" i="2"/>
  <c r="V289" i="2" s="1"/>
  <c r="W289" i="2" s="1"/>
  <c r="X289" i="2" s="1"/>
  <c r="U208" i="2"/>
  <c r="V208" i="2" s="1"/>
  <c r="W208" i="2" s="1"/>
  <c r="X208" i="2" s="1"/>
  <c r="U112" i="2"/>
  <c r="V112" i="2" s="1"/>
  <c r="W112" i="2" s="1"/>
  <c r="X112" i="2" s="1"/>
  <c r="U64" i="2"/>
  <c r="V64" i="2" s="1"/>
  <c r="W64" i="2" s="1"/>
  <c r="X64" i="2" s="1"/>
  <c r="U2403" i="2"/>
  <c r="V2403" i="2" s="1"/>
  <c r="W2403" i="2" s="1"/>
  <c r="X2403" i="2" s="1"/>
  <c r="U1562" i="2"/>
  <c r="V1562" i="2" s="1"/>
  <c r="W1562" i="2" s="1"/>
  <c r="X1562" i="2" s="1"/>
  <c r="U1482" i="2"/>
  <c r="V1482" i="2" s="1"/>
  <c r="W1482" i="2" s="1"/>
  <c r="X1482" i="2" s="1"/>
  <c r="U1441" i="2"/>
  <c r="V1441" i="2" s="1"/>
  <c r="W1441" i="2" s="1"/>
  <c r="X1441" i="2" s="1"/>
  <c r="U1379" i="2"/>
  <c r="V1379" i="2" s="1"/>
  <c r="W1379" i="2" s="1"/>
  <c r="X1379" i="2" s="1"/>
  <c r="U1353" i="2"/>
  <c r="V1353" i="2" s="1"/>
  <c r="W1353" i="2" s="1"/>
  <c r="X1353" i="2" s="1"/>
  <c r="U1303" i="2"/>
  <c r="V1303" i="2" s="1"/>
  <c r="W1303" i="2" s="1"/>
  <c r="X1303" i="2" s="1"/>
  <c r="U1270" i="2"/>
  <c r="V1270" i="2" s="1"/>
  <c r="W1270" i="2" s="1"/>
  <c r="X1270" i="2" s="1"/>
  <c r="U1223" i="2"/>
  <c r="V1223" i="2" s="1"/>
  <c r="W1223" i="2" s="1"/>
  <c r="X1223" i="2" s="1"/>
  <c r="U1163" i="2"/>
  <c r="V1163" i="2" s="1"/>
  <c r="W1163" i="2" s="1"/>
  <c r="X1163" i="2" s="1"/>
  <c r="U1113" i="2"/>
  <c r="V1113" i="2" s="1"/>
  <c r="W1113" i="2" s="1"/>
  <c r="U1029" i="2"/>
  <c r="V1029" i="2" s="1"/>
  <c r="W1029" i="2" s="1"/>
  <c r="X1029" i="2" s="1"/>
  <c r="U930" i="2"/>
  <c r="V930" i="2" s="1"/>
  <c r="W930" i="2" s="1"/>
  <c r="X930" i="2" s="1"/>
  <c r="U795" i="2"/>
  <c r="V795" i="2" s="1"/>
  <c r="W795" i="2" s="1"/>
  <c r="X795" i="2" s="1"/>
  <c r="U677" i="2"/>
  <c r="V677" i="2" s="1"/>
  <c r="W677" i="2" s="1"/>
  <c r="X677" i="2" s="1"/>
  <c r="U543" i="2"/>
  <c r="V543" i="2" s="1"/>
  <c r="W543" i="2" s="1"/>
  <c r="X543" i="2" s="1"/>
  <c r="U417" i="2"/>
  <c r="V417" i="2" s="1"/>
  <c r="W417" i="2" s="1"/>
  <c r="X417" i="2" s="1"/>
  <c r="U295" i="2"/>
  <c r="V295" i="2" s="1"/>
  <c r="W295" i="2" s="1"/>
  <c r="X295" i="2" s="1"/>
  <c r="U190" i="2"/>
  <c r="V190" i="2" s="1"/>
  <c r="W190" i="2" s="1"/>
  <c r="X190" i="2" s="1"/>
  <c r="U62" i="2"/>
  <c r="V62" i="2" s="1"/>
  <c r="W62" i="2" s="1"/>
  <c r="X62" i="2" s="1"/>
  <c r="U3295" i="2"/>
  <c r="V3295" i="2" s="1"/>
  <c r="W3295" i="2" s="1"/>
  <c r="X3295" i="2" s="1"/>
  <c r="U3271" i="2"/>
  <c r="V3271" i="2" s="1"/>
  <c r="W3271" i="2" s="1"/>
  <c r="X3271" i="2" s="1"/>
  <c r="U3239" i="2"/>
  <c r="V3239" i="2" s="1"/>
  <c r="W3239" i="2" s="1"/>
  <c r="X3239" i="2" s="1"/>
  <c r="U3223" i="2"/>
  <c r="V3223" i="2" s="1"/>
  <c r="W3223" i="2" s="1"/>
  <c r="X3223" i="2" s="1"/>
  <c r="U3207" i="2"/>
  <c r="V3207" i="2" s="1"/>
  <c r="W3207" i="2" s="1"/>
  <c r="X3207" i="2" s="1"/>
  <c r="U3191" i="2"/>
  <c r="V3191" i="2" s="1"/>
  <c r="W3191" i="2" s="1"/>
  <c r="X3191" i="2" s="1"/>
  <c r="U3175" i="2"/>
  <c r="V3175" i="2" s="1"/>
  <c r="W3175" i="2" s="1"/>
  <c r="X3175" i="2" s="1"/>
  <c r="U3154" i="2"/>
  <c r="V3154" i="2" s="1"/>
  <c r="W3154" i="2" s="1"/>
  <c r="X3154" i="2" s="1"/>
  <c r="U3138" i="2"/>
  <c r="V3138" i="2" s="1"/>
  <c r="W3138" i="2" s="1"/>
  <c r="X3138" i="2" s="1"/>
  <c r="U3122" i="2"/>
  <c r="V3122" i="2" s="1"/>
  <c r="W3122" i="2" s="1"/>
  <c r="X3122" i="2" s="1"/>
  <c r="U3106" i="2"/>
  <c r="V3106" i="2" s="1"/>
  <c r="W3106" i="2" s="1"/>
  <c r="X3106" i="2" s="1"/>
  <c r="U3090" i="2"/>
  <c r="V3090" i="2" s="1"/>
  <c r="W3090" i="2" s="1"/>
  <c r="X3090" i="2" s="1"/>
  <c r="U3074" i="2"/>
  <c r="V3074" i="2" s="1"/>
  <c r="W3074" i="2" s="1"/>
  <c r="X3074" i="2" s="1"/>
  <c r="U3034" i="2"/>
  <c r="V3034" i="2" s="1"/>
  <c r="W3034" i="2" s="1"/>
  <c r="X3034" i="2" s="1"/>
  <c r="U3010" i="2"/>
  <c r="V3010" i="2" s="1"/>
  <c r="W3010" i="2" s="1"/>
  <c r="X3010" i="2" s="1"/>
  <c r="U1598" i="2"/>
  <c r="V1598" i="2" s="1"/>
  <c r="W1598" i="2" s="1"/>
  <c r="X1598" i="2" s="1"/>
  <c r="U3307" i="2"/>
  <c r="V3307" i="2" s="1"/>
  <c r="W3307" i="2" s="1"/>
  <c r="X3307" i="2" s="1"/>
  <c r="U3291" i="2"/>
  <c r="V3291" i="2" s="1"/>
  <c r="W3291" i="2" s="1"/>
  <c r="X3291" i="2" s="1"/>
  <c r="U3275" i="2"/>
  <c r="V3275" i="2" s="1"/>
  <c r="W3275" i="2" s="1"/>
  <c r="X3275" i="2" s="1"/>
  <c r="U3259" i="2"/>
  <c r="V3259" i="2" s="1"/>
  <c r="W3259" i="2" s="1"/>
  <c r="X3259" i="2" s="1"/>
  <c r="U3243" i="2"/>
  <c r="V3243" i="2" s="1"/>
  <c r="W3243" i="2" s="1"/>
  <c r="X3243" i="2" s="1"/>
  <c r="U3227" i="2"/>
  <c r="V3227" i="2" s="1"/>
  <c r="W3227" i="2" s="1"/>
  <c r="X3227" i="2" s="1"/>
  <c r="U3211" i="2"/>
  <c r="V3211" i="2" s="1"/>
  <c r="W3211" i="2" s="1"/>
  <c r="X3211" i="2" s="1"/>
  <c r="U3187" i="2"/>
  <c r="V3187" i="2" s="1"/>
  <c r="W3187" i="2" s="1"/>
  <c r="X3187" i="2" s="1"/>
  <c r="U3171" i="2"/>
  <c r="V3171" i="2" s="1"/>
  <c r="W3171" i="2" s="1"/>
  <c r="X3171" i="2" s="1"/>
  <c r="U3150" i="2"/>
  <c r="V3150" i="2" s="1"/>
  <c r="W3150" i="2" s="1"/>
  <c r="X3150" i="2" s="1"/>
  <c r="U3134" i="2"/>
  <c r="V3134" i="2" s="1"/>
  <c r="W3134" i="2" s="1"/>
  <c r="X3134" i="2" s="1"/>
  <c r="U3118" i="2"/>
  <c r="V3118" i="2" s="1"/>
  <c r="W3118" i="2" s="1"/>
  <c r="X3118" i="2" s="1"/>
  <c r="U3094" i="2"/>
  <c r="V3094" i="2" s="1"/>
  <c r="W3094" i="2" s="1"/>
  <c r="X3094" i="2" s="1"/>
  <c r="U3078" i="2"/>
  <c r="V3078" i="2" s="1"/>
  <c r="W3078" i="2" s="1"/>
  <c r="X3078" i="2" s="1"/>
  <c r="U3054" i="2"/>
  <c r="V3054" i="2" s="1"/>
  <c r="W3054" i="2" s="1"/>
  <c r="X3054" i="2" s="1"/>
  <c r="U3038" i="2"/>
  <c r="V3038" i="2" s="1"/>
  <c r="W3038" i="2" s="1"/>
  <c r="X3038" i="2" s="1"/>
  <c r="U3022" i="2"/>
  <c r="V3022" i="2" s="1"/>
  <c r="W3022" i="2" s="1"/>
  <c r="X3022" i="2" s="1"/>
  <c r="U3006" i="2"/>
  <c r="V3006" i="2" s="1"/>
  <c r="W3006" i="2" s="1"/>
  <c r="X3006" i="2" s="1"/>
  <c r="U2985" i="2"/>
  <c r="V2985" i="2" s="1"/>
  <c r="W2985" i="2" s="1"/>
  <c r="X2985" i="2" s="1"/>
  <c r="U2969" i="2"/>
  <c r="V2969" i="2" s="1"/>
  <c r="W2969" i="2" s="1"/>
  <c r="X2969" i="2" s="1"/>
  <c r="U2953" i="2"/>
  <c r="V2953" i="2" s="1"/>
  <c r="W2953" i="2" s="1"/>
  <c r="X2953" i="2" s="1"/>
  <c r="U2937" i="2"/>
  <c r="V2937" i="2" s="1"/>
  <c r="W2937" i="2" s="1"/>
  <c r="X2937" i="2" s="1"/>
  <c r="U2913" i="2"/>
  <c r="V2913" i="2" s="1"/>
  <c r="W2913" i="2" s="1"/>
  <c r="X2913" i="2" s="1"/>
  <c r="U2897" i="2"/>
  <c r="V2897" i="2" s="1"/>
  <c r="W2897" i="2" s="1"/>
  <c r="X2897" i="2" s="1"/>
  <c r="U2881" i="2"/>
  <c r="V2881" i="2" s="1"/>
  <c r="W2881" i="2" s="1"/>
  <c r="X2881" i="2" s="1"/>
  <c r="U2849" i="2"/>
  <c r="V2849" i="2" s="1"/>
  <c r="W2849" i="2" s="1"/>
  <c r="X2849" i="2" s="1"/>
  <c r="U2794" i="2"/>
  <c r="V2794" i="2" s="1"/>
  <c r="W2794" i="2" s="1"/>
  <c r="X2794" i="2" s="1"/>
  <c r="U2778" i="2"/>
  <c r="V2778" i="2" s="1"/>
  <c r="W2778" i="2" s="1"/>
  <c r="X2778" i="2" s="1"/>
  <c r="U2762" i="2"/>
  <c r="V2762" i="2" s="1"/>
  <c r="W2762" i="2" s="1"/>
  <c r="X2762" i="2" s="1"/>
  <c r="U2746" i="2"/>
  <c r="V2746" i="2" s="1"/>
  <c r="W2746" i="2" s="1"/>
  <c r="X2746" i="2" s="1"/>
  <c r="U2730" i="2"/>
  <c r="V2730" i="2" s="1"/>
  <c r="W2730" i="2" s="1"/>
  <c r="X2730" i="2" s="1"/>
  <c r="U2714" i="2"/>
  <c r="V2714" i="2" s="1"/>
  <c r="W2714" i="2" s="1"/>
  <c r="X2714" i="2" s="1"/>
  <c r="U2682" i="2"/>
  <c r="V2682" i="2" s="1"/>
  <c r="W2682" i="2" s="1"/>
  <c r="X2682" i="2" s="1"/>
  <c r="U2666" i="2"/>
  <c r="V2666" i="2" s="1"/>
  <c r="W2666" i="2" s="1"/>
  <c r="X2666" i="2" s="1"/>
  <c r="U2650" i="2"/>
  <c r="V2650" i="2" s="1"/>
  <c r="W2650" i="2" s="1"/>
  <c r="X2650" i="2" s="1"/>
  <c r="U2634" i="2"/>
  <c r="V2634" i="2" s="1"/>
  <c r="W2634" i="2" s="1"/>
  <c r="X2634" i="2" s="1"/>
  <c r="U2613" i="2"/>
  <c r="V2613" i="2" s="1"/>
  <c r="W2613" i="2" s="1"/>
  <c r="X2613" i="2" s="1"/>
  <c r="U2597" i="2"/>
  <c r="V2597" i="2" s="1"/>
  <c r="W2597" i="2" s="1"/>
  <c r="X2597" i="2" s="1"/>
  <c r="U2581" i="2"/>
  <c r="V2581" i="2" s="1"/>
  <c r="W2581" i="2" s="1"/>
  <c r="X2581" i="2" s="1"/>
  <c r="U2565" i="2"/>
  <c r="V2565" i="2" s="1"/>
  <c r="W2565" i="2" s="1"/>
  <c r="X2565" i="2" s="1"/>
  <c r="U2549" i="2"/>
  <c r="V2549" i="2" s="1"/>
  <c r="W2549" i="2" s="1"/>
  <c r="X2549" i="2" s="1"/>
  <c r="U2533" i="2"/>
  <c r="V2533" i="2" s="1"/>
  <c r="W2533" i="2" s="1"/>
  <c r="X2533" i="2" s="1"/>
  <c r="U2517" i="2"/>
  <c r="V2517" i="2" s="1"/>
  <c r="W2517" i="2" s="1"/>
  <c r="X2517" i="2" s="1"/>
  <c r="U2501" i="2"/>
  <c r="V2501" i="2" s="1"/>
  <c r="W2501" i="2" s="1"/>
  <c r="X2501" i="2" s="1"/>
  <c r="U2485" i="2"/>
  <c r="V2485" i="2" s="1"/>
  <c r="W2485" i="2" s="1"/>
  <c r="X2485" i="2" s="1"/>
  <c r="U2469" i="2"/>
  <c r="V2469" i="2" s="1"/>
  <c r="W2469" i="2" s="1"/>
  <c r="X2469" i="2" s="1"/>
  <c r="U2418" i="2"/>
  <c r="V2418" i="2" s="1"/>
  <c r="W2418" i="2" s="1"/>
  <c r="X2418" i="2" s="1"/>
  <c r="U2402" i="2"/>
  <c r="V2402" i="2" s="1"/>
  <c r="W2402" i="2" s="1"/>
  <c r="X2402" i="2" s="1"/>
  <c r="U2386" i="2"/>
  <c r="V2386" i="2" s="1"/>
  <c r="W2386" i="2" s="1"/>
  <c r="X2386" i="2" s="1"/>
  <c r="U2370" i="2"/>
  <c r="V2370" i="2" s="1"/>
  <c r="W2370" i="2" s="1"/>
  <c r="X2370" i="2" s="1"/>
  <c r="U2354" i="2"/>
  <c r="V2354" i="2" s="1"/>
  <c r="W2354" i="2" s="1"/>
  <c r="X2354" i="2" s="1"/>
  <c r="U2338" i="2"/>
  <c r="V2338" i="2" s="1"/>
  <c r="W2338" i="2" s="1"/>
  <c r="X2338" i="2" s="1"/>
  <c r="U2322" i="2"/>
  <c r="V2322" i="2" s="1"/>
  <c r="W2322" i="2" s="1"/>
  <c r="X2322" i="2" s="1"/>
  <c r="U2306" i="2"/>
  <c r="V2306" i="2" s="1"/>
  <c r="W2306" i="2" s="1"/>
  <c r="X2306" i="2" s="1"/>
  <c r="U2290" i="2"/>
  <c r="V2290" i="2" s="1"/>
  <c r="W2290" i="2" s="1"/>
  <c r="X2290" i="2" s="1"/>
  <c r="U2267" i="2"/>
  <c r="V2267" i="2" s="1"/>
  <c r="W2267" i="2" s="1"/>
  <c r="X2267" i="2" s="1"/>
  <c r="U2251" i="2"/>
  <c r="V2251" i="2" s="1"/>
  <c r="W2251" i="2" s="1"/>
  <c r="X2251" i="2" s="1"/>
  <c r="U2235" i="2"/>
  <c r="V2235" i="2" s="1"/>
  <c r="W2235" i="2" s="1"/>
  <c r="X2235" i="2" s="1"/>
  <c r="U2219" i="2"/>
  <c r="V2219" i="2" s="1"/>
  <c r="W2219" i="2" s="1"/>
  <c r="X2219" i="2" s="1"/>
  <c r="U2190" i="2"/>
  <c r="V2190" i="2" s="1"/>
  <c r="W2190" i="2" s="1"/>
  <c r="X2190" i="2" s="1"/>
  <c r="U2166" i="2"/>
  <c r="V2166" i="2" s="1"/>
  <c r="W2166" i="2" s="1"/>
  <c r="X2166" i="2" s="1"/>
  <c r="U2150" i="2"/>
  <c r="V2150" i="2" s="1"/>
  <c r="W2150" i="2" s="1"/>
  <c r="X2150" i="2" s="1"/>
  <c r="U2132" i="2"/>
  <c r="V2132" i="2" s="1"/>
  <c r="W2132" i="2" s="1"/>
  <c r="X2132" i="2" s="1"/>
  <c r="U2115" i="2"/>
  <c r="V2115" i="2" s="1"/>
  <c r="W2115" i="2" s="1"/>
  <c r="X2115" i="2" s="1"/>
  <c r="U2099" i="2"/>
  <c r="V2099" i="2" s="1"/>
  <c r="W2099" i="2" s="1"/>
  <c r="X2099" i="2" s="1"/>
  <c r="U2082" i="2"/>
  <c r="V2082" i="2" s="1"/>
  <c r="W2082" i="2" s="1"/>
  <c r="X2082" i="2" s="1"/>
  <c r="U2065" i="2"/>
  <c r="V2065" i="2" s="1"/>
  <c r="W2065" i="2" s="1"/>
  <c r="X2065" i="2" s="1"/>
  <c r="U2049" i="2"/>
  <c r="V2049" i="2" s="1"/>
  <c r="W2049" i="2" s="1"/>
  <c r="X2049" i="2" s="1"/>
  <c r="U2033" i="2"/>
  <c r="V2033" i="2" s="1"/>
  <c r="W2033" i="2" s="1"/>
  <c r="X2033" i="2" s="1"/>
  <c r="U2016" i="2"/>
  <c r="V2016" i="2" s="1"/>
  <c r="W2016" i="2" s="1"/>
  <c r="X2016" i="2" s="1"/>
  <c r="U1995" i="2"/>
  <c r="V1995" i="2" s="1"/>
  <c r="W1995" i="2" s="1"/>
  <c r="X1995" i="2" s="1"/>
  <c r="U1971" i="2"/>
  <c r="V1971" i="2" s="1"/>
  <c r="W1971" i="2" s="1"/>
  <c r="X1971" i="2" s="1"/>
  <c r="U1955" i="2"/>
  <c r="V1955" i="2" s="1"/>
  <c r="W1955" i="2" s="1"/>
  <c r="X1955" i="2" s="1"/>
  <c r="U1939" i="2"/>
  <c r="V1939" i="2" s="1"/>
  <c r="W1939" i="2" s="1"/>
  <c r="X1939" i="2" s="1"/>
  <c r="U1923" i="2"/>
  <c r="V1923" i="2" s="1"/>
  <c r="W1923" i="2" s="1"/>
  <c r="X1923" i="2" s="1"/>
  <c r="U1907" i="2"/>
  <c r="V1907" i="2" s="1"/>
  <c r="W1907" i="2" s="1"/>
  <c r="X1907" i="2" s="1"/>
  <c r="U1891" i="2"/>
  <c r="V1891" i="2" s="1"/>
  <c r="W1891" i="2" s="1"/>
  <c r="X1891" i="2" s="1"/>
  <c r="U1859" i="2"/>
  <c r="V1859" i="2" s="1"/>
  <c r="W1859" i="2" s="1"/>
  <c r="X1859" i="2" s="1"/>
  <c r="U1835" i="2"/>
  <c r="V1835" i="2" s="1"/>
  <c r="W1835" i="2" s="1"/>
  <c r="X1835" i="2" s="1"/>
  <c r="U1814" i="2"/>
  <c r="V1814" i="2" s="1"/>
  <c r="W1814" i="2" s="1"/>
  <c r="X1814" i="2" s="1"/>
  <c r="U1797" i="2"/>
  <c r="V1797" i="2" s="1"/>
  <c r="W1797" i="2" s="1"/>
  <c r="X1797" i="2" s="1"/>
  <c r="U1757" i="2"/>
  <c r="V1757" i="2" s="1"/>
  <c r="W1757" i="2" s="1"/>
  <c r="X1757" i="2" s="1"/>
  <c r="U1741" i="2"/>
  <c r="V1741" i="2" s="1"/>
  <c r="W1741" i="2" s="1"/>
  <c r="X1741" i="2" s="1"/>
  <c r="U1725" i="2"/>
  <c r="V1725" i="2" s="1"/>
  <c r="W1725" i="2" s="1"/>
  <c r="X1725" i="2" s="1"/>
  <c r="U1709" i="2"/>
  <c r="V1709" i="2" s="1"/>
  <c r="W1709" i="2" s="1"/>
  <c r="X1709" i="2" s="1"/>
  <c r="U1693" i="2"/>
  <c r="V1693" i="2" s="1"/>
  <c r="W1693" i="2" s="1"/>
  <c r="X1693" i="2" s="1"/>
  <c r="U1677" i="2"/>
  <c r="V1677" i="2" s="1"/>
  <c r="W1677" i="2" s="1"/>
  <c r="X1677" i="2" s="1"/>
  <c r="U1661" i="2"/>
  <c r="V1661" i="2" s="1"/>
  <c r="W1661" i="2" s="1"/>
  <c r="X1661" i="2" s="1"/>
  <c r="U1645" i="2"/>
  <c r="V1645" i="2" s="1"/>
  <c r="W1645" i="2" s="1"/>
  <c r="X1645" i="2" s="1"/>
  <c r="U1617" i="2"/>
  <c r="V1617" i="2" s="1"/>
  <c r="W1617" i="2" s="1"/>
  <c r="X1617" i="2" s="1"/>
  <c r="U1601" i="2"/>
  <c r="V1601" i="2" s="1"/>
  <c r="W1601" i="2" s="1"/>
  <c r="X1601" i="2" s="1"/>
  <c r="U1585" i="2"/>
  <c r="V1585" i="2" s="1"/>
  <c r="W1585" i="2" s="1"/>
  <c r="X1585" i="2" s="1"/>
  <c r="U1553" i="2"/>
  <c r="V1553" i="2" s="1"/>
  <c r="W1553" i="2" s="1"/>
  <c r="X1553" i="2" s="1"/>
  <c r="U1537" i="2"/>
  <c r="V1537" i="2" s="1"/>
  <c r="W1537" i="2" s="1"/>
  <c r="X1537" i="2" s="1"/>
  <c r="U1521" i="2"/>
  <c r="V1521" i="2" s="1"/>
  <c r="W1521" i="2" s="1"/>
  <c r="X1521" i="2" s="1"/>
  <c r="U1505" i="2"/>
  <c r="V1505" i="2" s="1"/>
  <c r="W1505" i="2" s="1"/>
  <c r="X1505" i="2" s="1"/>
  <c r="U1481" i="2"/>
  <c r="V1481" i="2" s="1"/>
  <c r="W1481" i="2" s="1"/>
  <c r="X1481" i="2" s="1"/>
  <c r="U1465" i="2"/>
  <c r="V1465" i="2" s="1"/>
  <c r="W1465" i="2" s="1"/>
  <c r="X1465" i="2" s="1"/>
  <c r="U1448" i="2"/>
  <c r="V1448" i="2" s="1"/>
  <c r="W1448" i="2" s="1"/>
  <c r="X1448" i="2" s="1"/>
  <c r="U1432" i="2"/>
  <c r="V1432" i="2" s="1"/>
  <c r="W1432" i="2" s="1"/>
  <c r="X1432" i="2" s="1"/>
  <c r="U1404" i="2"/>
  <c r="V1404" i="2" s="1"/>
  <c r="W1404" i="2" s="1"/>
  <c r="X1404" i="2" s="1"/>
  <c r="U1387" i="2"/>
  <c r="V1387" i="2" s="1"/>
  <c r="W1387" i="2" s="1"/>
  <c r="X1387" i="2" s="1"/>
  <c r="U1370" i="2"/>
  <c r="V1370" i="2" s="1"/>
  <c r="W1370" i="2" s="1"/>
  <c r="X1370" i="2" s="1"/>
  <c r="U1352" i="2"/>
  <c r="V1352" i="2" s="1"/>
  <c r="W1352" i="2" s="1"/>
  <c r="X1352" i="2" s="1"/>
  <c r="U1335" i="2"/>
  <c r="V1335" i="2" s="1"/>
  <c r="W1335" i="2" s="1"/>
  <c r="X1335" i="2" s="1"/>
  <c r="U1318" i="2"/>
  <c r="V1318" i="2" s="1"/>
  <c r="W1318" i="2" s="1"/>
  <c r="X1318" i="2" s="1"/>
  <c r="U1302" i="2"/>
  <c r="V1302" i="2" s="1"/>
  <c r="W1302" i="2" s="1"/>
  <c r="X1302" i="2" s="1"/>
  <c r="U1285" i="2"/>
  <c r="V1285" i="2" s="1"/>
  <c r="W1285" i="2" s="1"/>
  <c r="X1285" i="2" s="1"/>
  <c r="U1269" i="2"/>
  <c r="V1269" i="2" s="1"/>
  <c r="W1269" i="2" s="1"/>
  <c r="X1269" i="2" s="1"/>
  <c r="U1247" i="2"/>
  <c r="V1247" i="2" s="1"/>
  <c r="W1247" i="2" s="1"/>
  <c r="X1247" i="2" s="1"/>
  <c r="U1230" i="2"/>
  <c r="V1230" i="2" s="1"/>
  <c r="W1230" i="2" s="1"/>
  <c r="X1230" i="2" s="1"/>
  <c r="U1214" i="2"/>
  <c r="V1214" i="2" s="1"/>
  <c r="W1214" i="2" s="1"/>
  <c r="X1214" i="2" s="1"/>
  <c r="U1195" i="2"/>
  <c r="V1195" i="2" s="1"/>
  <c r="W1195" i="2" s="1"/>
  <c r="X1195" i="2" s="1"/>
  <c r="U1178" i="2"/>
  <c r="V1178" i="2" s="1"/>
  <c r="W1178" i="2" s="1"/>
  <c r="X1178" i="2" s="1"/>
  <c r="U1162" i="2"/>
  <c r="V1162" i="2" s="1"/>
  <c r="W1162" i="2" s="1"/>
  <c r="X1162" i="2" s="1"/>
  <c r="U1145" i="2"/>
  <c r="V1145" i="2" s="1"/>
  <c r="W1145" i="2" s="1"/>
  <c r="X1145" i="2" s="1"/>
  <c r="U1128" i="2"/>
  <c r="V1128" i="2" s="1"/>
  <c r="W1128" i="2" s="1"/>
  <c r="X1128" i="2" s="1"/>
  <c r="U1112" i="2"/>
  <c r="V1112" i="2" s="1"/>
  <c r="W1112" i="2" s="1"/>
  <c r="X1112" i="2" s="1"/>
  <c r="U1095" i="2"/>
  <c r="V1095" i="2" s="1"/>
  <c r="W1095" i="2" s="1"/>
  <c r="X1095" i="2" s="1"/>
  <c r="U1072" i="2"/>
  <c r="V1072" i="2" s="1"/>
  <c r="W1072" i="2" s="1"/>
  <c r="X1072" i="2" s="1"/>
  <c r="U1054" i="2"/>
  <c r="V1054" i="2" s="1"/>
  <c r="W1054" i="2" s="1"/>
  <c r="X1054" i="2" s="1"/>
  <c r="U1036" i="2"/>
  <c r="V1036" i="2" s="1"/>
  <c r="W1036" i="2" s="1"/>
  <c r="X1036" i="2" s="1"/>
  <c r="U1019" i="2"/>
  <c r="V1019" i="2" s="1"/>
  <c r="W1019" i="2" s="1"/>
  <c r="X1019" i="2" s="1"/>
  <c r="U1002" i="2"/>
  <c r="V1002" i="2" s="1"/>
  <c r="W1002" i="2" s="1"/>
  <c r="X1002" i="2" s="1"/>
  <c r="U985" i="2"/>
  <c r="V985" i="2" s="1"/>
  <c r="W985" i="2" s="1"/>
  <c r="X985" i="2" s="1"/>
  <c r="U969" i="2"/>
  <c r="V969" i="2" s="1"/>
  <c r="W969" i="2" s="1"/>
  <c r="X969" i="2" s="1"/>
  <c r="U947" i="2"/>
  <c r="V947" i="2" s="1"/>
  <c r="W947" i="2" s="1"/>
  <c r="X947" i="2" s="1"/>
  <c r="U911" i="2"/>
  <c r="V911" i="2" s="1"/>
  <c r="W911" i="2" s="1"/>
  <c r="X911" i="2" s="1"/>
  <c r="U895" i="2"/>
  <c r="V895" i="2" s="1"/>
  <c r="W895" i="2" s="1"/>
  <c r="X895" i="2" s="1"/>
  <c r="U878" i="2"/>
  <c r="V878" i="2" s="1"/>
  <c r="W878" i="2" s="1"/>
  <c r="X878" i="2" s="1"/>
  <c r="U844" i="2"/>
  <c r="V844" i="2" s="1"/>
  <c r="W844" i="2" s="1"/>
  <c r="X844" i="2" s="1"/>
  <c r="U820" i="2"/>
  <c r="V820" i="2" s="1"/>
  <c r="W820" i="2" s="1"/>
  <c r="X820" i="2" s="1"/>
  <c r="U803" i="2"/>
  <c r="V803" i="2" s="1"/>
  <c r="W803" i="2" s="1"/>
  <c r="X803" i="2" s="1"/>
  <c r="U785" i="2"/>
  <c r="V785" i="2" s="1"/>
  <c r="W785" i="2" s="1"/>
  <c r="X785" i="2" s="1"/>
  <c r="U768" i="2"/>
  <c r="V768" i="2" s="1"/>
  <c r="W768" i="2" s="1"/>
  <c r="X768" i="2" s="1"/>
  <c r="U750" i="2"/>
  <c r="V750" i="2" s="1"/>
  <c r="W750" i="2" s="1"/>
  <c r="X750" i="2" s="1"/>
  <c r="U734" i="2"/>
  <c r="V734" i="2" s="1"/>
  <c r="W734" i="2" s="1"/>
  <c r="X734" i="2" s="1"/>
  <c r="U717" i="2"/>
  <c r="V717" i="2" s="1"/>
  <c r="W717" i="2" s="1"/>
  <c r="X717" i="2" s="1"/>
  <c r="U701" i="2"/>
  <c r="V701" i="2" s="1"/>
  <c r="W701" i="2" s="1"/>
  <c r="X701" i="2" s="1"/>
  <c r="U684" i="2"/>
  <c r="V684" i="2" s="1"/>
  <c r="W684" i="2" s="1"/>
  <c r="X684" i="2" s="1"/>
  <c r="U661" i="2"/>
  <c r="V661" i="2" s="1"/>
  <c r="W661" i="2" s="1"/>
  <c r="X661" i="2" s="1"/>
  <c r="U644" i="2"/>
  <c r="V644" i="2" s="1"/>
  <c r="W644" i="2" s="1"/>
  <c r="X644" i="2" s="1"/>
  <c r="U627" i="2"/>
  <c r="V627" i="2" s="1"/>
  <c r="W627" i="2" s="1"/>
  <c r="X627" i="2" s="1"/>
  <c r="U609" i="2"/>
  <c r="V609" i="2" s="1"/>
  <c r="W609" i="2" s="1"/>
  <c r="X609" i="2" s="1"/>
  <c r="U592" i="2"/>
  <c r="V592" i="2" s="1"/>
  <c r="W592" i="2" s="1"/>
  <c r="X592" i="2" s="1"/>
  <c r="U576" i="2"/>
  <c r="V576" i="2" s="1"/>
  <c r="W576" i="2" s="1"/>
  <c r="X576" i="2" s="1"/>
  <c r="U559" i="2"/>
  <c r="V559" i="2" s="1"/>
  <c r="W559" i="2" s="1"/>
  <c r="X559" i="2" s="1"/>
  <c r="U542" i="2"/>
  <c r="V542" i="2" s="1"/>
  <c r="W542" i="2" s="1"/>
  <c r="X542" i="2" s="1"/>
  <c r="U526" i="2"/>
  <c r="V526" i="2" s="1"/>
  <c r="W526" i="2" s="1"/>
  <c r="X526" i="2" s="1"/>
  <c r="U509" i="2"/>
  <c r="V509" i="2" s="1"/>
  <c r="W509" i="2" s="1"/>
  <c r="X509" i="2" s="1"/>
  <c r="U484" i="2"/>
  <c r="V484" i="2" s="1"/>
  <c r="W484" i="2" s="1"/>
  <c r="X484" i="2" s="1"/>
  <c r="U467" i="2"/>
  <c r="V467" i="2" s="1"/>
  <c r="W467" i="2" s="1"/>
  <c r="X467" i="2" s="1"/>
  <c r="U450" i="2"/>
  <c r="V450" i="2" s="1"/>
  <c r="W450" i="2" s="1"/>
  <c r="X450" i="2" s="1"/>
  <c r="U432" i="2"/>
  <c r="V432" i="2" s="1"/>
  <c r="W432" i="2" s="1"/>
  <c r="X432" i="2" s="1"/>
  <c r="U416" i="2"/>
  <c r="V416" i="2" s="1"/>
  <c r="W416" i="2" s="1"/>
  <c r="X416" i="2" s="1"/>
  <c r="U399" i="2"/>
  <c r="V399" i="2" s="1"/>
  <c r="W399" i="2" s="1"/>
  <c r="X399" i="2" s="1"/>
  <c r="U382" i="2"/>
  <c r="V382" i="2" s="1"/>
  <c r="W382" i="2" s="1"/>
  <c r="X382" i="2" s="1"/>
  <c r="U366" i="2"/>
  <c r="V366" i="2" s="1"/>
  <c r="W366" i="2" s="1"/>
  <c r="X366" i="2" s="1"/>
  <c r="U349" i="2"/>
  <c r="V349" i="2" s="1"/>
  <c r="W349" i="2" s="1"/>
  <c r="X349" i="2" s="1"/>
  <c r="U333" i="2"/>
  <c r="V333" i="2" s="1"/>
  <c r="W333" i="2" s="1"/>
  <c r="X333" i="2" s="1"/>
  <c r="U316" i="2"/>
  <c r="V316" i="2" s="1"/>
  <c r="W316" i="2" s="1"/>
  <c r="X316" i="2" s="1"/>
  <c r="U294" i="2"/>
  <c r="V294" i="2" s="1"/>
  <c r="W294" i="2" s="1"/>
  <c r="X294" i="2" s="1"/>
  <c r="U278" i="2"/>
  <c r="V278" i="2" s="1"/>
  <c r="W278" i="2" s="1"/>
  <c r="X278" i="2" s="1"/>
  <c r="U254" i="2"/>
  <c r="V254" i="2" s="1"/>
  <c r="W254" i="2" s="1"/>
  <c r="X254" i="2" s="1"/>
  <c r="U237" i="2"/>
  <c r="V237" i="2" s="1"/>
  <c r="W237" i="2" s="1"/>
  <c r="X237" i="2" s="1"/>
  <c r="U221" i="2"/>
  <c r="V221" i="2" s="1"/>
  <c r="W221" i="2" s="1"/>
  <c r="X221" i="2" s="1"/>
  <c r="U205" i="2"/>
  <c r="V205" i="2" s="1"/>
  <c r="W205" i="2" s="1"/>
  <c r="X205" i="2" s="1"/>
  <c r="U189" i="2"/>
  <c r="V189" i="2" s="1"/>
  <c r="W189" i="2" s="1"/>
  <c r="X189" i="2" s="1"/>
  <c r="U172" i="2"/>
  <c r="V172" i="2" s="1"/>
  <c r="W172" i="2" s="1"/>
  <c r="X172" i="2" s="1"/>
  <c r="U149" i="2"/>
  <c r="V149" i="2" s="1"/>
  <c r="W149" i="2" s="1"/>
  <c r="X149" i="2" s="1"/>
  <c r="U133" i="2"/>
  <c r="V133" i="2" s="1"/>
  <c r="W133" i="2" s="1"/>
  <c r="X133" i="2" s="1"/>
  <c r="U109" i="2"/>
  <c r="V109" i="2" s="1"/>
  <c r="W109" i="2" s="1"/>
  <c r="X109" i="2" s="1"/>
  <c r="U77" i="2"/>
  <c r="V77" i="2" s="1"/>
  <c r="W77" i="2" s="1"/>
  <c r="X77" i="2" s="1"/>
  <c r="U61" i="2"/>
  <c r="V61" i="2" s="1"/>
  <c r="W61" i="2" s="1"/>
  <c r="X61" i="2" s="1"/>
  <c r="U45" i="2"/>
  <c r="V45" i="2" s="1"/>
  <c r="W45" i="2" s="1"/>
  <c r="X45" i="2" s="1"/>
  <c r="U29" i="2"/>
  <c r="V29" i="2" s="1"/>
  <c r="W29" i="2" s="1"/>
  <c r="X29" i="2" s="1"/>
  <c r="U12" i="2"/>
  <c r="V12" i="2" s="1"/>
  <c r="W12" i="2" s="1"/>
  <c r="X12" i="2" s="1"/>
  <c r="U683" i="2"/>
  <c r="V683" i="2" s="1"/>
  <c r="W683" i="2" s="1"/>
  <c r="X683" i="2" s="1"/>
  <c r="U566" i="2"/>
  <c r="V566" i="2" s="1"/>
  <c r="W566" i="2" s="1"/>
  <c r="X566" i="2" s="1"/>
  <c r="U525" i="2"/>
  <c r="V525" i="2" s="1"/>
  <c r="W525" i="2" s="1"/>
  <c r="X525" i="2" s="1"/>
  <c r="U483" i="2"/>
  <c r="V483" i="2" s="1"/>
  <c r="W483" i="2" s="1"/>
  <c r="X483" i="2" s="1"/>
  <c r="U449" i="2"/>
  <c r="V449" i="2" s="1"/>
  <c r="W449" i="2" s="1"/>
  <c r="X449" i="2" s="1"/>
  <c r="U415" i="2"/>
  <c r="V415" i="2" s="1"/>
  <c r="W415" i="2" s="1"/>
  <c r="X415" i="2" s="1"/>
  <c r="U381" i="2"/>
  <c r="V381" i="2" s="1"/>
  <c r="W381" i="2" s="1"/>
  <c r="X381" i="2" s="1"/>
  <c r="U348" i="2"/>
  <c r="V348" i="2" s="1"/>
  <c r="W348" i="2" s="1"/>
  <c r="X348" i="2" s="1"/>
  <c r="U315" i="2"/>
  <c r="V315" i="2" s="1"/>
  <c r="W315" i="2" s="1"/>
  <c r="X315" i="2" s="1"/>
  <c r="U277" i="2"/>
  <c r="V277" i="2" s="1"/>
  <c r="W277" i="2" s="1"/>
  <c r="X277" i="2" s="1"/>
  <c r="U245" i="2"/>
  <c r="V245" i="2" s="1"/>
  <c r="W245" i="2" s="1"/>
  <c r="X245" i="2" s="1"/>
  <c r="U196" i="2"/>
  <c r="V196" i="2" s="1"/>
  <c r="W196" i="2" s="1"/>
  <c r="X196" i="2" s="1"/>
  <c r="U157" i="2"/>
  <c r="V157" i="2" s="1"/>
  <c r="W157" i="2" s="1"/>
  <c r="X157" i="2" s="1"/>
  <c r="U124" i="2"/>
  <c r="V124" i="2" s="1"/>
  <c r="W124" i="2" s="1"/>
  <c r="X124" i="2" s="1"/>
  <c r="U92" i="2"/>
  <c r="V92" i="2" s="1"/>
  <c r="W92" i="2" s="1"/>
  <c r="X92" i="2" s="1"/>
  <c r="U52" i="2"/>
  <c r="V52" i="2" s="1"/>
  <c r="W52" i="2" s="1"/>
  <c r="X52" i="2" s="1"/>
  <c r="U19" i="2"/>
  <c r="U1618" i="2"/>
  <c r="V1618" i="2" s="1"/>
  <c r="W1618" i="2" s="1"/>
  <c r="X1618" i="2" s="1"/>
  <c r="U1319" i="2"/>
  <c r="V1319" i="2" s="1"/>
  <c r="W1319" i="2" s="1"/>
  <c r="X1319" i="2" s="1"/>
  <c r="U1180" i="2"/>
  <c r="V1180" i="2" s="1"/>
  <c r="W1180" i="2" s="1"/>
  <c r="X1180" i="2" s="1"/>
  <c r="U1097" i="2"/>
  <c r="V1097" i="2" s="1"/>
  <c r="W1097" i="2" s="1"/>
  <c r="X1097" i="2" s="1"/>
  <c r="U1003" i="2"/>
  <c r="V1003" i="2" s="1"/>
  <c r="W1003" i="2" s="1"/>
  <c r="X1003" i="2" s="1"/>
  <c r="U879" i="2"/>
  <c r="V879" i="2" s="1"/>
  <c r="W879" i="2" s="1"/>
  <c r="X879" i="2" s="1"/>
  <c r="U735" i="2"/>
  <c r="V735" i="2" s="1"/>
  <c r="W735" i="2" s="1"/>
  <c r="X735" i="2" s="1"/>
  <c r="U577" i="2"/>
  <c r="V577" i="2" s="1"/>
  <c r="W577" i="2" s="1"/>
  <c r="X577" i="2" s="1"/>
  <c r="U425" i="2"/>
  <c r="V425" i="2" s="1"/>
  <c r="W425" i="2" s="1"/>
  <c r="X425" i="2" s="1"/>
  <c r="U271" i="2"/>
  <c r="V271" i="2" s="1"/>
  <c r="W271" i="2" s="1"/>
  <c r="X271" i="2" s="1"/>
  <c r="U126" i="2"/>
  <c r="V126" i="2" s="1"/>
  <c r="W126" i="2" s="1"/>
  <c r="X126" i="2" s="1"/>
  <c r="U3306" i="2"/>
  <c r="V3306" i="2" s="1"/>
  <c r="W3306" i="2" s="1"/>
  <c r="X3306" i="2" s="1"/>
  <c r="U3290" i="2"/>
  <c r="V3290" i="2" s="1"/>
  <c r="W3290" i="2" s="1"/>
  <c r="X3290" i="2" s="1"/>
  <c r="U3274" i="2"/>
  <c r="V3274" i="2" s="1"/>
  <c r="W3274" i="2" s="1"/>
  <c r="X3274" i="2" s="1"/>
  <c r="U3250" i="2"/>
  <c r="V3250" i="2" s="1"/>
  <c r="W3250" i="2" s="1"/>
  <c r="X3250" i="2" s="1"/>
  <c r="U3234" i="2"/>
  <c r="V3234" i="2" s="1"/>
  <c r="W3234" i="2" s="1"/>
  <c r="X3234" i="2" s="1"/>
  <c r="U3218" i="2"/>
  <c r="V3218" i="2" s="1"/>
  <c r="W3218" i="2" s="1"/>
  <c r="X3218" i="2" s="1"/>
  <c r="U3202" i="2"/>
  <c r="V3202" i="2" s="1"/>
  <c r="W3202" i="2" s="1"/>
  <c r="X3202" i="2" s="1"/>
  <c r="U3186" i="2"/>
  <c r="V3186" i="2" s="1"/>
  <c r="W3186" i="2" s="1"/>
  <c r="X3186" i="2" s="1"/>
  <c r="U3162" i="2"/>
  <c r="V3162" i="2" s="1"/>
  <c r="W3162" i="2" s="1"/>
  <c r="X3162" i="2" s="1"/>
  <c r="U3141" i="2"/>
  <c r="V3141" i="2" s="1"/>
  <c r="W3141" i="2" s="1"/>
  <c r="X3141" i="2" s="1"/>
  <c r="U3125" i="2"/>
  <c r="V3125" i="2" s="1"/>
  <c r="W3125" i="2" s="1"/>
  <c r="X3125" i="2" s="1"/>
  <c r="U3109" i="2"/>
  <c r="V3109" i="2" s="1"/>
  <c r="W3109" i="2" s="1"/>
  <c r="X3109" i="2" s="1"/>
  <c r="U3093" i="2"/>
  <c r="V3093" i="2" s="1"/>
  <c r="W3093" i="2" s="1"/>
  <c r="X3093" i="2" s="1"/>
  <c r="U3077" i="2"/>
  <c r="V3077" i="2" s="1"/>
  <c r="W3077" i="2" s="1"/>
  <c r="X3077" i="2" s="1"/>
  <c r="U3061" i="2"/>
  <c r="V3061" i="2" s="1"/>
  <c r="W3061" i="2" s="1"/>
  <c r="X3061" i="2" s="1"/>
  <c r="U3045" i="2"/>
  <c r="V3045" i="2" s="1"/>
  <c r="W3045" i="2" s="1"/>
  <c r="X3045" i="2" s="1"/>
  <c r="U3029" i="2"/>
  <c r="V3029" i="2" s="1"/>
  <c r="W3029" i="2" s="1"/>
  <c r="X3029" i="2" s="1"/>
  <c r="U3013" i="2"/>
  <c r="V3013" i="2" s="1"/>
  <c r="W3013" i="2" s="1"/>
  <c r="X3013" i="2" s="1"/>
  <c r="U2992" i="2"/>
  <c r="V2992" i="2" s="1"/>
  <c r="W2992" i="2" s="1"/>
  <c r="X2992" i="2" s="1"/>
  <c r="U2976" i="2"/>
  <c r="V2976" i="2" s="1"/>
  <c r="W2976" i="2" s="1"/>
  <c r="X2976" i="2" s="1"/>
  <c r="U2960" i="2"/>
  <c r="V2960" i="2" s="1"/>
  <c r="W2960" i="2" s="1"/>
  <c r="X2960" i="2" s="1"/>
  <c r="U2944" i="2"/>
  <c r="V2944" i="2" s="1"/>
  <c r="W2944" i="2" s="1"/>
  <c r="X2944" i="2" s="1"/>
  <c r="U2928" i="2"/>
  <c r="V2928" i="2" s="1"/>
  <c r="W2928" i="2" s="1"/>
  <c r="X2928" i="2" s="1"/>
  <c r="U2912" i="2"/>
  <c r="V2912" i="2" s="1"/>
  <c r="W2912" i="2" s="1"/>
  <c r="X2912" i="2" s="1"/>
  <c r="U2896" i="2"/>
  <c r="V2896" i="2" s="1"/>
  <c r="W2896" i="2" s="1"/>
  <c r="X2896" i="2" s="1"/>
  <c r="U2880" i="2"/>
  <c r="V2880" i="2" s="1"/>
  <c r="W2880" i="2" s="1"/>
  <c r="X2880" i="2" s="1"/>
  <c r="U2856" i="2"/>
  <c r="V2856" i="2" s="1"/>
  <c r="W2856" i="2" s="1"/>
  <c r="X2856" i="2" s="1"/>
  <c r="U2801" i="2"/>
  <c r="V2801" i="2" s="1"/>
  <c r="W2801" i="2" s="1"/>
  <c r="X2801" i="2" s="1"/>
  <c r="U2785" i="2"/>
  <c r="V2785" i="2" s="1"/>
  <c r="W2785" i="2" s="1"/>
  <c r="X2785" i="2" s="1"/>
  <c r="U2769" i="2"/>
  <c r="V2769" i="2" s="1"/>
  <c r="W2769" i="2" s="1"/>
  <c r="X2769" i="2" s="1"/>
  <c r="U2753" i="2"/>
  <c r="V2753" i="2" s="1"/>
  <c r="W2753" i="2" s="1"/>
  <c r="X2753" i="2" s="1"/>
  <c r="U2737" i="2"/>
  <c r="V2737" i="2" s="1"/>
  <c r="W2737" i="2" s="1"/>
  <c r="X2737" i="2" s="1"/>
  <c r="U2721" i="2"/>
  <c r="V2721" i="2" s="1"/>
  <c r="W2721" i="2" s="1"/>
  <c r="X2721" i="2" s="1"/>
  <c r="U2705" i="2"/>
  <c r="V2705" i="2" s="1"/>
  <c r="W2705" i="2" s="1"/>
  <c r="X2705" i="2" s="1"/>
  <c r="U2689" i="2"/>
  <c r="V2689" i="2" s="1"/>
  <c r="W2689" i="2" s="1"/>
  <c r="X2689" i="2" s="1"/>
  <c r="U2673" i="2"/>
  <c r="V2673" i="2" s="1"/>
  <c r="W2673" i="2" s="1"/>
  <c r="X2673" i="2" s="1"/>
  <c r="U2657" i="2"/>
  <c r="V2657" i="2" s="1"/>
  <c r="W2657" i="2" s="1"/>
  <c r="X2657" i="2" s="1"/>
  <c r="U2641" i="2"/>
  <c r="V2641" i="2" s="1"/>
  <c r="W2641" i="2" s="1"/>
  <c r="X2641" i="2" s="1"/>
  <c r="U2625" i="2"/>
  <c r="V2625" i="2" s="1"/>
  <c r="W2625" i="2" s="1"/>
  <c r="X2625" i="2" s="1"/>
  <c r="U2604" i="2"/>
  <c r="V2604" i="2" s="1"/>
  <c r="W2604" i="2" s="1"/>
  <c r="X2604" i="2" s="1"/>
  <c r="U2588" i="2"/>
  <c r="V2588" i="2" s="1"/>
  <c r="W2588" i="2" s="1"/>
  <c r="X2588" i="2" s="1"/>
  <c r="U2572" i="2"/>
  <c r="V2572" i="2" s="1"/>
  <c r="W2572" i="2" s="1"/>
  <c r="X2572" i="2" s="1"/>
  <c r="U2540" i="2"/>
  <c r="V2540" i="2" s="1"/>
  <c r="W2540" i="2" s="1"/>
  <c r="X2540" i="2" s="1"/>
  <c r="U2524" i="2"/>
  <c r="V2524" i="2" s="1"/>
  <c r="W2524" i="2" s="1"/>
  <c r="X2524" i="2" s="1"/>
  <c r="U2508" i="2"/>
  <c r="V2508" i="2" s="1"/>
  <c r="W2508" i="2" s="1"/>
  <c r="X2508" i="2" s="1"/>
  <c r="U2484" i="2"/>
  <c r="V2484" i="2" s="1"/>
  <c r="W2484" i="2" s="1"/>
  <c r="X2484" i="2" s="1"/>
  <c r="U2468" i="2"/>
  <c r="V2468" i="2" s="1"/>
  <c r="W2468" i="2" s="1"/>
  <c r="X2468" i="2" s="1"/>
  <c r="U2417" i="2"/>
  <c r="V2417" i="2" s="1"/>
  <c r="W2417" i="2" s="1"/>
  <c r="X2417" i="2" s="1"/>
  <c r="U2401" i="2"/>
  <c r="V2401" i="2" s="1"/>
  <c r="W2401" i="2" s="1"/>
  <c r="X2401" i="2" s="1"/>
  <c r="U2385" i="2"/>
  <c r="V2385" i="2" s="1"/>
  <c r="W2385" i="2" s="1"/>
  <c r="X2385" i="2" s="1"/>
  <c r="U2369" i="2"/>
  <c r="V2369" i="2" s="1"/>
  <c r="W2369" i="2" s="1"/>
  <c r="X2369" i="2" s="1"/>
  <c r="U2353" i="2"/>
  <c r="V2353" i="2" s="1"/>
  <c r="W2353" i="2" s="1"/>
  <c r="X2353" i="2" s="1"/>
  <c r="U2337" i="2"/>
  <c r="V2337" i="2" s="1"/>
  <c r="W2337" i="2" s="1"/>
  <c r="X2337" i="2" s="1"/>
  <c r="U2321" i="2"/>
  <c r="V2321" i="2" s="1"/>
  <c r="W2321" i="2" s="1"/>
  <c r="X2321" i="2" s="1"/>
  <c r="U2305" i="2"/>
  <c r="V2305" i="2" s="1"/>
  <c r="W2305" i="2" s="1"/>
  <c r="X2305" i="2" s="1"/>
  <c r="U2289" i="2"/>
  <c r="V2289" i="2" s="1"/>
  <c r="W2289" i="2" s="1"/>
  <c r="X2289" i="2" s="1"/>
  <c r="U2266" i="2"/>
  <c r="V2266" i="2" s="1"/>
  <c r="W2266" i="2" s="1"/>
  <c r="X2266" i="2" s="1"/>
  <c r="U2250" i="2"/>
  <c r="V2250" i="2" s="1"/>
  <c r="W2250" i="2" s="1"/>
  <c r="X2250" i="2" s="1"/>
  <c r="U2234" i="2"/>
  <c r="V2234" i="2" s="1"/>
  <c r="W2234" i="2" s="1"/>
  <c r="X2234" i="2" s="1"/>
  <c r="U2218" i="2"/>
  <c r="V2218" i="2" s="1"/>
  <c r="W2218" i="2" s="1"/>
  <c r="X2218" i="2" s="1"/>
  <c r="U2202" i="2"/>
  <c r="V2202" i="2" s="1"/>
  <c r="W2202" i="2" s="1"/>
  <c r="X2202" i="2" s="1"/>
  <c r="U2181" i="2"/>
  <c r="V2181" i="2" s="1"/>
  <c r="W2181" i="2" s="1"/>
  <c r="X2181" i="2" s="1"/>
  <c r="U2165" i="2"/>
  <c r="V2165" i="2" s="1"/>
  <c r="W2165" i="2" s="1"/>
  <c r="X2165" i="2" s="1"/>
  <c r="U2149" i="2"/>
  <c r="V2149" i="2" s="1"/>
  <c r="W2149" i="2" s="1"/>
  <c r="X2149" i="2" s="1"/>
  <c r="U2131" i="2"/>
  <c r="V2131" i="2" s="1"/>
  <c r="W2131" i="2" s="1"/>
  <c r="X2131" i="2" s="1"/>
  <c r="U2114" i="2"/>
  <c r="V2114" i="2" s="1"/>
  <c r="W2114" i="2" s="1"/>
  <c r="X2114" i="2" s="1"/>
  <c r="U2098" i="2"/>
  <c r="V2098" i="2" s="1"/>
  <c r="W2098" i="2" s="1"/>
  <c r="X2098" i="2" s="1"/>
  <c r="U2081" i="2"/>
  <c r="V2081" i="2" s="1"/>
  <c r="W2081" i="2" s="1"/>
  <c r="X2081" i="2" s="1"/>
  <c r="U2064" i="2"/>
  <c r="V2064" i="2" s="1"/>
  <c r="W2064" i="2" s="1"/>
  <c r="X2064" i="2" s="1"/>
  <c r="U2048" i="2"/>
  <c r="V2048" i="2" s="1"/>
  <c r="W2048" i="2" s="1"/>
  <c r="X2048" i="2" s="1"/>
  <c r="U2032" i="2"/>
  <c r="V2032" i="2" s="1"/>
  <c r="W2032" i="2" s="1"/>
  <c r="X2032" i="2" s="1"/>
  <c r="U2015" i="2"/>
  <c r="V2015" i="2" s="1"/>
  <c r="W2015" i="2" s="1"/>
  <c r="X2015" i="2" s="1"/>
  <c r="U1994" i="2"/>
  <c r="V1994" i="2" s="1"/>
  <c r="W1994" i="2" s="1"/>
  <c r="X1994" i="2" s="1"/>
  <c r="U1978" i="2"/>
  <c r="V1978" i="2" s="1"/>
  <c r="W1978" i="2" s="1"/>
  <c r="X1978" i="2" s="1"/>
  <c r="U1962" i="2"/>
  <c r="V1962" i="2" s="1"/>
  <c r="W1962" i="2" s="1"/>
  <c r="X1962" i="2" s="1"/>
  <c r="U1946" i="2"/>
  <c r="V1946" i="2" s="1"/>
  <c r="W1946" i="2" s="1"/>
  <c r="X1946" i="2" s="1"/>
  <c r="U1930" i="2"/>
  <c r="V1930" i="2" s="1"/>
  <c r="W1930" i="2" s="1"/>
  <c r="X1930" i="2" s="1"/>
  <c r="U1914" i="2"/>
  <c r="V1914" i="2" s="1"/>
  <c r="W1914" i="2" s="1"/>
  <c r="X1914" i="2" s="1"/>
  <c r="U1882" i="2"/>
  <c r="V1882" i="2" s="1"/>
  <c r="W1882" i="2" s="1"/>
  <c r="X1882" i="2" s="1"/>
  <c r="U1866" i="2"/>
  <c r="V1866" i="2" s="1"/>
  <c r="W1866" i="2" s="1"/>
  <c r="X1866" i="2" s="1"/>
  <c r="U1850" i="2"/>
  <c r="V1850" i="2" s="1"/>
  <c r="W1850" i="2" s="1"/>
  <c r="X1850" i="2" s="1"/>
  <c r="U1834" i="2"/>
  <c r="V1834" i="2" s="1"/>
  <c r="W1834" i="2" s="1"/>
  <c r="X1834" i="2" s="1"/>
  <c r="U1813" i="2"/>
  <c r="V1813" i="2" s="1"/>
  <c r="W1813" i="2" s="1"/>
  <c r="X1813" i="2" s="1"/>
  <c r="U1788" i="2"/>
  <c r="V1788" i="2" s="1"/>
  <c r="W1788" i="2" s="1"/>
  <c r="X1788" i="2" s="1"/>
  <c r="U1772" i="2"/>
  <c r="V1772" i="2" s="1"/>
  <c r="W1772" i="2" s="1"/>
  <c r="X1772" i="2" s="1"/>
  <c r="U1748" i="2"/>
  <c r="V1748" i="2" s="1"/>
  <c r="W1748" i="2" s="1"/>
  <c r="X1748" i="2" s="1"/>
  <c r="U1732" i="2"/>
  <c r="V1732" i="2" s="1"/>
  <c r="W1732" i="2" s="1"/>
  <c r="X1732" i="2" s="1"/>
  <c r="U1716" i="2"/>
  <c r="V1716" i="2" s="1"/>
  <c r="W1716" i="2" s="1"/>
  <c r="X1716" i="2" s="1"/>
  <c r="U1700" i="2"/>
  <c r="V1700" i="2" s="1"/>
  <c r="W1700" i="2" s="1"/>
  <c r="X1700" i="2" s="1"/>
  <c r="U1684" i="2"/>
  <c r="V1684" i="2" s="1"/>
  <c r="W1684" i="2" s="1"/>
  <c r="X1684" i="2" s="1"/>
  <c r="U1668" i="2"/>
  <c r="V1668" i="2" s="1"/>
  <c r="W1668" i="2" s="1"/>
  <c r="X1668" i="2" s="1"/>
  <c r="U1652" i="2"/>
  <c r="V1652" i="2" s="1"/>
  <c r="W1652" i="2" s="1"/>
  <c r="X1652" i="2" s="1"/>
  <c r="U1636" i="2"/>
  <c r="V1636" i="2" s="1"/>
  <c r="W1636" i="2" s="1"/>
  <c r="X1636" i="2" s="1"/>
  <c r="U1608" i="2"/>
  <c r="V1608" i="2" s="1"/>
  <c r="W1608" i="2" s="1"/>
  <c r="X1608" i="2" s="1"/>
  <c r="U1584" i="2"/>
  <c r="V1584" i="2" s="1"/>
  <c r="W1584" i="2" s="1"/>
  <c r="X1584" i="2" s="1"/>
  <c r="U1560" i="2"/>
  <c r="V1560" i="2" s="1"/>
  <c r="W1560" i="2" s="1"/>
  <c r="X1560" i="2" s="1"/>
  <c r="U1544" i="2"/>
  <c r="V1544" i="2" s="1"/>
  <c r="W1544" i="2" s="1"/>
  <c r="X1544" i="2" s="1"/>
  <c r="U1528" i="2"/>
  <c r="V1528" i="2" s="1"/>
  <c r="W1528" i="2" s="1"/>
  <c r="X1528" i="2" s="1"/>
  <c r="U1512" i="2"/>
  <c r="V1512" i="2" s="1"/>
  <c r="W1512" i="2" s="1"/>
  <c r="X1512" i="2" s="1"/>
  <c r="U1496" i="2"/>
  <c r="V1496" i="2" s="1"/>
  <c r="W1496" i="2" s="1"/>
  <c r="X1496" i="2" s="1"/>
  <c r="U1480" i="2"/>
  <c r="V1480" i="2" s="1"/>
  <c r="W1480" i="2" s="1"/>
  <c r="X1480" i="2" s="1"/>
  <c r="U1464" i="2"/>
  <c r="V1464" i="2" s="1"/>
  <c r="W1464" i="2" s="1"/>
  <c r="X1464" i="2" s="1"/>
  <c r="U1447" i="2"/>
  <c r="V1447" i="2" s="1"/>
  <c r="W1447" i="2" s="1"/>
  <c r="X1447" i="2" s="1"/>
  <c r="U1419" i="2"/>
  <c r="V1419" i="2" s="1"/>
  <c r="W1419" i="2" s="1"/>
  <c r="X1419" i="2" s="1"/>
  <c r="U1402" i="2"/>
  <c r="V1402" i="2" s="1"/>
  <c r="W1402" i="2" s="1"/>
  <c r="X1402" i="2" s="1"/>
  <c r="U1386" i="2"/>
  <c r="V1386" i="2" s="1"/>
  <c r="W1386" i="2" s="1"/>
  <c r="X1386" i="2" s="1"/>
  <c r="U1368" i="2"/>
  <c r="V1368" i="2" s="1"/>
  <c r="W1368" i="2" s="1"/>
  <c r="X1368" i="2" s="1"/>
  <c r="U1351" i="2"/>
  <c r="V1351" i="2" s="1"/>
  <c r="W1351" i="2" s="1"/>
  <c r="X1351" i="2" s="1"/>
  <c r="U1334" i="2"/>
  <c r="V1334" i="2" s="1"/>
  <c r="W1334" i="2" s="1"/>
  <c r="X1334" i="2" s="1"/>
  <c r="U1317" i="2"/>
  <c r="V1317" i="2" s="1"/>
  <c r="W1317" i="2" s="1"/>
  <c r="X1317" i="2" s="1"/>
  <c r="U1300" i="2"/>
  <c r="V1300" i="2" s="1"/>
  <c r="W1300" i="2" s="1"/>
  <c r="X1300" i="2" s="1"/>
  <c r="U1284" i="2"/>
  <c r="V1284" i="2" s="1"/>
  <c r="W1284" i="2" s="1"/>
  <c r="X1284" i="2" s="1"/>
  <c r="U1267" i="2"/>
  <c r="V1267" i="2" s="1"/>
  <c r="W1267" i="2" s="1"/>
  <c r="X1267" i="2" s="1"/>
  <c r="U1246" i="2"/>
  <c r="V1246" i="2" s="1"/>
  <c r="W1246" i="2" s="1"/>
  <c r="X1246" i="2" s="1"/>
  <c r="U1229" i="2"/>
  <c r="V1229" i="2" s="1"/>
  <c r="W1229" i="2" s="1"/>
  <c r="X1229" i="2" s="1"/>
  <c r="U1212" i="2"/>
  <c r="V1212" i="2" s="1"/>
  <c r="W1212" i="2" s="1"/>
  <c r="X1212" i="2" s="1"/>
  <c r="U1194" i="2"/>
  <c r="V1194" i="2" s="1"/>
  <c r="W1194" i="2" s="1"/>
  <c r="X1194" i="2" s="1"/>
  <c r="U1177" i="2"/>
  <c r="V1177" i="2" s="1"/>
  <c r="W1177" i="2" s="1"/>
  <c r="X1177" i="2" s="1"/>
  <c r="U1161" i="2"/>
  <c r="V1161" i="2" s="1"/>
  <c r="W1161" i="2" s="1"/>
  <c r="X1161" i="2" s="1"/>
  <c r="U1144" i="2"/>
  <c r="V1144" i="2" s="1"/>
  <c r="W1144" i="2" s="1"/>
  <c r="X1144" i="2" s="1"/>
  <c r="U1127" i="2"/>
  <c r="V1127" i="2" s="1"/>
  <c r="W1127" i="2" s="1"/>
  <c r="X1127" i="2" s="1"/>
  <c r="U1111" i="2"/>
  <c r="V1111" i="2" s="1"/>
  <c r="W1111" i="2" s="1"/>
  <c r="X1111" i="2" s="1"/>
  <c r="U1086" i="2"/>
  <c r="V1086" i="2" s="1"/>
  <c r="W1086" i="2" s="1"/>
  <c r="X1086" i="2" s="1"/>
  <c r="U1062" i="2"/>
  <c r="V1062" i="2" s="1"/>
  <c r="W1062" i="2" s="1"/>
  <c r="X1062" i="2" s="1"/>
  <c r="U1045" i="2"/>
  <c r="V1045" i="2" s="1"/>
  <c r="W1045" i="2" s="1"/>
  <c r="X1045" i="2" s="1"/>
  <c r="U1027" i="2"/>
  <c r="V1027" i="2" s="1"/>
  <c r="W1027" i="2" s="1"/>
  <c r="X1027" i="2" s="1"/>
  <c r="U1009" i="2"/>
  <c r="V1009" i="2" s="1"/>
  <c r="W1009" i="2" s="1"/>
  <c r="X1009" i="2" s="1"/>
  <c r="U992" i="2"/>
  <c r="V992" i="2" s="1"/>
  <c r="W992" i="2" s="1"/>
  <c r="X992" i="2" s="1"/>
  <c r="U976" i="2"/>
  <c r="V976" i="2" s="1"/>
  <c r="W976" i="2" s="1"/>
  <c r="X976" i="2" s="1"/>
  <c r="U959" i="2"/>
  <c r="V959" i="2" s="1"/>
  <c r="W959" i="2" s="1"/>
  <c r="X959" i="2" s="1"/>
  <c r="U937" i="2"/>
  <c r="V937" i="2" s="1"/>
  <c r="W937" i="2" s="1"/>
  <c r="X937" i="2" s="1"/>
  <c r="U920" i="2"/>
  <c r="V920" i="2" s="1"/>
  <c r="W920" i="2" s="1"/>
  <c r="X920" i="2" s="1"/>
  <c r="U902" i="2"/>
  <c r="V902" i="2" s="1"/>
  <c r="W902" i="2" s="1"/>
  <c r="X902" i="2" s="1"/>
  <c r="U885" i="2"/>
  <c r="V885" i="2" s="1"/>
  <c r="W885" i="2" s="1"/>
  <c r="X885" i="2" s="1"/>
  <c r="U868" i="2"/>
  <c r="V868" i="2" s="1"/>
  <c r="W868" i="2" s="1"/>
  <c r="X868" i="2" s="1"/>
  <c r="U852" i="2"/>
  <c r="V852" i="2" s="1"/>
  <c r="W852" i="2" s="1"/>
  <c r="X852" i="2" s="1"/>
  <c r="U835" i="2"/>
  <c r="V835" i="2" s="1"/>
  <c r="W835" i="2" s="1"/>
  <c r="X835" i="2" s="1"/>
  <c r="U810" i="2"/>
  <c r="V810" i="2" s="1"/>
  <c r="W810" i="2" s="1"/>
  <c r="X810" i="2" s="1"/>
  <c r="U793" i="2"/>
  <c r="V793" i="2" s="1"/>
  <c r="W793" i="2" s="1"/>
  <c r="X793" i="2" s="1"/>
  <c r="U775" i="2"/>
  <c r="V775" i="2" s="1"/>
  <c r="W775" i="2" s="1"/>
  <c r="X775" i="2" s="1"/>
  <c r="U758" i="2"/>
  <c r="V758" i="2" s="1"/>
  <c r="W758" i="2" s="1"/>
  <c r="X758" i="2" s="1"/>
  <c r="U741" i="2"/>
  <c r="V741" i="2" s="1"/>
  <c r="W741" i="2" s="1"/>
  <c r="X741" i="2" s="1"/>
  <c r="U724" i="2"/>
  <c r="V724" i="2" s="1"/>
  <c r="W724" i="2" s="1"/>
  <c r="X724" i="2" s="1"/>
  <c r="U708" i="2"/>
  <c r="V708" i="2" s="1"/>
  <c r="W708" i="2" s="1"/>
  <c r="X708" i="2" s="1"/>
  <c r="U692" i="2"/>
  <c r="V692" i="2" s="1"/>
  <c r="W692" i="2" s="1"/>
  <c r="X692" i="2" s="1"/>
  <c r="U660" i="2"/>
  <c r="V660" i="2" s="1"/>
  <c r="W660" i="2" s="1"/>
  <c r="X660" i="2" s="1"/>
  <c r="U643" i="2"/>
  <c r="V643" i="2" s="1"/>
  <c r="W643" i="2" s="1"/>
  <c r="X643" i="2" s="1"/>
  <c r="U626" i="2"/>
  <c r="V626" i="2" s="1"/>
  <c r="W626" i="2" s="1"/>
  <c r="X626" i="2" s="1"/>
  <c r="U600" i="2"/>
  <c r="V600" i="2" s="1"/>
  <c r="W600" i="2" s="1"/>
  <c r="X600" i="2" s="1"/>
  <c r="U583" i="2"/>
  <c r="V583" i="2" s="1"/>
  <c r="W583" i="2" s="1"/>
  <c r="X583" i="2" s="1"/>
  <c r="U558" i="2"/>
  <c r="V558" i="2" s="1"/>
  <c r="W558" i="2" s="1"/>
  <c r="X558" i="2" s="1"/>
  <c r="U533" i="2"/>
  <c r="V533" i="2" s="1"/>
  <c r="W533" i="2" s="1"/>
  <c r="X533" i="2" s="1"/>
  <c r="U500" i="2"/>
  <c r="V500" i="2" s="1"/>
  <c r="W500" i="2" s="1"/>
  <c r="X500" i="2" s="1"/>
  <c r="U458" i="2"/>
  <c r="V458" i="2" s="1"/>
  <c r="W458" i="2" s="1"/>
  <c r="X458" i="2" s="1"/>
  <c r="U423" i="2"/>
  <c r="V423" i="2" s="1"/>
  <c r="W423" i="2" s="1"/>
  <c r="X423" i="2" s="1"/>
  <c r="U390" i="2"/>
  <c r="V390" i="2" s="1"/>
  <c r="W390" i="2" s="1"/>
  <c r="X390" i="2" s="1"/>
  <c r="U356" i="2"/>
  <c r="V356" i="2" s="1"/>
  <c r="W356" i="2" s="1"/>
  <c r="X356" i="2" s="1"/>
  <c r="U323" i="2"/>
  <c r="V323" i="2" s="1"/>
  <c r="W323" i="2" s="1"/>
  <c r="X323" i="2" s="1"/>
  <c r="U285" i="2"/>
  <c r="V285" i="2" s="1"/>
  <c r="W285" i="2" s="1"/>
  <c r="X285" i="2" s="1"/>
  <c r="U253" i="2"/>
  <c r="V253" i="2" s="1"/>
  <c r="W253" i="2" s="1"/>
  <c r="X253" i="2" s="1"/>
  <c r="U220" i="2"/>
  <c r="V220" i="2" s="1"/>
  <c r="W220" i="2" s="1"/>
  <c r="X220" i="2" s="1"/>
  <c r="U188" i="2"/>
  <c r="V188" i="2" s="1"/>
  <c r="W188" i="2" s="1"/>
  <c r="X188" i="2" s="1"/>
  <c r="U148" i="2"/>
  <c r="V148" i="2" s="1"/>
  <c r="W148" i="2" s="1"/>
  <c r="X148" i="2" s="1"/>
  <c r="U116" i="2"/>
  <c r="V116" i="2" s="1"/>
  <c r="W116" i="2" s="1"/>
  <c r="X116" i="2" s="1"/>
  <c r="U84" i="2"/>
  <c r="V84" i="2" s="1"/>
  <c r="W84" i="2" s="1"/>
  <c r="X84" i="2" s="1"/>
  <c r="U60" i="2"/>
  <c r="V60" i="2" s="1"/>
  <c r="W60" i="2" s="1"/>
  <c r="X60" i="2" s="1"/>
  <c r="U28" i="2"/>
  <c r="V28" i="2" s="1"/>
  <c r="W28" i="2" s="1"/>
  <c r="X28" i="2" s="1"/>
  <c r="U2299" i="2"/>
  <c r="V2299" i="2" s="1"/>
  <c r="W2299" i="2" s="1"/>
  <c r="X2299" i="2" s="1"/>
  <c r="U1860" i="2"/>
  <c r="V1860" i="2" s="1"/>
  <c r="W1860" i="2" s="1"/>
  <c r="X1860" i="2" s="1"/>
  <c r="U1798" i="2"/>
  <c r="V1798" i="2" s="1"/>
  <c r="W1798" i="2" s="1"/>
  <c r="X1798" i="2" s="1"/>
  <c r="U1750" i="2"/>
  <c r="V1750" i="2" s="1"/>
  <c r="W1750" i="2" s="1"/>
  <c r="X1750" i="2" s="1"/>
  <c r="U1710" i="2"/>
  <c r="V1710" i="2" s="1"/>
  <c r="W1710" i="2" s="1"/>
  <c r="X1710" i="2" s="1"/>
  <c r="U1686" i="2"/>
  <c r="V1686" i="2" s="1"/>
  <c r="W1686" i="2" s="1"/>
  <c r="X1686" i="2" s="1"/>
  <c r="U1654" i="2"/>
  <c r="V1654" i="2" s="1"/>
  <c r="W1654" i="2" s="1"/>
  <c r="X1654" i="2" s="1"/>
  <c r="U1610" i="2"/>
  <c r="V1610" i="2" s="1"/>
  <c r="W1610" i="2" s="1"/>
  <c r="X1610" i="2" s="1"/>
  <c r="U1586" i="2"/>
  <c r="V1586" i="2" s="1"/>
  <c r="W1586" i="2" s="1"/>
  <c r="X1586" i="2" s="1"/>
  <c r="U1570" i="2"/>
  <c r="V1570" i="2" s="1"/>
  <c r="W1570" i="2" s="1"/>
  <c r="X1570" i="2" s="1"/>
  <c r="U1546" i="2"/>
  <c r="V1546" i="2" s="1"/>
  <c r="W1546" i="2" s="1"/>
  <c r="X1546" i="2" s="1"/>
  <c r="U1522" i="2"/>
  <c r="V1522" i="2" s="1"/>
  <c r="W1522" i="2" s="1"/>
  <c r="X1522" i="2" s="1"/>
  <c r="U1498" i="2"/>
  <c r="V1498" i="2" s="1"/>
  <c r="W1498" i="2" s="1"/>
  <c r="X1498" i="2" s="1"/>
  <c r="U1474" i="2"/>
  <c r="V1474" i="2" s="1"/>
  <c r="W1474" i="2" s="1"/>
  <c r="X1474" i="2" s="1"/>
  <c r="U1450" i="2"/>
  <c r="V1450" i="2" s="1"/>
  <c r="W1450" i="2" s="1"/>
  <c r="X1450" i="2" s="1"/>
  <c r="U1388" i="2"/>
  <c r="V1388" i="2" s="1"/>
  <c r="W1388" i="2" s="1"/>
  <c r="X1388" i="2" s="1"/>
  <c r="U1344" i="2"/>
  <c r="V1344" i="2" s="1"/>
  <c r="W1344" i="2" s="1"/>
  <c r="X1344" i="2" s="1"/>
  <c r="U1286" i="2"/>
  <c r="V1286" i="2" s="1"/>
  <c r="W1286" i="2" s="1"/>
  <c r="X1286" i="2" s="1"/>
  <c r="U1206" i="2"/>
  <c r="V1206" i="2" s="1"/>
  <c r="W1206" i="2" s="1"/>
  <c r="X1206" i="2" s="1"/>
  <c r="U1105" i="2"/>
  <c r="V1105" i="2" s="1"/>
  <c r="W1105" i="2" s="1"/>
  <c r="X1105" i="2" s="1"/>
  <c r="U1020" i="2"/>
  <c r="V1020" i="2" s="1"/>
  <c r="W1020" i="2" s="1"/>
  <c r="X1020" i="2" s="1"/>
  <c r="U948" i="2"/>
  <c r="V948" i="2" s="1"/>
  <c r="W948" i="2" s="1"/>
  <c r="X948" i="2" s="1"/>
  <c r="U854" i="2"/>
  <c r="V854" i="2" s="1"/>
  <c r="W854" i="2" s="1"/>
  <c r="X854" i="2" s="1"/>
  <c r="U787" i="2"/>
  <c r="V787" i="2" s="1"/>
  <c r="W787" i="2" s="1"/>
  <c r="X787" i="2" s="1"/>
  <c r="U718" i="2"/>
  <c r="V718" i="2" s="1"/>
  <c r="W718" i="2" s="1"/>
  <c r="X718" i="2" s="1"/>
  <c r="U662" i="2"/>
  <c r="V662" i="2" s="1"/>
  <c r="W662" i="2" s="1"/>
  <c r="X662" i="2" s="1"/>
  <c r="U585" i="2"/>
  <c r="V585" i="2" s="1"/>
  <c r="W585" i="2" s="1"/>
  <c r="X585" i="2" s="1"/>
  <c r="U519" i="2"/>
  <c r="V519" i="2" s="1"/>
  <c r="W519" i="2" s="1"/>
  <c r="X519" i="2" s="1"/>
  <c r="U443" i="2"/>
  <c r="V443" i="2" s="1"/>
  <c r="W443" i="2" s="1"/>
  <c r="X443" i="2" s="1"/>
  <c r="U367" i="2"/>
  <c r="V367" i="2" s="1"/>
  <c r="W367" i="2" s="1"/>
  <c r="X367" i="2" s="1"/>
  <c r="U279" i="2"/>
  <c r="V279" i="2" s="1"/>
  <c r="W279" i="2" s="1"/>
  <c r="X279" i="2" s="1"/>
  <c r="U159" i="2"/>
  <c r="V159" i="2" s="1"/>
  <c r="W159" i="2" s="1"/>
  <c r="X159" i="2" s="1"/>
  <c r="U78" i="2"/>
  <c r="V78" i="2" s="1"/>
  <c r="W78" i="2" s="1"/>
  <c r="X78" i="2" s="1"/>
  <c r="U2698" i="2"/>
  <c r="V2698" i="2" s="1"/>
  <c r="W2698" i="2" s="1"/>
  <c r="X2698" i="2" s="1"/>
  <c r="U2632" i="2"/>
  <c r="V2632" i="2" s="1"/>
  <c r="W2632" i="2" s="1"/>
  <c r="X2632" i="2" s="1"/>
  <c r="U1812" i="2"/>
  <c r="V1812" i="2" s="1"/>
  <c r="W1812" i="2" s="1"/>
  <c r="X1812" i="2" s="1"/>
  <c r="X1401" i="2"/>
  <c r="X1222" i="2"/>
  <c r="U246" i="2"/>
  <c r="V246" i="2" s="1"/>
  <c r="W246" i="2" s="1"/>
  <c r="X246" i="2" s="1"/>
  <c r="U2920" i="2"/>
  <c r="V2920" i="2" s="1"/>
  <c r="W2920" i="2" s="1"/>
  <c r="X2920" i="2" s="1"/>
  <c r="X1018" i="2"/>
  <c r="X110" i="2"/>
  <c r="U2023" i="2"/>
  <c r="V2023" i="2" s="1"/>
  <c r="W2023" i="2" s="1"/>
  <c r="X2023" i="2" s="1"/>
  <c r="U235" i="2"/>
  <c r="V235" i="2" s="1"/>
  <c r="W235" i="2" s="1"/>
  <c r="X235" i="2" s="1"/>
  <c r="X51" i="2"/>
  <c r="U35" i="2"/>
  <c r="V35" i="2" s="1"/>
  <c r="W35" i="2" s="1"/>
  <c r="X35" i="2" s="1"/>
  <c r="U2129" i="2"/>
  <c r="V2129" i="2" s="1"/>
  <c r="W2129" i="2" s="1"/>
  <c r="X2129" i="2" s="1"/>
  <c r="X2096" i="2"/>
  <c r="X2046" i="2"/>
  <c r="U1992" i="2"/>
  <c r="V1992" i="2" s="1"/>
  <c r="W1992" i="2" s="1"/>
  <c r="X1992" i="2" s="1"/>
  <c r="U1794" i="2"/>
  <c r="V1794" i="2" s="1"/>
  <c r="W1794" i="2" s="1"/>
  <c r="X1794" i="2" s="1"/>
  <c r="U2690" i="2"/>
  <c r="V2690" i="2" s="1"/>
  <c r="W2690" i="2" s="1"/>
  <c r="X2690" i="2" s="1"/>
  <c r="X2259" i="2"/>
  <c r="U2203" i="2"/>
  <c r="V2203" i="2" s="1"/>
  <c r="W2203" i="2" s="1"/>
  <c r="X2203" i="2" s="1"/>
  <c r="X1669" i="2"/>
  <c r="U1529" i="2"/>
  <c r="V1529" i="2" s="1"/>
  <c r="W1529" i="2" s="1"/>
  <c r="X1529" i="2" s="1"/>
  <c r="X261" i="2"/>
  <c r="U1922" i="2"/>
  <c r="V1922" i="2" s="1"/>
  <c r="W1922" i="2" s="1"/>
  <c r="X1922" i="2" s="1"/>
  <c r="U1676" i="2"/>
  <c r="V1676" i="2" s="1"/>
  <c r="W1676" i="2" s="1"/>
  <c r="X1676" i="2" s="1"/>
  <c r="U1726" i="2"/>
  <c r="V1726" i="2" s="1"/>
  <c r="W1726" i="2" s="1"/>
  <c r="X1726" i="2" s="1"/>
  <c r="U2624" i="2"/>
  <c r="V2624" i="2" s="1"/>
  <c r="W2624" i="2" s="1"/>
  <c r="X2624" i="2" s="1"/>
  <c r="U2273" i="2"/>
  <c r="V2273" i="2" s="1"/>
  <c r="W2273" i="2" s="1"/>
  <c r="X2273" i="2" s="1"/>
  <c r="U2257" i="2"/>
  <c r="V2257" i="2" s="1"/>
  <c r="W2257" i="2" s="1"/>
  <c r="X2257" i="2" s="1"/>
  <c r="U2088" i="2"/>
  <c r="V2088" i="2" s="1"/>
  <c r="W2088" i="2" s="1"/>
  <c r="X2088" i="2" s="1"/>
  <c r="U1643" i="2"/>
  <c r="V1643" i="2" s="1"/>
  <c r="W1643" i="2" s="1"/>
  <c r="X1643" i="2" s="1"/>
  <c r="U1358" i="2"/>
  <c r="V1358" i="2" s="1"/>
  <c r="W1358" i="2" s="1"/>
  <c r="X1358" i="2" s="1"/>
  <c r="U1291" i="2"/>
  <c r="V1291" i="2" s="1"/>
  <c r="W1291" i="2" s="1"/>
  <c r="X1291" i="2" s="1"/>
  <c r="U67" i="2"/>
  <c r="V67" i="2" s="1"/>
  <c r="W67" i="2" s="1"/>
  <c r="X67" i="2" s="1"/>
  <c r="U1188" i="2"/>
  <c r="V1188" i="2" s="1"/>
  <c r="W1188" i="2" s="1"/>
  <c r="X1188" i="2" s="1"/>
  <c r="U812" i="2"/>
  <c r="V812" i="2" s="1"/>
  <c r="W812" i="2" s="1"/>
  <c r="X812" i="2" s="1"/>
  <c r="U1066" i="2"/>
  <c r="V1066" i="2" s="1"/>
  <c r="W1066" i="2" s="1"/>
  <c r="X1066" i="2" s="1"/>
  <c r="U3163" i="2"/>
  <c r="V3163" i="2" s="1"/>
  <c r="W3163" i="2" s="1"/>
  <c r="X3163" i="2" s="1"/>
  <c r="U3142" i="2"/>
  <c r="V3142" i="2" s="1"/>
  <c r="W3142" i="2" s="1"/>
  <c r="X3142" i="2" s="1"/>
  <c r="U811" i="2"/>
  <c r="V811" i="2" s="1"/>
  <c r="W811" i="2" s="1"/>
  <c r="X811" i="2" s="1"/>
  <c r="U794" i="2"/>
  <c r="V794" i="2" s="1"/>
  <c r="W794" i="2" s="1"/>
  <c r="X794" i="2" s="1"/>
  <c r="U3133" i="2"/>
  <c r="V3133" i="2" s="1"/>
  <c r="W3133" i="2" s="1"/>
  <c r="X3133" i="2" s="1"/>
  <c r="U3117" i="2"/>
  <c r="V3117" i="2" s="1"/>
  <c r="W3117" i="2" s="1"/>
  <c r="X3117" i="2" s="1"/>
  <c r="U3069" i="2"/>
  <c r="V3069" i="2" s="1"/>
  <c r="W3069" i="2" s="1"/>
  <c r="X3069" i="2" s="1"/>
  <c r="U1468" i="2"/>
  <c r="V1468" i="2" s="1"/>
  <c r="W1468" i="2" s="1"/>
  <c r="X1468" i="2" s="1"/>
  <c r="U1390" i="2"/>
  <c r="V1390" i="2" s="1"/>
  <c r="W1390" i="2" s="1"/>
  <c r="X1390" i="2" s="1"/>
  <c r="U1355" i="2"/>
  <c r="V1355" i="2" s="1"/>
  <c r="W1355" i="2" s="1"/>
  <c r="X1355" i="2" s="1"/>
  <c r="U1735" i="2"/>
  <c r="V1735" i="2" s="1"/>
  <c r="W1735" i="2" s="1"/>
  <c r="X1735" i="2" s="1"/>
  <c r="U1030" i="2"/>
  <c r="V1030" i="2" s="1"/>
  <c r="W1030" i="2" s="1"/>
  <c r="X1030" i="2" s="1"/>
  <c r="U962" i="2"/>
  <c r="V962" i="2" s="1"/>
  <c r="W962" i="2" s="1"/>
  <c r="X962" i="2" s="1"/>
  <c r="U3188" i="2"/>
  <c r="V3188" i="2" s="1"/>
  <c r="W3188" i="2" s="1"/>
  <c r="X3188" i="2" s="1"/>
  <c r="U2494" i="2"/>
  <c r="V2494" i="2" s="1"/>
  <c r="W2494" i="2" s="1"/>
  <c r="X2494" i="2" s="1"/>
  <c r="U1758" i="2"/>
  <c r="V1758" i="2" s="1"/>
  <c r="W1758" i="2" s="1"/>
  <c r="X1758" i="2" s="1"/>
  <c r="U13" i="2"/>
  <c r="V13" i="2" s="1"/>
  <c r="W13" i="2" s="1"/>
  <c r="X13" i="2" s="1"/>
  <c r="U3281" i="2"/>
  <c r="V3281" i="2" s="1"/>
  <c r="W3281" i="2" s="1"/>
  <c r="X3281" i="2" s="1"/>
  <c r="U3265" i="2"/>
  <c r="V3265" i="2" s="1"/>
  <c r="W3265" i="2" s="1"/>
  <c r="X3265" i="2" s="1"/>
  <c r="U3249" i="2"/>
  <c r="V3249" i="2" s="1"/>
  <c r="W3249" i="2" s="1"/>
  <c r="X3249" i="2" s="1"/>
  <c r="U3225" i="2"/>
  <c r="V3225" i="2" s="1"/>
  <c r="W3225" i="2" s="1"/>
  <c r="X3225" i="2" s="1"/>
  <c r="U3209" i="2"/>
  <c r="V3209" i="2" s="1"/>
  <c r="W3209" i="2" s="1"/>
  <c r="X3209" i="2" s="1"/>
  <c r="U3193" i="2"/>
  <c r="V3193" i="2" s="1"/>
  <c r="W3193" i="2" s="1"/>
  <c r="X3193" i="2" s="1"/>
  <c r="U3177" i="2"/>
  <c r="V3177" i="2" s="1"/>
  <c r="W3177" i="2" s="1"/>
  <c r="X3177" i="2" s="1"/>
  <c r="U3156" i="2"/>
  <c r="V3156" i="2" s="1"/>
  <c r="W3156" i="2" s="1"/>
  <c r="X3156" i="2" s="1"/>
  <c r="U3140" i="2"/>
  <c r="V3140" i="2" s="1"/>
  <c r="W3140" i="2" s="1"/>
  <c r="X3140" i="2" s="1"/>
  <c r="U3124" i="2"/>
  <c r="V3124" i="2" s="1"/>
  <c r="W3124" i="2" s="1"/>
  <c r="X3124" i="2" s="1"/>
  <c r="U3076" i="2"/>
  <c r="V3076" i="2" s="1"/>
  <c r="W3076" i="2" s="1"/>
  <c r="X3076" i="2" s="1"/>
  <c r="U3060" i="2"/>
  <c r="V3060" i="2" s="1"/>
  <c r="W3060" i="2" s="1"/>
  <c r="X3060" i="2" s="1"/>
  <c r="U3044" i="2"/>
  <c r="V3044" i="2" s="1"/>
  <c r="W3044" i="2" s="1"/>
  <c r="X3044" i="2" s="1"/>
  <c r="U3028" i="2"/>
  <c r="V3028" i="2" s="1"/>
  <c r="W3028" i="2" s="1"/>
  <c r="X3028" i="2" s="1"/>
  <c r="U3012" i="2"/>
  <c r="V3012" i="2" s="1"/>
  <c r="W3012" i="2" s="1"/>
  <c r="X3012" i="2" s="1"/>
  <c r="U2991" i="2"/>
  <c r="V2991" i="2" s="1"/>
  <c r="W2991" i="2" s="1"/>
  <c r="X2991" i="2" s="1"/>
  <c r="U2975" i="2"/>
  <c r="V2975" i="2" s="1"/>
  <c r="W2975" i="2" s="1"/>
  <c r="X2975" i="2" s="1"/>
  <c r="U2959" i="2"/>
  <c r="V2959" i="2" s="1"/>
  <c r="W2959" i="2" s="1"/>
  <c r="X2959" i="2" s="1"/>
  <c r="U2943" i="2"/>
  <c r="V2943" i="2" s="1"/>
  <c r="W2943" i="2" s="1"/>
  <c r="X2943" i="2" s="1"/>
  <c r="U2927" i="2"/>
  <c r="V2927" i="2" s="1"/>
  <c r="W2927" i="2" s="1"/>
  <c r="X2927" i="2" s="1"/>
  <c r="U2911" i="2"/>
  <c r="V2911" i="2" s="1"/>
  <c r="W2911" i="2" s="1"/>
  <c r="X2911" i="2" s="1"/>
  <c r="U2895" i="2"/>
  <c r="V2895" i="2" s="1"/>
  <c r="W2895" i="2" s="1"/>
  <c r="X2895" i="2" s="1"/>
  <c r="U2879" i="2"/>
  <c r="V2879" i="2" s="1"/>
  <c r="W2879" i="2" s="1"/>
  <c r="X2879" i="2" s="1"/>
  <c r="U2863" i="2"/>
  <c r="V2863" i="2" s="1"/>
  <c r="W2863" i="2" s="1"/>
  <c r="X2863" i="2" s="1"/>
  <c r="U2847" i="2"/>
  <c r="V2847" i="2" s="1"/>
  <c r="W2847" i="2" s="1"/>
  <c r="X2847" i="2" s="1"/>
  <c r="U2792" i="2"/>
  <c r="V2792" i="2" s="1"/>
  <c r="W2792" i="2" s="1"/>
  <c r="X2792" i="2" s="1"/>
  <c r="U2776" i="2"/>
  <c r="V2776" i="2" s="1"/>
  <c r="W2776" i="2" s="1"/>
  <c r="X2776" i="2" s="1"/>
  <c r="U2744" i="2"/>
  <c r="V2744" i="2" s="1"/>
  <c r="W2744" i="2" s="1"/>
  <c r="X2744" i="2" s="1"/>
  <c r="U2728" i="2"/>
  <c r="V2728" i="2" s="1"/>
  <c r="W2728" i="2" s="1"/>
  <c r="X2728" i="2" s="1"/>
  <c r="U2712" i="2"/>
  <c r="V2712" i="2" s="1"/>
  <c r="W2712" i="2" s="1"/>
  <c r="X2712" i="2" s="1"/>
  <c r="U2696" i="2"/>
  <c r="V2696" i="2" s="1"/>
  <c r="W2696" i="2" s="1"/>
  <c r="X2696" i="2" s="1"/>
  <c r="U2680" i="2"/>
  <c r="V2680" i="2" s="1"/>
  <c r="W2680" i="2" s="1"/>
  <c r="X2680" i="2" s="1"/>
  <c r="U2664" i="2"/>
  <c r="V2664" i="2" s="1"/>
  <c r="W2664" i="2" s="1"/>
  <c r="X2664" i="2" s="1"/>
  <c r="U2648" i="2"/>
  <c r="V2648" i="2" s="1"/>
  <c r="W2648" i="2" s="1"/>
  <c r="X2648" i="2" s="1"/>
  <c r="U2611" i="2"/>
  <c r="V2611" i="2" s="1"/>
  <c r="W2611" i="2" s="1"/>
  <c r="X2611" i="2" s="1"/>
  <c r="U2587" i="2"/>
  <c r="V2587" i="2" s="1"/>
  <c r="W2587" i="2" s="1"/>
  <c r="X2587" i="2" s="1"/>
  <c r="U2563" i="2"/>
  <c r="V2563" i="2" s="1"/>
  <c r="W2563" i="2" s="1"/>
  <c r="X2563" i="2" s="1"/>
  <c r="U2547" i="2"/>
  <c r="V2547" i="2" s="1"/>
  <c r="W2547" i="2" s="1"/>
  <c r="X2547" i="2" s="1"/>
  <c r="U2531" i="2"/>
  <c r="V2531" i="2" s="1"/>
  <c r="W2531" i="2" s="1"/>
  <c r="X2531" i="2" s="1"/>
  <c r="U2515" i="2"/>
  <c r="V2515" i="2" s="1"/>
  <c r="W2515" i="2" s="1"/>
  <c r="X2515" i="2" s="1"/>
  <c r="U2499" i="2"/>
  <c r="V2499" i="2" s="1"/>
  <c r="W2499" i="2" s="1"/>
  <c r="X2499" i="2" s="1"/>
  <c r="U2483" i="2"/>
  <c r="V2483" i="2" s="1"/>
  <c r="W2483" i="2" s="1"/>
  <c r="X2483" i="2" s="1"/>
  <c r="U2467" i="2"/>
  <c r="V2467" i="2" s="1"/>
  <c r="W2467" i="2" s="1"/>
  <c r="X2467" i="2" s="1"/>
  <c r="U2416" i="2"/>
  <c r="V2416" i="2" s="1"/>
  <c r="W2416" i="2" s="1"/>
  <c r="X2416" i="2" s="1"/>
  <c r="U2400" i="2"/>
  <c r="V2400" i="2" s="1"/>
  <c r="W2400" i="2" s="1"/>
  <c r="X2400" i="2" s="1"/>
  <c r="U2376" i="2"/>
  <c r="V2376" i="2" s="1"/>
  <c r="W2376" i="2" s="1"/>
  <c r="X2376" i="2" s="1"/>
  <c r="U2352" i="2"/>
  <c r="V2352" i="2" s="1"/>
  <c r="W2352" i="2" s="1"/>
  <c r="X2352" i="2" s="1"/>
  <c r="U2336" i="2"/>
  <c r="V2336" i="2" s="1"/>
  <c r="W2336" i="2" s="1"/>
  <c r="X2336" i="2" s="1"/>
  <c r="U2304" i="2"/>
  <c r="V2304" i="2" s="1"/>
  <c r="W2304" i="2" s="1"/>
  <c r="X2304" i="2" s="1"/>
  <c r="U2288" i="2"/>
  <c r="V2288" i="2" s="1"/>
  <c r="W2288" i="2" s="1"/>
  <c r="X2288" i="2" s="1"/>
  <c r="U2265" i="2"/>
  <c r="V2265" i="2" s="1"/>
  <c r="W2265" i="2" s="1"/>
  <c r="X2265" i="2" s="1"/>
  <c r="U2249" i="2"/>
  <c r="V2249" i="2" s="1"/>
  <c r="W2249" i="2" s="1"/>
  <c r="X2249" i="2" s="1"/>
  <c r="U2233" i="2"/>
  <c r="V2233" i="2" s="1"/>
  <c r="W2233" i="2" s="1"/>
  <c r="X2233" i="2" s="1"/>
  <c r="U2217" i="2"/>
  <c r="V2217" i="2" s="1"/>
  <c r="W2217" i="2" s="1"/>
  <c r="X2217" i="2" s="1"/>
  <c r="U2201" i="2"/>
  <c r="V2201" i="2" s="1"/>
  <c r="W2201" i="2" s="1"/>
  <c r="X2201" i="2" s="1"/>
  <c r="U2180" i="2"/>
  <c r="V2180" i="2" s="1"/>
  <c r="W2180" i="2" s="1"/>
  <c r="X2180" i="2" s="1"/>
  <c r="U2164" i="2"/>
  <c r="V2164" i="2" s="1"/>
  <c r="W2164" i="2" s="1"/>
  <c r="X2164" i="2" s="1"/>
  <c r="U2148" i="2"/>
  <c r="V2148" i="2" s="1"/>
  <c r="W2148" i="2" s="1"/>
  <c r="X2148" i="2" s="1"/>
  <c r="U2130" i="2"/>
  <c r="V2130" i="2" s="1"/>
  <c r="W2130" i="2" s="1"/>
  <c r="X2130" i="2" s="1"/>
  <c r="U2113" i="2"/>
  <c r="V2113" i="2" s="1"/>
  <c r="W2113" i="2" s="1"/>
  <c r="X2113" i="2" s="1"/>
  <c r="U2097" i="2"/>
  <c r="V2097" i="2" s="1"/>
  <c r="W2097" i="2" s="1"/>
  <c r="X2097" i="2" s="1"/>
  <c r="U2080" i="2"/>
  <c r="V2080" i="2" s="1"/>
  <c r="W2080" i="2" s="1"/>
  <c r="X2080" i="2" s="1"/>
  <c r="U2063" i="2"/>
  <c r="V2063" i="2" s="1"/>
  <c r="W2063" i="2" s="1"/>
  <c r="X2063" i="2" s="1"/>
  <c r="U2047" i="2"/>
  <c r="V2047" i="2" s="1"/>
  <c r="W2047" i="2" s="1"/>
  <c r="X2047" i="2" s="1"/>
  <c r="U2031" i="2"/>
  <c r="V2031" i="2" s="1"/>
  <c r="W2031" i="2" s="1"/>
  <c r="X2031" i="2" s="1"/>
  <c r="U2014" i="2"/>
  <c r="V2014" i="2" s="1"/>
  <c r="W2014" i="2" s="1"/>
  <c r="X2014" i="2" s="1"/>
  <c r="U1993" i="2"/>
  <c r="V1993" i="2" s="1"/>
  <c r="W1993" i="2" s="1"/>
  <c r="X1993" i="2" s="1"/>
  <c r="U1977" i="2"/>
  <c r="V1977" i="2" s="1"/>
  <c r="W1977" i="2" s="1"/>
  <c r="X1977" i="2" s="1"/>
  <c r="U1961" i="2"/>
  <c r="V1961" i="2" s="1"/>
  <c r="W1961" i="2" s="1"/>
  <c r="X1961" i="2" s="1"/>
  <c r="U1945" i="2"/>
  <c r="V1945" i="2" s="1"/>
  <c r="W1945" i="2" s="1"/>
  <c r="X1945" i="2" s="1"/>
  <c r="U1929" i="2"/>
  <c r="V1929" i="2" s="1"/>
  <c r="W1929" i="2" s="1"/>
  <c r="X1929" i="2" s="1"/>
  <c r="U1913" i="2"/>
  <c r="V1913" i="2" s="1"/>
  <c r="W1913" i="2" s="1"/>
  <c r="X1913" i="2" s="1"/>
  <c r="U1897" i="2"/>
  <c r="V1897" i="2" s="1"/>
  <c r="W1897" i="2" s="1"/>
  <c r="X1897" i="2" s="1"/>
  <c r="U1881" i="2"/>
  <c r="V1881" i="2" s="1"/>
  <c r="W1881" i="2" s="1"/>
  <c r="X1881" i="2" s="1"/>
  <c r="U1849" i="2"/>
  <c r="V1849" i="2" s="1"/>
  <c r="W1849" i="2" s="1"/>
  <c r="X1849" i="2" s="1"/>
  <c r="U1833" i="2"/>
  <c r="V1833" i="2" s="1"/>
  <c r="W1833" i="2" s="1"/>
  <c r="X1833" i="2" s="1"/>
  <c r="U1795" i="2"/>
  <c r="V1795" i="2" s="1"/>
  <c r="W1795" i="2" s="1"/>
  <c r="X1795" i="2" s="1"/>
  <c r="U1779" i="2"/>
  <c r="V1779" i="2" s="1"/>
  <c r="W1779" i="2" s="1"/>
  <c r="X1779" i="2" s="1"/>
  <c r="U1763" i="2"/>
  <c r="V1763" i="2" s="1"/>
  <c r="W1763" i="2" s="1"/>
  <c r="X1763" i="2" s="1"/>
  <c r="U1747" i="2"/>
  <c r="V1747" i="2" s="1"/>
  <c r="W1747" i="2" s="1"/>
  <c r="X1747" i="2" s="1"/>
  <c r="U1731" i="2"/>
  <c r="V1731" i="2" s="1"/>
  <c r="W1731" i="2" s="1"/>
  <c r="X1731" i="2" s="1"/>
  <c r="U1715" i="2"/>
  <c r="V1715" i="2" s="1"/>
  <c r="W1715" i="2" s="1"/>
  <c r="X1715" i="2" s="1"/>
  <c r="U1699" i="2"/>
  <c r="V1699" i="2" s="1"/>
  <c r="W1699" i="2" s="1"/>
  <c r="X1699" i="2" s="1"/>
  <c r="U1683" i="2"/>
  <c r="V1683" i="2" s="1"/>
  <c r="W1683" i="2" s="1"/>
  <c r="X1683" i="2" s="1"/>
  <c r="U1667" i="2"/>
  <c r="V1667" i="2" s="1"/>
  <c r="W1667" i="2" s="1"/>
  <c r="X1667" i="2" s="1"/>
  <c r="U1651" i="2"/>
  <c r="V1651" i="2" s="1"/>
  <c r="W1651" i="2" s="1"/>
  <c r="X1651" i="2" s="1"/>
  <c r="U1635" i="2"/>
  <c r="V1635" i="2" s="1"/>
  <c r="W1635" i="2" s="1"/>
  <c r="X1635" i="2" s="1"/>
  <c r="U1607" i="2"/>
  <c r="V1607" i="2" s="1"/>
  <c r="W1607" i="2" s="1"/>
  <c r="X1607" i="2" s="1"/>
  <c r="U1591" i="2"/>
  <c r="V1591" i="2" s="1"/>
  <c r="W1591" i="2" s="1"/>
  <c r="X1591" i="2" s="1"/>
  <c r="U1575" i="2"/>
  <c r="V1575" i="2" s="1"/>
  <c r="W1575" i="2" s="1"/>
  <c r="X1575" i="2" s="1"/>
  <c r="U1559" i="2"/>
  <c r="V1559" i="2" s="1"/>
  <c r="W1559" i="2" s="1"/>
  <c r="X1559" i="2" s="1"/>
  <c r="U1543" i="2"/>
  <c r="V1543" i="2" s="1"/>
  <c r="W1543" i="2" s="1"/>
  <c r="X1543" i="2" s="1"/>
  <c r="U1527" i="2"/>
  <c r="V1527" i="2" s="1"/>
  <c r="W1527" i="2" s="1"/>
  <c r="X1527" i="2" s="1"/>
  <c r="U1511" i="2"/>
  <c r="V1511" i="2" s="1"/>
  <c r="W1511" i="2" s="1"/>
  <c r="X1511" i="2" s="1"/>
  <c r="U1495" i="2"/>
  <c r="V1495" i="2" s="1"/>
  <c r="W1495" i="2" s="1"/>
  <c r="X1495" i="2" s="1"/>
  <c r="U1479" i="2"/>
  <c r="V1479" i="2" s="1"/>
  <c r="W1479" i="2" s="1"/>
  <c r="X1479" i="2" s="1"/>
  <c r="U1463" i="2"/>
  <c r="V1463" i="2" s="1"/>
  <c r="W1463" i="2" s="1"/>
  <c r="X1463" i="2" s="1"/>
  <c r="U1446" i="2"/>
  <c r="V1446" i="2" s="1"/>
  <c r="W1446" i="2" s="1"/>
  <c r="X1446" i="2" s="1"/>
  <c r="U1418" i="2"/>
  <c r="V1418" i="2" s="1"/>
  <c r="W1418" i="2" s="1"/>
  <c r="X1418" i="2" s="1"/>
  <c r="U1385" i="2"/>
  <c r="V1385" i="2" s="1"/>
  <c r="W1385" i="2" s="1"/>
  <c r="X1385" i="2" s="1"/>
  <c r="U1367" i="2"/>
  <c r="V1367" i="2" s="1"/>
  <c r="W1367" i="2" s="1"/>
  <c r="X1367" i="2" s="1"/>
  <c r="U1350" i="2"/>
  <c r="V1350" i="2" s="1"/>
  <c r="W1350" i="2" s="1"/>
  <c r="X1350" i="2" s="1"/>
  <c r="U1333" i="2"/>
  <c r="V1333" i="2" s="1"/>
  <c r="W1333" i="2" s="1"/>
  <c r="X1333" i="2" s="1"/>
  <c r="U1316" i="2"/>
  <c r="V1316" i="2" s="1"/>
  <c r="W1316" i="2" s="1"/>
  <c r="X1316" i="2" s="1"/>
  <c r="U1283" i="2"/>
  <c r="V1283" i="2" s="1"/>
  <c r="W1283" i="2" s="1"/>
  <c r="X1283" i="2" s="1"/>
  <c r="U1266" i="2"/>
  <c r="V1266" i="2" s="1"/>
  <c r="W1266" i="2" s="1"/>
  <c r="X1266" i="2" s="1"/>
  <c r="U1245" i="2"/>
  <c r="V1245" i="2" s="1"/>
  <c r="W1245" i="2" s="1"/>
  <c r="X1245" i="2" s="1"/>
  <c r="U1228" i="2"/>
  <c r="V1228" i="2" s="1"/>
  <c r="W1228" i="2" s="1"/>
  <c r="X1228" i="2" s="1"/>
  <c r="U1211" i="2"/>
  <c r="V1211" i="2" s="1"/>
  <c r="W1211" i="2" s="1"/>
  <c r="X1211" i="2" s="1"/>
  <c r="U1193" i="2"/>
  <c r="V1193" i="2" s="1"/>
  <c r="W1193" i="2" s="1"/>
  <c r="X1193" i="2" s="1"/>
  <c r="U1176" i="2"/>
  <c r="V1176" i="2" s="1"/>
  <c r="W1176" i="2" s="1"/>
  <c r="X1176" i="2" s="1"/>
  <c r="U1160" i="2"/>
  <c r="V1160" i="2" s="1"/>
  <c r="W1160" i="2" s="1"/>
  <c r="X1160" i="2" s="1"/>
  <c r="U1143" i="2"/>
  <c r="V1143" i="2" s="1"/>
  <c r="W1143" i="2" s="1"/>
  <c r="X1143" i="2" s="1"/>
  <c r="U1126" i="2"/>
  <c r="V1126" i="2" s="1"/>
  <c r="W1126" i="2" s="1"/>
  <c r="X1126" i="2" s="1"/>
  <c r="U1110" i="2"/>
  <c r="V1110" i="2" s="1"/>
  <c r="W1110" i="2" s="1"/>
  <c r="X1110" i="2" s="1"/>
  <c r="U1070" i="2"/>
  <c r="V1070" i="2" s="1"/>
  <c r="W1070" i="2" s="1"/>
  <c r="X1070" i="2" s="1"/>
  <c r="U1052" i="2"/>
  <c r="V1052" i="2" s="1"/>
  <c r="W1052" i="2" s="1"/>
  <c r="X1052" i="2" s="1"/>
  <c r="U1034" i="2"/>
  <c r="V1034" i="2" s="1"/>
  <c r="W1034" i="2" s="1"/>
  <c r="X1034" i="2" s="1"/>
  <c r="U1017" i="2"/>
  <c r="V1017" i="2" s="1"/>
  <c r="W1017" i="2" s="1"/>
  <c r="X1017" i="2" s="1"/>
  <c r="U1000" i="2"/>
  <c r="V1000" i="2" s="1"/>
  <c r="W1000" i="2" s="1"/>
  <c r="X1000" i="2" s="1"/>
  <c r="U983" i="2"/>
  <c r="V983" i="2" s="1"/>
  <c r="W983" i="2" s="1"/>
  <c r="X983" i="2" s="1"/>
  <c r="U967" i="2"/>
  <c r="V967" i="2" s="1"/>
  <c r="W967" i="2" s="1"/>
  <c r="X967" i="2" s="1"/>
  <c r="U945" i="2"/>
  <c r="V945" i="2" s="1"/>
  <c r="W945" i="2" s="1"/>
  <c r="X945" i="2" s="1"/>
  <c r="U927" i="2"/>
  <c r="V927" i="2" s="1"/>
  <c r="W927" i="2" s="1"/>
  <c r="X927" i="2" s="1"/>
  <c r="U909" i="2"/>
  <c r="V909" i="2" s="1"/>
  <c r="W909" i="2" s="1"/>
  <c r="X909" i="2" s="1"/>
  <c r="U893" i="2"/>
  <c r="V893" i="2" s="1"/>
  <c r="W893" i="2" s="1"/>
  <c r="X893" i="2" s="1"/>
  <c r="U876" i="2"/>
  <c r="V876" i="2" s="1"/>
  <c r="W876" i="2" s="1"/>
  <c r="X876" i="2" s="1"/>
  <c r="U859" i="2"/>
  <c r="V859" i="2" s="1"/>
  <c r="W859" i="2" s="1"/>
  <c r="X859" i="2" s="1"/>
  <c r="U842" i="2"/>
  <c r="V842" i="2" s="1"/>
  <c r="W842" i="2" s="1"/>
  <c r="X842" i="2" s="1"/>
  <c r="U818" i="2"/>
  <c r="V818" i="2" s="1"/>
  <c r="W818" i="2" s="1"/>
  <c r="X818" i="2" s="1"/>
  <c r="U801" i="2"/>
  <c r="V801" i="2" s="1"/>
  <c r="W801" i="2" s="1"/>
  <c r="X801" i="2" s="1"/>
  <c r="U783" i="2"/>
  <c r="V783" i="2" s="1"/>
  <c r="W783" i="2" s="1"/>
  <c r="X783" i="2" s="1"/>
  <c r="U766" i="2"/>
  <c r="V766" i="2" s="1"/>
  <c r="W766" i="2" s="1"/>
  <c r="X766" i="2" s="1"/>
  <c r="U748" i="2"/>
  <c r="V748" i="2" s="1"/>
  <c r="W748" i="2" s="1"/>
  <c r="X748" i="2" s="1"/>
  <c r="U732" i="2"/>
  <c r="V732" i="2" s="1"/>
  <c r="W732" i="2" s="1"/>
  <c r="X732" i="2" s="1"/>
  <c r="U715" i="2"/>
  <c r="V715" i="2" s="1"/>
  <c r="W715" i="2" s="1"/>
  <c r="X715" i="2" s="1"/>
  <c r="U699" i="2"/>
  <c r="V699" i="2" s="1"/>
  <c r="W699" i="2" s="1"/>
  <c r="X699" i="2" s="1"/>
  <c r="U682" i="2"/>
  <c r="V682" i="2" s="1"/>
  <c r="W682" i="2" s="1"/>
  <c r="X682" i="2" s="1"/>
  <c r="U659" i="2"/>
  <c r="V659" i="2" s="1"/>
  <c r="W659" i="2" s="1"/>
  <c r="X659" i="2" s="1"/>
  <c r="U634" i="2"/>
  <c r="V634" i="2" s="1"/>
  <c r="W634" i="2" s="1"/>
  <c r="X634" i="2" s="1"/>
  <c r="U616" i="2"/>
  <c r="V616" i="2" s="1"/>
  <c r="W616" i="2" s="1"/>
  <c r="X616" i="2" s="1"/>
  <c r="U599" i="2"/>
  <c r="V599" i="2" s="1"/>
  <c r="W599" i="2" s="1"/>
  <c r="X599" i="2" s="1"/>
  <c r="U582" i="2"/>
  <c r="V582" i="2" s="1"/>
  <c r="W582" i="2" s="1"/>
  <c r="X582" i="2" s="1"/>
  <c r="U565" i="2"/>
  <c r="V565" i="2" s="1"/>
  <c r="W565" i="2" s="1"/>
  <c r="X565" i="2" s="1"/>
  <c r="U549" i="2"/>
  <c r="V549" i="2" s="1"/>
  <c r="W549" i="2" s="1"/>
  <c r="X549" i="2" s="1"/>
  <c r="U532" i="2"/>
  <c r="V532" i="2" s="1"/>
  <c r="W532" i="2" s="1"/>
  <c r="X532" i="2" s="1"/>
  <c r="U516" i="2"/>
  <c r="V516" i="2" s="1"/>
  <c r="W516" i="2" s="1"/>
  <c r="X516" i="2" s="1"/>
  <c r="U499" i="2"/>
  <c r="V499" i="2" s="1"/>
  <c r="W499" i="2" s="1"/>
  <c r="X499" i="2" s="1"/>
  <c r="U473" i="2"/>
  <c r="V473" i="2" s="1"/>
  <c r="W473" i="2" s="1"/>
  <c r="X473" i="2" s="1"/>
  <c r="U457" i="2"/>
  <c r="V457" i="2" s="1"/>
  <c r="W457" i="2" s="1"/>
  <c r="X457" i="2" s="1"/>
  <c r="U440" i="2"/>
  <c r="V440" i="2" s="1"/>
  <c r="W440" i="2" s="1"/>
  <c r="X440" i="2" s="1"/>
  <c r="U422" i="2"/>
  <c r="V422" i="2" s="1"/>
  <c r="W422" i="2" s="1"/>
  <c r="X422" i="2" s="1"/>
  <c r="U405" i="2"/>
  <c r="V405" i="2" s="1"/>
  <c r="W405" i="2" s="1"/>
  <c r="X405" i="2" s="1"/>
  <c r="U389" i="2"/>
  <c r="V389" i="2" s="1"/>
  <c r="W389" i="2" s="1"/>
  <c r="X389" i="2" s="1"/>
  <c r="U372" i="2"/>
  <c r="V372" i="2" s="1"/>
  <c r="W372" i="2" s="1"/>
  <c r="X372" i="2" s="1"/>
  <c r="U355" i="2"/>
  <c r="V355" i="2" s="1"/>
  <c r="W355" i="2" s="1"/>
  <c r="X355" i="2" s="1"/>
  <c r="U339" i="2"/>
  <c r="V339" i="2" s="1"/>
  <c r="W339" i="2" s="1"/>
  <c r="X339" i="2" s="1"/>
  <c r="U322" i="2"/>
  <c r="V322" i="2" s="1"/>
  <c r="W322" i="2" s="1"/>
  <c r="X322" i="2" s="1"/>
  <c r="U300" i="2"/>
  <c r="V300" i="2" s="1"/>
  <c r="W300" i="2" s="1"/>
  <c r="X300" i="2" s="1"/>
  <c r="U284" i="2"/>
  <c r="V284" i="2" s="1"/>
  <c r="W284" i="2" s="1"/>
  <c r="X284" i="2" s="1"/>
  <c r="U268" i="2"/>
  <c r="V268" i="2" s="1"/>
  <c r="W268" i="2" s="1"/>
  <c r="X268" i="2" s="1"/>
  <c r="U244" i="2"/>
  <c r="V244" i="2" s="1"/>
  <c r="W244" i="2" s="1"/>
  <c r="X244" i="2" s="1"/>
  <c r="U227" i="2"/>
  <c r="V227" i="2" s="1"/>
  <c r="W227" i="2" s="1"/>
  <c r="X227" i="2" s="1"/>
  <c r="U211" i="2"/>
  <c r="V211" i="2" s="1"/>
  <c r="W211" i="2" s="1"/>
  <c r="X211" i="2" s="1"/>
  <c r="U195" i="2"/>
  <c r="V195" i="2" s="1"/>
  <c r="W195" i="2" s="1"/>
  <c r="X195" i="2" s="1"/>
  <c r="U178" i="2"/>
  <c r="V178" i="2" s="1"/>
  <c r="W178" i="2" s="1"/>
  <c r="X178" i="2" s="1"/>
  <c r="U156" i="2"/>
  <c r="V156" i="2" s="1"/>
  <c r="W156" i="2" s="1"/>
  <c r="X156" i="2" s="1"/>
  <c r="U139" i="2"/>
  <c r="V139" i="2" s="1"/>
  <c r="W139" i="2" s="1"/>
  <c r="X139" i="2" s="1"/>
  <c r="U123" i="2"/>
  <c r="V123" i="2" s="1"/>
  <c r="W123" i="2" s="1"/>
  <c r="X123" i="2" s="1"/>
  <c r="U107" i="2"/>
  <c r="V107" i="2" s="1"/>
  <c r="W107" i="2" s="1"/>
  <c r="X107" i="2" s="1"/>
  <c r="U91" i="2"/>
  <c r="V91" i="2" s="1"/>
  <c r="W91" i="2" s="1"/>
  <c r="X91" i="2" s="1"/>
  <c r="U75" i="2"/>
  <c r="V75" i="2" s="1"/>
  <c r="W75" i="2" s="1"/>
  <c r="X75" i="2" s="1"/>
  <c r="U59" i="2"/>
  <c r="V59" i="2" s="1"/>
  <c r="W59" i="2" s="1"/>
  <c r="X59" i="2" s="1"/>
  <c r="U43" i="2"/>
  <c r="V43" i="2" s="1"/>
  <c r="W43" i="2" s="1"/>
  <c r="X43" i="2" s="1"/>
  <c r="U27" i="2"/>
  <c r="V27" i="2" s="1"/>
  <c r="W27" i="2" s="1"/>
  <c r="X27" i="2" s="1"/>
  <c r="U10" i="2"/>
  <c r="V10" i="2" s="1"/>
  <c r="W10" i="2" s="1"/>
  <c r="X10" i="2" s="1"/>
  <c r="U470" i="2"/>
  <c r="V470" i="2" s="1"/>
  <c r="W470" i="2" s="1"/>
  <c r="X470" i="2" s="1"/>
  <c r="U265" i="2"/>
  <c r="V265" i="2" s="1"/>
  <c r="W265" i="2" s="1"/>
  <c r="X265" i="2" s="1"/>
  <c r="U120" i="2"/>
  <c r="V120" i="2" s="1"/>
  <c r="W120" i="2" s="1"/>
  <c r="X120" i="2" s="1"/>
  <c r="U32" i="2"/>
  <c r="V32" i="2" s="1"/>
  <c r="W32" i="2" s="1"/>
  <c r="X32" i="2" s="1"/>
  <c r="U1530" i="2"/>
  <c r="V1530" i="2" s="1"/>
  <c r="W1530" i="2" s="1"/>
  <c r="X1530" i="2" s="1"/>
  <c r="U912" i="2"/>
  <c r="V912" i="2" s="1"/>
  <c r="W912" i="2" s="1"/>
  <c r="X912" i="2" s="1"/>
  <c r="U392" i="2"/>
  <c r="V392" i="2" s="1"/>
  <c r="W392" i="2" s="1"/>
  <c r="X392" i="2" s="1"/>
  <c r="U3304" i="2"/>
  <c r="V3304" i="2" s="1"/>
  <c r="W3304" i="2" s="1"/>
  <c r="X3304" i="2" s="1"/>
  <c r="U3288" i="2"/>
  <c r="V3288" i="2" s="1"/>
  <c r="W3288" i="2" s="1"/>
  <c r="X3288" i="2" s="1"/>
  <c r="U3256" i="2"/>
  <c r="V3256" i="2" s="1"/>
  <c r="W3256" i="2" s="1"/>
  <c r="X3256" i="2" s="1"/>
  <c r="U3240" i="2"/>
  <c r="V3240" i="2" s="1"/>
  <c r="W3240" i="2" s="1"/>
  <c r="X3240" i="2" s="1"/>
  <c r="U3224" i="2"/>
  <c r="V3224" i="2" s="1"/>
  <c r="W3224" i="2" s="1"/>
  <c r="X3224" i="2" s="1"/>
  <c r="U3208" i="2"/>
  <c r="V3208" i="2" s="1"/>
  <c r="W3208" i="2" s="1"/>
  <c r="X3208" i="2" s="1"/>
  <c r="U3192" i="2"/>
  <c r="V3192" i="2" s="1"/>
  <c r="W3192" i="2" s="1"/>
  <c r="X3192" i="2" s="1"/>
  <c r="U3176" i="2"/>
  <c r="V3176" i="2" s="1"/>
  <c r="W3176" i="2" s="1"/>
  <c r="X3176" i="2" s="1"/>
  <c r="U3155" i="2"/>
  <c r="V3155" i="2" s="1"/>
  <c r="W3155" i="2" s="1"/>
  <c r="X3155" i="2" s="1"/>
  <c r="U3139" i="2"/>
  <c r="V3139" i="2" s="1"/>
  <c r="W3139" i="2" s="1"/>
  <c r="X3139" i="2" s="1"/>
  <c r="U3123" i="2"/>
  <c r="V3123" i="2" s="1"/>
  <c r="W3123" i="2" s="1"/>
  <c r="X3123" i="2" s="1"/>
  <c r="U3107" i="2"/>
  <c r="V3107" i="2" s="1"/>
  <c r="W3107" i="2" s="1"/>
  <c r="X3107" i="2" s="1"/>
  <c r="U3091" i="2"/>
  <c r="V3091" i="2" s="1"/>
  <c r="W3091" i="2" s="1"/>
  <c r="X3091" i="2" s="1"/>
  <c r="U3067" i="2"/>
  <c r="V3067" i="2" s="1"/>
  <c r="W3067" i="2" s="1"/>
  <c r="X3067" i="2" s="1"/>
  <c r="U3051" i="2"/>
  <c r="V3051" i="2" s="1"/>
  <c r="W3051" i="2" s="1"/>
  <c r="X3051" i="2" s="1"/>
  <c r="U3035" i="2"/>
  <c r="V3035" i="2" s="1"/>
  <c r="W3035" i="2" s="1"/>
  <c r="X3035" i="2" s="1"/>
  <c r="U3019" i="2"/>
  <c r="V3019" i="2" s="1"/>
  <c r="W3019" i="2" s="1"/>
  <c r="X3019" i="2" s="1"/>
  <c r="U2982" i="2"/>
  <c r="V2982" i="2" s="1"/>
  <c r="W2982" i="2" s="1"/>
  <c r="X2982" i="2" s="1"/>
  <c r="U2966" i="2"/>
  <c r="V2966" i="2" s="1"/>
  <c r="W2966" i="2" s="1"/>
  <c r="X2966" i="2" s="1"/>
  <c r="U2950" i="2"/>
  <c r="V2950" i="2" s="1"/>
  <c r="W2950" i="2" s="1"/>
  <c r="X2950" i="2" s="1"/>
  <c r="U2934" i="2"/>
  <c r="V2934" i="2" s="1"/>
  <c r="W2934" i="2" s="1"/>
  <c r="X2934" i="2" s="1"/>
  <c r="U2918" i="2"/>
  <c r="V2918" i="2" s="1"/>
  <c r="W2918" i="2" s="1"/>
  <c r="X2918" i="2" s="1"/>
  <c r="U2902" i="2"/>
  <c r="V2902" i="2" s="1"/>
  <c r="W2902" i="2" s="1"/>
  <c r="X2902" i="2" s="1"/>
  <c r="U2886" i="2"/>
  <c r="V2886" i="2" s="1"/>
  <c r="W2886" i="2" s="1"/>
  <c r="X2886" i="2" s="1"/>
  <c r="U2870" i="2"/>
  <c r="V2870" i="2" s="1"/>
  <c r="W2870" i="2" s="1"/>
  <c r="X2870" i="2" s="1"/>
  <c r="U2854" i="2"/>
  <c r="V2854" i="2" s="1"/>
  <c r="W2854" i="2" s="1"/>
  <c r="X2854" i="2" s="1"/>
  <c r="U2799" i="2"/>
  <c r="V2799" i="2" s="1"/>
  <c r="W2799" i="2" s="1"/>
  <c r="X2799" i="2" s="1"/>
  <c r="U2783" i="2"/>
  <c r="V2783" i="2" s="1"/>
  <c r="W2783" i="2" s="1"/>
  <c r="X2783" i="2" s="1"/>
  <c r="U2767" i="2"/>
  <c r="V2767" i="2" s="1"/>
  <c r="W2767" i="2" s="1"/>
  <c r="X2767" i="2" s="1"/>
  <c r="U2743" i="2"/>
  <c r="V2743" i="2" s="1"/>
  <c r="W2743" i="2" s="1"/>
  <c r="X2743" i="2" s="1"/>
  <c r="U2727" i="2"/>
  <c r="V2727" i="2" s="1"/>
  <c r="W2727" i="2" s="1"/>
  <c r="X2727" i="2" s="1"/>
  <c r="U2711" i="2"/>
  <c r="V2711" i="2" s="1"/>
  <c r="W2711" i="2" s="1"/>
  <c r="X2711" i="2" s="1"/>
  <c r="U2687" i="2"/>
  <c r="V2687" i="2" s="1"/>
  <c r="W2687" i="2" s="1"/>
  <c r="X2687" i="2" s="1"/>
  <c r="U2671" i="2"/>
  <c r="V2671" i="2" s="1"/>
  <c r="W2671" i="2" s="1"/>
  <c r="X2671" i="2" s="1"/>
  <c r="U2655" i="2"/>
  <c r="V2655" i="2" s="1"/>
  <c r="W2655" i="2" s="1"/>
  <c r="X2655" i="2" s="1"/>
  <c r="U2631" i="2"/>
  <c r="V2631" i="2" s="1"/>
  <c r="W2631" i="2" s="1"/>
  <c r="X2631" i="2" s="1"/>
  <c r="U2610" i="2"/>
  <c r="V2610" i="2" s="1"/>
  <c r="W2610" i="2" s="1"/>
  <c r="X2610" i="2" s="1"/>
  <c r="U2594" i="2"/>
  <c r="V2594" i="2" s="1"/>
  <c r="W2594" i="2" s="1"/>
  <c r="X2594" i="2" s="1"/>
  <c r="U2578" i="2"/>
  <c r="V2578" i="2" s="1"/>
  <c r="W2578" i="2" s="1"/>
  <c r="X2578" i="2" s="1"/>
  <c r="U2562" i="2"/>
  <c r="V2562" i="2" s="1"/>
  <c r="W2562" i="2" s="1"/>
  <c r="X2562" i="2" s="1"/>
  <c r="U2546" i="2"/>
  <c r="V2546" i="2" s="1"/>
  <c r="W2546" i="2" s="1"/>
  <c r="X2546" i="2" s="1"/>
  <c r="U2530" i="2"/>
  <c r="V2530" i="2" s="1"/>
  <c r="W2530" i="2" s="1"/>
  <c r="X2530" i="2" s="1"/>
  <c r="U2514" i="2"/>
  <c r="V2514" i="2" s="1"/>
  <c r="W2514" i="2" s="1"/>
  <c r="X2514" i="2" s="1"/>
  <c r="U2498" i="2"/>
  <c r="V2498" i="2" s="1"/>
  <c r="W2498" i="2" s="1"/>
  <c r="X2498" i="2" s="1"/>
  <c r="U2482" i="2"/>
  <c r="V2482" i="2" s="1"/>
  <c r="W2482" i="2" s="1"/>
  <c r="X2482" i="2" s="1"/>
  <c r="U2466" i="2"/>
  <c r="V2466" i="2" s="1"/>
  <c r="W2466" i="2" s="1"/>
  <c r="X2466" i="2" s="1"/>
  <c r="U2415" i="2"/>
  <c r="V2415" i="2" s="1"/>
  <c r="W2415" i="2" s="1"/>
  <c r="X2415" i="2" s="1"/>
  <c r="U2391" i="2"/>
  <c r="V2391" i="2" s="1"/>
  <c r="W2391" i="2" s="1"/>
  <c r="X2391" i="2" s="1"/>
  <c r="U2375" i="2"/>
  <c r="V2375" i="2" s="1"/>
  <c r="W2375" i="2" s="1"/>
  <c r="X2375" i="2" s="1"/>
  <c r="U2359" i="2"/>
  <c r="V2359" i="2" s="1"/>
  <c r="W2359" i="2" s="1"/>
  <c r="X2359" i="2" s="1"/>
  <c r="U2343" i="2"/>
  <c r="V2343" i="2" s="1"/>
  <c r="W2343" i="2" s="1"/>
  <c r="X2343" i="2" s="1"/>
  <c r="U2327" i="2"/>
  <c r="V2327" i="2" s="1"/>
  <c r="W2327" i="2" s="1"/>
  <c r="X2327" i="2" s="1"/>
  <c r="U2311" i="2"/>
  <c r="V2311" i="2" s="1"/>
  <c r="W2311" i="2" s="1"/>
  <c r="X2311" i="2" s="1"/>
  <c r="U2295" i="2"/>
  <c r="V2295" i="2" s="1"/>
  <c r="W2295" i="2" s="1"/>
  <c r="X2295" i="2" s="1"/>
  <c r="U2272" i="2"/>
  <c r="V2272" i="2" s="1"/>
  <c r="W2272" i="2" s="1"/>
  <c r="X2272" i="2" s="1"/>
  <c r="U2256" i="2"/>
  <c r="V2256" i="2" s="1"/>
  <c r="W2256" i="2" s="1"/>
  <c r="X2256" i="2" s="1"/>
  <c r="U2240" i="2"/>
  <c r="V2240" i="2" s="1"/>
  <c r="W2240" i="2" s="1"/>
  <c r="X2240" i="2" s="1"/>
  <c r="U2224" i="2"/>
  <c r="V2224" i="2" s="1"/>
  <c r="W2224" i="2" s="1"/>
  <c r="X2224" i="2" s="1"/>
  <c r="U2208" i="2"/>
  <c r="V2208" i="2" s="1"/>
  <c r="W2208" i="2" s="1"/>
  <c r="X2208" i="2" s="1"/>
  <c r="U2187" i="2"/>
  <c r="V2187" i="2" s="1"/>
  <c r="W2187" i="2" s="1"/>
  <c r="X2187" i="2" s="1"/>
  <c r="U2155" i="2"/>
  <c r="V2155" i="2" s="1"/>
  <c r="W2155" i="2" s="1"/>
  <c r="X2155" i="2" s="1"/>
  <c r="U2138" i="2"/>
  <c r="V2138" i="2" s="1"/>
  <c r="W2138" i="2" s="1"/>
  <c r="X2138" i="2" s="1"/>
  <c r="U2121" i="2"/>
  <c r="V2121" i="2" s="1"/>
  <c r="W2121" i="2" s="1"/>
  <c r="X2121" i="2" s="1"/>
  <c r="U2104" i="2"/>
  <c r="V2104" i="2" s="1"/>
  <c r="W2104" i="2" s="1"/>
  <c r="X2104" i="2" s="1"/>
  <c r="U2087" i="2"/>
  <c r="V2087" i="2" s="1"/>
  <c r="W2087" i="2" s="1"/>
  <c r="X2087" i="2" s="1"/>
  <c r="U2071" i="2"/>
  <c r="V2071" i="2" s="1"/>
  <c r="W2071" i="2" s="1"/>
  <c r="X2071" i="2" s="1"/>
  <c r="U2054" i="2"/>
  <c r="V2054" i="2" s="1"/>
  <c r="W2054" i="2" s="1"/>
  <c r="X2054" i="2" s="1"/>
  <c r="U2038" i="2"/>
  <c r="V2038" i="2" s="1"/>
  <c r="W2038" i="2" s="1"/>
  <c r="X2038" i="2" s="1"/>
  <c r="U2021" i="2"/>
  <c r="V2021" i="2" s="1"/>
  <c r="W2021" i="2" s="1"/>
  <c r="X2021" i="2" s="1"/>
  <c r="U2000" i="2"/>
  <c r="V2000" i="2" s="1"/>
  <c r="W2000" i="2" s="1"/>
  <c r="X2000" i="2" s="1"/>
  <c r="U1984" i="2"/>
  <c r="V1984" i="2" s="1"/>
  <c r="W1984" i="2" s="1"/>
  <c r="X1984" i="2" s="1"/>
  <c r="U1968" i="2"/>
  <c r="V1968" i="2" s="1"/>
  <c r="W1968" i="2" s="1"/>
  <c r="X1968" i="2" s="1"/>
  <c r="U1952" i="2"/>
  <c r="V1952" i="2" s="1"/>
  <c r="W1952" i="2" s="1"/>
  <c r="X1952" i="2" s="1"/>
  <c r="U1936" i="2"/>
  <c r="V1936" i="2" s="1"/>
  <c r="W1936" i="2" s="1"/>
  <c r="X1936" i="2" s="1"/>
  <c r="U1920" i="2"/>
  <c r="V1920" i="2" s="1"/>
  <c r="W1920" i="2" s="1"/>
  <c r="X1920" i="2" s="1"/>
  <c r="U1904" i="2"/>
  <c r="V1904" i="2" s="1"/>
  <c r="W1904" i="2" s="1"/>
  <c r="X1904" i="2" s="1"/>
  <c r="U1888" i="2"/>
  <c r="V1888" i="2" s="1"/>
  <c r="W1888" i="2" s="1"/>
  <c r="X1888" i="2" s="1"/>
  <c r="U1872" i="2"/>
  <c r="V1872" i="2" s="1"/>
  <c r="W1872" i="2" s="1"/>
  <c r="X1872" i="2" s="1"/>
  <c r="U1856" i="2"/>
  <c r="V1856" i="2" s="1"/>
  <c r="W1856" i="2" s="1"/>
  <c r="X1856" i="2" s="1"/>
  <c r="U1840" i="2"/>
  <c r="V1840" i="2" s="1"/>
  <c r="W1840" i="2" s="1"/>
  <c r="X1840" i="2" s="1"/>
  <c r="U1819" i="2"/>
  <c r="V1819" i="2" s="1"/>
  <c r="W1819" i="2" s="1"/>
  <c r="X1819" i="2" s="1"/>
  <c r="U1802" i="2"/>
  <c r="V1802" i="2" s="1"/>
  <c r="W1802" i="2" s="1"/>
  <c r="X1802" i="2" s="1"/>
  <c r="U1786" i="2"/>
  <c r="V1786" i="2" s="1"/>
  <c r="W1786" i="2" s="1"/>
  <c r="X1786" i="2" s="1"/>
  <c r="U1770" i="2"/>
  <c r="V1770" i="2" s="1"/>
  <c r="W1770" i="2" s="1"/>
  <c r="X1770" i="2" s="1"/>
  <c r="U1754" i="2"/>
  <c r="V1754" i="2" s="1"/>
  <c r="W1754" i="2" s="1"/>
  <c r="X1754" i="2" s="1"/>
  <c r="U1738" i="2"/>
  <c r="V1738" i="2" s="1"/>
  <c r="W1738" i="2" s="1"/>
  <c r="X1738" i="2" s="1"/>
  <c r="U1722" i="2"/>
  <c r="V1722" i="2" s="1"/>
  <c r="W1722" i="2" s="1"/>
  <c r="X1722" i="2" s="1"/>
  <c r="U1706" i="2"/>
  <c r="V1706" i="2" s="1"/>
  <c r="W1706" i="2" s="1"/>
  <c r="X1706" i="2" s="1"/>
  <c r="U1690" i="2"/>
  <c r="V1690" i="2" s="1"/>
  <c r="W1690" i="2" s="1"/>
  <c r="X1690" i="2" s="1"/>
  <c r="U1674" i="2"/>
  <c r="V1674" i="2" s="1"/>
  <c r="W1674" i="2" s="1"/>
  <c r="X1674" i="2" s="1"/>
  <c r="U1658" i="2"/>
  <c r="V1658" i="2" s="1"/>
  <c r="W1658" i="2" s="1"/>
  <c r="X1658" i="2" s="1"/>
  <c r="U1642" i="2"/>
  <c r="V1642" i="2" s="1"/>
  <c r="W1642" i="2" s="1"/>
  <c r="X1642" i="2" s="1"/>
  <c r="U1614" i="2"/>
  <c r="V1614" i="2" s="1"/>
  <c r="W1614" i="2" s="1"/>
  <c r="X1614" i="2" s="1"/>
  <c r="U1590" i="2"/>
  <c r="V1590" i="2" s="1"/>
  <c r="W1590" i="2" s="1"/>
  <c r="X1590" i="2" s="1"/>
  <c r="U1574" i="2"/>
  <c r="V1574" i="2" s="1"/>
  <c r="W1574" i="2" s="1"/>
  <c r="X1574" i="2" s="1"/>
  <c r="U1558" i="2"/>
  <c r="V1558" i="2" s="1"/>
  <c r="W1558" i="2" s="1"/>
  <c r="X1558" i="2" s="1"/>
  <c r="U1542" i="2"/>
  <c r="V1542" i="2" s="1"/>
  <c r="W1542" i="2" s="1"/>
  <c r="X1542" i="2" s="1"/>
  <c r="U1526" i="2"/>
  <c r="V1526" i="2" s="1"/>
  <c r="W1526" i="2" s="1"/>
  <c r="X1526" i="2" s="1"/>
  <c r="U1510" i="2"/>
  <c r="V1510" i="2" s="1"/>
  <c r="W1510" i="2" s="1"/>
  <c r="X1510" i="2" s="1"/>
  <c r="U1494" i="2"/>
  <c r="V1494" i="2" s="1"/>
  <c r="W1494" i="2" s="1"/>
  <c r="X1494" i="2" s="1"/>
  <c r="U1478" i="2"/>
  <c r="V1478" i="2" s="1"/>
  <c r="W1478" i="2" s="1"/>
  <c r="X1478" i="2" s="1"/>
  <c r="U1462" i="2"/>
  <c r="V1462" i="2" s="1"/>
  <c r="W1462" i="2" s="1"/>
  <c r="X1462" i="2" s="1"/>
  <c r="U1445" i="2"/>
  <c r="V1445" i="2" s="1"/>
  <c r="W1445" i="2" s="1"/>
  <c r="X1445" i="2" s="1"/>
  <c r="U1417" i="2"/>
  <c r="V1417" i="2" s="1"/>
  <c r="W1417" i="2" s="1"/>
  <c r="X1417" i="2" s="1"/>
  <c r="U1400" i="2"/>
  <c r="V1400" i="2" s="1"/>
  <c r="W1400" i="2" s="1"/>
  <c r="X1400" i="2" s="1"/>
  <c r="U1384" i="2"/>
  <c r="V1384" i="2" s="1"/>
  <c r="W1384" i="2" s="1"/>
  <c r="X1384" i="2" s="1"/>
  <c r="U1366" i="2"/>
  <c r="V1366" i="2" s="1"/>
  <c r="W1366" i="2" s="1"/>
  <c r="X1366" i="2" s="1"/>
  <c r="U1349" i="2"/>
  <c r="V1349" i="2" s="1"/>
  <c r="W1349" i="2" s="1"/>
  <c r="X1349" i="2" s="1"/>
  <c r="U1332" i="2"/>
  <c r="V1332" i="2" s="1"/>
  <c r="W1332" i="2" s="1"/>
  <c r="X1332" i="2" s="1"/>
  <c r="U1315" i="2"/>
  <c r="V1315" i="2" s="1"/>
  <c r="W1315" i="2" s="1"/>
  <c r="X1315" i="2" s="1"/>
  <c r="U1298" i="2"/>
  <c r="V1298" i="2" s="1"/>
  <c r="W1298" i="2" s="1"/>
  <c r="X1298" i="2" s="1"/>
  <c r="U1282" i="2"/>
  <c r="V1282" i="2" s="1"/>
  <c r="W1282" i="2" s="1"/>
  <c r="X1282" i="2" s="1"/>
  <c r="U1265" i="2"/>
  <c r="V1265" i="2" s="1"/>
  <c r="W1265" i="2" s="1"/>
  <c r="X1265" i="2" s="1"/>
  <c r="U1244" i="2"/>
  <c r="V1244" i="2" s="1"/>
  <c r="W1244" i="2" s="1"/>
  <c r="X1244" i="2" s="1"/>
  <c r="U1227" i="2"/>
  <c r="V1227" i="2" s="1"/>
  <c r="W1227" i="2" s="1"/>
  <c r="X1227" i="2" s="1"/>
  <c r="U1210" i="2"/>
  <c r="V1210" i="2" s="1"/>
  <c r="W1210" i="2" s="1"/>
  <c r="X1210" i="2" s="1"/>
  <c r="U1192" i="2"/>
  <c r="V1192" i="2" s="1"/>
  <c r="W1192" i="2" s="1"/>
  <c r="X1192" i="2" s="1"/>
  <c r="U1175" i="2"/>
  <c r="V1175" i="2" s="1"/>
  <c r="W1175" i="2" s="1"/>
  <c r="X1175" i="2" s="1"/>
  <c r="U1159" i="2"/>
  <c r="V1159" i="2" s="1"/>
  <c r="W1159" i="2" s="1"/>
  <c r="X1159" i="2" s="1"/>
  <c r="U1142" i="2"/>
  <c r="V1142" i="2" s="1"/>
  <c r="W1142" i="2" s="1"/>
  <c r="X1142" i="2" s="1"/>
  <c r="U1125" i="2"/>
  <c r="V1125" i="2" s="1"/>
  <c r="W1125" i="2" s="1"/>
  <c r="X1125" i="2" s="1"/>
  <c r="U1109" i="2"/>
  <c r="V1109" i="2" s="1"/>
  <c r="W1109" i="2" s="1"/>
  <c r="X1109" i="2" s="1"/>
  <c r="U1092" i="2"/>
  <c r="V1092" i="2" s="1"/>
  <c r="W1092" i="2" s="1"/>
  <c r="X1092" i="2" s="1"/>
  <c r="U1069" i="2"/>
  <c r="V1069" i="2" s="1"/>
  <c r="W1069" i="2" s="1"/>
  <c r="X1069" i="2" s="1"/>
  <c r="U1051" i="2"/>
  <c r="V1051" i="2" s="1"/>
  <c r="W1051" i="2" s="1"/>
  <c r="X1051" i="2" s="1"/>
  <c r="U1033" i="2"/>
  <c r="V1033" i="2" s="1"/>
  <c r="W1033" i="2" s="1"/>
  <c r="X1033" i="2" s="1"/>
  <c r="U1016" i="2"/>
  <c r="V1016" i="2" s="1"/>
  <c r="W1016" i="2" s="1"/>
  <c r="X1016" i="2" s="1"/>
  <c r="U999" i="2"/>
  <c r="V999" i="2" s="1"/>
  <c r="W999" i="2" s="1"/>
  <c r="X999" i="2" s="1"/>
  <c r="U982" i="2"/>
  <c r="V982" i="2" s="1"/>
  <c r="W982" i="2" s="1"/>
  <c r="X982" i="2" s="1"/>
  <c r="U965" i="2"/>
  <c r="V965" i="2" s="1"/>
  <c r="W965" i="2" s="1"/>
  <c r="X965" i="2" s="1"/>
  <c r="U944" i="2"/>
  <c r="V944" i="2" s="1"/>
  <c r="W944" i="2" s="1"/>
  <c r="X944" i="2" s="1"/>
  <c r="U926" i="2"/>
  <c r="V926" i="2" s="1"/>
  <c r="W926" i="2" s="1"/>
  <c r="X926" i="2" s="1"/>
  <c r="U908" i="2"/>
  <c r="V908" i="2" s="1"/>
  <c r="W908" i="2" s="1"/>
  <c r="X908" i="2" s="1"/>
  <c r="U892" i="2"/>
  <c r="V892" i="2" s="1"/>
  <c r="W892" i="2" s="1"/>
  <c r="X892" i="2" s="1"/>
  <c r="U875" i="2"/>
  <c r="V875" i="2" s="1"/>
  <c r="W875" i="2" s="1"/>
  <c r="X875" i="2" s="1"/>
  <c r="U858" i="2"/>
  <c r="V858" i="2" s="1"/>
  <c r="W858" i="2" s="1"/>
  <c r="X858" i="2" s="1"/>
  <c r="U841" i="2"/>
  <c r="V841" i="2" s="1"/>
  <c r="W841" i="2" s="1"/>
  <c r="X841" i="2" s="1"/>
  <c r="U817" i="2"/>
  <c r="V817" i="2" s="1"/>
  <c r="W817" i="2" s="1"/>
  <c r="X817" i="2" s="1"/>
  <c r="U800" i="2"/>
  <c r="V800" i="2" s="1"/>
  <c r="W800" i="2" s="1"/>
  <c r="X800" i="2" s="1"/>
  <c r="U781" i="2"/>
  <c r="V781" i="2" s="1"/>
  <c r="W781" i="2" s="1"/>
  <c r="X781" i="2" s="1"/>
  <c r="U765" i="2"/>
  <c r="V765" i="2" s="1"/>
  <c r="W765" i="2" s="1"/>
  <c r="X765" i="2" s="1"/>
  <c r="U747" i="2"/>
  <c r="V747" i="2" s="1"/>
  <c r="W747" i="2" s="1"/>
  <c r="X747" i="2" s="1"/>
  <c r="U730" i="2"/>
  <c r="V730" i="2" s="1"/>
  <c r="W730" i="2" s="1"/>
  <c r="X730" i="2" s="1"/>
  <c r="U714" i="2"/>
  <c r="V714" i="2" s="1"/>
  <c r="W714" i="2" s="1"/>
  <c r="X714" i="2" s="1"/>
  <c r="U698" i="2"/>
  <c r="V698" i="2" s="1"/>
  <c r="W698" i="2" s="1"/>
  <c r="X698" i="2" s="1"/>
  <c r="U681" i="2"/>
  <c r="V681" i="2" s="1"/>
  <c r="W681" i="2" s="1"/>
  <c r="X681" i="2" s="1"/>
  <c r="U658" i="2"/>
  <c r="V658" i="2" s="1"/>
  <c r="W658" i="2" s="1"/>
  <c r="X658" i="2" s="1"/>
  <c r="U641" i="2"/>
  <c r="V641" i="2" s="1"/>
  <c r="W641" i="2" s="1"/>
  <c r="X641" i="2" s="1"/>
  <c r="U624" i="2"/>
  <c r="V624" i="2" s="1"/>
  <c r="W624" i="2" s="1"/>
  <c r="X624" i="2" s="1"/>
  <c r="U606" i="2"/>
  <c r="V606" i="2" s="1"/>
  <c r="W606" i="2" s="1"/>
  <c r="X606" i="2" s="1"/>
  <c r="U589" i="2"/>
  <c r="V589" i="2" s="1"/>
  <c r="W589" i="2" s="1"/>
  <c r="X589" i="2" s="1"/>
  <c r="U572" i="2"/>
  <c r="V572" i="2" s="1"/>
  <c r="W572" i="2" s="1"/>
  <c r="X572" i="2" s="1"/>
  <c r="U556" i="2"/>
  <c r="V556" i="2" s="1"/>
  <c r="W556" i="2" s="1"/>
  <c r="X556" i="2" s="1"/>
  <c r="U539" i="2"/>
  <c r="V539" i="2" s="1"/>
  <c r="W539" i="2" s="1"/>
  <c r="X539" i="2" s="1"/>
  <c r="U523" i="2"/>
  <c r="V523" i="2" s="1"/>
  <c r="W523" i="2" s="1"/>
  <c r="X523" i="2" s="1"/>
  <c r="U506" i="2"/>
  <c r="V506" i="2" s="1"/>
  <c r="W506" i="2" s="1"/>
  <c r="X506" i="2" s="1"/>
  <c r="U481" i="2"/>
  <c r="V481" i="2" s="1"/>
  <c r="W481" i="2" s="1"/>
  <c r="X481" i="2" s="1"/>
  <c r="U464" i="2"/>
  <c r="V464" i="2" s="1"/>
  <c r="W464" i="2" s="1"/>
  <c r="X464" i="2" s="1"/>
  <c r="U447" i="2"/>
  <c r="V447" i="2" s="1"/>
  <c r="W447" i="2" s="1"/>
  <c r="X447" i="2" s="1"/>
  <c r="U429" i="2"/>
  <c r="V429" i="2" s="1"/>
  <c r="W429" i="2" s="1"/>
  <c r="X429" i="2" s="1"/>
  <c r="U413" i="2"/>
  <c r="V413" i="2" s="1"/>
  <c r="W413" i="2" s="1"/>
  <c r="X413" i="2" s="1"/>
  <c r="U396" i="2"/>
  <c r="V396" i="2" s="1"/>
  <c r="W396" i="2" s="1"/>
  <c r="X396" i="2" s="1"/>
  <c r="U379" i="2"/>
  <c r="V379" i="2" s="1"/>
  <c r="W379" i="2" s="1"/>
  <c r="X379" i="2" s="1"/>
  <c r="U362" i="2"/>
  <c r="V362" i="2" s="1"/>
  <c r="W362" i="2" s="1"/>
  <c r="X362" i="2" s="1"/>
  <c r="U346" i="2"/>
  <c r="V346" i="2" s="1"/>
  <c r="W346" i="2" s="1"/>
  <c r="X346" i="2" s="1"/>
  <c r="U330" i="2"/>
  <c r="V330" i="2" s="1"/>
  <c r="W330" i="2" s="1"/>
  <c r="X330" i="2" s="1"/>
  <c r="U313" i="2"/>
  <c r="V313" i="2" s="1"/>
  <c r="W313" i="2" s="1"/>
  <c r="X313" i="2" s="1"/>
  <c r="U291" i="2"/>
  <c r="V291" i="2" s="1"/>
  <c r="W291" i="2" s="1"/>
  <c r="X291" i="2" s="1"/>
  <c r="U275" i="2"/>
  <c r="V275" i="2" s="1"/>
  <c r="W275" i="2" s="1"/>
  <c r="X275" i="2" s="1"/>
  <c r="U259" i="2"/>
  <c r="V259" i="2" s="1"/>
  <c r="W259" i="2" s="1"/>
  <c r="X259" i="2" s="1"/>
  <c r="U243" i="2"/>
  <c r="V243" i="2" s="1"/>
  <c r="W243" i="2" s="1"/>
  <c r="X243" i="2" s="1"/>
  <c r="U226" i="2"/>
  <c r="V226" i="2" s="1"/>
  <c r="W226" i="2" s="1"/>
  <c r="X226" i="2" s="1"/>
  <c r="U210" i="2"/>
  <c r="V210" i="2" s="1"/>
  <c r="W210" i="2" s="1"/>
  <c r="X210" i="2" s="1"/>
  <c r="U194" i="2"/>
  <c r="V194" i="2" s="1"/>
  <c r="W194" i="2" s="1"/>
  <c r="X194" i="2" s="1"/>
  <c r="U177" i="2"/>
  <c r="V177" i="2" s="1"/>
  <c r="W177" i="2" s="1"/>
  <c r="X177" i="2" s="1"/>
  <c r="U155" i="2"/>
  <c r="V155" i="2" s="1"/>
  <c r="W155" i="2" s="1"/>
  <c r="X155" i="2" s="1"/>
  <c r="U138" i="2"/>
  <c r="V138" i="2" s="1"/>
  <c r="W138" i="2" s="1"/>
  <c r="X138" i="2" s="1"/>
  <c r="U122" i="2"/>
  <c r="V122" i="2" s="1"/>
  <c r="W122" i="2" s="1"/>
  <c r="X122" i="2" s="1"/>
  <c r="U106" i="2"/>
  <c r="V106" i="2" s="1"/>
  <c r="W106" i="2" s="1"/>
  <c r="X106" i="2" s="1"/>
  <c r="U90" i="2"/>
  <c r="V90" i="2" s="1"/>
  <c r="W90" i="2" s="1"/>
  <c r="X90" i="2" s="1"/>
  <c r="U74" i="2"/>
  <c r="V74" i="2" s="1"/>
  <c r="W74" i="2" s="1"/>
  <c r="X74" i="2" s="1"/>
  <c r="U58" i="2"/>
  <c r="V58" i="2" s="1"/>
  <c r="W58" i="2" s="1"/>
  <c r="X58" i="2" s="1"/>
  <c r="U42" i="2"/>
  <c r="V42" i="2" s="1"/>
  <c r="W42" i="2" s="1"/>
  <c r="X42" i="2" s="1"/>
  <c r="U25" i="2"/>
  <c r="V25" i="2" s="1"/>
  <c r="W25" i="2" s="1"/>
  <c r="X25" i="2" s="1"/>
  <c r="U1364" i="2"/>
  <c r="V1364" i="2" s="1"/>
  <c r="W1364" i="2" s="1"/>
  <c r="X1364" i="2" s="1"/>
  <c r="U1024" i="2"/>
  <c r="V1024" i="2" s="1"/>
  <c r="W1024" i="2" s="1"/>
  <c r="X1024" i="2" s="1"/>
  <c r="U973" i="2"/>
  <c r="V973" i="2" s="1"/>
  <c r="W973" i="2" s="1"/>
  <c r="X973" i="2" s="1"/>
  <c r="U934" i="2"/>
  <c r="V934" i="2" s="1"/>
  <c r="W934" i="2" s="1"/>
  <c r="X934" i="2" s="1"/>
  <c r="U899" i="2"/>
  <c r="V899" i="2" s="1"/>
  <c r="W899" i="2" s="1"/>
  <c r="X899" i="2" s="1"/>
  <c r="U865" i="2"/>
  <c r="V865" i="2" s="1"/>
  <c r="W865" i="2" s="1"/>
  <c r="X865" i="2" s="1"/>
  <c r="U824" i="2"/>
  <c r="V824" i="2" s="1"/>
  <c r="W824" i="2" s="1"/>
  <c r="X824" i="2" s="1"/>
  <c r="U790" i="2"/>
  <c r="V790" i="2" s="1"/>
  <c r="W790" i="2" s="1"/>
  <c r="X790" i="2" s="1"/>
  <c r="U764" i="2"/>
  <c r="V764" i="2" s="1"/>
  <c r="W764" i="2" s="1"/>
  <c r="X764" i="2" s="1"/>
  <c r="U729" i="2"/>
  <c r="V729" i="2" s="1"/>
  <c r="W729" i="2" s="1"/>
  <c r="X729" i="2" s="1"/>
  <c r="U697" i="2"/>
  <c r="V697" i="2" s="1"/>
  <c r="W697" i="2" s="1"/>
  <c r="X697" i="2" s="1"/>
  <c r="U657" i="2"/>
  <c r="V657" i="2" s="1"/>
  <c r="W657" i="2" s="1"/>
  <c r="X657" i="2" s="1"/>
  <c r="U623" i="2"/>
  <c r="V623" i="2" s="1"/>
  <c r="W623" i="2" s="1"/>
  <c r="X623" i="2" s="1"/>
  <c r="U588" i="2"/>
  <c r="V588" i="2" s="1"/>
  <c r="W588" i="2" s="1"/>
  <c r="X588" i="2" s="1"/>
  <c r="U555" i="2"/>
  <c r="V555" i="2" s="1"/>
  <c r="W555" i="2" s="1"/>
  <c r="X555" i="2" s="1"/>
  <c r="U522" i="2"/>
  <c r="V522" i="2" s="1"/>
  <c r="W522" i="2" s="1"/>
  <c r="X522" i="2" s="1"/>
  <c r="U480" i="2"/>
  <c r="V480" i="2" s="1"/>
  <c r="W480" i="2" s="1"/>
  <c r="X480" i="2" s="1"/>
  <c r="U446" i="2"/>
  <c r="V446" i="2" s="1"/>
  <c r="W446" i="2" s="1"/>
  <c r="X446" i="2" s="1"/>
  <c r="U412" i="2"/>
  <c r="V412" i="2" s="1"/>
  <c r="W412" i="2" s="1"/>
  <c r="X412" i="2" s="1"/>
  <c r="U378" i="2"/>
  <c r="V378" i="2" s="1"/>
  <c r="W378" i="2" s="1"/>
  <c r="X378" i="2" s="1"/>
  <c r="U345" i="2"/>
  <c r="V345" i="2" s="1"/>
  <c r="W345" i="2" s="1"/>
  <c r="X345" i="2" s="1"/>
  <c r="U312" i="2"/>
  <c r="V312" i="2" s="1"/>
  <c r="W312" i="2" s="1"/>
  <c r="X312" i="2" s="1"/>
  <c r="U266" i="2"/>
  <c r="V266" i="2" s="1"/>
  <c r="W266" i="2" s="1"/>
  <c r="X266" i="2" s="1"/>
  <c r="U233" i="2"/>
  <c r="V233" i="2" s="1"/>
  <c r="W233" i="2" s="1"/>
  <c r="X233" i="2" s="1"/>
  <c r="U201" i="2"/>
  <c r="V201" i="2" s="1"/>
  <c r="W201" i="2" s="1"/>
  <c r="X201" i="2" s="1"/>
  <c r="U154" i="2"/>
  <c r="V154" i="2" s="1"/>
  <c r="W154" i="2" s="1"/>
  <c r="X154" i="2" s="1"/>
  <c r="U89" i="2"/>
  <c r="V89" i="2" s="1"/>
  <c r="W89" i="2" s="1"/>
  <c r="X89" i="2" s="1"/>
  <c r="U65" i="2"/>
  <c r="V65" i="2" s="1"/>
  <c r="W65" i="2" s="1"/>
  <c r="X65" i="2" s="1"/>
  <c r="U33" i="2"/>
  <c r="V33" i="2" s="1"/>
  <c r="W33" i="2" s="1"/>
  <c r="X33" i="2" s="1"/>
  <c r="U914" i="2"/>
  <c r="V914" i="2" s="1"/>
  <c r="W914" i="2" s="1"/>
  <c r="X914" i="2" s="1"/>
  <c r="U537" i="2"/>
  <c r="V537" i="2" s="1"/>
  <c r="W537" i="2" s="1"/>
  <c r="X537" i="2" s="1"/>
  <c r="U462" i="2"/>
  <c r="V462" i="2" s="1"/>
  <c r="W462" i="2" s="1"/>
  <c r="X462" i="2" s="1"/>
  <c r="U394" i="2"/>
  <c r="V394" i="2" s="1"/>
  <c r="W394" i="2" s="1"/>
  <c r="X394" i="2" s="1"/>
  <c r="U328" i="2"/>
  <c r="V328" i="2" s="1"/>
  <c r="W328" i="2" s="1"/>
  <c r="X328" i="2" s="1"/>
  <c r="U232" i="2"/>
  <c r="V232" i="2" s="1"/>
  <c r="W232" i="2" s="1"/>
  <c r="X232" i="2" s="1"/>
  <c r="U184" i="2"/>
  <c r="V184" i="2" s="1"/>
  <c r="W184" i="2" s="1"/>
  <c r="X184" i="2" s="1"/>
  <c r="U144" i="2"/>
  <c r="V144" i="2" s="1"/>
  <c r="W144" i="2" s="1"/>
  <c r="X144" i="2" s="1"/>
  <c r="U88" i="2"/>
  <c r="V88" i="2" s="1"/>
  <c r="W88" i="2" s="1"/>
  <c r="X88" i="2" s="1"/>
  <c r="U40" i="2"/>
  <c r="V40" i="2" s="1"/>
  <c r="W40" i="2" s="1"/>
  <c r="X40" i="2" s="1"/>
  <c r="U1718" i="2"/>
  <c r="V1718" i="2" s="1"/>
  <c r="W1718" i="2" s="1"/>
  <c r="X1718" i="2" s="1"/>
  <c r="U1506" i="2"/>
  <c r="V1506" i="2" s="1"/>
  <c r="W1506" i="2" s="1"/>
  <c r="X1506" i="2" s="1"/>
  <c r="U1458" i="2"/>
  <c r="V1458" i="2" s="1"/>
  <c r="W1458" i="2" s="1"/>
  <c r="X1458" i="2" s="1"/>
  <c r="U1396" i="2"/>
  <c r="V1396" i="2" s="1"/>
  <c r="W1396" i="2" s="1"/>
  <c r="X1396" i="2" s="1"/>
  <c r="U1361" i="2"/>
  <c r="V1361" i="2" s="1"/>
  <c r="W1361" i="2" s="1"/>
  <c r="X1361" i="2" s="1"/>
  <c r="U1336" i="2"/>
  <c r="V1336" i="2" s="1"/>
  <c r="W1336" i="2" s="1"/>
  <c r="X1336" i="2" s="1"/>
  <c r="U1278" i="2"/>
  <c r="V1278" i="2" s="1"/>
  <c r="W1278" i="2" s="1"/>
  <c r="X1278" i="2" s="1"/>
  <c r="U1240" i="2"/>
  <c r="V1240" i="2" s="1"/>
  <c r="W1240" i="2" s="1"/>
  <c r="X1240" i="2" s="1"/>
  <c r="U1196" i="2"/>
  <c r="V1196" i="2" s="1"/>
  <c r="W1196" i="2" s="1"/>
  <c r="X1196" i="2" s="1"/>
  <c r="U1146" i="2"/>
  <c r="V1146" i="2" s="1"/>
  <c r="W1146" i="2" s="1"/>
  <c r="X1146" i="2" s="1"/>
  <c r="U1073" i="2"/>
  <c r="V1073" i="2" s="1"/>
  <c r="W1073" i="2" s="1"/>
  <c r="X1073" i="2" s="1"/>
  <c r="U986" i="2"/>
  <c r="V986" i="2" s="1"/>
  <c r="W986" i="2" s="1"/>
  <c r="X986" i="2" s="1"/>
  <c r="U871" i="2"/>
  <c r="V871" i="2" s="1"/>
  <c r="W871" i="2" s="1"/>
  <c r="X871" i="2" s="1"/>
  <c r="U743" i="2"/>
  <c r="V743" i="2" s="1"/>
  <c r="W743" i="2" s="1"/>
  <c r="X743" i="2" s="1"/>
  <c r="U602" i="2"/>
  <c r="V602" i="2" s="1"/>
  <c r="W602" i="2" s="1"/>
  <c r="X602" i="2" s="1"/>
  <c r="U477" i="2"/>
  <c r="V477" i="2" s="1"/>
  <c r="W477" i="2" s="1"/>
  <c r="X477" i="2" s="1"/>
  <c r="U358" i="2"/>
  <c r="V358" i="2" s="1"/>
  <c r="W358" i="2" s="1"/>
  <c r="X358" i="2" s="1"/>
  <c r="U247" i="2"/>
  <c r="V247" i="2" s="1"/>
  <c r="W247" i="2" s="1"/>
  <c r="X247" i="2" s="1"/>
  <c r="U118" i="2"/>
  <c r="V118" i="2" s="1"/>
  <c r="W118" i="2" s="1"/>
  <c r="X118" i="2" s="1"/>
  <c r="U3303" i="2"/>
  <c r="V3303" i="2" s="1"/>
  <c r="W3303" i="2" s="1"/>
  <c r="X3303" i="2" s="1"/>
  <c r="U3279" i="2"/>
  <c r="V3279" i="2" s="1"/>
  <c r="W3279" i="2" s="1"/>
  <c r="X3279" i="2" s="1"/>
  <c r="U3263" i="2"/>
  <c r="V3263" i="2" s="1"/>
  <c r="W3263" i="2" s="1"/>
  <c r="X3263" i="2" s="1"/>
  <c r="U3231" i="2"/>
  <c r="V3231" i="2" s="1"/>
  <c r="W3231" i="2" s="1"/>
  <c r="X3231" i="2" s="1"/>
  <c r="U3215" i="2"/>
  <c r="V3215" i="2" s="1"/>
  <c r="W3215" i="2" s="1"/>
  <c r="X3215" i="2" s="1"/>
  <c r="U3199" i="2"/>
  <c r="V3199" i="2" s="1"/>
  <c r="W3199" i="2" s="1"/>
  <c r="X3199" i="2" s="1"/>
  <c r="U3183" i="2"/>
  <c r="V3183" i="2" s="1"/>
  <c r="W3183" i="2" s="1"/>
  <c r="X3183" i="2" s="1"/>
  <c r="U3167" i="2"/>
  <c r="V3167" i="2" s="1"/>
  <c r="W3167" i="2" s="1"/>
  <c r="X3167" i="2" s="1"/>
  <c r="U3146" i="2"/>
  <c r="V3146" i="2" s="1"/>
  <c r="W3146" i="2" s="1"/>
  <c r="X3146" i="2" s="1"/>
  <c r="U3130" i="2"/>
  <c r="V3130" i="2" s="1"/>
  <c r="W3130" i="2" s="1"/>
  <c r="X3130" i="2" s="1"/>
  <c r="U3114" i="2"/>
  <c r="V3114" i="2" s="1"/>
  <c r="W3114" i="2" s="1"/>
  <c r="X3114" i="2" s="1"/>
  <c r="U3098" i="2"/>
  <c r="V3098" i="2" s="1"/>
  <c r="W3098" i="2" s="1"/>
  <c r="X3098" i="2" s="1"/>
  <c r="U3082" i="2"/>
  <c r="V3082" i="2" s="1"/>
  <c r="W3082" i="2" s="1"/>
  <c r="X3082" i="2" s="1"/>
  <c r="U3066" i="2"/>
  <c r="V3066" i="2" s="1"/>
  <c r="W3066" i="2" s="1"/>
  <c r="X3066" i="2" s="1"/>
  <c r="U3050" i="2"/>
  <c r="V3050" i="2" s="1"/>
  <c r="W3050" i="2" s="1"/>
  <c r="X3050" i="2" s="1"/>
  <c r="U3026" i="2"/>
  <c r="V3026" i="2" s="1"/>
  <c r="W3026" i="2" s="1"/>
  <c r="X3026" i="2" s="1"/>
  <c r="U2997" i="2"/>
  <c r="V2997" i="2" s="1"/>
  <c r="W2997" i="2" s="1"/>
  <c r="X2997" i="2" s="1"/>
  <c r="U2981" i="2"/>
  <c r="V2981" i="2" s="1"/>
  <c r="W2981" i="2" s="1"/>
  <c r="X2981" i="2" s="1"/>
  <c r="U2965" i="2"/>
  <c r="V2965" i="2" s="1"/>
  <c r="W2965" i="2" s="1"/>
  <c r="X2965" i="2" s="1"/>
  <c r="U2949" i="2"/>
  <c r="V2949" i="2" s="1"/>
  <c r="W2949" i="2" s="1"/>
  <c r="X2949" i="2" s="1"/>
  <c r="U2933" i="2"/>
  <c r="V2933" i="2" s="1"/>
  <c r="W2933" i="2" s="1"/>
  <c r="X2933" i="2" s="1"/>
  <c r="U2917" i="2"/>
  <c r="V2917" i="2" s="1"/>
  <c r="W2917" i="2" s="1"/>
  <c r="X2917" i="2" s="1"/>
  <c r="U2901" i="2"/>
  <c r="V2901" i="2" s="1"/>
  <c r="W2901" i="2" s="1"/>
  <c r="X2901" i="2" s="1"/>
  <c r="U2877" i="2"/>
  <c r="V2877" i="2" s="1"/>
  <c r="W2877" i="2" s="1"/>
  <c r="X2877" i="2" s="1"/>
  <c r="U2861" i="2"/>
  <c r="V2861" i="2" s="1"/>
  <c r="W2861" i="2" s="1"/>
  <c r="X2861" i="2" s="1"/>
  <c r="U2845" i="2"/>
  <c r="V2845" i="2" s="1"/>
  <c r="W2845" i="2" s="1"/>
  <c r="X2845" i="2" s="1"/>
  <c r="U2790" i="2"/>
  <c r="V2790" i="2" s="1"/>
  <c r="W2790" i="2" s="1"/>
  <c r="X2790" i="2" s="1"/>
  <c r="U2774" i="2"/>
  <c r="V2774" i="2" s="1"/>
  <c r="W2774" i="2" s="1"/>
  <c r="X2774" i="2" s="1"/>
  <c r="U2758" i="2"/>
  <c r="V2758" i="2" s="1"/>
  <c r="W2758" i="2" s="1"/>
  <c r="X2758" i="2" s="1"/>
  <c r="U2742" i="2"/>
  <c r="V2742" i="2" s="1"/>
  <c r="W2742" i="2" s="1"/>
  <c r="X2742" i="2" s="1"/>
  <c r="U2726" i="2"/>
  <c r="V2726" i="2" s="1"/>
  <c r="W2726" i="2" s="1"/>
  <c r="X2726" i="2" s="1"/>
  <c r="U2710" i="2"/>
  <c r="V2710" i="2" s="1"/>
  <c r="W2710" i="2" s="1"/>
  <c r="X2710" i="2" s="1"/>
  <c r="U2694" i="2"/>
  <c r="V2694" i="2" s="1"/>
  <c r="W2694" i="2" s="1"/>
  <c r="X2694" i="2" s="1"/>
  <c r="U2678" i="2"/>
  <c r="V2678" i="2" s="1"/>
  <c r="W2678" i="2" s="1"/>
  <c r="X2678" i="2" s="1"/>
  <c r="U2662" i="2"/>
  <c r="V2662" i="2" s="1"/>
  <c r="W2662" i="2" s="1"/>
  <c r="X2662" i="2" s="1"/>
  <c r="U2646" i="2"/>
  <c r="V2646" i="2" s="1"/>
  <c r="W2646" i="2" s="1"/>
  <c r="X2646" i="2" s="1"/>
  <c r="U2630" i="2"/>
  <c r="V2630" i="2" s="1"/>
  <c r="W2630" i="2" s="1"/>
  <c r="X2630" i="2" s="1"/>
  <c r="U2609" i="2"/>
  <c r="V2609" i="2" s="1"/>
  <c r="W2609" i="2" s="1"/>
  <c r="X2609" i="2" s="1"/>
  <c r="U2593" i="2"/>
  <c r="V2593" i="2" s="1"/>
  <c r="W2593" i="2" s="1"/>
  <c r="X2593" i="2" s="1"/>
  <c r="U2577" i="2"/>
  <c r="V2577" i="2" s="1"/>
  <c r="W2577" i="2" s="1"/>
  <c r="X2577" i="2" s="1"/>
  <c r="U2545" i="2"/>
  <c r="V2545" i="2" s="1"/>
  <c r="W2545" i="2" s="1"/>
  <c r="X2545" i="2" s="1"/>
  <c r="U2521" i="2"/>
  <c r="V2521" i="2" s="1"/>
  <c r="W2521" i="2" s="1"/>
  <c r="X2521" i="2" s="1"/>
  <c r="U2505" i="2"/>
  <c r="V2505" i="2" s="1"/>
  <c r="W2505" i="2" s="1"/>
  <c r="X2505" i="2" s="1"/>
  <c r="U2465" i="2"/>
  <c r="V2465" i="2" s="1"/>
  <c r="W2465" i="2" s="1"/>
  <c r="X2465" i="2" s="1"/>
  <c r="U2414" i="2"/>
  <c r="V2414" i="2" s="1"/>
  <c r="W2414" i="2" s="1"/>
  <c r="X2414" i="2" s="1"/>
  <c r="U2398" i="2"/>
  <c r="V2398" i="2" s="1"/>
  <c r="W2398" i="2" s="1"/>
  <c r="X2398" i="2" s="1"/>
  <c r="U2382" i="2"/>
  <c r="V2382" i="2" s="1"/>
  <c r="W2382" i="2" s="1"/>
  <c r="X2382" i="2" s="1"/>
  <c r="U2366" i="2"/>
  <c r="V2366" i="2" s="1"/>
  <c r="W2366" i="2" s="1"/>
  <c r="X2366" i="2" s="1"/>
  <c r="U2350" i="2"/>
  <c r="V2350" i="2" s="1"/>
  <c r="W2350" i="2" s="1"/>
  <c r="X2350" i="2" s="1"/>
  <c r="U2334" i="2"/>
  <c r="V2334" i="2" s="1"/>
  <c r="W2334" i="2" s="1"/>
  <c r="X2334" i="2" s="1"/>
  <c r="U2318" i="2"/>
  <c r="V2318" i="2" s="1"/>
  <c r="W2318" i="2" s="1"/>
  <c r="X2318" i="2" s="1"/>
  <c r="U2294" i="2"/>
  <c r="V2294" i="2" s="1"/>
  <c r="W2294" i="2" s="1"/>
  <c r="X2294" i="2" s="1"/>
  <c r="U2271" i="2"/>
  <c r="V2271" i="2" s="1"/>
  <c r="W2271" i="2" s="1"/>
  <c r="X2271" i="2" s="1"/>
  <c r="U2247" i="2"/>
  <c r="V2247" i="2" s="1"/>
  <c r="W2247" i="2" s="1"/>
  <c r="X2247" i="2" s="1"/>
  <c r="U2231" i="2"/>
  <c r="V2231" i="2" s="1"/>
  <c r="W2231" i="2" s="1"/>
  <c r="X2231" i="2" s="1"/>
  <c r="U2215" i="2"/>
  <c r="V2215" i="2" s="1"/>
  <c r="W2215" i="2" s="1"/>
  <c r="X2215" i="2" s="1"/>
  <c r="U2194" i="2"/>
  <c r="V2194" i="2" s="1"/>
  <c r="W2194" i="2" s="1"/>
  <c r="X2194" i="2" s="1"/>
  <c r="U2178" i="2"/>
  <c r="V2178" i="2" s="1"/>
  <c r="W2178" i="2" s="1"/>
  <c r="X2178" i="2" s="1"/>
  <c r="U2162" i="2"/>
  <c r="V2162" i="2" s="1"/>
  <c r="W2162" i="2" s="1"/>
  <c r="X2162" i="2" s="1"/>
  <c r="U2137" i="2"/>
  <c r="V2137" i="2" s="1"/>
  <c r="W2137" i="2" s="1"/>
  <c r="X2137" i="2" s="1"/>
  <c r="U2120" i="2"/>
  <c r="V2120" i="2" s="1"/>
  <c r="W2120" i="2" s="1"/>
  <c r="X2120" i="2" s="1"/>
  <c r="U2086" i="2"/>
  <c r="V2086" i="2" s="1"/>
  <c r="W2086" i="2" s="1"/>
  <c r="X2086" i="2" s="1"/>
  <c r="U2070" i="2"/>
  <c r="V2070" i="2" s="1"/>
  <c r="W2070" i="2" s="1"/>
  <c r="X2070" i="2" s="1"/>
  <c r="U2053" i="2"/>
  <c r="V2053" i="2" s="1"/>
  <c r="W2053" i="2" s="1"/>
  <c r="X2053" i="2" s="1"/>
  <c r="U2020" i="2"/>
  <c r="V2020" i="2" s="1"/>
  <c r="W2020" i="2" s="1"/>
  <c r="X2020" i="2" s="1"/>
  <c r="U1999" i="2"/>
  <c r="V1999" i="2" s="1"/>
  <c r="W1999" i="2" s="1"/>
  <c r="X1999" i="2" s="1"/>
  <c r="U1983" i="2"/>
  <c r="V1983" i="2" s="1"/>
  <c r="W1983" i="2" s="1"/>
  <c r="X1983" i="2" s="1"/>
  <c r="U1959" i="2"/>
  <c r="V1959" i="2" s="1"/>
  <c r="W1959" i="2" s="1"/>
  <c r="X1959" i="2" s="1"/>
  <c r="U1943" i="2"/>
  <c r="V1943" i="2" s="1"/>
  <c r="W1943" i="2" s="1"/>
  <c r="X1943" i="2" s="1"/>
  <c r="U1927" i="2"/>
  <c r="V1927" i="2" s="1"/>
  <c r="W1927" i="2" s="1"/>
  <c r="X1927" i="2" s="1"/>
  <c r="U1911" i="2"/>
  <c r="V1911" i="2" s="1"/>
  <c r="W1911" i="2" s="1"/>
  <c r="X1911" i="2" s="1"/>
  <c r="U1895" i="2"/>
  <c r="V1895" i="2" s="1"/>
  <c r="W1895" i="2" s="1"/>
  <c r="X1895" i="2" s="1"/>
  <c r="U1879" i="2"/>
  <c r="V1879" i="2" s="1"/>
  <c r="W1879" i="2" s="1"/>
  <c r="X1879" i="2" s="1"/>
  <c r="U1863" i="2"/>
  <c r="V1863" i="2" s="1"/>
  <c r="W1863" i="2" s="1"/>
  <c r="X1863" i="2" s="1"/>
  <c r="U1847" i="2"/>
  <c r="V1847" i="2" s="1"/>
  <c r="W1847" i="2" s="1"/>
  <c r="X1847" i="2" s="1"/>
  <c r="U1831" i="2"/>
  <c r="V1831" i="2" s="1"/>
  <c r="W1831" i="2" s="1"/>
  <c r="X1831" i="2" s="1"/>
  <c r="U1810" i="2"/>
  <c r="V1810" i="2" s="1"/>
  <c r="W1810" i="2" s="1"/>
  <c r="X1810" i="2" s="1"/>
  <c r="U1793" i="2"/>
  <c r="V1793" i="2" s="1"/>
  <c r="W1793" i="2" s="1"/>
  <c r="X1793" i="2" s="1"/>
  <c r="U1777" i="2"/>
  <c r="V1777" i="2" s="1"/>
  <c r="W1777" i="2" s="1"/>
  <c r="X1777" i="2" s="1"/>
  <c r="U1761" i="2"/>
  <c r="V1761" i="2" s="1"/>
  <c r="W1761" i="2" s="1"/>
  <c r="X1761" i="2" s="1"/>
  <c r="U1745" i="2"/>
  <c r="V1745" i="2" s="1"/>
  <c r="W1745" i="2" s="1"/>
  <c r="X1745" i="2" s="1"/>
  <c r="U1729" i="2"/>
  <c r="V1729" i="2" s="1"/>
  <c r="W1729" i="2" s="1"/>
  <c r="X1729" i="2" s="1"/>
  <c r="U1705" i="2"/>
  <c r="V1705" i="2" s="1"/>
  <c r="W1705" i="2" s="1"/>
  <c r="X1705" i="2" s="1"/>
  <c r="U1689" i="2"/>
  <c r="V1689" i="2" s="1"/>
  <c r="W1689" i="2" s="1"/>
  <c r="X1689" i="2" s="1"/>
  <c r="U1673" i="2"/>
  <c r="V1673" i="2" s="1"/>
  <c r="W1673" i="2" s="1"/>
  <c r="X1673" i="2" s="1"/>
  <c r="U1657" i="2"/>
  <c r="V1657" i="2" s="1"/>
  <c r="W1657" i="2" s="1"/>
  <c r="X1657" i="2" s="1"/>
  <c r="U1641" i="2"/>
  <c r="V1641" i="2" s="1"/>
  <c r="W1641" i="2" s="1"/>
  <c r="X1641" i="2" s="1"/>
  <c r="U1613" i="2"/>
  <c r="V1613" i="2" s="1"/>
  <c r="W1613" i="2" s="1"/>
  <c r="X1613" i="2" s="1"/>
  <c r="U1597" i="2"/>
  <c r="V1597" i="2" s="1"/>
  <c r="W1597" i="2" s="1"/>
  <c r="X1597" i="2" s="1"/>
  <c r="U1557" i="2"/>
  <c r="V1557" i="2" s="1"/>
  <c r="W1557" i="2" s="1"/>
  <c r="X1557" i="2" s="1"/>
  <c r="U1541" i="2"/>
  <c r="V1541" i="2" s="1"/>
  <c r="W1541" i="2" s="1"/>
  <c r="X1541" i="2" s="1"/>
  <c r="U1525" i="2"/>
  <c r="V1525" i="2" s="1"/>
  <c r="W1525" i="2" s="1"/>
  <c r="X1525" i="2" s="1"/>
  <c r="U1485" i="2"/>
  <c r="V1485" i="2" s="1"/>
  <c r="W1485" i="2" s="1"/>
  <c r="X1485" i="2" s="1"/>
  <c r="U1469" i="2"/>
  <c r="V1469" i="2" s="1"/>
  <c r="W1469" i="2" s="1"/>
  <c r="X1469" i="2" s="1"/>
  <c r="U1453" i="2"/>
  <c r="V1453" i="2" s="1"/>
  <c r="W1453" i="2" s="1"/>
  <c r="X1453" i="2" s="1"/>
  <c r="U1436" i="2"/>
  <c r="V1436" i="2" s="1"/>
  <c r="W1436" i="2" s="1"/>
  <c r="X1436" i="2" s="1"/>
  <c r="U1408" i="2"/>
  <c r="V1408" i="2" s="1"/>
  <c r="W1408" i="2" s="1"/>
  <c r="X1408" i="2" s="1"/>
  <c r="U1391" i="2"/>
  <c r="V1391" i="2" s="1"/>
  <c r="W1391" i="2" s="1"/>
  <c r="X1391" i="2" s="1"/>
  <c r="U1374" i="2"/>
  <c r="V1374" i="2" s="1"/>
  <c r="W1374" i="2" s="1"/>
  <c r="X1374" i="2" s="1"/>
  <c r="U1348" i="2"/>
  <c r="V1348" i="2" s="1"/>
  <c r="W1348" i="2" s="1"/>
  <c r="X1348" i="2" s="1"/>
  <c r="U1331" i="2"/>
  <c r="V1331" i="2" s="1"/>
  <c r="W1331" i="2" s="1"/>
  <c r="X1331" i="2" s="1"/>
  <c r="U1314" i="2"/>
  <c r="V1314" i="2" s="1"/>
  <c r="W1314" i="2" s="1"/>
  <c r="X1314" i="2" s="1"/>
  <c r="U1297" i="2"/>
  <c r="V1297" i="2" s="1"/>
  <c r="W1297" i="2" s="1"/>
  <c r="X1297" i="2" s="1"/>
  <c r="U1281" i="2"/>
  <c r="V1281" i="2" s="1"/>
  <c r="W1281" i="2" s="1"/>
  <c r="X1281" i="2" s="1"/>
  <c r="U1264" i="2"/>
  <c r="V1264" i="2" s="1"/>
  <c r="W1264" i="2" s="1"/>
  <c r="X1264" i="2" s="1"/>
  <c r="U1243" i="2"/>
  <c r="V1243" i="2" s="1"/>
  <c r="W1243" i="2" s="1"/>
  <c r="X1243" i="2" s="1"/>
  <c r="U1226" i="2"/>
  <c r="V1226" i="2" s="1"/>
  <c r="W1226" i="2" s="1"/>
  <c r="X1226" i="2" s="1"/>
  <c r="U1209" i="2"/>
  <c r="V1209" i="2" s="1"/>
  <c r="W1209" i="2" s="1"/>
  <c r="X1209" i="2" s="1"/>
  <c r="U1191" i="2"/>
  <c r="V1191" i="2" s="1"/>
  <c r="W1191" i="2" s="1"/>
  <c r="X1191" i="2" s="1"/>
  <c r="U1174" i="2"/>
  <c r="V1174" i="2" s="1"/>
  <c r="W1174" i="2" s="1"/>
  <c r="X1174" i="2" s="1"/>
  <c r="U1158" i="2"/>
  <c r="V1158" i="2" s="1"/>
  <c r="W1158" i="2" s="1"/>
  <c r="X1158" i="2" s="1"/>
  <c r="U1141" i="2"/>
  <c r="V1141" i="2" s="1"/>
  <c r="W1141" i="2" s="1"/>
  <c r="X1141" i="2" s="1"/>
  <c r="U1124" i="2"/>
  <c r="V1124" i="2" s="1"/>
  <c r="W1124" i="2" s="1"/>
  <c r="X1124" i="2" s="1"/>
  <c r="U1108" i="2"/>
  <c r="V1108" i="2" s="1"/>
  <c r="W1108" i="2" s="1"/>
  <c r="X1108" i="2" s="1"/>
  <c r="U1091" i="2"/>
  <c r="V1091" i="2" s="1"/>
  <c r="W1091" i="2" s="1"/>
  <c r="X1091" i="2" s="1"/>
  <c r="U1040" i="2"/>
  <c r="V1040" i="2" s="1"/>
  <c r="W1040" i="2" s="1"/>
  <c r="X1040" i="2" s="1"/>
  <c r="U1015" i="2"/>
  <c r="V1015" i="2" s="1"/>
  <c r="W1015" i="2" s="1"/>
  <c r="X1015" i="2" s="1"/>
  <c r="U989" i="2"/>
  <c r="V989" i="2" s="1"/>
  <c r="W989" i="2" s="1"/>
  <c r="X989" i="2" s="1"/>
  <c r="U964" i="2"/>
  <c r="V964" i="2" s="1"/>
  <c r="W964" i="2" s="1"/>
  <c r="X964" i="2" s="1"/>
  <c r="U925" i="2"/>
  <c r="V925" i="2" s="1"/>
  <c r="W925" i="2" s="1"/>
  <c r="X925" i="2" s="1"/>
  <c r="U891" i="2"/>
  <c r="V891" i="2" s="1"/>
  <c r="W891" i="2" s="1"/>
  <c r="X891" i="2" s="1"/>
  <c r="U857" i="2"/>
  <c r="V857" i="2" s="1"/>
  <c r="W857" i="2" s="1"/>
  <c r="X857" i="2" s="1"/>
  <c r="U816" i="2"/>
  <c r="V816" i="2" s="1"/>
  <c r="W816" i="2" s="1"/>
  <c r="X816" i="2" s="1"/>
  <c r="U780" i="2"/>
  <c r="V780" i="2" s="1"/>
  <c r="W780" i="2" s="1"/>
  <c r="X780" i="2" s="1"/>
  <c r="U738" i="2"/>
  <c r="V738" i="2" s="1"/>
  <c r="W738" i="2" s="1"/>
  <c r="X738" i="2" s="1"/>
  <c r="U705" i="2"/>
  <c r="V705" i="2" s="1"/>
  <c r="W705" i="2" s="1"/>
  <c r="X705" i="2" s="1"/>
  <c r="U672" i="2"/>
  <c r="V672" i="2" s="1"/>
  <c r="W672" i="2" s="1"/>
  <c r="X672" i="2" s="1"/>
  <c r="U632" i="2"/>
  <c r="V632" i="2" s="1"/>
  <c r="W632" i="2" s="1"/>
  <c r="X632" i="2" s="1"/>
  <c r="U597" i="2"/>
  <c r="V597" i="2" s="1"/>
  <c r="W597" i="2" s="1"/>
  <c r="X597" i="2" s="1"/>
  <c r="U563" i="2"/>
  <c r="V563" i="2" s="1"/>
  <c r="W563" i="2" s="1"/>
  <c r="X563" i="2" s="1"/>
  <c r="U530" i="2"/>
  <c r="V530" i="2" s="1"/>
  <c r="W530" i="2" s="1"/>
  <c r="X530" i="2" s="1"/>
  <c r="U497" i="2"/>
  <c r="V497" i="2" s="1"/>
  <c r="W497" i="2" s="1"/>
  <c r="X497" i="2" s="1"/>
  <c r="U455" i="2"/>
  <c r="V455" i="2" s="1"/>
  <c r="W455" i="2" s="1"/>
  <c r="X455" i="2" s="1"/>
  <c r="U420" i="2"/>
  <c r="V420" i="2" s="1"/>
  <c r="W420" i="2" s="1"/>
  <c r="X420" i="2" s="1"/>
  <c r="U386" i="2"/>
  <c r="V386" i="2" s="1"/>
  <c r="W386" i="2" s="1"/>
  <c r="X386" i="2" s="1"/>
  <c r="U353" i="2"/>
  <c r="V353" i="2" s="1"/>
  <c r="W353" i="2" s="1"/>
  <c r="X353" i="2" s="1"/>
  <c r="U320" i="2"/>
  <c r="V320" i="2" s="1"/>
  <c r="W320" i="2" s="1"/>
  <c r="X320" i="2" s="1"/>
  <c r="U290" i="2"/>
  <c r="V290" i="2" s="1"/>
  <c r="W290" i="2" s="1"/>
  <c r="X290" i="2" s="1"/>
  <c r="U258" i="2"/>
  <c r="V258" i="2" s="1"/>
  <c r="W258" i="2" s="1"/>
  <c r="X258" i="2" s="1"/>
  <c r="U225" i="2"/>
  <c r="V225" i="2" s="1"/>
  <c r="W225" i="2" s="1"/>
  <c r="X225" i="2" s="1"/>
  <c r="U193" i="2"/>
  <c r="V193" i="2" s="1"/>
  <c r="W193" i="2" s="1"/>
  <c r="X193" i="2" s="1"/>
  <c r="U162" i="2"/>
  <c r="V162" i="2" s="1"/>
  <c r="W162" i="2" s="1"/>
  <c r="X162" i="2" s="1"/>
  <c r="U129" i="2"/>
  <c r="V129" i="2" s="1"/>
  <c r="W129" i="2" s="1"/>
  <c r="X129" i="2" s="1"/>
  <c r="U97" i="2"/>
  <c r="V97" i="2" s="1"/>
  <c r="W97" i="2" s="1"/>
  <c r="X97" i="2" s="1"/>
  <c r="U57" i="2"/>
  <c r="V57" i="2" s="1"/>
  <c r="W57" i="2" s="1"/>
  <c r="X57" i="2" s="1"/>
  <c r="U16" i="2"/>
  <c r="V16" i="2" s="1"/>
  <c r="W16" i="2" s="1"/>
  <c r="X16" i="2" s="1"/>
  <c r="U647" i="2"/>
  <c r="V647" i="2" s="1"/>
  <c r="W647" i="2" s="1"/>
  <c r="X647" i="2" s="1"/>
  <c r="U554" i="2"/>
  <c r="V554" i="2" s="1"/>
  <c r="W554" i="2" s="1"/>
  <c r="X554" i="2" s="1"/>
  <c r="U496" i="2"/>
  <c r="V496" i="2" s="1"/>
  <c r="W496" i="2" s="1"/>
  <c r="X496" i="2" s="1"/>
  <c r="U436" i="2"/>
  <c r="V436" i="2" s="1"/>
  <c r="W436" i="2" s="1"/>
  <c r="X436" i="2" s="1"/>
  <c r="U369" i="2"/>
  <c r="V369" i="2" s="1"/>
  <c r="W369" i="2" s="1"/>
  <c r="X369" i="2" s="1"/>
  <c r="U305" i="2"/>
  <c r="V305" i="2" s="1"/>
  <c r="W305" i="2" s="1"/>
  <c r="X305" i="2" s="1"/>
  <c r="U249" i="2"/>
  <c r="V249" i="2" s="1"/>
  <c r="W249" i="2" s="1"/>
  <c r="X249" i="2" s="1"/>
  <c r="U200" i="2"/>
  <c r="V200" i="2" s="1"/>
  <c r="W200" i="2" s="1"/>
  <c r="X200" i="2" s="1"/>
  <c r="U128" i="2"/>
  <c r="V128" i="2" s="1"/>
  <c r="W128" i="2" s="1"/>
  <c r="X128" i="2" s="1"/>
  <c r="U72" i="2"/>
  <c r="V72" i="2" s="1"/>
  <c r="W72" i="2" s="1"/>
  <c r="X72" i="2" s="1"/>
  <c r="U15" i="2"/>
  <c r="V15" i="2" s="1"/>
  <c r="W15" i="2" s="1"/>
  <c r="X15" i="2" s="1"/>
  <c r="U1594" i="2"/>
  <c r="V1594" i="2" s="1"/>
  <c r="W1594" i="2" s="1"/>
  <c r="X1594" i="2" s="1"/>
  <c r="U1294" i="2"/>
  <c r="V1294" i="2" s="1"/>
  <c r="W1294" i="2" s="1"/>
  <c r="X1294" i="2" s="1"/>
  <c r="U1171" i="2"/>
  <c r="V1171" i="2" s="1"/>
  <c r="W1171" i="2" s="1"/>
  <c r="X1171" i="2" s="1"/>
  <c r="U1088" i="2"/>
  <c r="V1088" i="2" s="1"/>
  <c r="W1088" i="2" s="1"/>
  <c r="X1088" i="2" s="1"/>
  <c r="U995" i="2"/>
  <c r="V995" i="2" s="1"/>
  <c r="W995" i="2" s="1"/>
  <c r="X995" i="2" s="1"/>
  <c r="U862" i="2"/>
  <c r="V862" i="2" s="1"/>
  <c r="W862" i="2" s="1"/>
  <c r="X862" i="2" s="1"/>
  <c r="U702" i="2"/>
  <c r="V702" i="2" s="1"/>
  <c r="W702" i="2" s="1"/>
  <c r="X702" i="2" s="1"/>
  <c r="U527" i="2"/>
  <c r="V527" i="2" s="1"/>
  <c r="W527" i="2" s="1"/>
  <c r="X527" i="2" s="1"/>
  <c r="U383" i="2"/>
  <c r="V383" i="2" s="1"/>
  <c r="W383" i="2" s="1"/>
  <c r="X383" i="2" s="1"/>
  <c r="U238" i="2"/>
  <c r="V238" i="2" s="1"/>
  <c r="W238" i="2" s="1"/>
  <c r="X238" i="2" s="1"/>
  <c r="U94" i="2"/>
  <c r="V94" i="2" s="1"/>
  <c r="W94" i="2" s="1"/>
  <c r="X94" i="2" s="1"/>
  <c r="U3302" i="2"/>
  <c r="V3302" i="2" s="1"/>
  <c r="W3302" i="2" s="1"/>
  <c r="X3302" i="2" s="1"/>
  <c r="U3286" i="2"/>
  <c r="V3286" i="2" s="1"/>
  <c r="W3286" i="2" s="1"/>
  <c r="X3286" i="2" s="1"/>
  <c r="U3270" i="2"/>
  <c r="V3270" i="2" s="1"/>
  <c r="W3270" i="2" s="1"/>
  <c r="X3270" i="2" s="1"/>
  <c r="U3254" i="2"/>
  <c r="V3254" i="2" s="1"/>
  <c r="W3254" i="2" s="1"/>
  <c r="X3254" i="2" s="1"/>
  <c r="U3238" i="2"/>
  <c r="V3238" i="2" s="1"/>
  <c r="W3238" i="2" s="1"/>
  <c r="X3238" i="2" s="1"/>
  <c r="U3222" i="2"/>
  <c r="V3222" i="2" s="1"/>
  <c r="W3222" i="2" s="1"/>
  <c r="X3222" i="2" s="1"/>
  <c r="U3206" i="2"/>
  <c r="V3206" i="2" s="1"/>
  <c r="W3206" i="2" s="1"/>
  <c r="X3206" i="2" s="1"/>
  <c r="U3190" i="2"/>
  <c r="V3190" i="2" s="1"/>
  <c r="W3190" i="2" s="1"/>
  <c r="X3190" i="2" s="1"/>
  <c r="U3174" i="2"/>
  <c r="V3174" i="2" s="1"/>
  <c r="W3174" i="2" s="1"/>
  <c r="X3174" i="2" s="1"/>
  <c r="U3153" i="2"/>
  <c r="V3153" i="2" s="1"/>
  <c r="W3153" i="2" s="1"/>
  <c r="X3153" i="2" s="1"/>
  <c r="U3137" i="2"/>
  <c r="V3137" i="2" s="1"/>
  <c r="W3137" i="2" s="1"/>
  <c r="X3137" i="2" s="1"/>
  <c r="U3121" i="2"/>
  <c r="V3121" i="2" s="1"/>
  <c r="W3121" i="2" s="1"/>
  <c r="X3121" i="2" s="1"/>
  <c r="U3105" i="2"/>
  <c r="V3105" i="2" s="1"/>
  <c r="W3105" i="2" s="1"/>
  <c r="X3105" i="2" s="1"/>
  <c r="U3089" i="2"/>
  <c r="V3089" i="2" s="1"/>
  <c r="W3089" i="2" s="1"/>
  <c r="X3089" i="2" s="1"/>
  <c r="U3073" i="2"/>
  <c r="V3073" i="2" s="1"/>
  <c r="W3073" i="2" s="1"/>
  <c r="X3073" i="2" s="1"/>
  <c r="U3057" i="2"/>
  <c r="V3057" i="2" s="1"/>
  <c r="W3057" i="2" s="1"/>
  <c r="X3057" i="2" s="1"/>
  <c r="U3041" i="2"/>
  <c r="V3041" i="2" s="1"/>
  <c r="W3041" i="2" s="1"/>
  <c r="X3041" i="2" s="1"/>
  <c r="U3025" i="2"/>
  <c r="V3025" i="2" s="1"/>
  <c r="W3025" i="2" s="1"/>
  <c r="X3025" i="2" s="1"/>
  <c r="U3009" i="2"/>
  <c r="V3009" i="2" s="1"/>
  <c r="W3009" i="2" s="1"/>
  <c r="X3009" i="2" s="1"/>
  <c r="U2988" i="2"/>
  <c r="V2988" i="2" s="1"/>
  <c r="W2988" i="2" s="1"/>
  <c r="X2988" i="2" s="1"/>
  <c r="U2972" i="2"/>
  <c r="V2972" i="2" s="1"/>
  <c r="W2972" i="2" s="1"/>
  <c r="X2972" i="2" s="1"/>
  <c r="U2956" i="2"/>
  <c r="V2956" i="2" s="1"/>
  <c r="W2956" i="2" s="1"/>
  <c r="X2956" i="2" s="1"/>
  <c r="U2940" i="2"/>
  <c r="V2940" i="2" s="1"/>
  <c r="W2940" i="2" s="1"/>
  <c r="X2940" i="2" s="1"/>
  <c r="U2924" i="2"/>
  <c r="V2924" i="2" s="1"/>
  <c r="W2924" i="2" s="1"/>
  <c r="X2924" i="2" s="1"/>
  <c r="U2900" i="2"/>
  <c r="V2900" i="2" s="1"/>
  <c r="W2900" i="2" s="1"/>
  <c r="X2900" i="2" s="1"/>
  <c r="U2884" i="2"/>
  <c r="V2884" i="2" s="1"/>
  <c r="W2884" i="2" s="1"/>
  <c r="X2884" i="2" s="1"/>
  <c r="U2868" i="2"/>
  <c r="V2868" i="2" s="1"/>
  <c r="W2868" i="2" s="1"/>
  <c r="X2868" i="2" s="1"/>
  <c r="U2852" i="2"/>
  <c r="V2852" i="2" s="1"/>
  <c r="W2852" i="2" s="1"/>
  <c r="X2852" i="2" s="1"/>
  <c r="U2797" i="2"/>
  <c r="V2797" i="2" s="1"/>
  <c r="W2797" i="2" s="1"/>
  <c r="X2797" i="2" s="1"/>
  <c r="U2773" i="2"/>
  <c r="V2773" i="2" s="1"/>
  <c r="W2773" i="2" s="1"/>
  <c r="X2773" i="2" s="1"/>
  <c r="U2757" i="2"/>
  <c r="V2757" i="2" s="1"/>
  <c r="W2757" i="2" s="1"/>
  <c r="X2757" i="2" s="1"/>
  <c r="U2741" i="2"/>
  <c r="V2741" i="2" s="1"/>
  <c r="W2741" i="2" s="1"/>
  <c r="X2741" i="2" s="1"/>
  <c r="U2725" i="2"/>
  <c r="V2725" i="2" s="1"/>
  <c r="W2725" i="2" s="1"/>
  <c r="X2725" i="2" s="1"/>
  <c r="U2701" i="2"/>
  <c r="V2701" i="2" s="1"/>
  <c r="W2701" i="2" s="1"/>
  <c r="X2701" i="2" s="1"/>
  <c r="U2685" i="2"/>
  <c r="V2685" i="2" s="1"/>
  <c r="W2685" i="2" s="1"/>
  <c r="X2685" i="2" s="1"/>
  <c r="U2669" i="2"/>
  <c r="V2669" i="2" s="1"/>
  <c r="W2669" i="2" s="1"/>
  <c r="X2669" i="2" s="1"/>
  <c r="U2653" i="2"/>
  <c r="V2653" i="2" s="1"/>
  <c r="W2653" i="2" s="1"/>
  <c r="X2653" i="2" s="1"/>
  <c r="U2637" i="2"/>
  <c r="V2637" i="2" s="1"/>
  <c r="W2637" i="2" s="1"/>
  <c r="X2637" i="2" s="1"/>
  <c r="U2616" i="2"/>
  <c r="V2616" i="2" s="1"/>
  <c r="W2616" i="2" s="1"/>
  <c r="X2616" i="2" s="1"/>
  <c r="U2600" i="2"/>
  <c r="V2600" i="2" s="1"/>
  <c r="W2600" i="2" s="1"/>
  <c r="X2600" i="2" s="1"/>
  <c r="U2584" i="2"/>
  <c r="V2584" i="2" s="1"/>
  <c r="W2584" i="2" s="1"/>
  <c r="X2584" i="2" s="1"/>
  <c r="U2568" i="2"/>
  <c r="V2568" i="2" s="1"/>
  <c r="W2568" i="2" s="1"/>
  <c r="X2568" i="2" s="1"/>
  <c r="U2552" i="2"/>
  <c r="V2552" i="2" s="1"/>
  <c r="W2552" i="2" s="1"/>
  <c r="X2552" i="2" s="1"/>
  <c r="U2536" i="2"/>
  <c r="V2536" i="2" s="1"/>
  <c r="W2536" i="2" s="1"/>
  <c r="X2536" i="2" s="1"/>
  <c r="U2520" i="2"/>
  <c r="V2520" i="2" s="1"/>
  <c r="W2520" i="2" s="1"/>
  <c r="X2520" i="2" s="1"/>
  <c r="U2504" i="2"/>
  <c r="V2504" i="2" s="1"/>
  <c r="W2504" i="2" s="1"/>
  <c r="X2504" i="2" s="1"/>
  <c r="U2488" i="2"/>
  <c r="V2488" i="2" s="1"/>
  <c r="W2488" i="2" s="1"/>
  <c r="X2488" i="2" s="1"/>
  <c r="U2472" i="2"/>
  <c r="V2472" i="2" s="1"/>
  <c r="W2472" i="2" s="1"/>
  <c r="X2472" i="2" s="1"/>
  <c r="U2456" i="2"/>
  <c r="V2456" i="2" s="1"/>
  <c r="W2456" i="2" s="1"/>
  <c r="X2456" i="2" s="1"/>
  <c r="U2405" i="2"/>
  <c r="V2405" i="2" s="1"/>
  <c r="W2405" i="2" s="1"/>
  <c r="X2405" i="2" s="1"/>
  <c r="U2389" i="2"/>
  <c r="V2389" i="2" s="1"/>
  <c r="W2389" i="2" s="1"/>
  <c r="X2389" i="2" s="1"/>
  <c r="U2373" i="2"/>
  <c r="V2373" i="2" s="1"/>
  <c r="W2373" i="2" s="1"/>
  <c r="X2373" i="2" s="1"/>
  <c r="U2357" i="2"/>
  <c r="V2357" i="2" s="1"/>
  <c r="W2357" i="2" s="1"/>
  <c r="X2357" i="2" s="1"/>
  <c r="U2333" i="2"/>
  <c r="V2333" i="2" s="1"/>
  <c r="W2333" i="2" s="1"/>
  <c r="X2333" i="2" s="1"/>
  <c r="U2317" i="2"/>
  <c r="V2317" i="2" s="1"/>
  <c r="W2317" i="2" s="1"/>
  <c r="X2317" i="2" s="1"/>
  <c r="U2301" i="2"/>
  <c r="V2301" i="2" s="1"/>
  <c r="W2301" i="2" s="1"/>
  <c r="X2301" i="2" s="1"/>
  <c r="U2285" i="2"/>
  <c r="V2285" i="2" s="1"/>
  <c r="W2285" i="2" s="1"/>
  <c r="X2285" i="2" s="1"/>
  <c r="U2254" i="2"/>
  <c r="V2254" i="2" s="1"/>
  <c r="W2254" i="2" s="1"/>
  <c r="X2254" i="2" s="1"/>
  <c r="U2230" i="2"/>
  <c r="V2230" i="2" s="1"/>
  <c r="W2230" i="2" s="1"/>
  <c r="X2230" i="2" s="1"/>
  <c r="U2214" i="2"/>
  <c r="V2214" i="2" s="1"/>
  <c r="W2214" i="2" s="1"/>
  <c r="X2214" i="2" s="1"/>
  <c r="U2193" i="2"/>
  <c r="V2193" i="2" s="1"/>
  <c r="W2193" i="2" s="1"/>
  <c r="X2193" i="2" s="1"/>
  <c r="U2177" i="2"/>
  <c r="V2177" i="2" s="1"/>
  <c r="W2177" i="2" s="1"/>
  <c r="X2177" i="2" s="1"/>
  <c r="U2161" i="2"/>
  <c r="V2161" i="2" s="1"/>
  <c r="W2161" i="2" s="1"/>
  <c r="X2161" i="2" s="1"/>
  <c r="U2145" i="2"/>
  <c r="V2145" i="2" s="1"/>
  <c r="W2145" i="2" s="1"/>
  <c r="X2145" i="2" s="1"/>
  <c r="U2127" i="2"/>
  <c r="V2127" i="2" s="1"/>
  <c r="W2127" i="2" s="1"/>
  <c r="X2127" i="2" s="1"/>
  <c r="U2110" i="2"/>
  <c r="V2110" i="2" s="1"/>
  <c r="W2110" i="2" s="1"/>
  <c r="X2110" i="2" s="1"/>
  <c r="U2093" i="2"/>
  <c r="V2093" i="2" s="1"/>
  <c r="W2093" i="2" s="1"/>
  <c r="X2093" i="2" s="1"/>
  <c r="U2077" i="2"/>
  <c r="V2077" i="2" s="1"/>
  <c r="W2077" i="2" s="1"/>
  <c r="X2077" i="2" s="1"/>
  <c r="U2060" i="2"/>
  <c r="V2060" i="2" s="1"/>
  <c r="W2060" i="2" s="1"/>
  <c r="X2060" i="2" s="1"/>
  <c r="U2044" i="2"/>
  <c r="V2044" i="2" s="1"/>
  <c r="W2044" i="2" s="1"/>
  <c r="X2044" i="2" s="1"/>
  <c r="U2028" i="2"/>
  <c r="V2028" i="2" s="1"/>
  <c r="W2028" i="2" s="1"/>
  <c r="X2028" i="2" s="1"/>
  <c r="U2011" i="2"/>
  <c r="V2011" i="2" s="1"/>
  <c r="W2011" i="2" s="1"/>
  <c r="X2011" i="2" s="1"/>
  <c r="U1990" i="2"/>
  <c r="V1990" i="2" s="1"/>
  <c r="W1990" i="2" s="1"/>
  <c r="X1990" i="2" s="1"/>
  <c r="U1974" i="2"/>
  <c r="V1974" i="2" s="1"/>
  <c r="W1974" i="2" s="1"/>
  <c r="X1974" i="2" s="1"/>
  <c r="U1958" i="2"/>
  <c r="V1958" i="2" s="1"/>
  <c r="W1958" i="2" s="1"/>
  <c r="X1958" i="2" s="1"/>
  <c r="U1926" i="2"/>
  <c r="V1926" i="2" s="1"/>
  <c r="W1926" i="2" s="1"/>
  <c r="X1926" i="2" s="1"/>
  <c r="U1910" i="2"/>
  <c r="V1910" i="2" s="1"/>
  <c r="W1910" i="2" s="1"/>
  <c r="X1910" i="2" s="1"/>
  <c r="U1886" i="2"/>
  <c r="V1886" i="2" s="1"/>
  <c r="W1886" i="2" s="1"/>
  <c r="X1886" i="2" s="1"/>
  <c r="U1870" i="2"/>
  <c r="V1870" i="2" s="1"/>
  <c r="W1870" i="2" s="1"/>
  <c r="X1870" i="2" s="1"/>
  <c r="U1854" i="2"/>
  <c r="V1854" i="2" s="1"/>
  <c r="W1854" i="2" s="1"/>
  <c r="X1854" i="2" s="1"/>
  <c r="U1838" i="2"/>
  <c r="V1838" i="2" s="1"/>
  <c r="W1838" i="2" s="1"/>
  <c r="X1838" i="2" s="1"/>
  <c r="U1817" i="2"/>
  <c r="V1817" i="2" s="1"/>
  <c r="W1817" i="2" s="1"/>
  <c r="X1817" i="2" s="1"/>
  <c r="U1800" i="2"/>
  <c r="V1800" i="2" s="1"/>
  <c r="W1800" i="2" s="1"/>
  <c r="X1800" i="2" s="1"/>
  <c r="U1776" i="2"/>
  <c r="V1776" i="2" s="1"/>
  <c r="W1776" i="2" s="1"/>
  <c r="X1776" i="2" s="1"/>
  <c r="U1760" i="2"/>
  <c r="V1760" i="2" s="1"/>
  <c r="W1760" i="2" s="1"/>
  <c r="X1760" i="2" s="1"/>
  <c r="U1744" i="2"/>
  <c r="V1744" i="2" s="1"/>
  <c r="W1744" i="2" s="1"/>
  <c r="X1744" i="2" s="1"/>
  <c r="U1728" i="2"/>
  <c r="V1728" i="2" s="1"/>
  <c r="W1728" i="2" s="1"/>
  <c r="X1728" i="2" s="1"/>
  <c r="U1712" i="2"/>
  <c r="V1712" i="2" s="1"/>
  <c r="W1712" i="2" s="1"/>
  <c r="X1712" i="2" s="1"/>
  <c r="U2561" i="2"/>
  <c r="V2561" i="2" s="1"/>
  <c r="W2561" i="2" s="1"/>
  <c r="X2561" i="2" s="1"/>
  <c r="U1173" i="2"/>
  <c r="V1173" i="2" s="1"/>
  <c r="W1173" i="2" s="1"/>
  <c r="X1173" i="2" s="1"/>
  <c r="U848" i="2"/>
  <c r="V848" i="2" s="1"/>
  <c r="W848" i="2" s="1"/>
  <c r="X848" i="2" s="1"/>
  <c r="U3205" i="2"/>
  <c r="V3205" i="2" s="1"/>
  <c r="W3205" i="2" s="1"/>
  <c r="X3205" i="2" s="1"/>
  <c r="U2388" i="2"/>
  <c r="V2388" i="2" s="1"/>
  <c r="W2388" i="2" s="1"/>
  <c r="X2388" i="2" s="1"/>
  <c r="U1287" i="2"/>
  <c r="V1287" i="2" s="1"/>
  <c r="W1287" i="2" s="1"/>
  <c r="X1287" i="2" s="1"/>
  <c r="U1147" i="2"/>
  <c r="V1147" i="2" s="1"/>
  <c r="W1147" i="2" s="1"/>
  <c r="X1147" i="2" s="1"/>
  <c r="U1074" i="2"/>
  <c r="V1074" i="2" s="1"/>
  <c r="W1074" i="2" s="1"/>
  <c r="X1074" i="2" s="1"/>
  <c r="U3300" i="2"/>
  <c r="V3300" i="2" s="1"/>
  <c r="W3300" i="2" s="1"/>
  <c r="X3300" i="2" s="1"/>
  <c r="U3180" i="2"/>
  <c r="V3180" i="2" s="1"/>
  <c r="W3180" i="2" s="1"/>
  <c r="X3180" i="2" s="1"/>
  <c r="U3095" i="2"/>
  <c r="V3095" i="2" s="1"/>
  <c r="W3095" i="2" s="1"/>
  <c r="X3095" i="2" s="1"/>
  <c r="U2627" i="2"/>
  <c r="V2627" i="2" s="1"/>
  <c r="W2627" i="2" s="1"/>
  <c r="X2627" i="2" s="1"/>
  <c r="U2244" i="2"/>
  <c r="V2244" i="2" s="1"/>
  <c r="W2244" i="2" s="1"/>
  <c r="X2244" i="2" s="1"/>
  <c r="U1964" i="2"/>
  <c r="V1964" i="2" s="1"/>
  <c r="W1964" i="2" s="1"/>
  <c r="X1964" i="2" s="1"/>
  <c r="U1932" i="2"/>
  <c r="V1932" i="2" s="1"/>
  <c r="W1932" i="2" s="1"/>
  <c r="X1932" i="2" s="1"/>
  <c r="X50" i="2"/>
  <c r="U998" i="2"/>
  <c r="V998" i="2" s="1"/>
  <c r="W998" i="2" s="1"/>
  <c r="X998" i="2" s="1"/>
  <c r="X680" i="2"/>
  <c r="X105" i="2"/>
  <c r="X81" i="2"/>
  <c r="U24" i="2"/>
  <c r="V24" i="2" s="1"/>
  <c r="W24" i="2" s="1"/>
  <c r="X24" i="2" s="1"/>
  <c r="U161" i="2"/>
  <c r="V161" i="2" s="1"/>
  <c r="W161" i="2" s="1"/>
  <c r="X161" i="2" s="1"/>
  <c r="X1113" i="2"/>
  <c r="U3058" i="2"/>
  <c r="V3058" i="2" s="1"/>
  <c r="W3058" i="2" s="1"/>
  <c r="X3058" i="2" s="1"/>
  <c r="U2989" i="2"/>
  <c r="V2989" i="2" s="1"/>
  <c r="W2989" i="2" s="1"/>
  <c r="X2989" i="2" s="1"/>
  <c r="U2973" i="2"/>
  <c r="V2973" i="2" s="1"/>
  <c r="W2973" i="2" s="1"/>
  <c r="X2973" i="2" s="1"/>
  <c r="U2957" i="2"/>
  <c r="V2957" i="2" s="1"/>
  <c r="W2957" i="2" s="1"/>
  <c r="X2957" i="2" s="1"/>
  <c r="U2941" i="2"/>
  <c r="V2941" i="2" s="1"/>
  <c r="W2941" i="2" s="1"/>
  <c r="X2941" i="2" s="1"/>
  <c r="U2925" i="2"/>
  <c r="V2925" i="2" s="1"/>
  <c r="W2925" i="2" s="1"/>
  <c r="X2925" i="2" s="1"/>
  <c r="U2909" i="2"/>
  <c r="V2909" i="2" s="1"/>
  <c r="W2909" i="2" s="1"/>
  <c r="X2909" i="2" s="1"/>
  <c r="U2893" i="2"/>
  <c r="V2893" i="2" s="1"/>
  <c r="W2893" i="2" s="1"/>
  <c r="X2893" i="2" s="1"/>
  <c r="U2869" i="2"/>
  <c r="V2869" i="2" s="1"/>
  <c r="W2869" i="2" s="1"/>
  <c r="X2869" i="2" s="1"/>
  <c r="U2853" i="2"/>
  <c r="V2853" i="2" s="1"/>
  <c r="W2853" i="2" s="1"/>
  <c r="X2853" i="2" s="1"/>
  <c r="U2798" i="2"/>
  <c r="V2798" i="2" s="1"/>
  <c r="W2798" i="2" s="1"/>
  <c r="X2798" i="2" s="1"/>
  <c r="U2782" i="2"/>
  <c r="V2782" i="2" s="1"/>
  <c r="W2782" i="2" s="1"/>
  <c r="X2782" i="2" s="1"/>
  <c r="U2766" i="2"/>
  <c r="V2766" i="2" s="1"/>
  <c r="W2766" i="2" s="1"/>
  <c r="X2766" i="2" s="1"/>
  <c r="U2750" i="2"/>
  <c r="V2750" i="2" s="1"/>
  <c r="W2750" i="2" s="1"/>
  <c r="X2750" i="2" s="1"/>
  <c r="U2734" i="2"/>
  <c r="V2734" i="2" s="1"/>
  <c r="W2734" i="2" s="1"/>
  <c r="X2734" i="2" s="1"/>
  <c r="U2718" i="2"/>
  <c r="V2718" i="2" s="1"/>
  <c r="W2718" i="2" s="1"/>
  <c r="X2718" i="2" s="1"/>
  <c r="U2702" i="2"/>
  <c r="V2702" i="2" s="1"/>
  <c r="W2702" i="2" s="1"/>
  <c r="X2702" i="2" s="1"/>
  <c r="U2686" i="2"/>
  <c r="V2686" i="2" s="1"/>
  <c r="W2686" i="2" s="1"/>
  <c r="X2686" i="2" s="1"/>
  <c r="U2670" i="2"/>
  <c r="V2670" i="2" s="1"/>
  <c r="W2670" i="2" s="1"/>
  <c r="X2670" i="2" s="1"/>
  <c r="U2654" i="2"/>
  <c r="V2654" i="2" s="1"/>
  <c r="W2654" i="2" s="1"/>
  <c r="X2654" i="2" s="1"/>
  <c r="U2638" i="2"/>
  <c r="V2638" i="2" s="1"/>
  <c r="W2638" i="2" s="1"/>
  <c r="X2638" i="2" s="1"/>
  <c r="U2622" i="2"/>
  <c r="V2622" i="2" s="1"/>
  <c r="W2622" i="2" s="1"/>
  <c r="X2622" i="2" s="1"/>
  <c r="U2601" i="2"/>
  <c r="V2601" i="2" s="1"/>
  <c r="W2601" i="2" s="1"/>
  <c r="X2601" i="2" s="1"/>
  <c r="U2585" i="2"/>
  <c r="V2585" i="2" s="1"/>
  <c r="W2585" i="2" s="1"/>
  <c r="X2585" i="2" s="1"/>
  <c r="U2569" i="2"/>
  <c r="V2569" i="2" s="1"/>
  <c r="W2569" i="2" s="1"/>
  <c r="X2569" i="2" s="1"/>
  <c r="U2553" i="2"/>
  <c r="V2553" i="2" s="1"/>
  <c r="W2553" i="2" s="1"/>
  <c r="X2553" i="2" s="1"/>
  <c r="U2537" i="2"/>
  <c r="V2537" i="2" s="1"/>
  <c r="W2537" i="2" s="1"/>
  <c r="X2537" i="2" s="1"/>
  <c r="U2513" i="2"/>
  <c r="V2513" i="2" s="1"/>
  <c r="W2513" i="2" s="1"/>
  <c r="X2513" i="2" s="1"/>
  <c r="U2497" i="2"/>
  <c r="V2497" i="2" s="1"/>
  <c r="W2497" i="2" s="1"/>
  <c r="X2497" i="2" s="1"/>
  <c r="U2481" i="2"/>
  <c r="V2481" i="2" s="1"/>
  <c r="W2481" i="2" s="1"/>
  <c r="X2481" i="2" s="1"/>
  <c r="U2457" i="2"/>
  <c r="V2457" i="2" s="1"/>
  <c r="W2457" i="2" s="1"/>
  <c r="X2457" i="2" s="1"/>
  <c r="U2406" i="2"/>
  <c r="V2406" i="2" s="1"/>
  <c r="W2406" i="2" s="1"/>
  <c r="X2406" i="2" s="1"/>
  <c r="U2390" i="2"/>
  <c r="V2390" i="2" s="1"/>
  <c r="W2390" i="2" s="1"/>
  <c r="X2390" i="2" s="1"/>
  <c r="U2374" i="2"/>
  <c r="V2374" i="2" s="1"/>
  <c r="W2374" i="2" s="1"/>
  <c r="X2374" i="2" s="1"/>
  <c r="U2358" i="2"/>
  <c r="V2358" i="2" s="1"/>
  <c r="W2358" i="2" s="1"/>
  <c r="X2358" i="2" s="1"/>
  <c r="U2342" i="2"/>
  <c r="V2342" i="2" s="1"/>
  <c r="W2342" i="2" s="1"/>
  <c r="X2342" i="2" s="1"/>
  <c r="U2326" i="2"/>
  <c r="V2326" i="2" s="1"/>
  <c r="W2326" i="2" s="1"/>
  <c r="X2326" i="2" s="1"/>
  <c r="U2310" i="2"/>
  <c r="V2310" i="2" s="1"/>
  <c r="W2310" i="2" s="1"/>
  <c r="X2310" i="2" s="1"/>
  <c r="U2286" i="2"/>
  <c r="V2286" i="2" s="1"/>
  <c r="W2286" i="2" s="1"/>
  <c r="X2286" i="2" s="1"/>
  <c r="U2255" i="2"/>
  <c r="V2255" i="2" s="1"/>
  <c r="W2255" i="2" s="1"/>
  <c r="X2255" i="2" s="1"/>
  <c r="U2239" i="2"/>
  <c r="V2239" i="2" s="1"/>
  <c r="W2239" i="2" s="1"/>
  <c r="X2239" i="2" s="1"/>
  <c r="U2223" i="2"/>
  <c r="V2223" i="2" s="1"/>
  <c r="W2223" i="2" s="1"/>
  <c r="X2223" i="2" s="1"/>
  <c r="U2207" i="2"/>
  <c r="V2207" i="2" s="1"/>
  <c r="W2207" i="2" s="1"/>
  <c r="X2207" i="2" s="1"/>
  <c r="U2186" i="2"/>
  <c r="V2186" i="2" s="1"/>
  <c r="W2186" i="2" s="1"/>
  <c r="X2186" i="2" s="1"/>
  <c r="U2170" i="2"/>
  <c r="V2170" i="2" s="1"/>
  <c r="W2170" i="2" s="1"/>
  <c r="X2170" i="2" s="1"/>
  <c r="U2146" i="2"/>
  <c r="V2146" i="2" s="1"/>
  <c r="W2146" i="2" s="1"/>
  <c r="X2146" i="2" s="1"/>
  <c r="U2128" i="2"/>
  <c r="V2128" i="2" s="1"/>
  <c r="W2128" i="2" s="1"/>
  <c r="X2128" i="2" s="1"/>
  <c r="U2111" i="2"/>
  <c r="V2111" i="2" s="1"/>
  <c r="W2111" i="2" s="1"/>
  <c r="X2111" i="2" s="1"/>
  <c r="U2094" i="2"/>
  <c r="V2094" i="2" s="1"/>
  <c r="W2094" i="2" s="1"/>
  <c r="X2094" i="2" s="1"/>
  <c r="U2078" i="2"/>
  <c r="V2078" i="2" s="1"/>
  <c r="W2078" i="2" s="1"/>
  <c r="X2078" i="2" s="1"/>
  <c r="U2061" i="2"/>
  <c r="V2061" i="2" s="1"/>
  <c r="W2061" i="2" s="1"/>
  <c r="X2061" i="2" s="1"/>
  <c r="U2045" i="2"/>
  <c r="V2045" i="2" s="1"/>
  <c r="W2045" i="2" s="1"/>
  <c r="X2045" i="2" s="1"/>
  <c r="U2029" i="2"/>
  <c r="V2029" i="2" s="1"/>
  <c r="W2029" i="2" s="1"/>
  <c r="X2029" i="2" s="1"/>
  <c r="U2012" i="2"/>
  <c r="V2012" i="2" s="1"/>
  <c r="W2012" i="2" s="1"/>
  <c r="X2012" i="2" s="1"/>
  <c r="U1991" i="2"/>
  <c r="V1991" i="2" s="1"/>
  <c r="W1991" i="2" s="1"/>
  <c r="X1991" i="2" s="1"/>
  <c r="U1975" i="2"/>
  <c r="V1975" i="2" s="1"/>
  <c r="W1975" i="2" s="1"/>
  <c r="X1975" i="2" s="1"/>
  <c r="U1951" i="2"/>
  <c r="V1951" i="2" s="1"/>
  <c r="W1951" i="2" s="1"/>
  <c r="X1951" i="2" s="1"/>
  <c r="U1919" i="2"/>
  <c r="V1919" i="2" s="1"/>
  <c r="W1919" i="2" s="1"/>
  <c r="X1919" i="2" s="1"/>
  <c r="U1903" i="2"/>
  <c r="V1903" i="2" s="1"/>
  <c r="W1903" i="2" s="1"/>
  <c r="X1903" i="2" s="1"/>
  <c r="U1887" i="2"/>
  <c r="V1887" i="2" s="1"/>
  <c r="W1887" i="2" s="1"/>
  <c r="X1887" i="2" s="1"/>
  <c r="U1871" i="2"/>
  <c r="V1871" i="2" s="1"/>
  <c r="W1871" i="2" s="1"/>
  <c r="X1871" i="2" s="1"/>
  <c r="U1855" i="2"/>
  <c r="V1855" i="2" s="1"/>
  <c r="W1855" i="2" s="1"/>
  <c r="X1855" i="2" s="1"/>
  <c r="U1839" i="2"/>
  <c r="V1839" i="2" s="1"/>
  <c r="W1839" i="2" s="1"/>
  <c r="X1839" i="2" s="1"/>
  <c r="U1818" i="2"/>
  <c r="V1818" i="2" s="1"/>
  <c r="W1818" i="2" s="1"/>
  <c r="X1818" i="2" s="1"/>
  <c r="U1801" i="2"/>
  <c r="V1801" i="2" s="1"/>
  <c r="W1801" i="2" s="1"/>
  <c r="X1801" i="2" s="1"/>
  <c r="U1785" i="2"/>
  <c r="V1785" i="2" s="1"/>
  <c r="W1785" i="2" s="1"/>
  <c r="X1785" i="2" s="1"/>
  <c r="U1753" i="2"/>
  <c r="V1753" i="2" s="1"/>
  <c r="W1753" i="2" s="1"/>
  <c r="X1753" i="2" s="1"/>
  <c r="U1737" i="2"/>
  <c r="V1737" i="2" s="1"/>
  <c r="W1737" i="2" s="1"/>
  <c r="X1737" i="2" s="1"/>
  <c r="U1713" i="2"/>
  <c r="V1713" i="2" s="1"/>
  <c r="W1713" i="2" s="1"/>
  <c r="X1713" i="2" s="1"/>
  <c r="U1697" i="2"/>
  <c r="V1697" i="2" s="1"/>
  <c r="W1697" i="2" s="1"/>
  <c r="X1697" i="2" s="1"/>
  <c r="U1665" i="2"/>
  <c r="V1665" i="2" s="1"/>
  <c r="W1665" i="2" s="1"/>
  <c r="X1665" i="2" s="1"/>
  <c r="U1649" i="2"/>
  <c r="V1649" i="2" s="1"/>
  <c r="W1649" i="2" s="1"/>
  <c r="X1649" i="2" s="1"/>
  <c r="U1621" i="2"/>
  <c r="V1621" i="2" s="1"/>
  <c r="W1621" i="2" s="1"/>
  <c r="X1621" i="2" s="1"/>
  <c r="U1605" i="2"/>
  <c r="V1605" i="2" s="1"/>
  <c r="W1605" i="2" s="1"/>
  <c r="X1605" i="2" s="1"/>
  <c r="U1589" i="2"/>
  <c r="V1589" i="2" s="1"/>
  <c r="W1589" i="2" s="1"/>
  <c r="X1589" i="2" s="1"/>
  <c r="U1573" i="2"/>
  <c r="V1573" i="2" s="1"/>
  <c r="W1573" i="2" s="1"/>
  <c r="X1573" i="2" s="1"/>
  <c r="U1549" i="2"/>
  <c r="V1549" i="2" s="1"/>
  <c r="W1549" i="2" s="1"/>
  <c r="X1549" i="2" s="1"/>
  <c r="U1533" i="2"/>
  <c r="V1533" i="2" s="1"/>
  <c r="W1533" i="2" s="1"/>
  <c r="X1533" i="2" s="1"/>
  <c r="U1509" i="2"/>
  <c r="V1509" i="2" s="1"/>
  <c r="W1509" i="2" s="1"/>
  <c r="X1509" i="2" s="1"/>
  <c r="U1493" i="2"/>
  <c r="V1493" i="2" s="1"/>
  <c r="W1493" i="2" s="1"/>
  <c r="X1493" i="2" s="1"/>
  <c r="U1477" i="2"/>
  <c r="V1477" i="2" s="1"/>
  <c r="W1477" i="2" s="1"/>
  <c r="X1477" i="2" s="1"/>
  <c r="U1461" i="2"/>
  <c r="V1461" i="2" s="1"/>
  <c r="W1461" i="2" s="1"/>
  <c r="X1461" i="2" s="1"/>
  <c r="U1444" i="2"/>
  <c r="V1444" i="2" s="1"/>
  <c r="W1444" i="2" s="1"/>
  <c r="X1444" i="2" s="1"/>
  <c r="U1416" i="2"/>
  <c r="V1416" i="2" s="1"/>
  <c r="W1416" i="2" s="1"/>
  <c r="X1416" i="2" s="1"/>
  <c r="U1399" i="2"/>
  <c r="V1399" i="2" s="1"/>
  <c r="W1399" i="2" s="1"/>
  <c r="X1399" i="2" s="1"/>
  <c r="U1383" i="2"/>
  <c r="V1383" i="2" s="1"/>
  <c r="W1383" i="2" s="1"/>
  <c r="X1383" i="2" s="1"/>
  <c r="U1356" i="2"/>
  <c r="V1356" i="2" s="1"/>
  <c r="W1356" i="2" s="1"/>
  <c r="X1356" i="2" s="1"/>
  <c r="U1339" i="2"/>
  <c r="V1339" i="2" s="1"/>
  <c r="W1339" i="2" s="1"/>
  <c r="X1339" i="2" s="1"/>
  <c r="U1322" i="2"/>
  <c r="V1322" i="2" s="1"/>
  <c r="W1322" i="2" s="1"/>
  <c r="X1322" i="2" s="1"/>
  <c r="U1306" i="2"/>
  <c r="V1306" i="2" s="1"/>
  <c r="W1306" i="2" s="1"/>
  <c r="X1306" i="2" s="1"/>
  <c r="U1289" i="2"/>
  <c r="V1289" i="2" s="1"/>
  <c r="W1289" i="2" s="1"/>
  <c r="X1289" i="2" s="1"/>
  <c r="U1273" i="2"/>
  <c r="V1273" i="2" s="1"/>
  <c r="W1273" i="2" s="1"/>
  <c r="X1273" i="2" s="1"/>
  <c r="U1256" i="2"/>
  <c r="V1256" i="2" s="1"/>
  <c r="W1256" i="2" s="1"/>
  <c r="X1256" i="2" s="1"/>
  <c r="U1234" i="2"/>
  <c r="V1234" i="2" s="1"/>
  <c r="W1234" i="2" s="1"/>
  <c r="X1234" i="2" s="1"/>
  <c r="U1218" i="2"/>
  <c r="V1218" i="2" s="1"/>
  <c r="W1218" i="2" s="1"/>
  <c r="X1218" i="2" s="1"/>
  <c r="U1201" i="2"/>
  <c r="V1201" i="2" s="1"/>
  <c r="W1201" i="2" s="1"/>
  <c r="X1201" i="2" s="1"/>
  <c r="U1183" i="2"/>
  <c r="V1183" i="2" s="1"/>
  <c r="W1183" i="2" s="1"/>
  <c r="X1183" i="2" s="1"/>
  <c r="U1166" i="2"/>
  <c r="V1166" i="2" s="1"/>
  <c r="W1166" i="2" s="1"/>
  <c r="X1166" i="2" s="1"/>
  <c r="U1149" i="2"/>
  <c r="V1149" i="2" s="1"/>
  <c r="W1149" i="2" s="1"/>
  <c r="X1149" i="2" s="1"/>
  <c r="U1133" i="2"/>
  <c r="V1133" i="2" s="1"/>
  <c r="W1133" i="2" s="1"/>
  <c r="X1133" i="2" s="1"/>
  <c r="U1116" i="2"/>
  <c r="V1116" i="2" s="1"/>
  <c r="W1116" i="2" s="1"/>
  <c r="X1116" i="2" s="1"/>
  <c r="U1100" i="2"/>
  <c r="V1100" i="2" s="1"/>
  <c r="W1100" i="2" s="1"/>
  <c r="X1100" i="2" s="1"/>
  <c r="U1067" i="2"/>
  <c r="V1067" i="2" s="1"/>
  <c r="W1067" i="2" s="1"/>
  <c r="X1067" i="2" s="1"/>
  <c r="U1050" i="2"/>
  <c r="V1050" i="2" s="1"/>
  <c r="W1050" i="2" s="1"/>
  <c r="X1050" i="2" s="1"/>
  <c r="U1032" i="2"/>
  <c r="V1032" i="2" s="1"/>
  <c r="W1032" i="2" s="1"/>
  <c r="X1032" i="2" s="1"/>
  <c r="U1006" i="2"/>
  <c r="V1006" i="2" s="1"/>
  <c r="W1006" i="2" s="1"/>
  <c r="X1006" i="2" s="1"/>
  <c r="U981" i="2"/>
  <c r="V981" i="2" s="1"/>
  <c r="W981" i="2" s="1"/>
  <c r="X981" i="2" s="1"/>
  <c r="U943" i="2"/>
  <c r="V943" i="2" s="1"/>
  <c r="W943" i="2" s="1"/>
  <c r="X943" i="2" s="1"/>
  <c r="U907" i="2"/>
  <c r="V907" i="2" s="1"/>
  <c r="W907" i="2" s="1"/>
  <c r="X907" i="2" s="1"/>
  <c r="U874" i="2"/>
  <c r="V874" i="2" s="1"/>
  <c r="W874" i="2" s="1"/>
  <c r="X874" i="2" s="1"/>
  <c r="U840" i="2"/>
  <c r="V840" i="2" s="1"/>
  <c r="W840" i="2" s="1"/>
  <c r="X840" i="2" s="1"/>
  <c r="U799" i="2"/>
  <c r="V799" i="2" s="1"/>
  <c r="W799" i="2" s="1"/>
  <c r="X799" i="2" s="1"/>
  <c r="U755" i="2"/>
  <c r="V755" i="2" s="1"/>
  <c r="W755" i="2" s="1"/>
  <c r="X755" i="2" s="1"/>
  <c r="U721" i="2"/>
  <c r="V721" i="2" s="1"/>
  <c r="W721" i="2" s="1"/>
  <c r="X721" i="2" s="1"/>
  <c r="U689" i="2"/>
  <c r="V689" i="2" s="1"/>
  <c r="W689" i="2" s="1"/>
  <c r="X689" i="2" s="1"/>
  <c r="U648" i="2"/>
  <c r="V648" i="2" s="1"/>
  <c r="W648" i="2" s="1"/>
  <c r="X648" i="2" s="1"/>
  <c r="U613" i="2"/>
  <c r="V613" i="2" s="1"/>
  <c r="W613" i="2" s="1"/>
  <c r="X613" i="2" s="1"/>
  <c r="U580" i="2"/>
  <c r="V580" i="2" s="1"/>
  <c r="W580" i="2" s="1"/>
  <c r="X580" i="2" s="1"/>
  <c r="U546" i="2"/>
  <c r="V546" i="2" s="1"/>
  <c r="W546" i="2" s="1"/>
  <c r="X546" i="2" s="1"/>
  <c r="U514" i="2"/>
  <c r="V514" i="2" s="1"/>
  <c r="W514" i="2" s="1"/>
  <c r="X514" i="2" s="1"/>
  <c r="U471" i="2"/>
  <c r="V471" i="2" s="1"/>
  <c r="W471" i="2" s="1"/>
  <c r="X471" i="2" s="1"/>
  <c r="U437" i="2"/>
  <c r="V437" i="2" s="1"/>
  <c r="W437" i="2" s="1"/>
  <c r="X437" i="2" s="1"/>
  <c r="U403" i="2"/>
  <c r="V403" i="2" s="1"/>
  <c r="W403" i="2" s="1"/>
  <c r="X403" i="2" s="1"/>
  <c r="U370" i="2"/>
  <c r="V370" i="2" s="1"/>
  <c r="W370" i="2" s="1"/>
  <c r="X370" i="2" s="1"/>
  <c r="U337" i="2"/>
  <c r="V337" i="2" s="1"/>
  <c r="W337" i="2" s="1"/>
  <c r="X337" i="2" s="1"/>
  <c r="U298" i="2"/>
  <c r="V298" i="2" s="1"/>
  <c r="W298" i="2" s="1"/>
  <c r="X298" i="2" s="1"/>
  <c r="U274" i="2"/>
  <c r="V274" i="2" s="1"/>
  <c r="W274" i="2" s="1"/>
  <c r="X274" i="2" s="1"/>
  <c r="U242" i="2"/>
  <c r="V242" i="2" s="1"/>
  <c r="W242" i="2" s="1"/>
  <c r="X242" i="2" s="1"/>
  <c r="U209" i="2"/>
  <c r="V209" i="2" s="1"/>
  <c r="W209" i="2" s="1"/>
  <c r="X209" i="2" s="1"/>
  <c r="U176" i="2"/>
  <c r="V176" i="2" s="1"/>
  <c r="W176" i="2" s="1"/>
  <c r="X176" i="2" s="1"/>
  <c r="U145" i="2"/>
  <c r="V145" i="2" s="1"/>
  <c r="W145" i="2" s="1"/>
  <c r="X145" i="2" s="1"/>
  <c r="U113" i="2"/>
  <c r="V113" i="2" s="1"/>
  <c r="W113" i="2" s="1"/>
  <c r="X113" i="2" s="1"/>
  <c r="U73" i="2"/>
  <c r="V73" i="2" s="1"/>
  <c r="W73" i="2" s="1"/>
  <c r="X73" i="2" s="1"/>
  <c r="U41" i="2"/>
  <c r="V41" i="2" s="1"/>
  <c r="W41" i="2" s="1"/>
  <c r="X41" i="2" s="1"/>
  <c r="U906" i="2"/>
  <c r="V906" i="2" s="1"/>
  <c r="W906" i="2" s="1"/>
  <c r="X906" i="2" s="1"/>
  <c r="U579" i="2"/>
  <c r="V579" i="2" s="1"/>
  <c r="W579" i="2" s="1"/>
  <c r="X579" i="2" s="1"/>
  <c r="U521" i="2"/>
  <c r="V521" i="2" s="1"/>
  <c r="W521" i="2" s="1"/>
  <c r="X521" i="2" s="1"/>
  <c r="U454" i="2"/>
  <c r="V454" i="2" s="1"/>
  <c r="W454" i="2" s="1"/>
  <c r="X454" i="2" s="1"/>
  <c r="U410" i="2"/>
  <c r="V410" i="2" s="1"/>
  <c r="W410" i="2" s="1"/>
  <c r="X410" i="2" s="1"/>
  <c r="U336" i="2"/>
  <c r="V336" i="2" s="1"/>
  <c r="W336" i="2" s="1"/>
  <c r="X336" i="2" s="1"/>
  <c r="U281" i="2"/>
  <c r="V281" i="2" s="1"/>
  <c r="W281" i="2" s="1"/>
  <c r="X281" i="2" s="1"/>
  <c r="U224" i="2"/>
  <c r="V224" i="2" s="1"/>
  <c r="W224" i="2" s="1"/>
  <c r="X224" i="2" s="1"/>
  <c r="U152" i="2"/>
  <c r="V152" i="2" s="1"/>
  <c r="W152" i="2" s="1"/>
  <c r="X152" i="2" s="1"/>
  <c r="U104" i="2"/>
  <c r="V104" i="2" s="1"/>
  <c r="W104" i="2" s="1"/>
  <c r="X104" i="2" s="1"/>
  <c r="U48" i="2"/>
  <c r="V48" i="2" s="1"/>
  <c r="W48" i="2" s="1"/>
  <c r="X48" i="2" s="1"/>
  <c r="U2371" i="2"/>
  <c r="V2371" i="2" s="1"/>
  <c r="W2371" i="2" s="1"/>
  <c r="X2371" i="2" s="1"/>
  <c r="U1405" i="2"/>
  <c r="V1405" i="2" s="1"/>
  <c r="W1405" i="2" s="1"/>
  <c r="X1405" i="2" s="1"/>
  <c r="U1231" i="2"/>
  <c r="V1231" i="2" s="1"/>
  <c r="W1231" i="2" s="1"/>
  <c r="X1231" i="2" s="1"/>
  <c r="U1121" i="2"/>
  <c r="V1121" i="2" s="1"/>
  <c r="W1121" i="2" s="1"/>
  <c r="X1121" i="2" s="1"/>
  <c r="U1037" i="2"/>
  <c r="V1037" i="2" s="1"/>
  <c r="W1037" i="2" s="1"/>
  <c r="X1037" i="2" s="1"/>
  <c r="U939" i="2"/>
  <c r="V939" i="2" s="1"/>
  <c r="W939" i="2" s="1"/>
  <c r="X939" i="2" s="1"/>
  <c r="U777" i="2"/>
  <c r="V777" i="2" s="1"/>
  <c r="W777" i="2" s="1"/>
  <c r="X777" i="2" s="1"/>
  <c r="U620" i="2"/>
  <c r="V620" i="2" s="1"/>
  <c r="W620" i="2" s="1"/>
  <c r="X620" i="2" s="1"/>
  <c r="U460" i="2"/>
  <c r="V460" i="2" s="1"/>
  <c r="W460" i="2" s="1"/>
  <c r="X460" i="2" s="1"/>
  <c r="U303" i="2"/>
  <c r="V303" i="2" s="1"/>
  <c r="W303" i="2" s="1"/>
  <c r="X303" i="2" s="1"/>
  <c r="U173" i="2"/>
  <c r="V173" i="2" s="1"/>
  <c r="W173" i="2" s="1"/>
  <c r="X173" i="2" s="1"/>
  <c r="U30" i="2"/>
  <c r="V30" i="2" s="1"/>
  <c r="W30" i="2" s="1"/>
  <c r="X30" i="2" s="1"/>
  <c r="U3294" i="2"/>
  <c r="V3294" i="2" s="1"/>
  <c r="W3294" i="2" s="1"/>
  <c r="X3294" i="2" s="1"/>
  <c r="U3278" i="2"/>
  <c r="V3278" i="2" s="1"/>
  <c r="W3278" i="2" s="1"/>
  <c r="X3278" i="2" s="1"/>
  <c r="U3262" i="2"/>
  <c r="V3262" i="2" s="1"/>
  <c r="W3262" i="2" s="1"/>
  <c r="X3262" i="2" s="1"/>
  <c r="U3246" i="2"/>
  <c r="V3246" i="2" s="1"/>
  <c r="W3246" i="2" s="1"/>
  <c r="X3246" i="2" s="1"/>
  <c r="U3214" i="2"/>
  <c r="V3214" i="2" s="1"/>
  <c r="W3214" i="2" s="1"/>
  <c r="X3214" i="2" s="1"/>
  <c r="U3198" i="2"/>
  <c r="V3198" i="2" s="1"/>
  <c r="W3198" i="2" s="1"/>
  <c r="X3198" i="2" s="1"/>
  <c r="U3182" i="2"/>
  <c r="V3182" i="2" s="1"/>
  <c r="W3182" i="2" s="1"/>
  <c r="X3182" i="2" s="1"/>
  <c r="U3145" i="2"/>
  <c r="V3145" i="2" s="1"/>
  <c r="W3145" i="2" s="1"/>
  <c r="X3145" i="2" s="1"/>
  <c r="U3129" i="2"/>
  <c r="V3129" i="2" s="1"/>
  <c r="W3129" i="2" s="1"/>
  <c r="X3129" i="2" s="1"/>
  <c r="U3113" i="2"/>
  <c r="V3113" i="2" s="1"/>
  <c r="W3113" i="2" s="1"/>
  <c r="X3113" i="2" s="1"/>
  <c r="U3097" i="2"/>
  <c r="V3097" i="2" s="1"/>
  <c r="W3097" i="2" s="1"/>
  <c r="X3097" i="2" s="1"/>
  <c r="U3081" i="2"/>
  <c r="V3081" i="2" s="1"/>
  <c r="W3081" i="2" s="1"/>
  <c r="X3081" i="2" s="1"/>
  <c r="U3065" i="2"/>
  <c r="V3065" i="2" s="1"/>
  <c r="W3065" i="2" s="1"/>
  <c r="X3065" i="2" s="1"/>
  <c r="U3049" i="2"/>
  <c r="V3049" i="2" s="1"/>
  <c r="W3049" i="2" s="1"/>
  <c r="X3049" i="2" s="1"/>
  <c r="U3033" i="2"/>
  <c r="V3033" i="2" s="1"/>
  <c r="W3033" i="2" s="1"/>
  <c r="X3033" i="2" s="1"/>
  <c r="U3017" i="2"/>
  <c r="V3017" i="2" s="1"/>
  <c r="W3017" i="2" s="1"/>
  <c r="X3017" i="2" s="1"/>
  <c r="U2996" i="2"/>
  <c r="V2996" i="2" s="1"/>
  <c r="W2996" i="2" s="1"/>
  <c r="X2996" i="2" s="1"/>
  <c r="U2980" i="2"/>
  <c r="V2980" i="2" s="1"/>
  <c r="W2980" i="2" s="1"/>
  <c r="X2980" i="2" s="1"/>
  <c r="U2964" i="2"/>
  <c r="V2964" i="2" s="1"/>
  <c r="W2964" i="2" s="1"/>
  <c r="X2964" i="2" s="1"/>
  <c r="U2948" i="2"/>
  <c r="V2948" i="2" s="1"/>
  <c r="W2948" i="2" s="1"/>
  <c r="X2948" i="2" s="1"/>
  <c r="U2916" i="2"/>
  <c r="V2916" i="2" s="1"/>
  <c r="W2916" i="2" s="1"/>
  <c r="X2916" i="2" s="1"/>
  <c r="U2892" i="2"/>
  <c r="V2892" i="2" s="1"/>
  <c r="W2892" i="2" s="1"/>
  <c r="X2892" i="2" s="1"/>
  <c r="U2876" i="2"/>
  <c r="V2876" i="2" s="1"/>
  <c r="W2876" i="2" s="1"/>
  <c r="X2876" i="2" s="1"/>
  <c r="U2860" i="2"/>
  <c r="V2860" i="2" s="1"/>
  <c r="W2860" i="2" s="1"/>
  <c r="X2860" i="2" s="1"/>
  <c r="U2844" i="2"/>
  <c r="V2844" i="2" s="1"/>
  <c r="W2844" i="2" s="1"/>
  <c r="X2844" i="2" s="1"/>
  <c r="U2789" i="2"/>
  <c r="V2789" i="2" s="1"/>
  <c r="W2789" i="2" s="1"/>
  <c r="X2789" i="2" s="1"/>
  <c r="U2765" i="2"/>
  <c r="V2765" i="2" s="1"/>
  <c r="W2765" i="2" s="1"/>
  <c r="X2765" i="2" s="1"/>
  <c r="U2749" i="2"/>
  <c r="V2749" i="2" s="1"/>
  <c r="W2749" i="2" s="1"/>
  <c r="X2749" i="2" s="1"/>
  <c r="U2733" i="2"/>
  <c r="V2733" i="2" s="1"/>
  <c r="W2733" i="2" s="1"/>
  <c r="X2733" i="2" s="1"/>
  <c r="U2709" i="2"/>
  <c r="V2709" i="2" s="1"/>
  <c r="W2709" i="2" s="1"/>
  <c r="X2709" i="2" s="1"/>
  <c r="U2677" i="2"/>
  <c r="V2677" i="2" s="1"/>
  <c r="W2677" i="2" s="1"/>
  <c r="X2677" i="2" s="1"/>
  <c r="U2661" i="2"/>
  <c r="V2661" i="2" s="1"/>
  <c r="W2661" i="2" s="1"/>
  <c r="X2661" i="2" s="1"/>
  <c r="U2645" i="2"/>
  <c r="V2645" i="2" s="1"/>
  <c r="W2645" i="2" s="1"/>
  <c r="X2645" i="2" s="1"/>
  <c r="U2629" i="2"/>
  <c r="V2629" i="2" s="1"/>
  <c r="W2629" i="2" s="1"/>
  <c r="X2629" i="2" s="1"/>
  <c r="U2608" i="2"/>
  <c r="V2608" i="2" s="1"/>
  <c r="W2608" i="2" s="1"/>
  <c r="X2608" i="2" s="1"/>
  <c r="U2592" i="2"/>
  <c r="V2592" i="2" s="1"/>
  <c r="W2592" i="2" s="1"/>
  <c r="X2592" i="2" s="1"/>
  <c r="U2576" i="2"/>
  <c r="V2576" i="2" s="1"/>
  <c r="W2576" i="2" s="1"/>
  <c r="X2576" i="2" s="1"/>
  <c r="U2560" i="2"/>
  <c r="V2560" i="2" s="1"/>
  <c r="W2560" i="2" s="1"/>
  <c r="X2560" i="2" s="1"/>
  <c r="U2544" i="2"/>
  <c r="V2544" i="2" s="1"/>
  <c r="W2544" i="2" s="1"/>
  <c r="X2544" i="2" s="1"/>
  <c r="U2528" i="2"/>
  <c r="V2528" i="2" s="1"/>
  <c r="W2528" i="2" s="1"/>
  <c r="X2528" i="2" s="1"/>
  <c r="U2512" i="2"/>
  <c r="V2512" i="2" s="1"/>
  <c r="W2512" i="2" s="1"/>
  <c r="X2512" i="2" s="1"/>
  <c r="U2496" i="2"/>
  <c r="V2496" i="2" s="1"/>
  <c r="W2496" i="2" s="1"/>
  <c r="X2496" i="2" s="1"/>
  <c r="U2480" i="2"/>
  <c r="V2480" i="2" s="1"/>
  <c r="W2480" i="2" s="1"/>
  <c r="X2480" i="2" s="1"/>
  <c r="U2464" i="2"/>
  <c r="V2464" i="2" s="1"/>
  <c r="W2464" i="2" s="1"/>
  <c r="X2464" i="2" s="1"/>
  <c r="U2413" i="2"/>
  <c r="V2413" i="2" s="1"/>
  <c r="W2413" i="2" s="1"/>
  <c r="X2413" i="2" s="1"/>
  <c r="U2397" i="2"/>
  <c r="V2397" i="2" s="1"/>
  <c r="W2397" i="2" s="1"/>
  <c r="X2397" i="2" s="1"/>
  <c r="U2381" i="2"/>
  <c r="V2381" i="2" s="1"/>
  <c r="W2381" i="2" s="1"/>
  <c r="X2381" i="2" s="1"/>
  <c r="U2365" i="2"/>
  <c r="V2365" i="2" s="1"/>
  <c r="W2365" i="2" s="1"/>
  <c r="X2365" i="2" s="1"/>
  <c r="U2341" i="2"/>
  <c r="V2341" i="2" s="1"/>
  <c r="W2341" i="2" s="1"/>
  <c r="X2341" i="2" s="1"/>
  <c r="U2325" i="2"/>
  <c r="V2325" i="2" s="1"/>
  <c r="W2325" i="2" s="1"/>
  <c r="X2325" i="2" s="1"/>
  <c r="U2309" i="2"/>
  <c r="V2309" i="2" s="1"/>
  <c r="W2309" i="2" s="1"/>
  <c r="X2309" i="2" s="1"/>
  <c r="U2293" i="2"/>
  <c r="V2293" i="2" s="1"/>
  <c r="W2293" i="2" s="1"/>
  <c r="X2293" i="2" s="1"/>
  <c r="U2262" i="2"/>
  <c r="V2262" i="2" s="1"/>
  <c r="W2262" i="2" s="1"/>
  <c r="X2262" i="2" s="1"/>
  <c r="U2238" i="2"/>
  <c r="V2238" i="2" s="1"/>
  <c r="W2238" i="2" s="1"/>
  <c r="X2238" i="2" s="1"/>
  <c r="U2222" i="2"/>
  <c r="V2222" i="2" s="1"/>
  <c r="W2222" i="2" s="1"/>
  <c r="X2222" i="2" s="1"/>
  <c r="U2206" i="2"/>
  <c r="V2206" i="2" s="1"/>
  <c r="W2206" i="2" s="1"/>
  <c r="X2206" i="2" s="1"/>
  <c r="U2185" i="2"/>
  <c r="V2185" i="2" s="1"/>
  <c r="W2185" i="2" s="1"/>
  <c r="X2185" i="2" s="1"/>
  <c r="U2169" i="2"/>
  <c r="V2169" i="2" s="1"/>
  <c r="W2169" i="2" s="1"/>
  <c r="X2169" i="2" s="1"/>
  <c r="U2153" i="2"/>
  <c r="V2153" i="2" s="1"/>
  <c r="W2153" i="2" s="1"/>
  <c r="X2153" i="2" s="1"/>
  <c r="U2135" i="2"/>
  <c r="V2135" i="2" s="1"/>
  <c r="W2135" i="2" s="1"/>
  <c r="X2135" i="2" s="1"/>
  <c r="U2119" i="2"/>
  <c r="V2119" i="2" s="1"/>
  <c r="W2119" i="2" s="1"/>
  <c r="X2119" i="2" s="1"/>
  <c r="U2102" i="2"/>
  <c r="V2102" i="2" s="1"/>
  <c r="W2102" i="2" s="1"/>
  <c r="X2102" i="2" s="1"/>
  <c r="U2085" i="2"/>
  <c r="V2085" i="2" s="1"/>
  <c r="W2085" i="2" s="1"/>
  <c r="X2085" i="2" s="1"/>
  <c r="U2069" i="2"/>
  <c r="V2069" i="2" s="1"/>
  <c r="W2069" i="2" s="1"/>
  <c r="X2069" i="2" s="1"/>
  <c r="U2052" i="2"/>
  <c r="V2052" i="2" s="1"/>
  <c r="W2052" i="2" s="1"/>
  <c r="X2052" i="2" s="1"/>
  <c r="U2036" i="2"/>
  <c r="V2036" i="2" s="1"/>
  <c r="W2036" i="2" s="1"/>
  <c r="X2036" i="2" s="1"/>
  <c r="U2019" i="2"/>
  <c r="V2019" i="2" s="1"/>
  <c r="W2019" i="2" s="1"/>
  <c r="X2019" i="2" s="1"/>
  <c r="U1998" i="2"/>
  <c r="V1998" i="2" s="1"/>
  <c r="W1998" i="2" s="1"/>
  <c r="X1998" i="2" s="1"/>
  <c r="U1982" i="2"/>
  <c r="V1982" i="2" s="1"/>
  <c r="W1982" i="2" s="1"/>
  <c r="X1982" i="2" s="1"/>
  <c r="U1966" i="2"/>
  <c r="V1966" i="2" s="1"/>
  <c r="W1966" i="2" s="1"/>
  <c r="X1966" i="2" s="1"/>
  <c r="U1950" i="2"/>
  <c r="V1950" i="2" s="1"/>
  <c r="W1950" i="2" s="1"/>
  <c r="X1950" i="2" s="1"/>
  <c r="U1934" i="2"/>
  <c r="V1934" i="2" s="1"/>
  <c r="W1934" i="2" s="1"/>
  <c r="X1934" i="2" s="1"/>
  <c r="U1918" i="2"/>
  <c r="V1918" i="2" s="1"/>
  <c r="W1918" i="2" s="1"/>
  <c r="X1918" i="2" s="1"/>
  <c r="U1894" i="2"/>
  <c r="V1894" i="2" s="1"/>
  <c r="W1894" i="2" s="1"/>
  <c r="X1894" i="2" s="1"/>
  <c r="U1878" i="2"/>
  <c r="V1878" i="2" s="1"/>
  <c r="W1878" i="2" s="1"/>
  <c r="X1878" i="2" s="1"/>
  <c r="U1862" i="2"/>
  <c r="V1862" i="2" s="1"/>
  <c r="W1862" i="2" s="1"/>
  <c r="X1862" i="2" s="1"/>
  <c r="U1846" i="2"/>
  <c r="V1846" i="2" s="1"/>
  <c r="W1846" i="2" s="1"/>
  <c r="X1846" i="2" s="1"/>
  <c r="U1830" i="2"/>
  <c r="V1830" i="2" s="1"/>
  <c r="W1830" i="2" s="1"/>
  <c r="X1830" i="2" s="1"/>
  <c r="U1809" i="2"/>
  <c r="V1809" i="2" s="1"/>
  <c r="W1809" i="2" s="1"/>
  <c r="X1809" i="2" s="1"/>
  <c r="U1792" i="2"/>
  <c r="V1792" i="2" s="1"/>
  <c r="W1792" i="2" s="1"/>
  <c r="X1792" i="2" s="1"/>
  <c r="U1768" i="2"/>
  <c r="V1768" i="2" s="1"/>
  <c r="W1768" i="2" s="1"/>
  <c r="X1768" i="2" s="1"/>
  <c r="U1752" i="2"/>
  <c r="V1752" i="2" s="1"/>
  <c r="W1752" i="2" s="1"/>
  <c r="X1752" i="2" s="1"/>
  <c r="U1736" i="2"/>
  <c r="V1736" i="2" s="1"/>
  <c r="W1736" i="2" s="1"/>
  <c r="X1736" i="2" s="1"/>
  <c r="U1720" i="2"/>
  <c r="V1720" i="2" s="1"/>
  <c r="W1720" i="2" s="1"/>
  <c r="X1720" i="2" s="1"/>
  <c r="U1704" i="2"/>
  <c r="V1704" i="2" s="1"/>
  <c r="W1704" i="2" s="1"/>
  <c r="X1704" i="2" s="1"/>
  <c r="U2157" i="2"/>
  <c r="V2157" i="2" s="1"/>
  <c r="W2157" i="2" s="1"/>
  <c r="X2157" i="2" s="1"/>
  <c r="U1954" i="2"/>
  <c r="V1954" i="2" s="1"/>
  <c r="W1954" i="2" s="1"/>
  <c r="X1954" i="2" s="1"/>
  <c r="U1842" i="2"/>
  <c r="V1842" i="2" s="1"/>
  <c r="W1842" i="2" s="1"/>
  <c r="X1842" i="2" s="1"/>
  <c r="U1692" i="2"/>
  <c r="V1692" i="2" s="1"/>
  <c r="W1692" i="2" s="1"/>
  <c r="X1692" i="2" s="1"/>
  <c r="U1670" i="2"/>
  <c r="V1670" i="2" s="1"/>
  <c r="W1670" i="2" s="1"/>
  <c r="X1670" i="2" s="1"/>
  <c r="U3233" i="2"/>
  <c r="V3233" i="2" s="1"/>
  <c r="W3233" i="2" s="1"/>
  <c r="X3233" i="2" s="1"/>
  <c r="U975" i="2"/>
  <c r="V975" i="2" s="1"/>
  <c r="W975" i="2" s="1"/>
  <c r="X975" i="2" s="1"/>
  <c r="U3280" i="2"/>
  <c r="V3280" i="2" s="1"/>
  <c r="W3280" i="2" s="1"/>
  <c r="X3280" i="2" s="1"/>
  <c r="U3075" i="2"/>
  <c r="V3075" i="2" s="1"/>
  <c r="W3075" i="2" s="1"/>
  <c r="X3075" i="2" s="1"/>
  <c r="U1832" i="2"/>
  <c r="V1832" i="2" s="1"/>
  <c r="W1832" i="2" s="1"/>
  <c r="X1832" i="2" s="1"/>
  <c r="U1202" i="2"/>
  <c r="V1202" i="2" s="1"/>
  <c r="W1202" i="2" s="1"/>
  <c r="X1202" i="2" s="1"/>
  <c r="U3255" i="2"/>
  <c r="V3255" i="2" s="1"/>
  <c r="W3255" i="2" s="1"/>
  <c r="X3255" i="2" s="1"/>
  <c r="U1935" i="2"/>
  <c r="V1935" i="2" s="1"/>
  <c r="W1935" i="2" s="1"/>
  <c r="X1935" i="2" s="1"/>
  <c r="U2174" i="2"/>
  <c r="V2174" i="2" s="1"/>
  <c r="W2174" i="2" s="1"/>
  <c r="X2174" i="2" s="1"/>
  <c r="U1804" i="2"/>
  <c r="V1804" i="2" s="1"/>
  <c r="W1804" i="2" s="1"/>
  <c r="X1804" i="2" s="1"/>
  <c r="U940" i="2"/>
  <c r="V940" i="2" s="1"/>
  <c r="W940" i="2" s="1"/>
  <c r="X940" i="2" s="1"/>
  <c r="U198" i="2"/>
  <c r="V198" i="2" s="1"/>
  <c r="W198" i="2" s="1"/>
  <c r="X198" i="2" s="1"/>
  <c r="U151" i="2"/>
  <c r="V151" i="2" s="1"/>
  <c r="W151" i="2" s="1"/>
  <c r="X151" i="2" s="1"/>
  <c r="V19" i="2" l="1"/>
  <c r="W19" i="2" s="1"/>
  <c r="X19" i="2" s="1"/>
</calcChain>
</file>

<file path=xl/sharedStrings.xml><?xml version="1.0" encoding="utf-8"?>
<sst xmlns="http://schemas.openxmlformats.org/spreadsheetml/2006/main" count="10431" uniqueCount="1116">
  <si>
    <t>SERVICIOS DE MANTENIMIENTO, REPARACIÓN E INSTALACIÓN (EXCEPTO SERVICIOS DE CONSTRUCCIÓN)</t>
  </si>
  <si>
    <t>UBICACIÓN</t>
  </si>
  <si>
    <t>DESCRIPCIÓN CENTRO DE COSTO</t>
  </si>
  <si>
    <t>DENOMINACIÓN</t>
  </si>
  <si>
    <t>UBICACIÓN MARCA SEXO</t>
  </si>
  <si>
    <t>DESTINO ESTADO TIPO</t>
  </si>
  <si>
    <t>PLACA MILITAR</t>
  </si>
  <si>
    <t>CENTRO DE COSTO</t>
  </si>
  <si>
    <t>CRVL</t>
  </si>
  <si>
    <t>CAMION</t>
  </si>
  <si>
    <t>MAZDA</t>
  </si>
  <si>
    <t>MEDIDAS DE TENDENCIA</t>
  </si>
  <si>
    <t>ITEM</t>
  </si>
  <si>
    <t>CÓDIGO DANE</t>
  </si>
  <si>
    <t>DESCRIPCIÓN DEL BIEN Y/O SERVICIO</t>
  </si>
  <si>
    <t>UNIDAD MEDIDA</t>
  </si>
  <si>
    <t>EXISTENCIAS (STOCK - INVENTARIOS)</t>
  </si>
  <si>
    <t>NECESIDAD</t>
  </si>
  <si>
    <t>UNSPSC (CCE)</t>
  </si>
  <si>
    <t>PRECIO HISTORICO</t>
  </si>
  <si>
    <t>VALOR UNITARIO</t>
  </si>
  <si>
    <t>IVA (SI APLICA)</t>
  </si>
  <si>
    <t>VALOR UNITARIO CON IVA</t>
  </si>
  <si>
    <t>MENOR VALOR INCLUIDO IVA</t>
  </si>
  <si>
    <t>PROMEDIO VALORES UNITARIOS INCLUIDO IVA</t>
  </si>
  <si>
    <t>MEDIA GEOMETRICA VALORES UNITARIOS INCLUIDO IVA</t>
  </si>
  <si>
    <t>MEDIANA 
VALORES UNITARIOS INCLUIDO IVA</t>
  </si>
  <si>
    <t>DESVIACION ESTANDAR VALORES UNITARIOS INCLUIDO IVA</t>
  </si>
  <si>
    <t>VARIACIÓN PORCENTUAL</t>
  </si>
  <si>
    <t>MEDIA DE TENDENCIA ESTABLECIDA</t>
  </si>
  <si>
    <t>1.1.1</t>
  </si>
  <si>
    <t xml:space="preserve">SISTEMA DE REFRIGERACIÓN </t>
  </si>
  <si>
    <t xml:space="preserve">CAMBIO DE </t>
  </si>
  <si>
    <t>BOMBA DE AGUA</t>
  </si>
  <si>
    <t>Servicio</t>
  </si>
  <si>
    <t>ENFOQUE DE RADIADOR</t>
  </si>
  <si>
    <t>FAN CLUTCH</t>
  </si>
  <si>
    <t>MANGUERA INFERIOR DE RADIADOR</t>
  </si>
  <si>
    <t>MANGUERA SUPERIOR DEL RADIADOR</t>
  </si>
  <si>
    <t>POLEA  BOMBA DE AGUA</t>
  </si>
  <si>
    <t>RADIADOR</t>
  </si>
  <si>
    <t>TAPA RADIADOR</t>
  </si>
  <si>
    <t>TERMOSTATO</t>
  </si>
  <si>
    <t>VENTILADOR</t>
  </si>
  <si>
    <t xml:space="preserve">CORREA DE ACCESORIOS </t>
  </si>
  <si>
    <t xml:space="preserve">PERA DE TEMPERATURA </t>
  </si>
  <si>
    <t xml:space="preserve">PATIN DE LA CORREA DE ACCESORIOS </t>
  </si>
  <si>
    <t>REPARACION Y/O MANTENIMIENTO DE</t>
  </si>
  <si>
    <t xml:space="preserve">REPARACION Y/O MANTENIMIENTO DE  </t>
  </si>
  <si>
    <t>INTERCOOLER</t>
  </si>
  <si>
    <t xml:space="preserve">REVISION Y/O MANTENIMIENTO DEL  </t>
  </si>
  <si>
    <t>1.1.2</t>
  </si>
  <si>
    <t>SISTEMA ELECTRICO</t>
  </si>
  <si>
    <t>BOMBILLO TRICETA</t>
  </si>
  <si>
    <t>BUJES MOTOR DE ARRANQUE</t>
  </si>
  <si>
    <t>COCUYOS LATERALES</t>
  </si>
  <si>
    <t>DIRECCIONAL DELANTERO</t>
  </si>
  <si>
    <t>DISYUNTORES DE LUCES</t>
  </si>
  <si>
    <t xml:space="preserve">ELEVADORES </t>
  </si>
  <si>
    <t>ESCOBILLAS DEL ALTERNADOR</t>
  </si>
  <si>
    <t>ESCOBILLAS DEL ARRANQUE</t>
  </si>
  <si>
    <t>FUSIBLES DE 10,20,30</t>
  </si>
  <si>
    <t>INDUCIDO MOTOR DE ARRANQUE</t>
  </si>
  <si>
    <t>MANDO DE LUCES</t>
  </si>
  <si>
    <t>MODULO ELEVA VIDRIOS</t>
  </si>
  <si>
    <t>PORTA ESCOBILLAS DEL ALTERNADOR</t>
  </si>
  <si>
    <t>PORTA ESCOBILLAS DEL ARRANQUE</t>
  </si>
  <si>
    <t>REGULADOR DEL ALTERNADOR</t>
  </si>
  <si>
    <t>RODAMIENTO  DEL ALTERNADOR</t>
  </si>
  <si>
    <t>ROTOR DEL ALTERNADOR</t>
  </si>
  <si>
    <t xml:space="preserve">SOPLADOR AIRE ACONDICIONADO </t>
  </si>
  <si>
    <t>STOP TRASEROS</t>
  </si>
  <si>
    <t>MOTOR APAGADO Y ENCENDIDO DE SWITHC</t>
  </si>
  <si>
    <t>BUJÍA PRECALENTAMIENTO</t>
  </si>
  <si>
    <t xml:space="preserve">BENDIX DEL ARRANQUE </t>
  </si>
  <si>
    <t>CORONA DEL ALTERNADOR</t>
  </si>
  <si>
    <t>RETENEDOR BOMBA DE VACIO DEL ALTERNADOR</t>
  </si>
  <si>
    <t xml:space="preserve">BOMBILLO DIRECCIONAL </t>
  </si>
  <si>
    <t>BOMBILLO FRENO</t>
  </si>
  <si>
    <t>DIRECCIONAL TRASERO</t>
  </si>
  <si>
    <t xml:space="preserve">Servicio </t>
  </si>
  <si>
    <t>1.1.3</t>
  </si>
  <si>
    <t>SISTEMA DE FUERZA</t>
  </si>
  <si>
    <t>ACOPLE TRASERO CAJA DE VELOCIDADES</t>
  </si>
  <si>
    <t>BALINERA VOLANTE</t>
  </si>
  <si>
    <t>BOMBA AUXILIAR DE EMBRAGUE</t>
  </si>
  <si>
    <t>BOMBA PRINCIPAL EMBRAGUE</t>
  </si>
  <si>
    <t>CRUCETA DEL CARDAN</t>
  </si>
  <si>
    <t>DISCO DE EMBRAGUE</t>
  </si>
  <si>
    <t xml:space="preserve">RODAMIENTO EXTERNO DELANTERO </t>
  </si>
  <si>
    <t xml:space="preserve">RODAMIENTOS INTERNO DELANTERO </t>
  </si>
  <si>
    <t>RODAMIENTO EXTERNO  TRASERO</t>
  </si>
  <si>
    <t>RODAMIENTOS INTERNO  TRASERO</t>
  </si>
  <si>
    <t>RODAMIENTOS TRANSMISIÓN</t>
  </si>
  <si>
    <t>SOPORTE CENTRAL CARDAN</t>
  </si>
  <si>
    <t>RETENEDORES DE RUEDA DELANTERA</t>
  </si>
  <si>
    <t>RETENEDORES DE RUEDA  TRASERA</t>
  </si>
  <si>
    <t>MANGUERA DE LA BOMBA AUXILIAR CLUCTH</t>
  </si>
  <si>
    <t xml:space="preserve">PLANETARIOS Y SATELITES </t>
  </si>
  <si>
    <t xml:space="preserve">ARANDELAS </t>
  </si>
  <si>
    <t xml:space="preserve">CRUCETA TRANSMISION </t>
  </si>
  <si>
    <t xml:space="preserve">RODAMIENTO DE TRANSMISION </t>
  </si>
  <si>
    <t xml:space="preserve">PIÑONES </t>
  </si>
  <si>
    <t xml:space="preserve">SINCRONIZADORES </t>
  </si>
  <si>
    <t xml:space="preserve">RODAMIENTO DE CAJA DE TRANSMISION </t>
  </si>
  <si>
    <t>SPEED</t>
  </si>
  <si>
    <t>RETENEDOR SPEED</t>
  </si>
  <si>
    <t>VOLANTE</t>
  </si>
  <si>
    <t>1.1.4</t>
  </si>
  <si>
    <t xml:space="preserve">SISTEMA DE ALIMENTACION  </t>
  </si>
  <si>
    <t>FILTRO DE ACEITE</t>
  </si>
  <si>
    <t>FILTRO DE AIRE</t>
  </si>
  <si>
    <t>FILTRO DE COMBUSTIBLE</t>
  </si>
  <si>
    <t>FILTRO SEDIMENTADOR</t>
  </si>
  <si>
    <t>FLOTADOR DE COMBUSTIBLE</t>
  </si>
  <si>
    <t xml:space="preserve">PUNTA DE INYECTOR </t>
  </si>
  <si>
    <t xml:space="preserve">MANGUERA DE ALIMENTACION </t>
  </si>
  <si>
    <t xml:space="preserve">SENSOR DE COMBUSTIBLE </t>
  </si>
  <si>
    <t>EMPAQUETADURA TURBO</t>
  </si>
  <si>
    <t>BASE  TRAMPA DE AGUA</t>
  </si>
  <si>
    <t>BASE FILTRO DE COMBUSTIBLE</t>
  </si>
  <si>
    <t>BOMBIN DE COMBUSTIBLE</t>
  </si>
  <si>
    <t xml:space="preserve">ARANDERAS DE INYECTORES </t>
  </si>
  <si>
    <t>TOBERAS DE INYECTORES</t>
  </si>
  <si>
    <t>EMPAQUETADURA BOMBA DE INYECCION</t>
  </si>
  <si>
    <t>TRANSFERENCIA BOMBA DE INYECCION</t>
  </si>
  <si>
    <t>CABEZOTE BOMBA DE INYECCION</t>
  </si>
  <si>
    <t>SISTEMA DE ALIMENTACIÓN</t>
  </si>
  <si>
    <t>1.1.5</t>
  </si>
  <si>
    <t xml:space="preserve">SISTEMA DE FRENOS </t>
  </si>
  <si>
    <t>BOOSTER</t>
  </si>
  <si>
    <t>CILINDRO FRENO DELANTERO</t>
  </si>
  <si>
    <t>CILINDRO FRENOS TRASEROS</t>
  </si>
  <si>
    <t xml:space="preserve">BOMBA DE FRENO </t>
  </si>
  <si>
    <t>EMPAQUETADURA BOOSTER</t>
  </si>
  <si>
    <t>GUAYA FRENO DE ESTACIONAMIENTO</t>
  </si>
  <si>
    <t>KIT  DE BANDAS TRASERAS</t>
  </si>
  <si>
    <t>KIT  DE BANDAS DELANTERAS</t>
  </si>
  <si>
    <t xml:space="preserve">KIT DE BANDAS DE FRENO DE ESTACIONAMIENTO </t>
  </si>
  <si>
    <t xml:space="preserve">KIT DE FRENO DE ESTACIONAMIENTO </t>
  </si>
  <si>
    <t xml:space="preserve">PUNTILLAS DE BANDAS </t>
  </si>
  <si>
    <t>REPARACION Y/O RECTIFICACION DE</t>
  </si>
  <si>
    <t xml:space="preserve">CAMPANA TRASERA </t>
  </si>
  <si>
    <t>SISTEMA FRENOS</t>
  </si>
  <si>
    <t>1.1.6</t>
  </si>
  <si>
    <t>LATONERIA Y PINTURA</t>
  </si>
  <si>
    <t>CREMALLERA ELEVAVIDRIO  PUERTA DELANTERA</t>
  </si>
  <si>
    <t>PLUMILLAS LIMPIA BRISAS</t>
  </si>
  <si>
    <t xml:space="preserve">SOPORTES CABINA </t>
  </si>
  <si>
    <t>1.1.7</t>
  </si>
  <si>
    <t>SISTEMA DE DIRECCIÓN</t>
  </si>
  <si>
    <t>BIELA DIRECCIÓN</t>
  </si>
  <si>
    <t xml:space="preserve">BOMBA DE DIRECCIÓN </t>
  </si>
  <si>
    <t>BRAZO DE DIRECCION LARGO</t>
  </si>
  <si>
    <t>EMPAQUETADURA BOMBA DE DIRECCIÓN</t>
  </si>
  <si>
    <t>EMPAQUETADURA CAJA DE DIRECCION</t>
  </si>
  <si>
    <t>TERMINALES DE DIRECCIÓN</t>
  </si>
  <si>
    <t>CAÑA DE DIRECCION</t>
  </si>
  <si>
    <t>CRUCETA CAÑA DE DIRECCION</t>
  </si>
  <si>
    <t>1.1.8</t>
  </si>
  <si>
    <t>SISTEMA DE SUSPENSIÓN</t>
  </si>
  <si>
    <t xml:space="preserve">AMORTIGUADOR DELANTERO </t>
  </si>
  <si>
    <t>AMORTIGUADOR TRASERO</t>
  </si>
  <si>
    <t>HOJAS DE MUELLE TRASERO</t>
  </si>
  <si>
    <t>HOJA PRINCIPAL AUXILIAR TRASERA</t>
  </si>
  <si>
    <t>HOJA SEGUNDARIA AUXILIAR TRASERA</t>
  </si>
  <si>
    <t xml:space="preserve">HOJAS DE MUELLE DELANTERO </t>
  </si>
  <si>
    <t>BUJE DE LAS HOJAS DELANTERO</t>
  </si>
  <si>
    <t>BUJE DE LAS HOJAS TRASERO</t>
  </si>
  <si>
    <t xml:space="preserve">BALANCINES TRASEROS </t>
  </si>
  <si>
    <t xml:space="preserve">BALANCINES  DELANTEROS </t>
  </si>
  <si>
    <t xml:space="preserve">PASADORES DELANTEROS </t>
  </si>
  <si>
    <t>SPLINDERS</t>
  </si>
  <si>
    <t>TORNILLO CENTRAL</t>
  </si>
  <si>
    <t xml:space="preserve">GRAPAS DE LAS HOJAS DELANTERAS </t>
  </si>
  <si>
    <t xml:space="preserve">GRAPAS DE LAS HOJAS TRASERAS </t>
  </si>
  <si>
    <t xml:space="preserve">GRAPAS CARROCERIA </t>
  </si>
  <si>
    <t xml:space="preserve">TOPES DE MUELLES </t>
  </si>
  <si>
    <t>TREN O EJE DELANTERO</t>
  </si>
  <si>
    <t xml:space="preserve">ENGRASE GENERA DEL </t>
  </si>
  <si>
    <t>ALINEACIÓN Y BALANCEO</t>
  </si>
  <si>
    <t>1.1.9</t>
  </si>
  <si>
    <t>REPARACIÓN GENERAL</t>
  </si>
  <si>
    <t>EMPAQUE DE MÚLTIPLE ADMISIÓN</t>
  </si>
  <si>
    <t>EMPAQUE DE MÚLTIPLE DE ESCAPE</t>
  </si>
  <si>
    <t>EMPAQUE DE TRANSMISIÓN</t>
  </si>
  <si>
    <t>EMPAQUE TAPA DE VÁLVULAS</t>
  </si>
  <si>
    <t>MÚLTIPLE DE ADMISIÓN</t>
  </si>
  <si>
    <t>RETENEDOR CIGÜEÑAL DELANTERO</t>
  </si>
  <si>
    <t>RETENEDOR CIGÜEÑAL TRASERO</t>
  </si>
  <si>
    <t>RETENEDOR DELANTERO TRANSMISIÓN</t>
  </si>
  <si>
    <t>TENSOR CORREA DE ACCESORIOS</t>
  </si>
  <si>
    <t xml:space="preserve">EMPAQUE DE CULATA </t>
  </si>
  <si>
    <t xml:space="preserve">KIT DE EMPAQUETADURA DE MOTOR </t>
  </si>
  <si>
    <t xml:space="preserve">MULTIPLE DE ESCAPE </t>
  </si>
  <si>
    <t>MEDIALUNAS ( ARANDELA AXIALES )</t>
  </si>
  <si>
    <t xml:space="preserve">ESPARRAGOS RUEDA R O L </t>
  </si>
  <si>
    <t xml:space="preserve">EJE DE LEVAS </t>
  </si>
  <si>
    <t>TUBO PRESION ACEITE</t>
  </si>
  <si>
    <t>PERA DE ACEITE</t>
  </si>
  <si>
    <t>CAMIONETA BT 50</t>
  </si>
  <si>
    <t>CAMIONETA  MAZDA MODELO 2013-2014</t>
  </si>
  <si>
    <t>Doble Cab Plato</t>
  </si>
  <si>
    <t>BAS01</t>
  </si>
  <si>
    <t xml:space="preserve"> C13008</t>
  </si>
  <si>
    <t>3Q1D021004</t>
  </si>
  <si>
    <t xml:space="preserve">BISUC </t>
  </si>
  <si>
    <t xml:space="preserve">NDC 841 </t>
  </si>
  <si>
    <t>C14104</t>
  </si>
  <si>
    <t>3Q1D100829</t>
  </si>
  <si>
    <t>DJK 021</t>
  </si>
  <si>
    <t xml:space="preserve"> C13336</t>
  </si>
  <si>
    <t>3Q1D100841</t>
  </si>
  <si>
    <t>TARRO DE AGUA</t>
  </si>
  <si>
    <t xml:space="preserve">CORREA VENTILADOR ( ACCESORIOS ) </t>
  </si>
  <si>
    <t>SENSOR TEMPERATURA</t>
  </si>
  <si>
    <t xml:space="preserve">PATIN DE CORREA </t>
  </si>
  <si>
    <t>FLANCLUTCH</t>
  </si>
  <si>
    <t>AUTOMÁTICO DEL MOTOR DE ARRANQUE</t>
  </si>
  <si>
    <t>BORNES BATERIA</t>
  </si>
  <si>
    <t>CABLE DÚPLEX CAL 12 POR METRO</t>
  </si>
  <si>
    <t>CABLE PARA BATERÍA Nro. 4 POR METRO</t>
  </si>
  <si>
    <t>MOTOR DE ARRANQUE</t>
  </si>
  <si>
    <t>MOTOR LIMPIA BRISA</t>
  </si>
  <si>
    <t xml:space="preserve">PITO </t>
  </si>
  <si>
    <t>RODAMIENTO  DEL ALTERNADR</t>
  </si>
  <si>
    <t>SOPLADOR AIRE ACONDICIONADO</t>
  </si>
  <si>
    <t>SWITCH ELEVA VIDRIOS</t>
  </si>
  <si>
    <t>UNIDADES LUCES DELANTERAS</t>
  </si>
  <si>
    <t xml:space="preserve">BUJÍA DE PRECALENTAMIENTO </t>
  </si>
  <si>
    <t>BENDIX MOTOR ARRANQUE</t>
  </si>
  <si>
    <t>FLASHER DE DIRECCIONALES</t>
  </si>
  <si>
    <t xml:space="preserve">MOTOR ELEVA VIDRIOS </t>
  </si>
  <si>
    <t xml:space="preserve">PILA DE GASOLINA </t>
  </si>
  <si>
    <t xml:space="preserve">ALTERNADOR </t>
  </si>
  <si>
    <t>SWITH ELEVA VIDRIOS</t>
  </si>
  <si>
    <t>RODAMIENTO EXTERNO DELANTERO</t>
  </si>
  <si>
    <t>RODAMIENTOS INTERNO DELANTERO</t>
  </si>
  <si>
    <t>TUBO CARDAN</t>
  </si>
  <si>
    <t>EJES DE RUEDAS</t>
  </si>
  <si>
    <t>YUGO DESLIZANTE</t>
  </si>
  <si>
    <t>MANGA YUGO DESLIZANTE</t>
  </si>
  <si>
    <t xml:space="preserve">TRANSFER DE LA DOBLE </t>
  </si>
  <si>
    <t>PUNTA DE INYECTORES</t>
  </si>
  <si>
    <t>RIEL DE INYECTORES</t>
  </si>
  <si>
    <t>INYECTORES</t>
  </si>
  <si>
    <t>CALIPER DELANTERO</t>
  </si>
  <si>
    <t>EMPAQUETADURA BOSTER</t>
  </si>
  <si>
    <t>EMPAQUETADURA DE CALIPER DELANTERO</t>
  </si>
  <si>
    <t>KIT  DE PASTILLAS DELANTERAS</t>
  </si>
  <si>
    <t>MANGUERA DE FRENO</t>
  </si>
  <si>
    <t>KIT DE PUNTILLAS DE FRENO</t>
  </si>
  <si>
    <t>BOMBA DE FRENO</t>
  </si>
  <si>
    <t xml:space="preserve">MORDAZA </t>
  </si>
  <si>
    <t xml:space="preserve">DISCO FRENO DELANTERO </t>
  </si>
  <si>
    <t>PEDAL DE FRENO</t>
  </si>
  <si>
    <t>BRAZO AXIAL LARGO DE DIRECCION</t>
  </si>
  <si>
    <t>BRAZO AXIAL CORTO DE DIRECCION</t>
  </si>
  <si>
    <t xml:space="preserve">GUARDA POLVO DE AXIAL </t>
  </si>
  <si>
    <t xml:space="preserve">CAJA DE DIRECCION </t>
  </si>
  <si>
    <t>AMORTIGUADORES DELANTEROS</t>
  </si>
  <si>
    <t>AMORTIGUADORES TRASEROS</t>
  </si>
  <si>
    <t>TORNILLO CENTRAL MUELLE TRASERO</t>
  </si>
  <si>
    <t xml:space="preserve">BUJES DE TIJERA SUPERIOR </t>
  </si>
  <si>
    <t xml:space="preserve">BUJES DE TIJERA INFERIOR </t>
  </si>
  <si>
    <t>BUJE TRASERO</t>
  </si>
  <si>
    <t>ROTULAS INFERIORES</t>
  </si>
  <si>
    <t>ROTULAS SUPERIORES</t>
  </si>
  <si>
    <t>ENGRASE GENERAL DEL</t>
  </si>
  <si>
    <t>COMPRESOR DE AIRE ACONDICIONADO</t>
  </si>
  <si>
    <t>CAMIONETA - CAMPERO FORTUNER /3000 2009-2016</t>
  </si>
  <si>
    <t xml:space="preserve">CAMIONETA  </t>
  </si>
  <si>
    <t>CAMIONETA  FORTUNER /3000 2009-2016</t>
  </si>
  <si>
    <t>TOYOTA</t>
  </si>
  <si>
    <t>Cabinado</t>
  </si>
  <si>
    <t xml:space="preserve"> C09481</t>
  </si>
  <si>
    <t>3Q1D020983</t>
  </si>
  <si>
    <t xml:space="preserve">CAMPERO </t>
  </si>
  <si>
    <t>CAMPERO PRADO MODELO 2009-2016</t>
  </si>
  <si>
    <t>Wagon</t>
  </si>
  <si>
    <t>D15435</t>
  </si>
  <si>
    <t>3Q1D021035</t>
  </si>
  <si>
    <t>CABLE PARA BATERÍA NRO. 4 POR METRO</t>
  </si>
  <si>
    <t>BUJÍA DE PTECALENTAMIENTO</t>
  </si>
  <si>
    <t>BOMBA DE VACIO DEL ALTERNADOR</t>
  </si>
  <si>
    <t>RODAMIENTO RUEDA DELANTERO</t>
  </si>
  <si>
    <t>RODAMIENTOS RUEDA TRASERO</t>
  </si>
  <si>
    <t>FLOTADOR DEL TANQUE DE COMBUSTIBLE</t>
  </si>
  <si>
    <t xml:space="preserve">TUBO ALIMENTACION </t>
  </si>
  <si>
    <t>TOBERAS</t>
  </si>
  <si>
    <t>DEL TANQUE DE COMBUSTIBLE</t>
  </si>
  <si>
    <t xml:space="preserve">BOMBA DE INYECCION </t>
  </si>
  <si>
    <t xml:space="preserve">TURBO DE MOTOR </t>
  </si>
  <si>
    <t>CAMPANA TRASERA</t>
  </si>
  <si>
    <t>JUEGO DE BANDAS TRASERAS</t>
  </si>
  <si>
    <t>JUEGO DE PASTILLAS DELANTERAS</t>
  </si>
  <si>
    <t>KIT DE BANDAS FRENO ESTACIONAMIENTO</t>
  </si>
  <si>
    <t>REPARACION Y/O RECTIFICACION  DE</t>
  </si>
  <si>
    <t>DISCO FRENO TRASERO</t>
  </si>
  <si>
    <t xml:space="preserve">CRUCETAS CAÑA DE DIRECCION </t>
  </si>
  <si>
    <t xml:space="preserve"> CAJA DE DIRECCION</t>
  </si>
  <si>
    <t xml:space="preserve">BUJE DE LA TIJERA SUPERIOR </t>
  </si>
  <si>
    <t xml:space="preserve">BUJE DE LA TIJERA INFERIOR </t>
  </si>
  <si>
    <t>TIJERA SUSPENSION SUPERIOR DELANTERA</t>
  </si>
  <si>
    <t>TIJERA SUSPENSION INFERIOR DELANTERA</t>
  </si>
  <si>
    <t>BUJE  TRASERO</t>
  </si>
  <si>
    <t>KIT DE VÁLVULAS DE ADMISIÓN</t>
  </si>
  <si>
    <t>KIT DE VÁLVULAS DE ESCAPE</t>
  </si>
  <si>
    <t xml:space="preserve">KIT DE CORREA DE REPARTISION </t>
  </si>
  <si>
    <t>CAMIONETA AMBULANCIA FORD RANGER MODELO 2010 2400</t>
  </si>
  <si>
    <t>BAOPE1</t>
  </si>
  <si>
    <t>A10490 AMBULANCIA</t>
  </si>
  <si>
    <t>FORD</t>
  </si>
  <si>
    <t>Ambulancia</t>
  </si>
  <si>
    <t xml:space="preserve"> A10490</t>
  </si>
  <si>
    <t>3Q1D021023</t>
  </si>
  <si>
    <t>GMSIL DISMED</t>
  </si>
  <si>
    <t>A10496 CAMIONETA</t>
  </si>
  <si>
    <t>CAMIONETA AMBULANCIA FORD RANGER MODELO 2010 F150</t>
  </si>
  <si>
    <t>A10496</t>
  </si>
  <si>
    <t>3Q1D120838</t>
  </si>
  <si>
    <t xml:space="preserve">TUBO DE REFRIGERACUION DEL TURBO </t>
  </si>
  <si>
    <t xml:space="preserve">SENSOR DE VELOCIDAD </t>
  </si>
  <si>
    <t xml:space="preserve">SENSOR DE DE REVERSA </t>
  </si>
  <si>
    <t>BUJÍA DE PRECALENTAMIENTO</t>
  </si>
  <si>
    <t>LUZ LICUADORA</t>
  </si>
  <si>
    <t>LUCES DE EMERGENCIA</t>
  </si>
  <si>
    <t xml:space="preserve">KIT VALVULAS DE VACIO </t>
  </si>
  <si>
    <t>ALTERNADOR</t>
  </si>
  <si>
    <t>SIRENA</t>
  </si>
  <si>
    <t>RODAMIENTOS  LLANTA TRASERA</t>
  </si>
  <si>
    <t xml:space="preserve">LA CAJA TRANSFER DE LA DOBLE </t>
  </si>
  <si>
    <t>ESPEJO RETROVISOR</t>
  </si>
  <si>
    <t>CAJA DE DIRECCION</t>
  </si>
  <si>
    <t>HOJA DE MUELLE TRASERO PRINCIPAL</t>
  </si>
  <si>
    <t>HOJA DE MUELLE TRASERO SEGUNIDADA</t>
  </si>
  <si>
    <t>HOJA DE MUELLE TRASERO TERCERA</t>
  </si>
  <si>
    <t>HOJA DE MUELLE TRASERO CUARTA</t>
  </si>
  <si>
    <t>CAMIONETA NISSAN D22 NP300  MODELO 2010-2017</t>
  </si>
  <si>
    <t>BISUC</t>
  </si>
  <si>
    <t>C20062 CAMIONETA</t>
  </si>
  <si>
    <t xml:space="preserve">CAMIONETA NISSAN </t>
  </si>
  <si>
    <t>NISSAN</t>
  </si>
  <si>
    <t>3Q1D100809</t>
  </si>
  <si>
    <t>GMSIL</t>
  </si>
  <si>
    <t>C11152 CAMIONETA</t>
  </si>
  <si>
    <t>167500000151</t>
  </si>
  <si>
    <t>3Q1D120757</t>
  </si>
  <si>
    <t>C12187 CAMIONETA</t>
  </si>
  <si>
    <t>167500000485</t>
  </si>
  <si>
    <t>3Q1D120835</t>
  </si>
  <si>
    <t>BAMGU</t>
  </si>
  <si>
    <t>C15157 CAMIONETA</t>
  </si>
  <si>
    <t>167500000577</t>
  </si>
  <si>
    <t>3Q1D125562</t>
  </si>
  <si>
    <t>BIBOL</t>
  </si>
  <si>
    <t>C15616 CAMIONETA</t>
  </si>
  <si>
    <t>167500000404</t>
  </si>
  <si>
    <t>3Q1D035150</t>
  </si>
  <si>
    <t>GABOY</t>
  </si>
  <si>
    <t>OLO984 CAMIONETA</t>
  </si>
  <si>
    <t>3Q1D110471</t>
  </si>
  <si>
    <t>EXPLORADORA</t>
  </si>
  <si>
    <t>RETENEDORES DE RUEDA DELANTERO Y  TRASERO</t>
  </si>
  <si>
    <t xml:space="preserve">CAJA TRANSFER DE LA DOBLE </t>
  </si>
  <si>
    <t xml:space="preserve">ESTRIBOS </t>
  </si>
  <si>
    <t xml:space="preserve">AMRTIGUADOR DELANTERO </t>
  </si>
  <si>
    <t>HOJA DE MUELLE TRASERO SEGUNDA</t>
  </si>
  <si>
    <t>HOJA DE MUELLE TRASERO QUINTA</t>
  </si>
  <si>
    <t>BUJES DE TJERA SUPERIOR</t>
  </si>
  <si>
    <t>BUJES DE TIJERA INFERIOR</t>
  </si>
  <si>
    <t xml:space="preserve">ESPARRAGOS RUEDA </t>
  </si>
  <si>
    <t xml:space="preserve">DUSTER DYNAMIQUE </t>
  </si>
  <si>
    <t>CAMIONETA  RENAULT</t>
  </si>
  <si>
    <t>RENAULT</t>
  </si>
  <si>
    <t>3Q1D100842</t>
  </si>
  <si>
    <t>RENAULT ALASKAN</t>
  </si>
  <si>
    <t>3Q1D020901</t>
  </si>
  <si>
    <t>CENAC</t>
  </si>
  <si>
    <t>C16004 CAMIONETA</t>
  </si>
  <si>
    <t>DUSTER DYNAMIQUE Cabinado</t>
  </si>
  <si>
    <t>167500000417</t>
  </si>
  <si>
    <t>3Q1D021049</t>
  </si>
  <si>
    <t>FDX020 CAMIONETA</t>
  </si>
  <si>
    <t>DUSTER DYNAMIQUE</t>
  </si>
  <si>
    <t>167500000333.</t>
  </si>
  <si>
    <t>2CGF088068</t>
  </si>
  <si>
    <t xml:space="preserve">BUJÍA </t>
  </si>
  <si>
    <t>RODAMIENTO  DELANTERO</t>
  </si>
  <si>
    <t>PUNTA DE EJES</t>
  </si>
  <si>
    <t xml:space="preserve">SOPORTE DERECHO DE MOTOR </t>
  </si>
  <si>
    <t xml:space="preserve">SOPORTE IZQUIERDO DE MOTOR </t>
  </si>
  <si>
    <t>INYECTOR</t>
  </si>
  <si>
    <t xml:space="preserve">PILA BONBA DE GASOLINA </t>
  </si>
  <si>
    <t>AUTOMOVIL RENAULT LOGAN DYNAMIQUE 2011</t>
  </si>
  <si>
    <t>BAS01-BR1</t>
  </si>
  <si>
    <t>B11990 AUTOMOVIL</t>
  </si>
  <si>
    <t>RENAULT LOGAN DYNAMIQUE 2011</t>
  </si>
  <si>
    <t>Sedan</t>
  </si>
  <si>
    <t xml:space="preserve"> B11990</t>
  </si>
  <si>
    <t>3Q1D025020</t>
  </si>
  <si>
    <t>PRENSA</t>
  </si>
  <si>
    <t xml:space="preserve">SOPORTE INFERIOR CAJA </t>
  </si>
  <si>
    <t>SISTEMA ALIMENTACION</t>
  </si>
  <si>
    <t xml:space="preserve">PILA BOMBA DE GASOLINA </t>
  </si>
  <si>
    <t>CAMIONETA NISSAN FRONTIER</t>
  </si>
  <si>
    <t>YBK062 CAMIONETA</t>
  </si>
  <si>
    <t>CAMIONETA NISSAN   D22/-NP300</t>
  </si>
  <si>
    <t>C17077</t>
  </si>
  <si>
    <t>3Q1D021061</t>
  </si>
  <si>
    <t>NISSAN NP300 FRONTIER</t>
  </si>
  <si>
    <t>C19050</t>
  </si>
  <si>
    <t>GTM793 CAMIONETA</t>
  </si>
  <si>
    <t>C20064</t>
  </si>
  <si>
    <t xml:space="preserve">EJE DESLIZANTE CAJA DE CAMBIOS </t>
  </si>
  <si>
    <t xml:space="preserve">EJE DE TOMA </t>
  </si>
  <si>
    <t>BUSETA NISSAN TK55</t>
  </si>
  <si>
    <t xml:space="preserve">BUSETA </t>
  </si>
  <si>
    <t>BUSETA NISSAN TK55 MODELO 2011</t>
  </si>
  <si>
    <t xml:space="preserve"> H11982</t>
  </si>
  <si>
    <t>3D85013505</t>
  </si>
  <si>
    <t>TANQUE DE COMBUSTIBLE</t>
  </si>
  <si>
    <t>CAMPANA DELANTERA</t>
  </si>
  <si>
    <t>CAMION REO MODELO 1994-1998</t>
  </si>
  <si>
    <t>J98629 CAMION</t>
  </si>
  <si>
    <t>CAMION REOMODELO 1994-1998</t>
  </si>
  <si>
    <t>REOS</t>
  </si>
  <si>
    <t>Tactico</t>
  </si>
  <si>
    <t>167500000171</t>
  </si>
  <si>
    <t>3Q1D020963</t>
  </si>
  <si>
    <t>J98631 CAMION</t>
  </si>
  <si>
    <t>167500000169</t>
  </si>
  <si>
    <t>3Q1D020965</t>
  </si>
  <si>
    <t>J94139 CAMION</t>
  </si>
  <si>
    <t>3Q1D110475</t>
  </si>
  <si>
    <t>J94140 CAMION</t>
  </si>
  <si>
    <t>3Q1D110476</t>
  </si>
  <si>
    <t>J96161 CAMION</t>
  </si>
  <si>
    <t>167500000650</t>
  </si>
  <si>
    <t>3Q1D110474</t>
  </si>
  <si>
    <t>Q85603 GRUA</t>
  </si>
  <si>
    <t>CAMION GRUA MODELO 1985</t>
  </si>
  <si>
    <t>Grua</t>
  </si>
  <si>
    <t>3Q1D020974</t>
  </si>
  <si>
    <t>I94157 CARROTANQUE</t>
  </si>
  <si>
    <t>Carrotanque Agua</t>
  </si>
  <si>
    <t>167500000407</t>
  </si>
  <si>
    <t>3Q1D020991</t>
  </si>
  <si>
    <t>Q93002 GRUA</t>
  </si>
  <si>
    <t>CAMION GRUA MODELO 1994-1998 MY</t>
  </si>
  <si>
    <t>3Q1D120815</t>
  </si>
  <si>
    <t xml:space="preserve">SWITHC ESTACIONARIAS </t>
  </si>
  <si>
    <t xml:space="preserve">SENSOR DE PRESION DE COMBUSTIBLE </t>
  </si>
  <si>
    <t>SENSOR DE PRESION DE ACEITE</t>
  </si>
  <si>
    <t>EMPAQUETADURA  INYECTORES</t>
  </si>
  <si>
    <t>BOMBA DE BAJA PRESION DE COMBUSTIBLE</t>
  </si>
  <si>
    <t xml:space="preserve">BOMBA LINEAL DE INYECCION </t>
  </si>
  <si>
    <t xml:space="preserve">VALVULA DE REPARTICION </t>
  </si>
  <si>
    <t xml:space="preserve">EMPAQUETADURA VALVULA DE REPARTICION </t>
  </si>
  <si>
    <t>RODAJAS  FRENO DELANTERO</t>
  </si>
  <si>
    <t>RODAJAS  FRENOS TRASEROS</t>
  </si>
  <si>
    <t>CAMARAS DE FRENO DELANTERO</t>
  </si>
  <si>
    <t>CAMARAS DE  FRENOS TRASEROS</t>
  </si>
  <si>
    <t xml:space="preserve">EMPAQUETADURA BOMBA DE FRENO </t>
  </si>
  <si>
    <t>MANGUERAS DE LAS CAMARAS DE  FRENOS</t>
  </si>
  <si>
    <t>RACHET  TRASERO</t>
  </si>
  <si>
    <t>FRENO DE AHOGO</t>
  </si>
  <si>
    <t xml:space="preserve">HOJAS DE MUELLE TRASERO </t>
  </si>
  <si>
    <t>BOMBA DE ACEITE</t>
  </si>
  <si>
    <t>BIELA</t>
  </si>
  <si>
    <t>CAMION WEAPON ABIR MODELO 1994-1998 M462</t>
  </si>
  <si>
    <t>L94198 WEAPON</t>
  </si>
  <si>
    <t>Abir</t>
  </si>
  <si>
    <t>L94198</t>
  </si>
  <si>
    <t>3Q1D120783</t>
  </si>
  <si>
    <t>L94200 WEAPON</t>
  </si>
  <si>
    <t xml:space="preserve"> L94200</t>
  </si>
  <si>
    <t>3Q1D120785</t>
  </si>
  <si>
    <t>L94202 WEAPON</t>
  </si>
  <si>
    <t xml:space="preserve"> L94202</t>
  </si>
  <si>
    <t>3Q1D120787</t>
  </si>
  <si>
    <t>L94203 WEAPON</t>
  </si>
  <si>
    <t xml:space="preserve"> L94203</t>
  </si>
  <si>
    <t>3Q1D120788</t>
  </si>
  <si>
    <t>L97013 WEAPON</t>
  </si>
  <si>
    <t>L97013</t>
  </si>
  <si>
    <t>3Q1D120792</t>
  </si>
  <si>
    <t>L97016 WEAPON</t>
  </si>
  <si>
    <t xml:space="preserve"> L97016</t>
  </si>
  <si>
    <t>3Q1D120794</t>
  </si>
  <si>
    <t>L97019 WEAPON</t>
  </si>
  <si>
    <t xml:space="preserve"> L97019</t>
  </si>
  <si>
    <t>3Q1D120797</t>
  </si>
  <si>
    <t>L98409 WEAPON</t>
  </si>
  <si>
    <t xml:space="preserve"> L98409</t>
  </si>
  <si>
    <t>3Q1D120804</t>
  </si>
  <si>
    <t xml:space="preserve">SWITHC ENCENDIDO </t>
  </si>
  <si>
    <t>KIT  DE PASTILAS  DELANTERAS</t>
  </si>
  <si>
    <t>DISCO FRENO DELANTERO</t>
  </si>
  <si>
    <t>MANIJAS DE CREMALLERA</t>
  </si>
  <si>
    <t xml:space="preserve">MANIJA EXTERNA DE PUERTA </t>
  </si>
  <si>
    <t xml:space="preserve">MANIJA INTERNA  DE PUERTA </t>
  </si>
  <si>
    <t xml:space="preserve">ESPEJO RETROVISOR CABINA </t>
  </si>
  <si>
    <t>CAMION DINA MODELO 1997 DT466-195</t>
  </si>
  <si>
    <t>Dina</t>
  </si>
  <si>
    <t>O97253</t>
  </si>
  <si>
    <t>3Q1D120813</t>
  </si>
  <si>
    <t>1.4.1</t>
  </si>
  <si>
    <t>KIT DE EMBRAGUE</t>
  </si>
  <si>
    <t>GUAYA DEL CLUTCH</t>
  </si>
  <si>
    <t>FILTRO DE ACEITE BIG PASS</t>
  </si>
  <si>
    <t>FILTRO DE AIRE AUXILIAR</t>
  </si>
  <si>
    <t>CHAPA PUERTA DELANTERA</t>
  </si>
  <si>
    <t>AMBULANCIA RENAULT TRAFIC</t>
  </si>
  <si>
    <t>OCM525 AMBULANCIA</t>
  </si>
  <si>
    <t>A18211</t>
  </si>
  <si>
    <t>3Q1D020900</t>
  </si>
  <si>
    <t xml:space="preserve">MANIJA INTERNA Y EXTERNA DE PUERTA </t>
  </si>
  <si>
    <t xml:space="preserve">CASQUETES DE BANCADA </t>
  </si>
  <si>
    <t xml:space="preserve">CASQUETES DE BIELA </t>
  </si>
  <si>
    <t>CASQUETES DE EJE DE LEVAS</t>
  </si>
  <si>
    <t>TRACTOR JHON DEERE</t>
  </si>
  <si>
    <t>V07343 TRACTOR</t>
  </si>
  <si>
    <t>JHON DEERE</t>
  </si>
  <si>
    <t>Tractor Sobre Llantas (agrícola)</t>
  </si>
  <si>
    <t xml:space="preserve"> V07343</t>
  </si>
  <si>
    <t>3Q1D120817</t>
  </si>
  <si>
    <t>SISTEMA DE FRENO</t>
  </si>
  <si>
    <t>CILINDRO FRENOS DELANTEROS</t>
  </si>
  <si>
    <t>MOTOCICLETAS  YAMAHA  XTZ 125</t>
  </si>
  <si>
    <t xml:space="preserve">  MOTOCICLETA </t>
  </si>
  <si>
    <t xml:space="preserve"> MOTOCICLETA XTZ125</t>
  </si>
  <si>
    <t>YAMAHA</t>
  </si>
  <si>
    <t>F16092</t>
  </si>
  <si>
    <t>3Q1D025023</t>
  </si>
  <si>
    <t>F12955 MOTOCICLETA</t>
  </si>
  <si>
    <t>MOTOCICLETA XTZ125E</t>
  </si>
  <si>
    <t>2012</t>
  </si>
  <si>
    <t xml:space="preserve">F12955 </t>
  </si>
  <si>
    <t>3Q1D021032</t>
  </si>
  <si>
    <t>RV076D MOTOCICLETA</t>
  </si>
  <si>
    <t>MOTOCICLETA XTZ125 MARCA YAMAHA 124CC</t>
  </si>
  <si>
    <t xml:space="preserve">F18163 </t>
  </si>
  <si>
    <t>3Q1D110472</t>
  </si>
  <si>
    <t>RV075D MOTOCICLETA</t>
  </si>
  <si>
    <t>F18164</t>
  </si>
  <si>
    <t>3Q1D110473</t>
  </si>
  <si>
    <t>SISTEMA DE FRENOS</t>
  </si>
  <si>
    <t>CAMBIO DE</t>
  </si>
  <si>
    <t>BASE MANIGUETA FRENO DELANTERO</t>
  </si>
  <si>
    <t>BOMBA DE FRENO DELANTERO</t>
  </si>
  <si>
    <t>VARILLA DE FRENO TRASERO</t>
  </si>
  <si>
    <t>MANZANA  DE FRENO TRASERO</t>
  </si>
  <si>
    <t>MANGUERA FRENO DELANTERO</t>
  </si>
  <si>
    <t>LEVA  FRENO TRASERO</t>
  </si>
  <si>
    <t>PASTILLAS DE FRENO DELANTERO</t>
  </si>
  <si>
    <t>BANDAS  DE FRENO TRASERO</t>
  </si>
  <si>
    <t>PISTON DE MORDAZA FRENO</t>
  </si>
  <si>
    <t xml:space="preserve"> CAUCHOS PORTA SPROCKER</t>
  </si>
  <si>
    <t xml:space="preserve">PASADOR DE PASTILLAS </t>
  </si>
  <si>
    <t>PERA FRENO DELANTERO</t>
  </si>
  <si>
    <t xml:space="preserve">PERA FRENO TRASERO </t>
  </si>
  <si>
    <t>MANTENIMIENTO PREVENTIVO DE</t>
  </si>
  <si>
    <t>DRENADO Y CAMBIO DE LIQUIDO DE FRENOS</t>
  </si>
  <si>
    <t>MORDAZA DE FRENO DELANTERO</t>
  </si>
  <si>
    <t xml:space="preserve"> BOMBA DE FRENO</t>
  </si>
  <si>
    <t>SISTEMA DE EMBRAGUE Y CAJA DE VELOCIDADES MOTOS</t>
  </si>
  <si>
    <t>EMPAQUE TAPA EJE DE CAMBIOS</t>
  </si>
  <si>
    <t>PROTECTOR PIÑON EJE DE SALIDA</t>
  </si>
  <si>
    <t>RETENEDOR PALANCA DE CAMBIOS</t>
  </si>
  <si>
    <t>PASADOR MANIGETA DEL CLUTCH</t>
  </si>
  <si>
    <t>PIÑON DE LUBRICACION</t>
  </si>
  <si>
    <t>PRENSA DE EMBRAGUE</t>
  </si>
  <si>
    <t>RADIADOR DE REFRIGERANTE</t>
  </si>
  <si>
    <t>RETENEDOR LEVA DE CLUTCH</t>
  </si>
  <si>
    <t>RODAMIENTO TAPA EMBRAGUE</t>
  </si>
  <si>
    <t>SEPARADOR DISCOS EMBRAGUE- JUEGO</t>
  </si>
  <si>
    <t>TAPA CENTRO DE EMBRAGUE</t>
  </si>
  <si>
    <t>TORNILLO LEVA DE CLUTCH</t>
  </si>
  <si>
    <t>BOMBA DE LUBRICACION</t>
  </si>
  <si>
    <t>CENTRO DE EMBRAGUE</t>
  </si>
  <si>
    <t>DISCO DE EMBRAGUE  - JUEGO</t>
  </si>
  <si>
    <t>EMPAQUE TAPA CLUTCH</t>
  </si>
  <si>
    <t>GUAYA DE CLUTCH</t>
  </si>
  <si>
    <t>LEVA DEL CLUTCH</t>
  </si>
  <si>
    <t>DESMONTE Y REPARACION CAJA DE CAMBIOS</t>
  </si>
  <si>
    <t xml:space="preserve"> MANTENIMIENTO SISTEMA MOTOR MOTOS</t>
  </si>
  <si>
    <t>BALANCINES</t>
  </si>
  <si>
    <t>CADENILLA</t>
  </si>
  <si>
    <t>EJE LEVAS</t>
  </si>
  <si>
    <t>EMPAQUE TAPA VOLANTE</t>
  </si>
  <si>
    <t>EMPAQUE TENSOR CADENILLA</t>
  </si>
  <si>
    <t>EMPAQUES CABEZA DE FUERZA</t>
  </si>
  <si>
    <t>EMPAQUES EXOSTO</t>
  </si>
  <si>
    <t>EMPAQUETADURA DEL MOTOR</t>
  </si>
  <si>
    <t>GUIAS CADENILLA</t>
  </si>
  <si>
    <t>TENSOR DE CADENILLA</t>
  </si>
  <si>
    <t>BUJIA</t>
  </si>
  <si>
    <t>CABLES DE ALTA</t>
  </si>
  <si>
    <t>CAPUCHON DE BUJIA</t>
  </si>
  <si>
    <t>ORING TAPA VALVULAS</t>
  </si>
  <si>
    <t>TAPA LATERAL DEL PIÑON DE SALIDA</t>
  </si>
  <si>
    <t>TAPA PIN DEL PIÑON</t>
  </si>
  <si>
    <t>TAPON DE ACEITE SUPERIOR</t>
  </si>
  <si>
    <t>TAPON DE ACEITE INFERIOR</t>
  </si>
  <si>
    <t>CADENILLA REPARTICION</t>
  </si>
  <si>
    <t xml:space="preserve">BALANCEO CIGÜEÑAL Y/O CAMBIO DE BIELA </t>
  </si>
  <si>
    <t>CALIBRACION DE VALVULAS</t>
  </si>
  <si>
    <t>RECTIFICADO DE CILINDRO</t>
  </si>
  <si>
    <t>CULATA</t>
  </si>
  <si>
    <t>SINCRONIZADO DE MOTOR</t>
  </si>
  <si>
    <t xml:space="preserve"> MOTOR </t>
  </si>
  <si>
    <t>SISTEMA DE ALIMENTACION, CARBURADOR, INYECCION MOTOS</t>
  </si>
  <si>
    <t>EMPAQUETADURA CARBURADOR</t>
  </si>
  <si>
    <t>FILTRO ACEITE</t>
  </si>
  <si>
    <t>MANGERA DE GASOLINA</t>
  </si>
  <si>
    <t xml:space="preserve">FILTRO DE GASOLINA  </t>
  </si>
  <si>
    <t>GUAYA ACELERADOR</t>
  </si>
  <si>
    <t>GUAYA  CHOQUE</t>
  </si>
  <si>
    <t>CARBURADOR</t>
  </si>
  <si>
    <t xml:space="preserve"> SISTEMA DE ALIMENTACION</t>
  </si>
  <si>
    <t>LAVADO DE TANQUE COMBUSTIBLE</t>
  </si>
  <si>
    <t>SISTEMA ELECTRICO MOTOS</t>
  </si>
  <si>
    <t>AUTOMATICO ENCENDIDO</t>
  </si>
  <si>
    <t>BOBINA ENCENDIDO-ALTA</t>
  </si>
  <si>
    <t>BOBINA PULSORA</t>
  </si>
  <si>
    <t>BOMBILLO DIRECCIONAL</t>
  </si>
  <si>
    <t>BOMBILLO FAROLA</t>
  </si>
  <si>
    <t>BOMBILLO STOP</t>
  </si>
  <si>
    <t>BOMBILLO VELOCIMETRO</t>
  </si>
  <si>
    <t>CORONA STATOR</t>
  </si>
  <si>
    <t>FLASHER</t>
  </si>
  <si>
    <t>FUSIBLES 1-1-1 AMP</t>
  </si>
  <si>
    <t>FUSIBLES DE VIDRIO 1 AMP</t>
  </si>
  <si>
    <t>INSTALACION ELECTRICA</t>
  </si>
  <si>
    <t>LUZ DIRECCIONAL COMPLETA</t>
  </si>
  <si>
    <t xml:space="preserve">LUZ PORTA PLACA </t>
  </si>
  <si>
    <t>LUZ STROBER DELANTERA ROJA O AZUL (WELLEN)</t>
  </si>
  <si>
    <t>LUZ STROBER TRASERO (WELLEN)</t>
  </si>
  <si>
    <t xml:space="preserve"> CDI</t>
  </si>
  <si>
    <t>REPARACION Y/O MANTENIMIENTO PREVENTIVO DE</t>
  </si>
  <si>
    <t>MANDO DE ENCENDIDO</t>
  </si>
  <si>
    <t>MANDO LUCES</t>
  </si>
  <si>
    <t xml:space="preserve"> SISTEMA ELECTRICO GENERAL</t>
  </si>
  <si>
    <t>SISTEMA DE SUSPENSION, ARRASTRE Y LLANTAS MOTOS</t>
  </si>
  <si>
    <t>CAUCHOS BARRAS SUSPENSION</t>
  </si>
  <si>
    <t>CUNAS DE DIRECCION</t>
  </si>
  <si>
    <t>KIT BUJES TIJERA Y CANASTILLAS SUSPENSION TRASERA</t>
  </si>
  <si>
    <t>MONOSHOCK</t>
  </si>
  <si>
    <t>RETENEDORES TELESCOPICOS</t>
  </si>
  <si>
    <t>KIT DE ARRASTRE</t>
  </si>
  <si>
    <t>GUARDACADENA</t>
  </si>
  <si>
    <t>DESLIZADOR DE CADENA</t>
  </si>
  <si>
    <t>EJE DELANTERO DE LLANTA</t>
  </si>
  <si>
    <t>EJE TRASERO DE LLANTA</t>
  </si>
  <si>
    <t>RODAMIENTOS DELANTEROS</t>
  </si>
  <si>
    <t>RODAMIENTOS TRASEROS</t>
  </si>
  <si>
    <t xml:space="preserve">TENSORES CADENA </t>
  </si>
  <si>
    <t>RETENEDOR TELESCOPICO</t>
  </si>
  <si>
    <t>ARAÑA Y TIJERA</t>
  </si>
  <si>
    <t xml:space="preserve"> KIT DE ARRASTRE</t>
  </si>
  <si>
    <t>CENTRADO RIM DELANTERO</t>
  </si>
  <si>
    <t>CENTRADO RIM TRASERO</t>
  </si>
  <si>
    <t>ENGRASE DIRECCION</t>
  </si>
  <si>
    <t>EXTERIORES DE MOTOCICLETTA MOTOS</t>
  </si>
  <si>
    <t>CAUCHOS DEL TANQUE</t>
  </si>
  <si>
    <t>CAUCHOS MANGOS</t>
  </si>
  <si>
    <t>CORTAVIENTOS</t>
  </si>
  <si>
    <t>RETENEDORES GUARDAPOLVO DELANTERA</t>
  </si>
  <si>
    <t>RETENEDORES GUARDAPOLVO TRASERA</t>
  </si>
  <si>
    <t>TORNILLOS FAROLA X UNIDAD</t>
  </si>
  <si>
    <t>TORNILLOS SILLIN X UNIDAD</t>
  </si>
  <si>
    <t>TORNILLOS TAPA LATERAL PIÑON X 1</t>
  </si>
  <si>
    <t>TORNILLOS TAPA LATERAL X UNIDAD</t>
  </si>
  <si>
    <t>TORNILLOS TAPA PIN PIÑON X 1</t>
  </si>
  <si>
    <t xml:space="preserve">REPARACION Y MANTENIMIENT DE  </t>
  </si>
  <si>
    <t>TAPIZADO DE SILLIN</t>
  </si>
  <si>
    <t xml:space="preserve"> PINTURA TANQUE COMBUSTIBLE</t>
  </si>
  <si>
    <t>PINTURA GENERAL DE CHASIS Y EXTERIOR MOTOCICLETA</t>
  </si>
  <si>
    <t>MOTOCICLETAS  YAMAHA  XTZ 250</t>
  </si>
  <si>
    <t>F12917 MOTOCICLETA</t>
  </si>
  <si>
    <t xml:space="preserve"> MOTOCICLETA XTZ 250</t>
  </si>
  <si>
    <t>167500000222</t>
  </si>
  <si>
    <t>3Q1D021050</t>
  </si>
  <si>
    <t>F12918 MOTOCICLETA</t>
  </si>
  <si>
    <t>167500000223</t>
  </si>
  <si>
    <t>3Q1D021051</t>
  </si>
  <si>
    <t>167500000234</t>
  </si>
  <si>
    <t>3Q1D021065</t>
  </si>
  <si>
    <t>2013</t>
  </si>
  <si>
    <t>167500000638</t>
  </si>
  <si>
    <t>3Q1D114111</t>
  </si>
  <si>
    <t>167500000639</t>
  </si>
  <si>
    <t>167500000238</t>
  </si>
  <si>
    <t>3Q1D021067</t>
  </si>
  <si>
    <t>167500000239</t>
  </si>
  <si>
    <t>3Q1D021062</t>
  </si>
  <si>
    <t>167500000240</t>
  </si>
  <si>
    <t>3Q1D021063</t>
  </si>
  <si>
    <t>167500000241</t>
  </si>
  <si>
    <t>3Q1D021069</t>
  </si>
  <si>
    <t>2015</t>
  </si>
  <si>
    <t>167500000285</t>
  </si>
  <si>
    <t>3Q1D021071</t>
  </si>
  <si>
    <t>167500000286</t>
  </si>
  <si>
    <t>3Q1D021070</t>
  </si>
  <si>
    <t>F18091 MOTOCICLETA</t>
  </si>
  <si>
    <t>MOTOCICLETA XTZ250</t>
  </si>
  <si>
    <t>2018</t>
  </si>
  <si>
    <t>167500000605</t>
  </si>
  <si>
    <t>3Q1D100839</t>
  </si>
  <si>
    <t>F18092 MOTOCICLETA</t>
  </si>
  <si>
    <t>167500000606</t>
  </si>
  <si>
    <t>3Q1D100840</t>
  </si>
  <si>
    <t>F14004 MOTOCICLETA</t>
  </si>
  <si>
    <t xml:space="preserve"> MOTOCICLETA XTZ250</t>
  </si>
  <si>
    <t>2014</t>
  </si>
  <si>
    <t>167500000588</t>
  </si>
  <si>
    <t>3Q1D120842</t>
  </si>
  <si>
    <t>F14306 MOTOCICLETA</t>
  </si>
  <si>
    <t>167500000589</t>
  </si>
  <si>
    <t>3Q1D120843</t>
  </si>
  <si>
    <t>F14307 MOTOCICLETA</t>
  </si>
  <si>
    <t>167500000590</t>
  </si>
  <si>
    <t>3Q1D120844</t>
  </si>
  <si>
    <t>F14308 MOTOCICLETA</t>
  </si>
  <si>
    <t>167500000592</t>
  </si>
  <si>
    <t>3Q1D120846</t>
  </si>
  <si>
    <t>F14309 MOTOCICLETA</t>
  </si>
  <si>
    <t>167500000591</t>
  </si>
  <si>
    <t>3Q1D120845</t>
  </si>
  <si>
    <t>F15148 MOTOCICLETA</t>
  </si>
  <si>
    <t>167500000593</t>
  </si>
  <si>
    <t>3Q1D120847</t>
  </si>
  <si>
    <t>F15149 MOTOCICLETA</t>
  </si>
  <si>
    <t>167500000594</t>
  </si>
  <si>
    <t>3Q1D120848</t>
  </si>
  <si>
    <t>F15150 MOTOCICLETA</t>
  </si>
  <si>
    <t>167500000597</t>
  </si>
  <si>
    <t>3Q1D120851</t>
  </si>
  <si>
    <t>F15151 MOTOCICLETA</t>
  </si>
  <si>
    <t>167500000598</t>
  </si>
  <si>
    <t>3Q1D120852</t>
  </si>
  <si>
    <t>F15154 MOTOCICLETA</t>
  </si>
  <si>
    <t>167500000595</t>
  </si>
  <si>
    <t>3Q1D120849</t>
  </si>
  <si>
    <t>F15155 MOTOCICLETA</t>
  </si>
  <si>
    <t>167500000596</t>
  </si>
  <si>
    <t>3Q1D120850</t>
  </si>
  <si>
    <t>167500000625</t>
  </si>
  <si>
    <t>3Q1D120855</t>
  </si>
  <si>
    <t>167500000532</t>
  </si>
  <si>
    <t>3Q1D021073</t>
  </si>
  <si>
    <t>167500000531</t>
  </si>
  <si>
    <t>3Q1D021072</t>
  </si>
  <si>
    <t xml:space="preserve">MOTOCICLETA XTZ 250 </t>
  </si>
  <si>
    <t>2010</t>
  </si>
  <si>
    <t>167500000441</t>
  </si>
  <si>
    <t>3Q1D021037</t>
  </si>
  <si>
    <t>F13568 MOTOCICLETA</t>
  </si>
  <si>
    <t>167500000442</t>
  </si>
  <si>
    <t>3Q1D021010</t>
  </si>
  <si>
    <t>F18277 MOTOCICLETA</t>
  </si>
  <si>
    <t>167500000626</t>
  </si>
  <si>
    <t>3Q1D120857</t>
  </si>
  <si>
    <t>F18278 MOTOCICLETA</t>
  </si>
  <si>
    <t>167500000627</t>
  </si>
  <si>
    <t>3Q1D120858</t>
  </si>
  <si>
    <t>BOMBA DE FRENO TRASERO</t>
  </si>
  <si>
    <t>DISCO DE FRENO DELANTERO</t>
  </si>
  <si>
    <t>DISCO DE FRENO TRASERO</t>
  </si>
  <si>
    <t>MANGUERA FRENO TRASERO</t>
  </si>
  <si>
    <t>MANIGUETA FRENO</t>
  </si>
  <si>
    <t>PASTILLAS  DE FRENO TRASERO</t>
  </si>
  <si>
    <t xml:space="preserve"> MORDAZA DE FRENO DELANTERO</t>
  </si>
  <si>
    <t xml:space="preserve"> MORDAZA DE FRENO TRASERO</t>
  </si>
  <si>
    <t>EJE PALANCA DE CAMBIOS</t>
  </si>
  <si>
    <t>PALANCA DE CAMBIOS</t>
  </si>
  <si>
    <t>RETENEDOR PIÑON EJE DE SALIDA</t>
  </si>
  <si>
    <t>MANIGUETA CLUTCH</t>
  </si>
  <si>
    <t>ORING TAPA FILTRO</t>
  </si>
  <si>
    <t>RADIADOR DE  ACEITE</t>
  </si>
  <si>
    <t>BASE MANILAR CLUTCH</t>
  </si>
  <si>
    <t>MANGUERA DE LUBRICACION SUPERIOR</t>
  </si>
  <si>
    <t xml:space="preserve"> LEVAS DE CLUTCH</t>
  </si>
  <si>
    <t>JUEGO RETENES MOTOR</t>
  </si>
  <si>
    <t>RODAMIENTOS CIGÜEÑAL</t>
  </si>
  <si>
    <t>RODAMIENTOS  DE CAJA</t>
  </si>
  <si>
    <t>JUEGO DE ANILLOS DE  MOTOR</t>
  </si>
  <si>
    <t xml:space="preserve"> CADENILLA REPARTICION</t>
  </si>
  <si>
    <t>TUERCA DE CHOQUE</t>
  </si>
  <si>
    <t xml:space="preserve">BOMBA DE GASOLINA </t>
  </si>
  <si>
    <t>MANTENIMIENTO SISTEMA DE INYECCION</t>
  </si>
  <si>
    <t>SINCRONIZACION DE INYECCION</t>
  </si>
  <si>
    <t>PITO</t>
  </si>
  <si>
    <t>RELE ARRANQUE</t>
  </si>
  <si>
    <t>SIRENA (WELLEN)</t>
  </si>
  <si>
    <t xml:space="preserve">SWICH DE GOLPE </t>
  </si>
  <si>
    <t>SWITCH DE ENCENDIDO</t>
  </si>
  <si>
    <t>FAROLA DELANTERA</t>
  </si>
  <si>
    <t>TAMBOR DE VELOCIMETRO</t>
  </si>
  <si>
    <t>VELOCIMETRO</t>
  </si>
  <si>
    <t>RIN DELANTERO</t>
  </si>
  <si>
    <t>RIN TRASERO</t>
  </si>
  <si>
    <t>BARRAS TELESCOPICAS</t>
  </si>
  <si>
    <t>CARENAJE O CARENADO</t>
  </si>
  <si>
    <t>DEFENSA METALICA DELANTERA</t>
  </si>
  <si>
    <t>MANUBRIO</t>
  </si>
  <si>
    <t>POSAPIE TRASEROS  (PAR)</t>
  </si>
  <si>
    <t>PARRILLA PORTA CAJON</t>
  </si>
  <si>
    <t>TAPA LATERAL IZQUIERDA</t>
  </si>
  <si>
    <t>TAPA LATERALDERECHA</t>
  </si>
  <si>
    <t>TORNILLO-TUERCA Y RESORTE PATA LATERAL</t>
  </si>
  <si>
    <t>MOTOCICLETAS  YAMAHA  XT 660 R</t>
  </si>
  <si>
    <t>F13567 MOTOCICLETA</t>
  </si>
  <si>
    <t>MOTOCICLETA XT 660 R</t>
  </si>
  <si>
    <t xml:space="preserve">F13567 </t>
  </si>
  <si>
    <t>3Q1D021009</t>
  </si>
  <si>
    <t>MANGUERA DE LUBRICACION INFERIOR</t>
  </si>
  <si>
    <t>KIT BIELA</t>
  </si>
  <si>
    <t xml:space="preserve">KIT PISTON </t>
  </si>
  <si>
    <t>SELLOS VALVULAS</t>
  </si>
  <si>
    <t>VALVULA ADMISION</t>
  </si>
  <si>
    <t>VALVULA ESCAPE</t>
  </si>
  <si>
    <t>REGULADOR DE CORRIENTE</t>
  </si>
  <si>
    <t>STOP TRASERO</t>
  </si>
  <si>
    <t>GUAYA VELOCIMETRO</t>
  </si>
  <si>
    <t>MANZANA CUENTA KILOMETROS</t>
  </si>
  <si>
    <t xml:space="preserve"> RETENEDOR TELESCOPICO</t>
  </si>
  <si>
    <t>PATA LATERAL</t>
  </si>
  <si>
    <t>MOTOCICLETAS  HONDA XR250 TORNADO</t>
  </si>
  <si>
    <t>F15835 MOTOCICLETA</t>
  </si>
  <si>
    <t>XR250 TORNADO</t>
  </si>
  <si>
    <t>HONDA</t>
  </si>
  <si>
    <t>167500000584</t>
  </si>
  <si>
    <t>3Q1D125569</t>
  </si>
  <si>
    <t>F15836 MOTOCICLETA</t>
  </si>
  <si>
    <t>167500000583</t>
  </si>
  <si>
    <t>3Q1D125568</t>
  </si>
  <si>
    <t>F15837 MOTOCICLETA</t>
  </si>
  <si>
    <t>167500000578</t>
  </si>
  <si>
    <t>3Q1D125563</t>
  </si>
  <si>
    <t>F15838 MOTOCICLETA</t>
  </si>
  <si>
    <t>167500000585</t>
  </si>
  <si>
    <t>3Q1D125570</t>
  </si>
  <si>
    <t>F15839 MOTOCICLETA</t>
  </si>
  <si>
    <t>167500000581</t>
  </si>
  <si>
    <t>3Q1D125566</t>
  </si>
  <si>
    <t>F15840 MOTOCICLETA</t>
  </si>
  <si>
    <t>167500000579</t>
  </si>
  <si>
    <t>3Q1D125564</t>
  </si>
  <si>
    <t>F15841 MOTOCICLETA</t>
  </si>
  <si>
    <t>167500000582</t>
  </si>
  <si>
    <t>3Q1D125567</t>
  </si>
  <si>
    <t>F15842 MOTOCICLETA</t>
  </si>
  <si>
    <t>167500000580</t>
  </si>
  <si>
    <t>3Q1D125565</t>
  </si>
  <si>
    <t>F15850 MOTOCICLETA</t>
  </si>
  <si>
    <t>XR250TORNADO</t>
  </si>
  <si>
    <t>167500000484</t>
  </si>
  <si>
    <t>3Q1D021053</t>
  </si>
  <si>
    <t>F15851 MOTOCICLETA</t>
  </si>
  <si>
    <t>167500000481</t>
  </si>
  <si>
    <t>3Q1D021054</t>
  </si>
  <si>
    <t>F15852 MOTOCICLETA</t>
  </si>
  <si>
    <t>167500000483</t>
  </si>
  <si>
    <t>3Q1D021055</t>
  </si>
  <si>
    <t>F15853 MOTOCICLETA</t>
  </si>
  <si>
    <t>167500000479</t>
  </si>
  <si>
    <t>3Q1D021056</t>
  </si>
  <si>
    <t>F15854 MOTOCICLETA</t>
  </si>
  <si>
    <t>167500000480</t>
  </si>
  <si>
    <t>3Q1D021057</t>
  </si>
  <si>
    <t>F15855 MOTOCICLETA</t>
  </si>
  <si>
    <t>167500000482</t>
  </si>
  <si>
    <t>3Q1D021058</t>
  </si>
  <si>
    <t>F15856 MOTOCICLETA</t>
  </si>
  <si>
    <t>XR-250 TORNADO</t>
  </si>
  <si>
    <t>167500000433</t>
  </si>
  <si>
    <t>3Q1D021047</t>
  </si>
  <si>
    <t>F15857 MOTOCICLETA</t>
  </si>
  <si>
    <t>167500000422</t>
  </si>
  <si>
    <t>3Q1D021046</t>
  </si>
  <si>
    <t>F15858 MOTOCICLETA</t>
  </si>
  <si>
    <t>167500000432</t>
  </si>
  <si>
    <t>3Q1D021045</t>
  </si>
  <si>
    <t>F15859 MOTOCICLETA</t>
  </si>
  <si>
    <t>167500000425</t>
  </si>
  <si>
    <t>3Q1D021044</t>
  </si>
  <si>
    <t>F15860 MOTOCICLETA</t>
  </si>
  <si>
    <t>167500000421</t>
  </si>
  <si>
    <t>3Q1D021043</t>
  </si>
  <si>
    <t>F15861 MOTOCICLETA</t>
  </si>
  <si>
    <t>167500000431</t>
  </si>
  <si>
    <t>3Q1D021042</t>
  </si>
  <si>
    <t>F15862 MOTOCICLETA</t>
  </si>
  <si>
    <t>167500000423</t>
  </si>
  <si>
    <t>3Q1D021041</t>
  </si>
  <si>
    <t>F15863 MOTOCICLETA</t>
  </si>
  <si>
    <t>167500000424</t>
  </si>
  <si>
    <t>3Q1D021040</t>
  </si>
  <si>
    <t>F15869 MOTOCICLETA</t>
  </si>
  <si>
    <t>167500000604</t>
  </si>
  <si>
    <t>3Q1D035156</t>
  </si>
  <si>
    <t>F15871 MOTOCICLETA</t>
  </si>
  <si>
    <t>167500000621</t>
  </si>
  <si>
    <t>3Q1D044304</t>
  </si>
  <si>
    <t>F15873 MOTOCICLETA</t>
  </si>
  <si>
    <t>167500000540</t>
  </si>
  <si>
    <t>3Q1D044306</t>
  </si>
  <si>
    <t>F15872 MOTOCICLETA</t>
  </si>
  <si>
    <t>167500000539</t>
  </si>
  <si>
    <t>3Q1D044305</t>
  </si>
  <si>
    <t>167500000348</t>
  </si>
  <si>
    <t>3Q1D100828</t>
  </si>
  <si>
    <t>167500000328</t>
  </si>
  <si>
    <t>3Q1D100827</t>
  </si>
  <si>
    <t>167500000352</t>
  </si>
  <si>
    <t>3Q1D100831</t>
  </si>
  <si>
    <t>F15868 MOTOCICLETA</t>
  </si>
  <si>
    <t>167500000572</t>
  </si>
  <si>
    <t>3Q1D100834</t>
  </si>
  <si>
    <t>F15870 MOTOCICLETA</t>
  </si>
  <si>
    <t>167500000574</t>
  </si>
  <si>
    <t>3Q1D100836</t>
  </si>
  <si>
    <t>167500000654</t>
  </si>
  <si>
    <t>167500000655</t>
  </si>
  <si>
    <t>3Q1D100824</t>
  </si>
  <si>
    <t>167500000657</t>
  </si>
  <si>
    <t>3Q1D100826</t>
  </si>
  <si>
    <t>167500000656</t>
  </si>
  <si>
    <t>3Q1D100823</t>
  </si>
  <si>
    <t>MORDAZA DELANTERA</t>
  </si>
  <si>
    <t>MORDAZA TRASERA</t>
  </si>
  <si>
    <t xml:space="preserve">MOTOCICLETAS  HONDA XR650LF </t>
  </si>
  <si>
    <t>JRB48C MOTOCICLETA</t>
  </si>
  <si>
    <t>XR650LF MOTOCICLETA</t>
  </si>
  <si>
    <t>F15879</t>
  </si>
  <si>
    <t>3Q1D025022</t>
  </si>
  <si>
    <t>EMPAQUETADURA  CARBURADOR</t>
  </si>
  <si>
    <t xml:space="preserve">LLAVE DE GASOLINA </t>
  </si>
  <si>
    <t>MANTENIMIENTO CARBURADOR</t>
  </si>
  <si>
    <t xml:space="preserve">SINCRONIZACION </t>
  </si>
  <si>
    <t>MOTOCICLETAS  KAWASAKI</t>
  </si>
  <si>
    <t>ACTIVO FIJO</t>
  </si>
  <si>
    <t>F16220 MOTOCICLETA</t>
  </si>
  <si>
    <t>MOTOCICLETA KLX150J</t>
  </si>
  <si>
    <t>KAWASAKI</t>
  </si>
  <si>
    <t>2016</t>
  </si>
  <si>
    <t>F16220</t>
  </si>
  <si>
    <t>167500000576</t>
  </si>
  <si>
    <t>3Q1D100838</t>
  </si>
  <si>
    <t xml:space="preserve"> LLAVE DE GASOLINA </t>
  </si>
  <si>
    <t>MANGUERA DE GASOLINA</t>
  </si>
  <si>
    <t xml:space="preserve">SWITCH DE GOLPE </t>
  </si>
  <si>
    <t>EXTERIORES DE MOTOCICLETA MOTOS</t>
  </si>
  <si>
    <t>PAR POSAPIE TRASEROS</t>
  </si>
  <si>
    <t>ACTUALIZACIÓN PRECIO HISTORICO</t>
  </si>
  <si>
    <t xml:space="preserve">CLASIFICADOR POR OBJETO DEL GASTO 
</t>
  </si>
  <si>
    <t xml:space="preserve">NOMBRE CUENTA
</t>
  </si>
  <si>
    <t xml:space="preserve"> A-02-02-02-008-007-01</t>
  </si>
  <si>
    <t>NÚMERO DE INVENTARIO</t>
  </si>
  <si>
    <t>80040300000000000O1981074</t>
  </si>
  <si>
    <t>80040300000000000O2213520</t>
  </si>
  <si>
    <t>80040300000000000O2035289</t>
  </si>
  <si>
    <t>80040300000000000O1122491</t>
  </si>
  <si>
    <t>80040300000000000O2388370</t>
  </si>
  <si>
    <t>80040300000000000O1715456</t>
  </si>
  <si>
    <t>80040300000000000O1715462</t>
  </si>
  <si>
    <t>8004030000000000002721979</t>
  </si>
  <si>
    <t>8004030000000000001729332</t>
  </si>
  <si>
    <t>8004030000000000001806907</t>
  </si>
  <si>
    <t>80040300000000000O2317750</t>
  </si>
  <si>
    <t>80040300000000000O2354380</t>
  </si>
  <si>
    <t>CAMIONETA RENAULT ALASKAN</t>
  </si>
  <si>
    <t>C20067</t>
  </si>
  <si>
    <t>OCM652 CAMIONETA ALASKAN</t>
  </si>
  <si>
    <t>C22085</t>
  </si>
  <si>
    <t>167500000685</t>
  </si>
  <si>
    <t>3Q1D025030</t>
  </si>
  <si>
    <t>8004030000000000002829562</t>
  </si>
  <si>
    <t>C22086</t>
  </si>
  <si>
    <t>-</t>
  </si>
  <si>
    <t>3Q1D025029</t>
  </si>
  <si>
    <t>8004030000000000002829563</t>
  </si>
  <si>
    <t>D20006 CAMIONETA</t>
  </si>
  <si>
    <t>8004030000000000002686709</t>
  </si>
  <si>
    <t>CAMIONETA DUSTER C21087</t>
  </si>
  <si>
    <t>167500000692</t>
  </si>
  <si>
    <t>3Q1D025031</t>
  </si>
  <si>
    <t>8004030000000000002829564</t>
  </si>
  <si>
    <t>8004030000000000002393121</t>
  </si>
  <si>
    <t>8004020000000000000117395</t>
  </si>
  <si>
    <t>8004030000000000002449766</t>
  </si>
  <si>
    <t>CÓDIGO MATERIAL SAP (OPCIONAL)</t>
  </si>
  <si>
    <t>CÓDIGO OTAN - NOC (OPCIONAL)</t>
  </si>
  <si>
    <t>8004030000000000002511978</t>
  </si>
  <si>
    <t>80040300000000000O2624061.</t>
  </si>
  <si>
    <t>8004030000000000002721979.</t>
  </si>
  <si>
    <t>800403000000000000O2005285</t>
  </si>
  <si>
    <t>BAACA1</t>
  </si>
  <si>
    <t>8004030000000000001549560</t>
  </si>
  <si>
    <t>8004030000000000001549562</t>
  </si>
  <si>
    <t>8004030000000000000238419</t>
  </si>
  <si>
    <t>8004030000000000000230240</t>
  </si>
  <si>
    <t>8004030000000000000232828</t>
  </si>
  <si>
    <t>8004030000000000002717998</t>
  </si>
  <si>
    <t>8004030000000000001027826</t>
  </si>
  <si>
    <t>80040300000000000O1564527</t>
  </si>
  <si>
    <t>8004030000000000001564480</t>
  </si>
  <si>
    <t>8004030000000000001564482</t>
  </si>
  <si>
    <t>8004030000000000001564484</t>
  </si>
  <si>
    <t>8004030000000000001564485</t>
  </si>
  <si>
    <t>8004030000000000001564503</t>
  </si>
  <si>
    <t>8004030000000000001564505</t>
  </si>
  <si>
    <t>8004030000000000001564508</t>
  </si>
  <si>
    <t>8004030000000000001564494</t>
  </si>
  <si>
    <t>8004030000000000001564518</t>
  </si>
  <si>
    <t>8004030000000000002632280</t>
  </si>
  <si>
    <t>8004030000000000001564489</t>
  </si>
  <si>
    <t>8004030000000000002431310</t>
  </si>
  <si>
    <t>8004030000000000001990038</t>
  </si>
  <si>
    <t>8004030000000000002607581</t>
  </si>
  <si>
    <t>8004030000000000002607582</t>
  </si>
  <si>
    <t>8004030000000000001915942</t>
  </si>
  <si>
    <t>8004030000000000001865000</t>
  </si>
  <si>
    <t>F13778  MOTOCICLETA</t>
  </si>
  <si>
    <t>8004030000000000002060882</t>
  </si>
  <si>
    <t>F13779 GAULA BOYACA</t>
  </si>
  <si>
    <t>8004030000000000002060883</t>
  </si>
  <si>
    <t>F13780 GAULA BOYACA</t>
  </si>
  <si>
    <t>8004030000000000002060884</t>
  </si>
  <si>
    <t>F13782   MOTOCICLETA</t>
  </si>
  <si>
    <t>8004030000000000002060886</t>
  </si>
  <si>
    <t>F13783   MOTOCICLETA</t>
  </si>
  <si>
    <t>8004030000000000002060887</t>
  </si>
  <si>
    <t>F13784   MOTOCICLETA</t>
  </si>
  <si>
    <t>8004030000000000002060888</t>
  </si>
  <si>
    <t>F13785   MOTOCICLETA</t>
  </si>
  <si>
    <t>8004030000000000002060889</t>
  </si>
  <si>
    <t>F14489   MOTOCICLETA</t>
  </si>
  <si>
    <t>8004030000000000002338405</t>
  </si>
  <si>
    <t>F15898   MOTOCICLETA</t>
  </si>
  <si>
    <t>8004030000000000002338407</t>
  </si>
  <si>
    <t>8004030000000000002582962</t>
  </si>
  <si>
    <t>8004030000000000002582963</t>
  </si>
  <si>
    <t>8004030000000000002180592</t>
  </si>
  <si>
    <t>8004030000000000002225780</t>
  </si>
  <si>
    <t>8004030000000000002225811</t>
  </si>
  <si>
    <t>8004030000000000002225843</t>
  </si>
  <si>
    <t>8004030000000000002225831</t>
  </si>
  <si>
    <t>8004030000000000002264434</t>
  </si>
  <si>
    <t>8004030000000000002264435</t>
  </si>
  <si>
    <t>8004030000000000002264436</t>
  </si>
  <si>
    <t>8004030000000000002264437</t>
  </si>
  <si>
    <t>8004030000000000002264440</t>
  </si>
  <si>
    <t>8004030000000000002264441</t>
  </si>
  <si>
    <t>F18193 MOTOCICLETA</t>
  </si>
  <si>
    <t>8004030000000000002608197</t>
  </si>
  <si>
    <t>F14001 MOTOCICLETA</t>
  </si>
  <si>
    <t>8004030000000000002180591</t>
  </si>
  <si>
    <t>F14003 MOTOCICLETA</t>
  </si>
  <si>
    <t>8004030000000000002180589</t>
  </si>
  <si>
    <t>F10755  MOTOCICLETA</t>
  </si>
  <si>
    <t>8004030000000000001893158</t>
  </si>
  <si>
    <t>8004030000000000001948830</t>
  </si>
  <si>
    <t>8004030000000000002595193</t>
  </si>
  <si>
    <t>8004030000000000002595194</t>
  </si>
  <si>
    <t>8004030000000000001948831</t>
  </si>
  <si>
    <t>8004030000000000002396831</t>
  </si>
  <si>
    <t>8004030000000000002396830</t>
  </si>
  <si>
    <t>8004030000000000002396825</t>
  </si>
  <si>
    <t>8004030000000000002396832</t>
  </si>
  <si>
    <t>8004030000000000002396828</t>
  </si>
  <si>
    <t>8004030000000000002396826</t>
  </si>
  <si>
    <t>8004030000000000002396829</t>
  </si>
  <si>
    <t>8004030000000000002396827</t>
  </si>
  <si>
    <t>8004030000000000002396853</t>
  </si>
  <si>
    <t>8004030000000000002396835</t>
  </si>
  <si>
    <t>8004030000000000002396837</t>
  </si>
  <si>
    <t>8004030000000000002396833</t>
  </si>
  <si>
    <t>8004030000000000002396834</t>
  </si>
  <si>
    <t>8004030000000000002396836</t>
  </si>
  <si>
    <t>8004030000000000002396845</t>
  </si>
  <si>
    <t>8004030000000000002396839</t>
  </si>
  <si>
    <t>8004030000000000002396844</t>
  </si>
  <si>
    <t>8004030000000000002396842</t>
  </si>
  <si>
    <t>8004030000000000002396838</t>
  </si>
  <si>
    <t>8004030000000000002396843</t>
  </si>
  <si>
    <t>8004030000000000002396840</t>
  </si>
  <si>
    <t>8004030000000000002396841</t>
  </si>
  <si>
    <t>8004030000000000002396820</t>
  </si>
  <si>
    <t>8004030000000000002396822</t>
  </si>
  <si>
    <t>8004030000000000002396824</t>
  </si>
  <si>
    <t>8004030000000000002396823</t>
  </si>
  <si>
    <t>F15822 MOTOCICLETA</t>
  </si>
  <si>
    <t>8004030000000000002396847</t>
  </si>
  <si>
    <t>F15823 MOTOCICLETA</t>
  </si>
  <si>
    <t>8004030000000000002396852</t>
  </si>
  <si>
    <t>F15826 MOTOCICLETA</t>
  </si>
  <si>
    <t>8004030000000000002396851</t>
  </si>
  <si>
    <t>8004030000000000002396819</t>
  </si>
  <si>
    <t>8004030000000000002396821</t>
  </si>
  <si>
    <t>F15824 MOTOCICLETA</t>
  </si>
  <si>
    <t>8004030000000000002396850</t>
  </si>
  <si>
    <t>F15820 MOTOCICLETA</t>
  </si>
  <si>
    <t>8004030000000000002396849</t>
  </si>
  <si>
    <t>F15821 MOTOCICLETA</t>
  </si>
  <si>
    <t>8004030000000000002396846</t>
  </si>
  <si>
    <t>F15825 MOTOCICLETA</t>
  </si>
  <si>
    <t>8004030000000000002396848</t>
  </si>
  <si>
    <t>8004030000000000002396854</t>
  </si>
  <si>
    <t>8004030000000000002517734</t>
  </si>
  <si>
    <t xml:space="preserve">CAMPEROS FL SAS </t>
  </si>
  <si>
    <t>UNION TEMPORAL AGLA</t>
  </si>
  <si>
    <t>PRECIO DE REFERENCIA INCLUIDO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</si>
</sst>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8"/>
      <color theme="1"/>
      <name val="Tahoma"/>
      <family val="2"/>
    </font>
    <font>
      <b/>
      <sz val="6"/>
      <color theme="1"/>
      <name val="Arial"/>
      <family val="2"/>
    </font>
    <font>
      <b/>
      <sz val="6"/>
      <name val="Arial"/>
      <family val="2"/>
    </font>
    <font>
      <sz val="6"/>
      <color theme="1"/>
      <name val="Calibri"/>
      <family val="2"/>
      <scheme val="minor"/>
    </font>
    <font>
      <sz val="6"/>
      <name val="Arial"/>
      <family val="2"/>
    </font>
    <font>
      <sz val="6"/>
      <color theme="1"/>
      <name val="Arial"/>
      <family val="2"/>
    </font>
    <font>
      <sz val="6"/>
      <color rgb="FF000000"/>
      <name val="Arial"/>
      <family val="2"/>
    </font>
    <font>
      <sz val="6"/>
      <color rgb="FF333333"/>
      <name val="Arial"/>
      <family val="2"/>
    </font>
    <font>
      <b/>
      <sz val="7"/>
      <color theme="1"/>
      <name val="Arial"/>
      <family val="2"/>
    </font>
    <font>
      <sz val="7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10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4" fillId="0" borderId="0"/>
    <xf numFmtId="44" fontId="1" fillId="0" borderId="0" applyFont="0" applyFill="0" applyBorder="0" applyAlignment="0" applyProtection="0"/>
  </cellStyleXfs>
  <cellXfs count="361">
    <xf numFmtId="0" fontId="0" fillId="0" borderId="0" xfId="0"/>
    <xf numFmtId="0" fontId="5" fillId="2" borderId="0" xfId="0" applyFont="1" applyFill="1" applyAlignment="1" applyProtection="1">
      <alignment vertical="center" wrapText="1"/>
      <protection locked="0"/>
    </xf>
    <xf numFmtId="0" fontId="5" fillId="2" borderId="0" xfId="3" applyFont="1" applyFill="1" applyAlignment="1">
      <alignment vertical="center" wrapText="1"/>
    </xf>
    <xf numFmtId="0" fontId="6" fillId="2" borderId="0" xfId="3" applyFont="1" applyFill="1" applyAlignment="1">
      <alignment horizontal="center" vertical="center" wrapText="1"/>
    </xf>
    <xf numFmtId="0" fontId="7" fillId="2" borderId="0" xfId="0" applyFont="1" applyFill="1" applyAlignment="1">
      <alignment vertical="center"/>
    </xf>
    <xf numFmtId="49" fontId="6" fillId="2" borderId="0" xfId="5" applyNumberFormat="1" applyFont="1" applyFill="1" applyAlignment="1">
      <alignment vertical="center"/>
    </xf>
    <xf numFmtId="0" fontId="8" fillId="2" borderId="4" xfId="4" applyFont="1" applyFill="1" applyBorder="1" applyAlignment="1">
      <alignment horizontal="center" vertical="center" wrapText="1"/>
    </xf>
    <xf numFmtId="0" fontId="9" fillId="2" borderId="4" xfId="4" applyFont="1" applyFill="1" applyBorder="1" applyAlignment="1">
      <alignment horizontal="left" vertical="center" wrapText="1"/>
    </xf>
    <xf numFmtId="0" fontId="10" fillId="2" borderId="4" xfId="4" applyFont="1" applyFill="1" applyBorder="1" applyAlignment="1">
      <alignment horizontal="left" vertical="center" wrapText="1"/>
    </xf>
    <xf numFmtId="44" fontId="8" fillId="0" borderId="4" xfId="9" applyFont="1" applyBorder="1" applyAlignment="1">
      <alignment wrapText="1"/>
    </xf>
    <xf numFmtId="0" fontId="8" fillId="2" borderId="4" xfId="4" applyFont="1" applyFill="1" applyBorder="1" applyAlignment="1">
      <alignment vertical="center" wrapText="1"/>
    </xf>
    <xf numFmtId="44" fontId="8" fillId="2" borderId="4" xfId="9" applyFont="1" applyFill="1" applyBorder="1" applyAlignment="1">
      <alignment vertical="center" wrapText="1"/>
    </xf>
    <xf numFmtId="3" fontId="8" fillId="2" borderId="4" xfId="0" applyNumberFormat="1" applyFont="1" applyFill="1" applyBorder="1" applyAlignment="1">
      <alignment horizontal="left" vertical="center" wrapText="1"/>
    </xf>
    <xf numFmtId="0" fontId="8" fillId="2" borderId="4" xfId="4" applyFont="1" applyFill="1" applyBorder="1" applyAlignment="1">
      <alignment horizontal="left" vertical="center" wrapText="1"/>
    </xf>
    <xf numFmtId="0" fontId="8" fillId="2" borderId="4" xfId="4" applyFont="1" applyFill="1" applyBorder="1" applyAlignment="1">
      <alignment horizontal="center" vertical="center"/>
    </xf>
    <xf numFmtId="0" fontId="9" fillId="2" borderId="4" xfId="0" applyFont="1" applyFill="1" applyBorder="1" applyAlignment="1">
      <alignment vertical="center" wrapText="1"/>
    </xf>
    <xf numFmtId="3" fontId="8" fillId="2" borderId="9" xfId="0" applyNumberFormat="1" applyFont="1" applyFill="1" applyBorder="1" applyAlignment="1">
      <alignment horizontal="left" vertical="center" wrapText="1"/>
    </xf>
    <xf numFmtId="0" fontId="10" fillId="2" borderId="9" xfId="4" applyFont="1" applyFill="1" applyBorder="1" applyAlignment="1">
      <alignment horizontal="left" vertical="center" wrapText="1"/>
    </xf>
    <xf numFmtId="0" fontId="8" fillId="2" borderId="4" xfId="4" applyFont="1" applyFill="1" applyBorder="1" applyAlignment="1">
      <alignment horizontal="justify" vertical="justify" wrapText="1"/>
    </xf>
    <xf numFmtId="0" fontId="9" fillId="2" borderId="4" xfId="4" applyFont="1" applyFill="1" applyBorder="1" applyAlignment="1">
      <alignment horizontal="justify" vertical="justify" wrapText="1"/>
    </xf>
    <xf numFmtId="0" fontId="11" fillId="2" borderId="4" xfId="0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horizontal="center" vertical="center" wrapText="1"/>
    </xf>
    <xf numFmtId="44" fontId="9" fillId="2" borderId="4" xfId="9" applyFont="1" applyFill="1" applyBorder="1" applyAlignment="1">
      <alignment vertical="center" wrapText="1"/>
    </xf>
    <xf numFmtId="0" fontId="9" fillId="2" borderId="7" xfId="4" applyFont="1" applyFill="1" applyBorder="1" applyAlignment="1">
      <alignment vertical="center" wrapText="1"/>
    </xf>
    <xf numFmtId="0" fontId="8" fillId="2" borderId="14" xfId="4" applyFont="1" applyFill="1" applyBorder="1" applyAlignment="1">
      <alignment horizontal="center" vertical="center" wrapText="1"/>
    </xf>
    <xf numFmtId="0" fontId="9" fillId="2" borderId="14" xfId="4" applyFont="1" applyFill="1" applyBorder="1" applyAlignment="1">
      <alignment horizontal="left" vertical="center" wrapText="1"/>
    </xf>
    <xf numFmtId="0" fontId="10" fillId="2" borderId="14" xfId="4" applyFont="1" applyFill="1" applyBorder="1" applyAlignment="1">
      <alignment horizontal="left" vertical="center" wrapText="1"/>
    </xf>
    <xf numFmtId="0" fontId="6" fillId="2" borderId="4" xfId="3" applyFont="1" applyFill="1" applyBorder="1" applyAlignment="1">
      <alignment vertical="center"/>
    </xf>
    <xf numFmtId="0" fontId="6" fillId="2" borderId="4" xfId="3" applyFont="1" applyFill="1" applyBorder="1" applyAlignment="1">
      <alignment horizontal="center" vertical="center" wrapText="1"/>
    </xf>
    <xf numFmtId="0" fontId="5" fillId="2" borderId="4" xfId="3" applyFont="1" applyFill="1" applyBorder="1" applyAlignment="1">
      <alignment horizontal="center" vertical="center" wrapText="1"/>
    </xf>
    <xf numFmtId="0" fontId="8" fillId="2" borderId="7" xfId="4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left" vertical="center" wrapText="1"/>
    </xf>
    <xf numFmtId="0" fontId="10" fillId="2" borderId="4" xfId="0" applyFont="1" applyFill="1" applyBorder="1" applyAlignment="1">
      <alignment vertical="center" wrapText="1"/>
    </xf>
    <xf numFmtId="0" fontId="8" fillId="2" borderId="9" xfId="4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justify" vertical="center" wrapText="1"/>
    </xf>
    <xf numFmtId="0" fontId="8" fillId="2" borderId="11" xfId="4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vertical="center" wrapText="1"/>
    </xf>
    <xf numFmtId="0" fontId="6" fillId="2" borderId="9" xfId="3" applyFont="1" applyFill="1" applyBorder="1" applyAlignment="1">
      <alignment vertical="center" wrapText="1"/>
    </xf>
    <xf numFmtId="0" fontId="6" fillId="2" borderId="9" xfId="3" applyFont="1" applyFill="1" applyBorder="1" applyAlignment="1">
      <alignment horizontal="center" vertical="center" wrapText="1"/>
    </xf>
    <xf numFmtId="0" fontId="5" fillId="2" borderId="9" xfId="3" applyFont="1" applyFill="1" applyBorder="1" applyAlignment="1">
      <alignment horizontal="center" vertical="center" wrapText="1"/>
    </xf>
    <xf numFmtId="0" fontId="9" fillId="2" borderId="4" xfId="4" applyFont="1" applyFill="1" applyBorder="1" applyAlignment="1">
      <alignment horizontal="center" vertical="center" wrapText="1"/>
    </xf>
    <xf numFmtId="0" fontId="8" fillId="2" borderId="4" xfId="4" applyFont="1" applyFill="1" applyBorder="1" applyAlignment="1">
      <alignment horizontal="justify" vertical="center" wrapText="1"/>
    </xf>
    <xf numFmtId="0" fontId="10" fillId="2" borderId="4" xfId="4" applyFont="1" applyFill="1" applyBorder="1" applyAlignment="1">
      <alignment horizontal="justify" vertical="center" wrapText="1"/>
    </xf>
    <xf numFmtId="0" fontId="5" fillId="2" borderId="4" xfId="3" applyFont="1" applyFill="1" applyBorder="1" applyAlignment="1">
      <alignment vertical="center" wrapText="1"/>
    </xf>
    <xf numFmtId="49" fontId="5" fillId="2" borderId="4" xfId="3" applyNumberFormat="1" applyFont="1" applyFill="1" applyBorder="1" applyAlignment="1">
      <alignment horizontal="center" vertical="center" wrapText="1"/>
    </xf>
    <xf numFmtId="0" fontId="5" fillId="2" borderId="9" xfId="3" applyFont="1" applyFill="1" applyBorder="1" applyAlignment="1">
      <alignment vertical="center" wrapText="1"/>
    </xf>
    <xf numFmtId="49" fontId="6" fillId="2" borderId="9" xfId="5" applyNumberFormat="1" applyFont="1" applyFill="1" applyBorder="1" applyAlignment="1">
      <alignment horizontal="center" vertical="center"/>
    </xf>
    <xf numFmtId="0" fontId="7" fillId="2" borderId="9" xfId="0" applyFont="1" applyFill="1" applyBorder="1"/>
    <xf numFmtId="0" fontId="9" fillId="2" borderId="4" xfId="4" applyFont="1" applyFill="1" applyBorder="1" applyAlignment="1">
      <alignment vertical="center" wrapText="1"/>
    </xf>
    <xf numFmtId="0" fontId="10" fillId="2" borderId="4" xfId="4" applyFont="1" applyFill="1" applyBorder="1" applyAlignment="1">
      <alignment vertical="center" wrapText="1"/>
    </xf>
    <xf numFmtId="3" fontId="8" fillId="2" borderId="4" xfId="0" applyNumberFormat="1" applyFont="1" applyFill="1" applyBorder="1" applyAlignment="1">
      <alignment vertical="center" wrapText="1"/>
    </xf>
    <xf numFmtId="3" fontId="8" fillId="2" borderId="9" xfId="0" applyNumberFormat="1" applyFont="1" applyFill="1" applyBorder="1" applyAlignment="1">
      <alignment vertical="center" wrapText="1"/>
    </xf>
    <xf numFmtId="0" fontId="11" fillId="2" borderId="4" xfId="0" applyFont="1" applyFill="1" applyBorder="1" applyAlignment="1">
      <alignment vertical="center" wrapText="1"/>
    </xf>
    <xf numFmtId="0" fontId="10" fillId="2" borderId="4" xfId="4" applyFont="1" applyFill="1" applyBorder="1" applyAlignment="1">
      <alignment horizontal="center" vertical="center" wrapText="1"/>
    </xf>
    <xf numFmtId="3" fontId="8" fillId="2" borderId="4" xfId="0" applyNumberFormat="1" applyFont="1" applyFill="1" applyBorder="1" applyAlignment="1">
      <alignment horizontal="center" vertical="center" wrapText="1"/>
    </xf>
    <xf numFmtId="44" fontId="7" fillId="2" borderId="4" xfId="9" applyFont="1" applyFill="1" applyBorder="1" applyAlignment="1">
      <alignment vertical="center" wrapText="1"/>
    </xf>
    <xf numFmtId="0" fontId="9" fillId="2" borderId="14" xfId="4" applyFont="1" applyFill="1" applyBorder="1" applyAlignment="1">
      <alignment vertical="center" wrapText="1"/>
    </xf>
    <xf numFmtId="0" fontId="10" fillId="2" borderId="14" xfId="4" applyFont="1" applyFill="1" applyBorder="1" applyAlignment="1">
      <alignment vertical="center" wrapText="1"/>
    </xf>
    <xf numFmtId="0" fontId="7" fillId="2" borderId="4" xfId="0" applyFont="1" applyFill="1" applyBorder="1"/>
    <xf numFmtId="0" fontId="9" fillId="2" borderId="4" xfId="0" applyFont="1" applyFill="1" applyBorder="1" applyAlignment="1">
      <alignment horizontal="left" vertical="center" wrapText="1"/>
    </xf>
    <xf numFmtId="0" fontId="8" fillId="2" borderId="24" xfId="4" applyFont="1" applyFill="1" applyBorder="1" applyAlignment="1">
      <alignment horizontal="center" vertical="center" wrapText="1"/>
    </xf>
    <xf numFmtId="0" fontId="9" fillId="2" borderId="14" xfId="4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left" vertical="center" wrapText="1"/>
    </xf>
    <xf numFmtId="44" fontId="8" fillId="0" borderId="7" xfId="4" applyNumberFormat="1" applyFont="1" applyBorder="1" applyAlignment="1">
      <alignment vertical="center" wrapText="1"/>
    </xf>
    <xf numFmtId="0" fontId="6" fillId="2" borderId="7" xfId="3" applyFont="1" applyFill="1" applyBorder="1" applyAlignment="1">
      <alignment vertical="center"/>
    </xf>
    <xf numFmtId="0" fontId="7" fillId="2" borderId="7" xfId="0" applyFont="1" applyFill="1" applyBorder="1" applyAlignment="1">
      <alignment vertical="center"/>
    </xf>
    <xf numFmtId="0" fontId="6" fillId="2" borderId="7" xfId="3" applyFont="1" applyFill="1" applyBorder="1" applyAlignment="1">
      <alignment vertical="center" wrapText="1"/>
    </xf>
    <xf numFmtId="0" fontId="5" fillId="2" borderId="7" xfId="3" applyFont="1" applyFill="1" applyBorder="1" applyAlignment="1">
      <alignment vertical="center" wrapText="1"/>
    </xf>
    <xf numFmtId="49" fontId="6" fillId="2" borderId="7" xfId="5" applyNumberFormat="1" applyFont="1" applyFill="1" applyBorder="1" applyAlignment="1">
      <alignment vertical="center"/>
    </xf>
    <xf numFmtId="44" fontId="0" fillId="0" borderId="0" xfId="1" applyFont="1"/>
    <xf numFmtId="44" fontId="0" fillId="0" borderId="4" xfId="1" applyFont="1" applyBorder="1"/>
    <xf numFmtId="42" fontId="3" fillId="2" borderId="4" xfId="4" applyNumberFormat="1" applyFill="1" applyBorder="1" applyAlignment="1">
      <alignment horizontal="center" vertical="center" wrapText="1"/>
    </xf>
    <xf numFmtId="0" fontId="0" fillId="5" borderId="0" xfId="0" applyFill="1"/>
    <xf numFmtId="9" fontId="0" fillId="0" borderId="0" xfId="2" applyFont="1"/>
    <xf numFmtId="0" fontId="0" fillId="4" borderId="0" xfId="0" applyFill="1"/>
    <xf numFmtId="0" fontId="0" fillId="6" borderId="0" xfId="0" applyFill="1"/>
    <xf numFmtId="9" fontId="0" fillId="3" borderId="0" xfId="2" applyFont="1" applyFill="1"/>
    <xf numFmtId="0" fontId="0" fillId="3" borderId="0" xfId="0" applyFill="1"/>
    <xf numFmtId="44" fontId="0" fillId="2" borderId="0" xfId="1" applyFont="1" applyFill="1"/>
    <xf numFmtId="44" fontId="0" fillId="2" borderId="4" xfId="1" applyFont="1" applyFill="1" applyBorder="1"/>
    <xf numFmtId="0" fontId="10" fillId="2" borderId="4" xfId="0" applyFont="1" applyFill="1" applyBorder="1" applyAlignment="1">
      <alignment horizontal="center" vertical="center" wrapText="1"/>
    </xf>
    <xf numFmtId="44" fontId="11" fillId="2" borderId="4" xfId="9" applyFont="1" applyFill="1" applyBorder="1" applyAlignment="1">
      <alignment horizontal="center" vertical="center" wrapText="1"/>
    </xf>
    <xf numFmtId="44" fontId="8" fillId="2" borderId="7" xfId="4" applyNumberFormat="1" applyFont="1" applyFill="1" applyBorder="1" applyAlignment="1">
      <alignment vertical="center" wrapText="1"/>
    </xf>
    <xf numFmtId="9" fontId="0" fillId="2" borderId="0" xfId="2" applyFont="1" applyFill="1"/>
    <xf numFmtId="0" fontId="0" fillId="2" borderId="0" xfId="0" applyFill="1"/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44" fontId="0" fillId="0" borderId="4" xfId="0" applyNumberFormat="1" applyBorder="1"/>
    <xf numFmtId="9" fontId="0" fillId="0" borderId="4" xfId="2" applyFont="1" applyBorder="1" applyAlignment="1">
      <alignment horizontal="center" vertical="center"/>
    </xf>
    <xf numFmtId="9" fontId="13" fillId="2" borderId="4" xfId="0" applyNumberFormat="1" applyFont="1" applyFill="1" applyBorder="1" applyAlignment="1">
      <alignment horizontal="center" vertical="center"/>
    </xf>
    <xf numFmtId="44" fontId="13" fillId="2" borderId="4" xfId="1" applyFont="1" applyFill="1" applyBorder="1" applyAlignment="1">
      <alignment vertical="center"/>
    </xf>
    <xf numFmtId="44" fontId="13" fillId="2" borderId="0" xfId="1" applyFont="1" applyFill="1"/>
    <xf numFmtId="0" fontId="13" fillId="2" borderId="0" xfId="0" applyFont="1" applyFill="1"/>
    <xf numFmtId="0" fontId="12" fillId="9" borderId="4" xfId="0" applyFont="1" applyFill="1" applyBorder="1" applyAlignment="1">
      <alignment horizontal="center" vertical="center" wrapText="1"/>
    </xf>
    <xf numFmtId="44" fontId="12" fillId="10" borderId="4" xfId="1" applyFont="1" applyFill="1" applyBorder="1" applyAlignment="1" applyProtection="1">
      <alignment horizontal="center" vertical="center" wrapText="1"/>
      <protection locked="0"/>
    </xf>
    <xf numFmtId="0" fontId="12" fillId="10" borderId="4" xfId="0" applyFont="1" applyFill="1" applyBorder="1" applyAlignment="1" applyProtection="1">
      <alignment horizontal="center" vertical="center" wrapText="1"/>
      <protection locked="0"/>
    </xf>
    <xf numFmtId="164" fontId="12" fillId="7" borderId="4" xfId="1" applyNumberFormat="1" applyFont="1" applyFill="1" applyBorder="1" applyAlignment="1" applyProtection="1">
      <alignment horizontal="center" vertical="center" wrapText="1"/>
      <protection locked="0"/>
    </xf>
    <xf numFmtId="0" fontId="12" fillId="7" borderId="4" xfId="0" applyFont="1" applyFill="1" applyBorder="1" applyAlignment="1">
      <alignment horizontal="center" vertical="center" wrapText="1"/>
    </xf>
    <xf numFmtId="0" fontId="12" fillId="7" borderId="4" xfId="0" applyFont="1" applyFill="1" applyBorder="1" applyAlignment="1" applyProtection="1">
      <alignment horizontal="center" vertical="center" wrapText="1"/>
      <protection locked="0"/>
    </xf>
    <xf numFmtId="164" fontId="12" fillId="8" borderId="4" xfId="1" applyNumberFormat="1" applyFont="1" applyFill="1" applyBorder="1" applyAlignment="1" applyProtection="1">
      <alignment horizontal="center" vertical="center" wrapText="1"/>
      <protection locked="0"/>
    </xf>
    <xf numFmtId="0" fontId="12" fillId="8" borderId="4" xfId="0" applyFont="1" applyFill="1" applyBorder="1" applyAlignment="1">
      <alignment horizontal="center" vertical="center" wrapText="1"/>
    </xf>
    <xf numFmtId="0" fontId="12" fillId="8" borderId="4" xfId="0" applyFont="1" applyFill="1" applyBorder="1" applyAlignment="1" applyProtection="1">
      <alignment horizontal="center" vertical="center" wrapText="1"/>
      <protection locked="0"/>
    </xf>
    <xf numFmtId="0" fontId="12" fillId="9" borderId="4" xfId="0" applyFont="1" applyFill="1" applyBorder="1" applyAlignment="1" applyProtection="1">
      <alignment horizontal="center" vertical="center" wrapText="1"/>
      <protection locked="0"/>
    </xf>
    <xf numFmtId="44" fontId="12" fillId="9" borderId="4" xfId="1" applyFont="1" applyFill="1" applyBorder="1" applyAlignment="1" applyProtection="1">
      <alignment horizontal="center" vertical="center" wrapText="1"/>
      <protection locked="0"/>
    </xf>
    <xf numFmtId="0" fontId="6" fillId="2" borderId="5" xfId="3" applyFont="1" applyFill="1" applyBorder="1" applyAlignment="1">
      <alignment horizontal="center" vertical="center" wrapText="1"/>
    </xf>
    <xf numFmtId="0" fontId="6" fillId="2" borderId="5" xfId="3" applyFont="1" applyFill="1" applyBorder="1" applyAlignment="1">
      <alignment vertical="center" wrapText="1"/>
    </xf>
    <xf numFmtId="0" fontId="6" fillId="2" borderId="4" xfId="3" applyFont="1" applyFill="1" applyBorder="1" applyAlignment="1">
      <alignment horizontal="center" vertical="center"/>
    </xf>
    <xf numFmtId="0" fontId="6" fillId="2" borderId="6" xfId="3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/>
    </xf>
    <xf numFmtId="49" fontId="6" fillId="2" borderId="5" xfId="5" applyNumberFormat="1" applyFont="1" applyFill="1" applyBorder="1" applyAlignment="1">
      <alignment horizontal="center" vertical="center" wrapText="1"/>
    </xf>
    <xf numFmtId="0" fontId="5" fillId="2" borderId="4" xfId="3" applyFont="1" applyFill="1" applyBorder="1" applyAlignment="1">
      <alignment horizontal="center" vertical="center"/>
    </xf>
    <xf numFmtId="49" fontId="6" fillId="2" borderId="5" xfId="5" applyNumberFormat="1" applyFont="1" applyFill="1" applyBorder="1" applyAlignment="1">
      <alignment vertical="center" wrapText="1"/>
    </xf>
    <xf numFmtId="0" fontId="5" fillId="2" borderId="5" xfId="0" applyFont="1" applyFill="1" applyBorder="1" applyAlignment="1" applyProtection="1">
      <alignment horizontal="center" vertical="center" wrapText="1"/>
      <protection locked="0"/>
    </xf>
    <xf numFmtId="0" fontId="5" fillId="2" borderId="5" xfId="0" applyFont="1" applyFill="1" applyBorder="1" applyAlignment="1">
      <alignment horizontal="center" vertical="center" wrapText="1"/>
    </xf>
    <xf numFmtId="0" fontId="6" fillId="2" borderId="6" xfId="4" applyFont="1" applyFill="1" applyBorder="1" applyAlignment="1">
      <alignment horizontal="center" vertical="center" wrapText="1"/>
    </xf>
    <xf numFmtId="0" fontId="8" fillId="2" borderId="6" xfId="4" applyFont="1" applyFill="1" applyBorder="1" applyAlignment="1">
      <alignment horizontal="center" vertical="center" wrapText="1"/>
    </xf>
    <xf numFmtId="0" fontId="6" fillId="2" borderId="6" xfId="4" applyFont="1" applyFill="1" applyBorder="1" applyAlignment="1">
      <alignment horizontal="justify" vertical="center" wrapText="1"/>
    </xf>
    <xf numFmtId="0" fontId="8" fillId="2" borderId="6" xfId="4" applyFont="1" applyFill="1" applyBorder="1" applyAlignment="1">
      <alignment vertical="center" wrapText="1"/>
    </xf>
    <xf numFmtId="0" fontId="6" fillId="2" borderId="4" xfId="4" applyFont="1" applyFill="1" applyBorder="1" applyAlignment="1">
      <alignment horizontal="center" vertical="center" wrapText="1"/>
    </xf>
    <xf numFmtId="0" fontId="6" fillId="2" borderId="4" xfId="4" applyFont="1" applyFill="1" applyBorder="1" applyAlignment="1">
      <alignment horizontal="justify" vertical="center" wrapText="1"/>
    </xf>
    <xf numFmtId="0" fontId="8" fillId="2" borderId="4" xfId="4" applyFont="1" applyFill="1" applyBorder="1" applyAlignment="1">
      <alignment horizontal="center" wrapText="1"/>
    </xf>
    <xf numFmtId="0" fontId="8" fillId="2" borderId="4" xfId="4" applyFont="1" applyFill="1" applyBorder="1" applyAlignment="1">
      <alignment wrapText="1"/>
    </xf>
    <xf numFmtId="0" fontId="6" fillId="2" borderId="4" xfId="4" applyFont="1" applyFill="1" applyBorder="1" applyAlignment="1">
      <alignment horizontal="justify" wrapText="1"/>
    </xf>
    <xf numFmtId="0" fontId="6" fillId="2" borderId="1" xfId="3" applyFont="1" applyFill="1" applyBorder="1" applyAlignment="1">
      <alignment horizontal="center" vertical="center" wrapText="1"/>
    </xf>
    <xf numFmtId="0" fontId="6" fillId="2" borderId="10" xfId="3" applyFont="1" applyFill="1" applyBorder="1" applyAlignment="1">
      <alignment horizontal="center" vertical="center"/>
    </xf>
    <xf numFmtId="0" fontId="6" fillId="2" borderId="21" xfId="3" applyFont="1" applyFill="1" applyBorder="1" applyAlignment="1">
      <alignment horizontal="center" vertical="center"/>
    </xf>
    <xf numFmtId="0" fontId="6" fillId="2" borderId="6" xfId="3" applyFont="1" applyFill="1" applyBorder="1" applyAlignment="1">
      <alignment horizontal="center" vertical="center" wrapText="1"/>
    </xf>
    <xf numFmtId="0" fontId="5" fillId="2" borderId="6" xfId="3" applyFont="1" applyFill="1" applyBorder="1" applyAlignment="1">
      <alignment horizontal="center" vertical="center" wrapText="1"/>
    </xf>
    <xf numFmtId="0" fontId="5" fillId="2" borderId="10" xfId="3" applyFont="1" applyFill="1" applyBorder="1" applyAlignment="1">
      <alignment horizontal="center" vertical="center" wrapText="1"/>
    </xf>
    <xf numFmtId="0" fontId="5" fillId="2" borderId="1" xfId="3" applyFont="1" applyFill="1" applyBorder="1" applyAlignment="1">
      <alignment horizontal="center" vertical="center" wrapText="1"/>
    </xf>
    <xf numFmtId="0" fontId="6" fillId="2" borderId="7" xfId="3" applyFont="1" applyFill="1" applyBorder="1" applyAlignment="1">
      <alignment horizontal="center" vertical="center"/>
    </xf>
    <xf numFmtId="0" fontId="6" fillId="2" borderId="22" xfId="3" applyFont="1" applyFill="1" applyBorder="1" applyAlignment="1">
      <alignment horizontal="center" vertical="center"/>
    </xf>
    <xf numFmtId="0" fontId="5" fillId="2" borderId="7" xfId="3" applyFont="1" applyFill="1" applyBorder="1" applyAlignment="1">
      <alignment horizontal="center" vertical="center" wrapText="1"/>
    </xf>
    <xf numFmtId="0" fontId="8" fillId="2" borderId="18" xfId="4" applyFont="1" applyFill="1" applyBorder="1" applyAlignment="1">
      <alignment horizontal="center" vertical="center" wrapText="1"/>
    </xf>
    <xf numFmtId="0" fontId="6" fillId="2" borderId="18" xfId="4" applyFont="1" applyFill="1" applyBorder="1" applyAlignment="1">
      <alignment horizontal="justify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justify" vertical="center" wrapText="1"/>
    </xf>
    <xf numFmtId="0" fontId="6" fillId="2" borderId="1" xfId="3" applyFont="1" applyFill="1" applyBorder="1" applyAlignment="1">
      <alignment vertical="center" wrapText="1"/>
    </xf>
    <xf numFmtId="0" fontId="5" fillId="2" borderId="25" xfId="3" applyFont="1" applyFill="1" applyBorder="1" applyAlignment="1">
      <alignment horizontal="center" vertical="center" wrapText="1"/>
    </xf>
    <xf numFmtId="0" fontId="5" fillId="2" borderId="6" xfId="3" applyFont="1" applyFill="1" applyBorder="1" applyAlignment="1">
      <alignment vertical="center" wrapText="1"/>
    </xf>
    <xf numFmtId="0" fontId="5" fillId="2" borderId="26" xfId="3" applyFont="1" applyFill="1" applyBorder="1" applyAlignment="1">
      <alignment horizontal="center" vertical="center" wrapText="1"/>
    </xf>
    <xf numFmtId="0" fontId="5" fillId="2" borderId="27" xfId="3" applyFont="1" applyFill="1" applyBorder="1" applyAlignment="1">
      <alignment horizontal="center" vertical="center" wrapText="1"/>
    </xf>
    <xf numFmtId="0" fontId="5" fillId="2" borderId="14" xfId="3" applyFont="1" applyFill="1" applyBorder="1" applyAlignment="1">
      <alignment vertical="center" wrapText="1"/>
    </xf>
    <xf numFmtId="0" fontId="6" fillId="2" borderId="14" xfId="3" applyFont="1" applyFill="1" applyBorder="1" applyAlignment="1">
      <alignment horizontal="center" vertical="center" wrapText="1"/>
    </xf>
    <xf numFmtId="0" fontId="5" fillId="2" borderId="14" xfId="3" applyFont="1" applyFill="1" applyBorder="1" applyAlignment="1">
      <alignment horizontal="center" vertical="center" wrapText="1"/>
    </xf>
    <xf numFmtId="0" fontId="5" fillId="2" borderId="28" xfId="3" applyFont="1" applyFill="1" applyBorder="1" applyAlignment="1">
      <alignment horizontal="center" vertical="center" wrapText="1"/>
    </xf>
    <xf numFmtId="0" fontId="6" fillId="2" borderId="5" xfId="0" applyFont="1" applyFill="1" applyBorder="1" applyAlignment="1" applyProtection="1">
      <alignment horizontal="center" vertical="center" wrapText="1"/>
      <protection locked="0"/>
    </xf>
    <xf numFmtId="0" fontId="6" fillId="2" borderId="5" xfId="0" applyFont="1" applyFill="1" applyBorder="1" applyAlignment="1">
      <alignment horizontal="center" vertical="center" wrapText="1"/>
    </xf>
    <xf numFmtId="0" fontId="6" fillId="2" borderId="18" xfId="4" applyFont="1" applyFill="1" applyBorder="1" applyAlignment="1">
      <alignment horizontal="justify" wrapText="1"/>
    </xf>
    <xf numFmtId="0" fontId="8" fillId="2" borderId="6" xfId="4" applyFont="1" applyFill="1" applyBorder="1" applyAlignment="1">
      <alignment horizontal="center" wrapText="1"/>
    </xf>
    <xf numFmtId="0" fontId="8" fillId="2" borderId="6" xfId="4" applyFont="1" applyFill="1" applyBorder="1" applyAlignment="1">
      <alignment wrapText="1"/>
    </xf>
    <xf numFmtId="0" fontId="8" fillId="2" borderId="17" xfId="4" applyFont="1" applyFill="1" applyBorder="1" applyAlignment="1">
      <alignment horizontal="center" vertical="center" wrapText="1"/>
    </xf>
    <xf numFmtId="0" fontId="5" fillId="2" borderId="15" xfId="3" applyFont="1" applyFill="1" applyBorder="1" applyAlignment="1">
      <alignment vertical="center" wrapText="1"/>
    </xf>
    <xf numFmtId="1" fontId="5" fillId="2" borderId="6" xfId="3" applyNumberFormat="1" applyFont="1" applyFill="1" applyBorder="1" applyAlignment="1">
      <alignment horizontal="center" vertical="center" wrapText="1"/>
    </xf>
    <xf numFmtId="49" fontId="5" fillId="2" borderId="30" xfId="3" applyNumberFormat="1" applyFont="1" applyFill="1" applyBorder="1" applyAlignment="1">
      <alignment horizontal="center" vertical="center" wrapText="1"/>
    </xf>
    <xf numFmtId="2" fontId="5" fillId="2" borderId="6" xfId="3" applyNumberFormat="1" applyFont="1" applyFill="1" applyBorder="1" applyAlignment="1">
      <alignment horizontal="center" vertical="center" wrapText="1"/>
    </xf>
    <xf numFmtId="0" fontId="5" fillId="2" borderId="30" xfId="3" applyFont="1" applyFill="1" applyBorder="1" applyAlignment="1">
      <alignment horizontal="center" vertical="center" wrapText="1"/>
    </xf>
    <xf numFmtId="2" fontId="5" fillId="2" borderId="4" xfId="3" applyNumberFormat="1" applyFont="1" applyFill="1" applyBorder="1" applyAlignment="1">
      <alignment horizontal="center" vertical="center" wrapText="1"/>
    </xf>
    <xf numFmtId="0" fontId="5" fillId="2" borderId="31" xfId="3" applyFont="1" applyFill="1" applyBorder="1" applyAlignment="1">
      <alignment horizontal="center" vertical="center" wrapText="1"/>
    </xf>
    <xf numFmtId="2" fontId="5" fillId="2" borderId="14" xfId="3" applyNumberFormat="1" applyFont="1" applyFill="1" applyBorder="1" applyAlignment="1">
      <alignment horizontal="center" vertical="center" wrapText="1"/>
    </xf>
    <xf numFmtId="0" fontId="5" fillId="2" borderId="11" xfId="3" applyFont="1" applyFill="1" applyBorder="1" applyAlignment="1">
      <alignment horizontal="center" vertical="center" wrapText="1"/>
    </xf>
    <xf numFmtId="0" fontId="5" fillId="2" borderId="32" xfId="3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horizontal="justify" vertical="center" wrapText="1"/>
    </xf>
    <xf numFmtId="0" fontId="6" fillId="2" borderId="12" xfId="3" applyFont="1" applyFill="1" applyBorder="1" applyAlignment="1">
      <alignment vertical="center" wrapText="1"/>
    </xf>
    <xf numFmtId="0" fontId="6" fillId="2" borderId="15" xfId="3" applyFont="1" applyFill="1" applyBorder="1" applyAlignment="1">
      <alignment vertical="center" wrapText="1"/>
    </xf>
    <xf numFmtId="0" fontId="6" fillId="2" borderId="9" xfId="3" applyFont="1" applyFill="1" applyBorder="1" applyAlignment="1">
      <alignment horizontal="center" vertical="center"/>
    </xf>
    <xf numFmtId="12" fontId="6" fillId="2" borderId="4" xfId="3" applyNumberFormat="1" applyFont="1" applyFill="1" applyBorder="1" applyAlignment="1">
      <alignment horizontal="center" vertical="center"/>
    </xf>
    <xf numFmtId="49" fontId="6" fillId="2" borderId="33" xfId="5" applyNumberFormat="1" applyFont="1" applyFill="1" applyBorder="1" applyAlignment="1">
      <alignment horizontal="center" vertical="center" wrapText="1"/>
    </xf>
    <xf numFmtId="0" fontId="6" fillId="2" borderId="24" xfId="3" applyFont="1" applyFill="1" applyBorder="1" applyAlignment="1">
      <alignment horizontal="center" vertical="center"/>
    </xf>
    <xf numFmtId="49" fontId="6" fillId="2" borderId="21" xfId="5" applyNumberFormat="1" applyFont="1" applyFill="1" applyBorder="1" applyAlignment="1">
      <alignment horizontal="center" vertical="center" wrapText="1"/>
    </xf>
    <xf numFmtId="0" fontId="6" fillId="2" borderId="34" xfId="3" applyFont="1" applyFill="1" applyBorder="1" applyAlignment="1">
      <alignment vertical="center" wrapText="1"/>
    </xf>
    <xf numFmtId="49" fontId="6" fillId="2" borderId="5" xfId="5" applyNumberFormat="1" applyFont="1" applyFill="1" applyBorder="1" applyAlignment="1">
      <alignment horizontal="center" vertical="center"/>
    </xf>
    <xf numFmtId="0" fontId="6" fillId="2" borderId="33" xfId="3" applyFont="1" applyFill="1" applyBorder="1" applyAlignment="1">
      <alignment horizontal="center" vertical="center" wrapText="1"/>
    </xf>
    <xf numFmtId="0" fontId="6" fillId="2" borderId="33" xfId="3" applyFont="1" applyFill="1" applyBorder="1" applyAlignment="1">
      <alignment horizontal="center" vertical="center"/>
    </xf>
    <xf numFmtId="2" fontId="6" fillId="2" borderId="6" xfId="3" applyNumberFormat="1" applyFont="1" applyFill="1" applyBorder="1" applyAlignment="1">
      <alignment horizontal="center" vertical="center"/>
    </xf>
    <xf numFmtId="0" fontId="6" fillId="2" borderId="5" xfId="3" applyFont="1" applyFill="1" applyBorder="1" applyAlignment="1">
      <alignment horizontal="center" vertical="center"/>
    </xf>
    <xf numFmtId="0" fontId="6" fillId="2" borderId="11" xfId="3" applyFont="1" applyFill="1" applyBorder="1" applyAlignment="1">
      <alignment horizontal="center" vertical="center"/>
    </xf>
    <xf numFmtId="0" fontId="6" fillId="2" borderId="23" xfId="3" applyFont="1" applyFill="1" applyBorder="1" applyAlignment="1">
      <alignment horizontal="center" vertical="center"/>
    </xf>
    <xf numFmtId="0" fontId="6" fillId="2" borderId="14" xfId="3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35" xfId="3" applyFont="1" applyFill="1" applyBorder="1" applyAlignment="1">
      <alignment horizontal="center" vertical="center" wrapText="1"/>
    </xf>
    <xf numFmtId="0" fontId="5" fillId="2" borderId="36" xfId="3" applyFont="1" applyFill="1" applyBorder="1" applyAlignment="1">
      <alignment vertical="center" wrapText="1"/>
    </xf>
    <xf numFmtId="0" fontId="5" fillId="2" borderId="37" xfId="3" applyFont="1" applyFill="1" applyBorder="1" applyAlignment="1">
      <alignment horizontal="center" vertical="center" wrapText="1"/>
    </xf>
    <xf numFmtId="0" fontId="5" fillId="2" borderId="36" xfId="3" applyFont="1" applyFill="1" applyBorder="1" applyAlignment="1">
      <alignment horizontal="center" vertical="center" wrapText="1"/>
    </xf>
    <xf numFmtId="0" fontId="5" fillId="2" borderId="23" xfId="3" applyFont="1" applyFill="1" applyBorder="1" applyAlignment="1">
      <alignment horizontal="center" vertical="center" wrapText="1"/>
    </xf>
    <xf numFmtId="0" fontId="6" fillId="2" borderId="10" xfId="3" applyFont="1" applyFill="1" applyBorder="1" applyAlignment="1">
      <alignment horizontal="center" vertical="center" wrapText="1"/>
    </xf>
    <xf numFmtId="0" fontId="6" fillId="2" borderId="4" xfId="3" applyFont="1" applyFill="1" applyBorder="1" applyAlignment="1">
      <alignment vertical="center" wrapText="1"/>
    </xf>
    <xf numFmtId="0" fontId="6" fillId="2" borderId="7" xfId="3" applyFont="1" applyFill="1" applyBorder="1" applyAlignment="1">
      <alignment horizontal="center" vertical="center" wrapText="1"/>
    </xf>
    <xf numFmtId="0" fontId="6" fillId="2" borderId="11" xfId="3" applyFont="1" applyFill="1" applyBorder="1" applyAlignment="1">
      <alignment horizontal="center" vertical="center" wrapText="1"/>
    </xf>
    <xf numFmtId="0" fontId="6" fillId="2" borderId="18" xfId="3" applyFont="1" applyFill="1" applyBorder="1" applyAlignment="1">
      <alignment horizontal="center" vertical="center"/>
    </xf>
    <xf numFmtId="0" fontId="6" fillId="2" borderId="18" xfId="3" applyFont="1" applyFill="1" applyBorder="1" applyAlignment="1">
      <alignment horizontal="center" vertical="center" wrapText="1"/>
    </xf>
    <xf numFmtId="0" fontId="8" fillId="2" borderId="18" xfId="4" applyFont="1" applyFill="1" applyBorder="1" applyAlignment="1">
      <alignment horizontal="center" vertical="center"/>
    </xf>
    <xf numFmtId="1" fontId="5" fillId="2" borderId="4" xfId="3" applyNumberFormat="1" applyFont="1" applyFill="1" applyBorder="1" applyAlignment="1">
      <alignment horizontal="center" vertical="center" wrapText="1"/>
    </xf>
    <xf numFmtId="1" fontId="5" fillId="2" borderId="14" xfId="3" applyNumberFormat="1" applyFont="1" applyFill="1" applyBorder="1" applyAlignment="1">
      <alignment horizontal="center" vertical="center" wrapText="1"/>
    </xf>
    <xf numFmtId="0" fontId="6" fillId="2" borderId="14" xfId="4" applyFont="1" applyFill="1" applyBorder="1" applyAlignment="1">
      <alignment horizontal="justify" vertical="center" wrapText="1"/>
    </xf>
    <xf numFmtId="0" fontId="10" fillId="2" borderId="38" xfId="0" applyFont="1" applyFill="1" applyBorder="1" applyAlignment="1">
      <alignment horizontal="left" vertical="center" wrapText="1"/>
    </xf>
    <xf numFmtId="0" fontId="6" fillId="2" borderId="14" xfId="4" applyFont="1" applyFill="1" applyBorder="1" applyAlignment="1">
      <alignment horizontal="justify" wrapText="1"/>
    </xf>
    <xf numFmtId="0" fontId="10" fillId="2" borderId="7" xfId="0" applyFont="1" applyFill="1" applyBorder="1" applyAlignment="1">
      <alignment vertical="center" wrapText="1"/>
    </xf>
    <xf numFmtId="0" fontId="10" fillId="2" borderId="9" xfId="0" applyFont="1" applyFill="1" applyBorder="1" applyAlignment="1">
      <alignment vertical="center" wrapText="1"/>
    </xf>
    <xf numFmtId="0" fontId="10" fillId="2" borderId="14" xfId="0" applyFont="1" applyFill="1" applyBorder="1" applyAlignment="1">
      <alignment horizontal="left" vertical="center" wrapText="1"/>
    </xf>
    <xf numFmtId="0" fontId="5" fillId="2" borderId="18" xfId="3" applyFont="1" applyFill="1" applyBorder="1" applyAlignment="1">
      <alignment horizontal="center" vertical="center" wrapText="1"/>
    </xf>
    <xf numFmtId="0" fontId="6" fillId="2" borderId="0" xfId="4" applyFont="1" applyFill="1" applyAlignment="1">
      <alignment horizontal="center" vertical="center" wrapText="1"/>
    </xf>
    <xf numFmtId="0" fontId="5" fillId="2" borderId="6" xfId="4" applyFont="1" applyFill="1" applyBorder="1" applyAlignment="1">
      <alignment horizontal="center" vertical="center" wrapText="1"/>
    </xf>
    <xf numFmtId="0" fontId="5" fillId="2" borderId="6" xfId="4" applyFont="1" applyFill="1" applyBorder="1" applyAlignment="1">
      <alignment horizontal="justify" vertical="center" wrapText="1"/>
    </xf>
    <xf numFmtId="0" fontId="6" fillId="2" borderId="18" xfId="6" applyFont="1" applyFill="1" applyBorder="1" applyAlignment="1">
      <alignment horizontal="center" vertical="center"/>
    </xf>
    <xf numFmtId="0" fontId="6" fillId="2" borderId="18" xfId="6" applyFont="1" applyFill="1" applyBorder="1" applyAlignment="1">
      <alignment horizontal="center" vertical="center" wrapText="1"/>
    </xf>
    <xf numFmtId="0" fontId="5" fillId="2" borderId="6" xfId="4" applyFont="1" applyFill="1" applyBorder="1" applyAlignment="1">
      <alignment horizontal="left" vertical="center" wrapText="1"/>
    </xf>
    <xf numFmtId="0" fontId="10" fillId="2" borderId="4" xfId="7" applyFont="1" applyFill="1" applyBorder="1" applyAlignment="1">
      <alignment horizontal="justify" vertical="center" wrapText="1"/>
    </xf>
    <xf numFmtId="0" fontId="9" fillId="2" borderId="4" xfId="7" applyFont="1" applyFill="1" applyBorder="1" applyAlignment="1">
      <alignment horizontal="center" vertical="center"/>
    </xf>
    <xf numFmtId="0" fontId="6" fillId="2" borderId="17" xfId="3" applyFont="1" applyFill="1" applyBorder="1" applyAlignment="1">
      <alignment horizontal="center" vertical="center"/>
    </xf>
    <xf numFmtId="0" fontId="6" fillId="2" borderId="6" xfId="5" applyFont="1" applyFill="1" applyBorder="1" applyAlignment="1">
      <alignment horizontal="center" vertical="center"/>
    </xf>
    <xf numFmtId="0" fontId="6" fillId="2" borderId="6" xfId="5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2" borderId="8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5" fillId="2" borderId="4" xfId="4" applyFont="1" applyFill="1" applyBorder="1" applyAlignment="1">
      <alignment horizontal="center" vertical="center" wrapText="1"/>
    </xf>
    <xf numFmtId="0" fontId="5" fillId="2" borderId="4" xfId="4" applyFont="1" applyFill="1" applyBorder="1" applyAlignment="1">
      <alignment horizontal="justify" vertical="center" wrapText="1"/>
    </xf>
    <xf numFmtId="0" fontId="8" fillId="2" borderId="4" xfId="8" applyFont="1" applyFill="1" applyBorder="1" applyAlignment="1">
      <alignment horizontal="center" vertical="center" wrapText="1"/>
    </xf>
    <xf numFmtId="0" fontId="5" fillId="2" borderId="4" xfId="4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8" fillId="2" borderId="4" xfId="8" applyFont="1" applyFill="1" applyBorder="1" applyAlignment="1">
      <alignment horizontal="left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vertical="center" wrapText="1"/>
    </xf>
    <xf numFmtId="0" fontId="8" fillId="2" borderId="14" xfId="0" applyFont="1" applyFill="1" applyBorder="1" applyAlignment="1">
      <alignment vertical="center" wrapText="1"/>
    </xf>
    <xf numFmtId="0" fontId="8" fillId="2" borderId="14" xfId="8" applyFont="1" applyFill="1" applyBorder="1" applyAlignment="1">
      <alignment horizontal="center" vertical="center" wrapText="1"/>
    </xf>
    <xf numFmtId="3" fontId="8" fillId="2" borderId="14" xfId="0" applyNumberFormat="1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2" fontId="6" fillId="2" borderId="4" xfId="3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 wrapText="1"/>
    </xf>
    <xf numFmtId="49" fontId="5" fillId="2" borderId="4" xfId="0" applyNumberFormat="1" applyFont="1" applyFill="1" applyBorder="1" applyAlignment="1">
      <alignment horizontal="center" vertical="center" wrapText="1"/>
    </xf>
    <xf numFmtId="0" fontId="6" fillId="2" borderId="14" xfId="5" applyFont="1" applyFill="1" applyBorder="1" applyAlignment="1">
      <alignment horizontal="center" vertical="center" wrapText="1"/>
    </xf>
    <xf numFmtId="49" fontId="6" fillId="2" borderId="4" xfId="5" applyNumberFormat="1" applyFont="1" applyFill="1" applyBorder="1" applyAlignment="1">
      <alignment horizontal="center" vertical="center" wrapText="1"/>
    </xf>
    <xf numFmtId="49" fontId="6" fillId="2" borderId="14" xfId="5" applyNumberFormat="1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left" vertical="center" wrapText="1"/>
    </xf>
    <xf numFmtId="0" fontId="6" fillId="2" borderId="18" xfId="5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0" fontId="6" fillId="2" borderId="18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/>
    </xf>
    <xf numFmtId="1" fontId="6" fillId="2" borderId="18" xfId="3" applyNumberFormat="1" applyFont="1" applyFill="1" applyBorder="1" applyAlignment="1">
      <alignment horizontal="center" vertical="center"/>
    </xf>
    <xf numFmtId="0" fontId="6" fillId="2" borderId="18" xfId="5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 wrapText="1"/>
    </xf>
    <xf numFmtId="44" fontId="8" fillId="2" borderId="4" xfId="9" applyFont="1" applyFill="1" applyBorder="1" applyAlignment="1">
      <alignment wrapText="1"/>
    </xf>
    <xf numFmtId="44" fontId="0" fillId="2" borderId="4" xfId="0" applyNumberFormat="1" applyFill="1" applyBorder="1"/>
    <xf numFmtId="9" fontId="0" fillId="2" borderId="4" xfId="2" applyFont="1" applyFill="1" applyBorder="1" applyAlignment="1">
      <alignment horizontal="center" vertical="center"/>
    </xf>
    <xf numFmtId="164" fontId="7" fillId="2" borderId="4" xfId="9" applyNumberFormat="1" applyFont="1" applyFill="1" applyBorder="1" applyAlignment="1" applyProtection="1">
      <alignment horizontal="center" vertical="center"/>
    </xf>
    <xf numFmtId="44" fontId="8" fillId="2" borderId="4" xfId="9" applyFont="1" applyFill="1" applyBorder="1" applyAlignment="1">
      <alignment horizontal="center" vertical="center" wrapText="1"/>
    </xf>
    <xf numFmtId="44" fontId="8" fillId="2" borderId="14" xfId="9" applyFont="1" applyFill="1" applyBorder="1" applyAlignment="1">
      <alignment wrapText="1"/>
    </xf>
    <xf numFmtId="44" fontId="8" fillId="2" borderId="11" xfId="4" applyNumberFormat="1" applyFont="1" applyFill="1" applyBorder="1" applyAlignment="1">
      <alignment vertical="center" wrapText="1"/>
    </xf>
    <xf numFmtId="44" fontId="5" fillId="2" borderId="23" xfId="9" applyFont="1" applyFill="1" applyBorder="1" applyAlignment="1" applyProtection="1">
      <alignment horizontal="center" vertical="center" wrapText="1"/>
      <protection locked="0"/>
    </xf>
    <xf numFmtId="0" fontId="5" fillId="2" borderId="39" xfId="0" applyFont="1" applyFill="1" applyBorder="1" applyAlignment="1" applyProtection="1">
      <alignment horizontal="center" vertical="center" wrapText="1"/>
      <protection locked="0"/>
    </xf>
    <xf numFmtId="44" fontId="8" fillId="2" borderId="6" xfId="9" applyFont="1" applyFill="1" applyBorder="1" applyAlignment="1">
      <alignment vertical="center" wrapText="1"/>
    </xf>
    <xf numFmtId="0" fontId="8" fillId="2" borderId="10" xfId="4" applyFont="1" applyFill="1" applyBorder="1" applyAlignment="1">
      <alignment vertical="center" wrapText="1"/>
    </xf>
    <xf numFmtId="44" fontId="8" fillId="2" borderId="14" xfId="9" applyFont="1" applyFill="1" applyBorder="1" applyAlignment="1">
      <alignment vertical="center" wrapText="1"/>
    </xf>
    <xf numFmtId="44" fontId="6" fillId="2" borderId="29" xfId="9" applyFont="1" applyFill="1" applyBorder="1" applyAlignment="1" applyProtection="1">
      <alignment horizontal="center" vertical="center" wrapText="1"/>
      <protection locked="0"/>
    </xf>
    <xf numFmtId="0" fontId="6" fillId="2" borderId="39" xfId="0" applyFont="1" applyFill="1" applyBorder="1" applyAlignment="1" applyProtection="1">
      <alignment horizontal="center" vertical="center" wrapText="1"/>
      <protection locked="0"/>
    </xf>
    <xf numFmtId="44" fontId="8" fillId="2" borderId="6" xfId="9" applyFont="1" applyFill="1" applyBorder="1" applyAlignment="1">
      <alignment wrapText="1"/>
    </xf>
    <xf numFmtId="44" fontId="6" fillId="2" borderId="23" xfId="9" applyFont="1" applyFill="1" applyBorder="1" applyAlignment="1" applyProtection="1">
      <alignment horizontal="center" vertical="center" wrapText="1"/>
      <protection locked="0"/>
    </xf>
    <xf numFmtId="44" fontId="5" fillId="2" borderId="5" xfId="9" applyFont="1" applyFill="1" applyBorder="1" applyAlignment="1" applyProtection="1">
      <alignment horizontal="center" vertical="center" wrapText="1"/>
      <protection locked="0"/>
    </xf>
    <xf numFmtId="0" fontId="8" fillId="2" borderId="7" xfId="4" applyFont="1" applyFill="1" applyBorder="1" applyAlignment="1">
      <alignment vertical="center" wrapText="1"/>
    </xf>
    <xf numFmtId="44" fontId="11" fillId="2" borderId="14" xfId="9" applyFont="1" applyFill="1" applyBorder="1" applyAlignment="1">
      <alignment horizontal="center" vertical="center" wrapText="1"/>
    </xf>
    <xf numFmtId="44" fontId="8" fillId="2" borderId="6" xfId="9" applyFont="1" applyFill="1" applyBorder="1" applyAlignment="1">
      <alignment horizontal="center" vertical="center" wrapText="1"/>
    </xf>
    <xf numFmtId="0" fontId="8" fillId="2" borderId="10" xfId="4" applyFont="1" applyFill="1" applyBorder="1" applyAlignment="1">
      <alignment horizontal="center" vertical="center" wrapText="1"/>
    </xf>
    <xf numFmtId="44" fontId="9" fillId="2" borderId="4" xfId="9" applyFont="1" applyFill="1" applyBorder="1" applyAlignment="1">
      <alignment horizontal="center" vertical="center" wrapText="1"/>
    </xf>
    <xf numFmtId="44" fontId="9" fillId="2" borderId="4" xfId="9" applyFont="1" applyFill="1" applyBorder="1" applyAlignment="1">
      <alignment horizontal="left" vertical="center" wrapText="1"/>
    </xf>
    <xf numFmtId="44" fontId="9" fillId="2" borderId="14" xfId="9" applyFont="1" applyFill="1" applyBorder="1" applyAlignment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Alignment="1" applyProtection="1">
      <alignment horizontal="center" vertical="center" wrapText="1"/>
      <protection locked="0"/>
    </xf>
    <xf numFmtId="0" fontId="5" fillId="4" borderId="1" xfId="3" applyFont="1" applyFill="1" applyBorder="1" applyAlignment="1">
      <alignment horizontal="center" vertical="center" wrapText="1"/>
    </xf>
    <xf numFmtId="0" fontId="5" fillId="4" borderId="2" xfId="3" applyFont="1" applyFill="1" applyBorder="1" applyAlignment="1">
      <alignment horizontal="center" vertical="center" wrapText="1"/>
    </xf>
    <xf numFmtId="0" fontId="5" fillId="4" borderId="3" xfId="3" applyFont="1" applyFill="1" applyBorder="1" applyAlignment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6" fillId="2" borderId="3" xfId="0" applyFont="1" applyFill="1" applyBorder="1" applyAlignment="1" applyProtection="1">
      <alignment horizontal="center" vertical="center" wrapText="1"/>
      <protection locked="0"/>
    </xf>
    <xf numFmtId="0" fontId="10" fillId="2" borderId="4" xfId="0" applyFont="1" applyFill="1" applyBorder="1" applyAlignment="1">
      <alignment vertical="center" wrapText="1"/>
    </xf>
    <xf numFmtId="0" fontId="9" fillId="2" borderId="7" xfId="4" applyFont="1" applyFill="1" applyBorder="1" applyAlignment="1">
      <alignment horizontal="left" vertical="center" wrapText="1"/>
    </xf>
    <xf numFmtId="0" fontId="9" fillId="2" borderId="9" xfId="4" applyFont="1" applyFill="1" applyBorder="1" applyAlignment="1">
      <alignment horizontal="left" vertical="center" wrapText="1"/>
    </xf>
    <xf numFmtId="0" fontId="6" fillId="4" borderId="1" xfId="3" applyFont="1" applyFill="1" applyBorder="1" applyAlignment="1">
      <alignment horizontal="center" vertical="center"/>
    </xf>
    <xf numFmtId="0" fontId="6" fillId="4" borderId="2" xfId="3" applyFont="1" applyFill="1" applyBorder="1" applyAlignment="1">
      <alignment horizontal="center" vertical="center"/>
    </xf>
    <xf numFmtId="0" fontId="6" fillId="4" borderId="1" xfId="3" applyFont="1" applyFill="1" applyBorder="1" applyAlignment="1">
      <alignment horizontal="center" vertical="center" wrapText="1"/>
    </xf>
    <xf numFmtId="0" fontId="6" fillId="4" borderId="2" xfId="3" applyFont="1" applyFill="1" applyBorder="1" applyAlignment="1">
      <alignment horizontal="center" vertical="center" wrapText="1"/>
    </xf>
    <xf numFmtId="0" fontId="6" fillId="4" borderId="3" xfId="3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6" fillId="2" borderId="1" xfId="3" applyFont="1" applyFill="1" applyBorder="1" applyAlignment="1">
      <alignment horizontal="center" vertical="center" wrapText="1"/>
    </xf>
    <xf numFmtId="0" fontId="6" fillId="2" borderId="3" xfId="3" applyFont="1" applyFill="1" applyBorder="1" applyAlignment="1">
      <alignment horizontal="center" vertical="center" wrapText="1"/>
    </xf>
    <xf numFmtId="0" fontId="6" fillId="2" borderId="2" xfId="3" applyFont="1" applyFill="1" applyBorder="1" applyAlignment="1">
      <alignment horizontal="center" vertical="center" wrapText="1"/>
    </xf>
    <xf numFmtId="0" fontId="9" fillId="2" borderId="7" xfId="4" applyFont="1" applyFill="1" applyBorder="1" applyAlignment="1">
      <alignment horizontal="center" vertical="center" wrapText="1"/>
    </xf>
    <xf numFmtId="0" fontId="9" fillId="2" borderId="9" xfId="4" applyFont="1" applyFill="1" applyBorder="1" applyAlignment="1">
      <alignment horizontal="center" vertical="center" wrapText="1"/>
    </xf>
    <xf numFmtId="0" fontId="5" fillId="2" borderId="15" xfId="3" applyFont="1" applyFill="1" applyBorder="1" applyAlignment="1">
      <alignment horizontal="center" vertical="center" wrapText="1"/>
    </xf>
    <xf numFmtId="0" fontId="5" fillId="2" borderId="16" xfId="3" applyFont="1" applyFill="1" applyBorder="1" applyAlignment="1">
      <alignment horizontal="center" vertical="center" wrapText="1"/>
    </xf>
    <xf numFmtId="0" fontId="5" fillId="2" borderId="10" xfId="3" applyFont="1" applyFill="1" applyBorder="1" applyAlignment="1">
      <alignment horizontal="center" vertical="center" wrapText="1"/>
    </xf>
    <xf numFmtId="0" fontId="5" fillId="2" borderId="40" xfId="3" applyFont="1" applyFill="1" applyBorder="1" applyAlignment="1">
      <alignment horizontal="center" vertical="center" wrapText="1"/>
    </xf>
    <xf numFmtId="0" fontId="5" fillId="2" borderId="7" xfId="3" applyFont="1" applyFill="1" applyBorder="1" applyAlignment="1">
      <alignment horizontal="center" vertical="center" wrapText="1"/>
    </xf>
    <xf numFmtId="0" fontId="5" fillId="2" borderId="9" xfId="3" applyFont="1" applyFill="1" applyBorder="1" applyAlignment="1">
      <alignment horizontal="center" vertical="center" wrapText="1"/>
    </xf>
    <xf numFmtId="0" fontId="5" fillId="2" borderId="8" xfId="3" applyFont="1" applyFill="1" applyBorder="1" applyAlignment="1">
      <alignment horizontal="center" vertical="center" wrapText="1"/>
    </xf>
    <xf numFmtId="49" fontId="5" fillId="2" borderId="7" xfId="3" applyNumberFormat="1" applyFont="1" applyFill="1" applyBorder="1" applyAlignment="1">
      <alignment horizontal="center" vertical="center" wrapText="1"/>
    </xf>
    <xf numFmtId="49" fontId="5" fillId="2" borderId="8" xfId="3" applyNumberFormat="1" applyFont="1" applyFill="1" applyBorder="1" applyAlignment="1">
      <alignment horizontal="center" vertical="center" wrapText="1"/>
    </xf>
    <xf numFmtId="0" fontId="6" fillId="2" borderId="19" xfId="3" applyFont="1" applyFill="1" applyBorder="1" applyAlignment="1">
      <alignment horizontal="center" vertical="center"/>
    </xf>
    <xf numFmtId="0" fontId="6" fillId="2" borderId="20" xfId="3" applyFont="1" applyFill="1" applyBorder="1" applyAlignment="1">
      <alignment horizontal="center" vertical="center"/>
    </xf>
    <xf numFmtId="49" fontId="6" fillId="2" borderId="19" xfId="5" applyNumberFormat="1" applyFont="1" applyFill="1" applyBorder="1" applyAlignment="1">
      <alignment horizontal="center" vertical="center"/>
    </xf>
    <xf numFmtId="49" fontId="6" fillId="2" borderId="0" xfId="5" applyNumberFormat="1" applyFont="1" applyFill="1" applyBorder="1" applyAlignment="1">
      <alignment horizontal="center" vertical="center"/>
    </xf>
    <xf numFmtId="0" fontId="6" fillId="2" borderId="12" xfId="3" applyFont="1" applyFill="1" applyBorder="1" applyAlignment="1">
      <alignment horizontal="center" vertical="center" wrapText="1"/>
    </xf>
    <xf numFmtId="0" fontId="6" fillId="2" borderId="13" xfId="3" applyFont="1" applyFill="1" applyBorder="1" applyAlignment="1">
      <alignment horizontal="center" vertical="center" wrapText="1"/>
    </xf>
    <xf numFmtId="49" fontId="5" fillId="2" borderId="11" xfId="3" applyNumberFormat="1" applyFont="1" applyFill="1" applyBorder="1" applyAlignment="1">
      <alignment horizontal="center" vertical="center" wrapText="1"/>
    </xf>
    <xf numFmtId="49" fontId="5" fillId="2" borderId="41" xfId="3" applyNumberFormat="1" applyFont="1" applyFill="1" applyBorder="1" applyAlignment="1">
      <alignment horizontal="center" vertical="center" wrapText="1"/>
    </xf>
    <xf numFmtId="0" fontId="5" fillId="2" borderId="4" xfId="3" applyFont="1" applyFill="1" applyBorder="1" applyAlignment="1">
      <alignment horizontal="center" vertical="center" wrapText="1"/>
    </xf>
    <xf numFmtId="0" fontId="5" fillId="2" borderId="6" xfId="3" applyFont="1" applyFill="1" applyBorder="1" applyAlignment="1">
      <alignment horizontal="center" vertical="center" wrapText="1"/>
    </xf>
    <xf numFmtId="0" fontId="5" fillId="2" borderId="19" xfId="3" applyFont="1" applyFill="1" applyBorder="1" applyAlignment="1">
      <alignment horizontal="left" vertical="center" wrapText="1"/>
    </xf>
    <xf numFmtId="0" fontId="5" fillId="2" borderId="20" xfId="3" applyFont="1" applyFill="1" applyBorder="1" applyAlignment="1">
      <alignment horizontal="left" vertical="center" wrapText="1"/>
    </xf>
    <xf numFmtId="0" fontId="5" fillId="2" borderId="18" xfId="3" applyFont="1" applyFill="1" applyBorder="1" applyAlignment="1">
      <alignment horizontal="center" vertical="center" wrapText="1"/>
    </xf>
    <xf numFmtId="0" fontId="5" fillId="2" borderId="19" xfId="3" applyFont="1" applyFill="1" applyBorder="1" applyAlignment="1">
      <alignment horizontal="center" vertical="center" wrapText="1"/>
    </xf>
    <xf numFmtId="0" fontId="5" fillId="4" borderId="1" xfId="4" applyFont="1" applyFill="1" applyBorder="1" applyAlignment="1">
      <alignment horizontal="center" vertical="center" wrapText="1"/>
    </xf>
    <xf numFmtId="0" fontId="5" fillId="4" borderId="2" xfId="4" applyFont="1" applyFill="1" applyBorder="1" applyAlignment="1">
      <alignment horizontal="center" vertical="center" wrapText="1"/>
    </xf>
    <xf numFmtId="0" fontId="6" fillId="2" borderId="19" xfId="6" applyFont="1" applyFill="1" applyBorder="1" applyAlignment="1">
      <alignment horizontal="center" vertical="center"/>
    </xf>
    <xf numFmtId="0" fontId="6" fillId="2" borderId="20" xfId="6" applyFont="1" applyFill="1" applyBorder="1" applyAlignment="1">
      <alignment horizontal="center" vertical="center"/>
    </xf>
    <xf numFmtId="0" fontId="6" fillId="2" borderId="18" xfId="6" applyFont="1" applyFill="1" applyBorder="1" applyAlignment="1">
      <alignment horizontal="center" vertical="center"/>
    </xf>
    <xf numFmtId="0" fontId="6" fillId="2" borderId="19" xfId="3" applyFont="1" applyFill="1" applyBorder="1" applyAlignment="1">
      <alignment horizontal="center" vertical="center" wrapText="1"/>
    </xf>
    <xf numFmtId="0" fontId="6" fillId="2" borderId="0" xfId="3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wrapText="1"/>
    </xf>
    <xf numFmtId="0" fontId="6" fillId="2" borderId="40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7" xfId="5" applyFont="1" applyFill="1" applyBorder="1" applyAlignment="1">
      <alignment horizontal="center" vertical="center" wrapText="1"/>
    </xf>
    <xf numFmtId="0" fontId="6" fillId="2" borderId="8" xfId="5" applyFont="1" applyFill="1" applyBorder="1" applyAlignment="1">
      <alignment horizontal="center" vertical="center" wrapText="1"/>
    </xf>
    <xf numFmtId="0" fontId="6" fillId="2" borderId="6" xfId="3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/>
    </xf>
    <xf numFmtId="0" fontId="6" fillId="2" borderId="40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/>
    </xf>
    <xf numFmtId="0" fontId="6" fillId="2" borderId="8" xfId="5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6" xfId="5" applyFont="1" applyFill="1" applyBorder="1" applyAlignment="1">
      <alignment horizontal="center" vertical="center" wrapText="1"/>
    </xf>
    <xf numFmtId="0" fontId="6" fillId="2" borderId="4" xfId="3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 wrapText="1"/>
    </xf>
    <xf numFmtId="0" fontId="6" fillId="2" borderId="11" xfId="5" applyFont="1" applyFill="1" applyBorder="1" applyAlignment="1">
      <alignment horizontal="center" vertical="center"/>
    </xf>
    <xf numFmtId="0" fontId="6" fillId="2" borderId="41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0" fontId="6" fillId="2" borderId="0" xfId="5" applyFont="1" applyFill="1" applyBorder="1" applyAlignment="1">
      <alignment horizontal="center" vertical="center" wrapText="1"/>
    </xf>
    <xf numFmtId="49" fontId="6" fillId="2" borderId="7" xfId="5" applyNumberFormat="1" applyFont="1" applyFill="1" applyBorder="1" applyAlignment="1">
      <alignment horizontal="center" vertical="center"/>
    </xf>
    <xf numFmtId="49" fontId="6" fillId="2" borderId="8" xfId="5" applyNumberFormat="1" applyFont="1" applyFill="1" applyBorder="1" applyAlignment="1">
      <alignment horizontal="center" vertical="center"/>
    </xf>
    <xf numFmtId="49" fontId="6" fillId="2" borderId="11" xfId="5" applyNumberFormat="1" applyFont="1" applyFill="1" applyBorder="1" applyAlignment="1">
      <alignment horizontal="center" vertical="center"/>
    </xf>
    <xf numFmtId="49" fontId="6" fillId="2" borderId="41" xfId="5" applyNumberFormat="1" applyFont="1" applyFill="1" applyBorder="1" applyAlignment="1">
      <alignment horizontal="center" vertical="center"/>
    </xf>
    <xf numFmtId="49" fontId="6" fillId="2" borderId="7" xfId="5" applyNumberFormat="1" applyFont="1" applyFill="1" applyBorder="1" applyAlignment="1">
      <alignment horizontal="center" vertical="center" wrapText="1"/>
    </xf>
    <xf numFmtId="49" fontId="6" fillId="2" borderId="8" xfId="5" applyNumberFormat="1" applyFont="1" applyFill="1" applyBorder="1" applyAlignment="1">
      <alignment horizontal="center" vertical="center" wrapText="1"/>
    </xf>
    <xf numFmtId="0" fontId="12" fillId="9" borderId="4" xfId="0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12" fillId="7" borderId="4" xfId="0" applyFont="1" applyFill="1" applyBorder="1" applyAlignment="1">
      <alignment horizontal="center" vertical="center" wrapText="1"/>
    </xf>
    <xf numFmtId="0" fontId="12" fillId="8" borderId="4" xfId="0" applyFont="1" applyFill="1" applyBorder="1" applyAlignment="1">
      <alignment horizontal="center" vertical="center"/>
    </xf>
    <xf numFmtId="0" fontId="5" fillId="2" borderId="1" xfId="4" applyFont="1" applyFill="1" applyBorder="1" applyAlignment="1">
      <alignment horizontal="center" vertical="center" wrapText="1"/>
    </xf>
    <xf numFmtId="0" fontId="5" fillId="2" borderId="2" xfId="4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2" borderId="14" xfId="3" applyFont="1" applyFill="1" applyBorder="1" applyAlignment="1">
      <alignment horizontal="center" vertical="center"/>
    </xf>
    <xf numFmtId="49" fontId="6" fillId="2" borderId="11" xfId="5" applyNumberFormat="1" applyFont="1" applyFill="1" applyBorder="1" applyAlignment="1">
      <alignment horizontal="center" vertical="center" wrapText="1"/>
    </xf>
    <xf numFmtId="49" fontId="6" fillId="2" borderId="41" xfId="5" applyNumberFormat="1" applyFont="1" applyFill="1" applyBorder="1" applyAlignment="1">
      <alignment horizontal="center" vertical="center" wrapText="1"/>
    </xf>
    <xf numFmtId="0" fontId="6" fillId="2" borderId="11" xfId="5" applyFont="1" applyFill="1" applyBorder="1" applyAlignment="1">
      <alignment horizontal="center" vertical="center" wrapText="1"/>
    </xf>
    <xf numFmtId="0" fontId="6" fillId="2" borderId="41" xfId="5" applyFont="1" applyFill="1" applyBorder="1" applyAlignment="1">
      <alignment horizontal="center" vertical="center" wrapText="1"/>
    </xf>
  </cellXfs>
  <cellStyles count="10">
    <cellStyle name="Moneda" xfId="1" builtinId="4"/>
    <cellStyle name="Moneda 2" xfId="9" xr:uid="{00000000-0005-0000-0000-000002000000}"/>
    <cellStyle name="Normal" xfId="0" builtinId="0"/>
    <cellStyle name="Normal 2" xfId="4" xr:uid="{00000000-0005-0000-0000-000004000000}"/>
    <cellStyle name="Normal 2 2" xfId="5" xr:uid="{00000000-0005-0000-0000-000005000000}"/>
    <cellStyle name="Normal 2 3" xfId="7" xr:uid="{00000000-0005-0000-0000-000006000000}"/>
    <cellStyle name="Normal 3" xfId="3" xr:uid="{00000000-0005-0000-0000-000007000000}"/>
    <cellStyle name="Normal 3 2" xfId="8" xr:uid="{00000000-0005-0000-0000-000008000000}"/>
    <cellStyle name="Normal 3 3" xfId="6" xr:uid="{00000000-0005-0000-0000-000009000000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Y3307"/>
  <sheetViews>
    <sheetView tabSelected="1" topLeftCell="L2028" zoomScale="80" zoomScaleNormal="80" workbookViewId="0">
      <selection activeCell="X2045" sqref="X2045"/>
    </sheetView>
  </sheetViews>
  <sheetFormatPr baseColWidth="10" defaultRowHeight="14.5" x14ac:dyDescent="0.35"/>
  <cols>
    <col min="1" max="4" width="10.90625" style="84"/>
    <col min="5" max="8" width="10.81640625" style="84" customWidth="1"/>
    <col min="9" max="10" width="10.81640625" customWidth="1"/>
    <col min="11" max="11" width="19.7265625" style="69" customWidth="1"/>
    <col min="12" max="12" width="16.26953125" style="69" customWidth="1"/>
    <col min="13" max="13" width="17.7265625" style="78" customWidth="1"/>
    <col min="14" max="14" width="16" style="69" customWidth="1"/>
    <col min="15" max="15" width="14.54296875" style="69" customWidth="1"/>
    <col min="16" max="16" width="16" style="69" customWidth="1"/>
    <col min="17" max="17" width="14.6328125" bestFit="1" customWidth="1"/>
    <col min="18" max="18" width="16.81640625" bestFit="1" customWidth="1"/>
    <col min="19" max="19" width="16.90625" customWidth="1"/>
    <col min="20" max="20" width="16.90625" bestFit="1" customWidth="1"/>
    <col min="21" max="21" width="16.90625" customWidth="1"/>
    <col min="22" max="22" width="10.81640625" customWidth="1"/>
    <col min="23" max="23" width="19.6328125" customWidth="1"/>
    <col min="24" max="25" width="10.81640625" customWidth="1"/>
  </cols>
  <sheetData>
    <row r="1" spans="1:25" ht="15" thickBot="1" x14ac:dyDescent="0.4">
      <c r="A1" s="267" t="s">
        <v>958</v>
      </c>
      <c r="B1" s="268"/>
      <c r="C1" s="268"/>
      <c r="D1" s="268"/>
      <c r="E1" s="269"/>
      <c r="F1" s="267" t="s">
        <v>959</v>
      </c>
      <c r="G1" s="268"/>
      <c r="H1" s="269"/>
      <c r="I1" s="1"/>
      <c r="J1" s="1"/>
    </row>
    <row r="2" spans="1:25" ht="15" thickBot="1" x14ac:dyDescent="0.4">
      <c r="A2" s="267" t="s">
        <v>960</v>
      </c>
      <c r="B2" s="268"/>
      <c r="C2" s="268"/>
      <c r="D2" s="268"/>
      <c r="E2" s="269"/>
      <c r="F2" s="267" t="s">
        <v>0</v>
      </c>
      <c r="G2" s="268"/>
      <c r="H2" s="269"/>
      <c r="I2" s="1"/>
      <c r="J2" s="1"/>
    </row>
    <row r="3" spans="1:25" ht="15" thickBot="1" x14ac:dyDescent="0.4">
      <c r="A3" s="270" t="s">
        <v>200</v>
      </c>
      <c r="B3" s="271"/>
      <c r="C3" s="271"/>
      <c r="D3" s="271"/>
      <c r="E3" s="271"/>
      <c r="F3" s="271"/>
      <c r="G3" s="271"/>
      <c r="H3" s="272"/>
      <c r="I3" s="2"/>
      <c r="J3" s="2"/>
    </row>
    <row r="4" spans="1:25" ht="16.5" thickBot="1" x14ac:dyDescent="0.4">
      <c r="A4" s="103" t="s">
        <v>1</v>
      </c>
      <c r="B4" s="104" t="s">
        <v>2</v>
      </c>
      <c r="C4" s="103" t="s">
        <v>3</v>
      </c>
      <c r="D4" s="103" t="s">
        <v>4</v>
      </c>
      <c r="E4" s="103" t="s">
        <v>5</v>
      </c>
      <c r="F4" s="103" t="s">
        <v>6</v>
      </c>
      <c r="G4" s="103" t="s">
        <v>7</v>
      </c>
      <c r="H4" s="103" t="s">
        <v>961</v>
      </c>
      <c r="I4" s="3"/>
      <c r="J4" s="4"/>
    </row>
    <row r="5" spans="1:25" ht="24.5" thickBot="1" x14ac:dyDescent="0.4">
      <c r="A5" s="105" t="s">
        <v>203</v>
      </c>
      <c r="B5" s="106" t="s">
        <v>200</v>
      </c>
      <c r="C5" s="28" t="s">
        <v>201</v>
      </c>
      <c r="D5" s="105" t="s">
        <v>10</v>
      </c>
      <c r="E5" s="105" t="s">
        <v>202</v>
      </c>
      <c r="F5" s="105" t="s">
        <v>204</v>
      </c>
      <c r="G5" s="107" t="s">
        <v>205</v>
      </c>
      <c r="H5" s="108" t="s">
        <v>962</v>
      </c>
      <c r="I5" s="5"/>
      <c r="J5" s="4"/>
    </row>
    <row r="6" spans="1:25" ht="24.5" thickBot="1" x14ac:dyDescent="0.4">
      <c r="A6" s="105" t="s">
        <v>206</v>
      </c>
      <c r="B6" s="105" t="s">
        <v>200</v>
      </c>
      <c r="C6" s="28" t="s">
        <v>201</v>
      </c>
      <c r="D6" s="105" t="s">
        <v>10</v>
      </c>
      <c r="E6" s="105" t="s">
        <v>207</v>
      </c>
      <c r="F6" s="109" t="s">
        <v>208</v>
      </c>
      <c r="G6" s="107" t="s">
        <v>209</v>
      </c>
      <c r="H6" s="110" t="s">
        <v>963</v>
      </c>
      <c r="I6" s="5"/>
      <c r="J6" s="4"/>
    </row>
    <row r="7" spans="1:25" ht="24.5" thickBot="1" x14ac:dyDescent="0.4">
      <c r="A7" s="105" t="s">
        <v>206</v>
      </c>
      <c r="B7" s="105" t="s">
        <v>200</v>
      </c>
      <c r="C7" s="28" t="s">
        <v>201</v>
      </c>
      <c r="D7" s="105" t="s">
        <v>10</v>
      </c>
      <c r="E7" s="105" t="s">
        <v>210</v>
      </c>
      <c r="F7" s="105" t="s">
        <v>211</v>
      </c>
      <c r="G7" s="107" t="s">
        <v>212</v>
      </c>
      <c r="H7" s="110" t="s">
        <v>964</v>
      </c>
      <c r="I7" s="5"/>
      <c r="J7" s="4"/>
    </row>
    <row r="8" spans="1:25" ht="24.5" thickBot="1" x14ac:dyDescent="0.4">
      <c r="A8" s="111" t="s">
        <v>12</v>
      </c>
      <c r="B8" s="111" t="s">
        <v>13</v>
      </c>
      <c r="C8" s="267" t="s">
        <v>14</v>
      </c>
      <c r="D8" s="269"/>
      <c r="E8" s="111" t="s">
        <v>15</v>
      </c>
      <c r="F8" s="112" t="s">
        <v>16</v>
      </c>
      <c r="G8" s="111" t="s">
        <v>17</v>
      </c>
      <c r="H8" s="111" t="s">
        <v>18</v>
      </c>
      <c r="I8" s="90"/>
      <c r="J8" s="91"/>
      <c r="K8" s="350" t="s">
        <v>1113</v>
      </c>
      <c r="L8" s="350"/>
      <c r="M8" s="350"/>
      <c r="N8" s="351" t="s">
        <v>1114</v>
      </c>
      <c r="O8" s="351"/>
      <c r="P8" s="351"/>
      <c r="Q8" s="347" t="s">
        <v>11</v>
      </c>
      <c r="R8" s="347"/>
      <c r="S8" s="347"/>
      <c r="T8" s="347"/>
      <c r="U8" s="347"/>
      <c r="V8" s="347"/>
      <c r="W8" s="347"/>
      <c r="X8" s="92"/>
    </row>
    <row r="9" spans="1:25" ht="27" x14ac:dyDescent="0.35">
      <c r="A9" s="113" t="s">
        <v>30</v>
      </c>
      <c r="B9" s="114"/>
      <c r="C9" s="114"/>
      <c r="D9" s="115" t="s">
        <v>31</v>
      </c>
      <c r="E9" s="114"/>
      <c r="F9" s="114"/>
      <c r="G9" s="114"/>
      <c r="H9" s="116"/>
      <c r="I9" s="93" t="s">
        <v>19</v>
      </c>
      <c r="J9" s="94" t="s">
        <v>957</v>
      </c>
      <c r="K9" s="95" t="s">
        <v>20</v>
      </c>
      <c r="L9" s="96" t="s">
        <v>21</v>
      </c>
      <c r="M9" s="97" t="s">
        <v>22</v>
      </c>
      <c r="N9" s="98" t="s">
        <v>20</v>
      </c>
      <c r="O9" s="99" t="s">
        <v>21</v>
      </c>
      <c r="P9" s="100" t="s">
        <v>22</v>
      </c>
      <c r="Q9" s="101" t="s">
        <v>23</v>
      </c>
      <c r="R9" s="101" t="s">
        <v>24</v>
      </c>
      <c r="S9" s="101" t="s">
        <v>25</v>
      </c>
      <c r="T9" s="101" t="s">
        <v>26</v>
      </c>
      <c r="U9" s="102" t="s">
        <v>27</v>
      </c>
      <c r="V9" s="101" t="s">
        <v>28</v>
      </c>
      <c r="W9" s="101" t="s">
        <v>29</v>
      </c>
      <c r="X9" s="101" t="s">
        <v>1115</v>
      </c>
    </row>
    <row r="10" spans="1:25" x14ac:dyDescent="0.35">
      <c r="A10" s="14">
        <v>1</v>
      </c>
      <c r="B10" s="6">
        <v>8714199</v>
      </c>
      <c r="C10" s="7" t="s">
        <v>32</v>
      </c>
      <c r="D10" s="8" t="s">
        <v>33</v>
      </c>
      <c r="E10" s="6" t="s">
        <v>34</v>
      </c>
      <c r="F10" s="6">
        <v>0</v>
      </c>
      <c r="G10" s="6">
        <v>1</v>
      </c>
      <c r="H10" s="6">
        <v>781815</v>
      </c>
      <c r="I10" s="9">
        <v>267512</v>
      </c>
      <c r="J10" s="63">
        <f>(I10*13.12%)+I10</f>
        <v>302609.57439999998</v>
      </c>
      <c r="K10" s="70">
        <v>226890.75630252101</v>
      </c>
      <c r="L10" s="70">
        <f>K10*19%</f>
        <v>43109.243697478996</v>
      </c>
      <c r="M10" s="79">
        <f>K10+L10</f>
        <v>270000</v>
      </c>
      <c r="N10" s="70">
        <v>315000</v>
      </c>
      <c r="O10" s="70">
        <v>59850</v>
      </c>
      <c r="P10" s="70">
        <v>374850</v>
      </c>
      <c r="Q10" s="86">
        <f>ROUND(MIN(J10,M10,P10),0)</f>
        <v>270000</v>
      </c>
      <c r="R10" s="86">
        <f>ROUND(AVERAGE(J10,M10,P10),0)</f>
        <v>315820</v>
      </c>
      <c r="S10" s="86">
        <f>ROUND(GEOMEAN(J10,M10,P10),0)</f>
        <v>312873</v>
      </c>
      <c r="T10" s="86">
        <f>ROUND(MEDIAN(J10,M10,P10),0)</f>
        <v>302610</v>
      </c>
      <c r="U10" s="70">
        <f>STDEVA(Q10,R10)</f>
        <v>32399.632713967607</v>
      </c>
      <c r="V10" s="87">
        <f>(U10/R10)</f>
        <v>0.10258891999863089</v>
      </c>
      <c r="W10" s="88" t="str">
        <f>IF(V10&lt;43%,"MENOR_VALOR","MEDIA_GEOMETRICA")</f>
        <v>MENOR_VALOR</v>
      </c>
      <c r="X10" s="89">
        <f>IF(W10="MENOR_VALOR",Q10,S10)</f>
        <v>270000</v>
      </c>
      <c r="Y10" s="73"/>
    </row>
    <row r="11" spans="1:25" ht="16" x14ac:dyDescent="0.35">
      <c r="A11" s="14">
        <v>2</v>
      </c>
      <c r="B11" s="6">
        <v>8714199</v>
      </c>
      <c r="C11" s="7" t="s">
        <v>32</v>
      </c>
      <c r="D11" s="8" t="s">
        <v>35</v>
      </c>
      <c r="E11" s="6" t="s">
        <v>34</v>
      </c>
      <c r="F11" s="6">
        <v>0</v>
      </c>
      <c r="G11" s="6">
        <v>1</v>
      </c>
      <c r="H11" s="6">
        <v>781815</v>
      </c>
      <c r="I11" s="9">
        <v>48314</v>
      </c>
      <c r="J11" s="63">
        <f t="shared" ref="J11:J74" si="0">(I11*13.12%)+I11</f>
        <v>54652.796799999996</v>
      </c>
      <c r="K11" s="70">
        <v>42983.193277310929</v>
      </c>
      <c r="L11" s="70">
        <f t="shared" ref="L11:L74" si="1">K11*19%</f>
        <v>8166.8067226890771</v>
      </c>
      <c r="M11" s="79">
        <f t="shared" ref="M11:M74" si="2">K11+L11</f>
        <v>51150.000000000007</v>
      </c>
      <c r="N11" s="70">
        <v>57000</v>
      </c>
      <c r="O11" s="70">
        <v>10830</v>
      </c>
      <c r="P11" s="70">
        <v>67830</v>
      </c>
      <c r="Q11" s="86">
        <f t="shared" ref="Q11:Q74" si="3">ROUND(MIN(J11,M11,P11),0)</f>
        <v>51150</v>
      </c>
      <c r="R11" s="86">
        <f t="shared" ref="R11:R74" si="4">ROUND(AVERAGE(J11,M11,P11),0)</f>
        <v>57878</v>
      </c>
      <c r="S11" s="86">
        <f t="shared" ref="S11:S74" si="5">ROUND(GEOMEAN(J11,M11,P11),0)</f>
        <v>57450</v>
      </c>
      <c r="T11" s="86">
        <f t="shared" ref="T11:T74" si="6">ROUND(MEDIAN(J11,M11,P11),0)</f>
        <v>54653</v>
      </c>
      <c r="U11" s="70">
        <f t="shared" ref="U11:U74" si="7">STDEVA(Q11,R11)</f>
        <v>4757.414423823092</v>
      </c>
      <c r="V11" s="87">
        <f>(U11/R11)</f>
        <v>8.2197284353693834E-2</v>
      </c>
      <c r="W11" s="88" t="str">
        <f t="shared" ref="W11:W74" si="8">IF(V11&lt;43%,"MENOR_VALOR","MEDIA_GEOMETRICA")</f>
        <v>MENOR_VALOR</v>
      </c>
      <c r="X11" s="89">
        <f t="shared" ref="X11:X74" si="9">IF(W11="MENOR_VALOR",Q11,S11)</f>
        <v>51150</v>
      </c>
      <c r="Y11" s="73"/>
    </row>
    <row r="12" spans="1:25" ht="24" x14ac:dyDescent="0.35">
      <c r="A12" s="14">
        <v>3</v>
      </c>
      <c r="B12" s="6">
        <v>8714199</v>
      </c>
      <c r="C12" s="7" t="s">
        <v>32</v>
      </c>
      <c r="D12" s="8" t="s">
        <v>37</v>
      </c>
      <c r="E12" s="6" t="s">
        <v>34</v>
      </c>
      <c r="F12" s="6">
        <v>0</v>
      </c>
      <c r="G12" s="6">
        <v>1</v>
      </c>
      <c r="H12" s="6">
        <v>781815</v>
      </c>
      <c r="I12" s="9">
        <v>72947</v>
      </c>
      <c r="J12" s="63">
        <f t="shared" si="0"/>
        <v>82517.646399999998</v>
      </c>
      <c r="K12" s="70">
        <v>89075.630252100847</v>
      </c>
      <c r="L12" s="70">
        <f t="shared" si="1"/>
        <v>16924.36974789916</v>
      </c>
      <c r="M12" s="79">
        <f t="shared" si="2"/>
        <v>106000</v>
      </c>
      <c r="N12" s="70">
        <v>86000</v>
      </c>
      <c r="O12" s="70">
        <v>16340</v>
      </c>
      <c r="P12" s="70">
        <v>102340</v>
      </c>
      <c r="Q12" s="86">
        <f t="shared" si="3"/>
        <v>82518</v>
      </c>
      <c r="R12" s="86">
        <f t="shared" si="4"/>
        <v>96953</v>
      </c>
      <c r="S12" s="86">
        <f t="shared" si="5"/>
        <v>96375</v>
      </c>
      <c r="T12" s="86">
        <f t="shared" si="6"/>
        <v>102340</v>
      </c>
      <c r="U12" s="70">
        <f t="shared" si="7"/>
        <v>10207.086386427813</v>
      </c>
      <c r="V12" s="87">
        <f t="shared" ref="V12:V74" si="10">(U12/R12)</f>
        <v>0.10527870603723261</v>
      </c>
      <c r="W12" s="88" t="str">
        <f t="shared" si="8"/>
        <v>MENOR_VALOR</v>
      </c>
      <c r="X12" s="89">
        <f t="shared" si="9"/>
        <v>82518</v>
      </c>
      <c r="Y12" s="73"/>
    </row>
    <row r="13" spans="1:25" ht="24" x14ac:dyDescent="0.35">
      <c r="A13" s="14">
        <v>4</v>
      </c>
      <c r="B13" s="6">
        <v>8714199</v>
      </c>
      <c r="C13" s="7" t="s">
        <v>32</v>
      </c>
      <c r="D13" s="8" t="s">
        <v>38</v>
      </c>
      <c r="E13" s="6" t="s">
        <v>34</v>
      </c>
      <c r="F13" s="6">
        <v>0</v>
      </c>
      <c r="G13" s="6">
        <v>1</v>
      </c>
      <c r="H13" s="6">
        <v>781815</v>
      </c>
      <c r="I13" s="9">
        <v>75446</v>
      </c>
      <c r="J13" s="63">
        <f t="shared" si="0"/>
        <v>85344.515199999994</v>
      </c>
      <c r="K13" s="70">
        <v>91512.605042016818</v>
      </c>
      <c r="L13" s="70">
        <f t="shared" si="1"/>
        <v>17387.394957983197</v>
      </c>
      <c r="M13" s="79">
        <f t="shared" si="2"/>
        <v>108900.00000000001</v>
      </c>
      <c r="N13" s="70">
        <v>89000</v>
      </c>
      <c r="O13" s="70">
        <v>16910</v>
      </c>
      <c r="P13" s="70">
        <v>105910</v>
      </c>
      <c r="Q13" s="86">
        <f t="shared" si="3"/>
        <v>85345</v>
      </c>
      <c r="R13" s="86">
        <f t="shared" si="4"/>
        <v>100052</v>
      </c>
      <c r="S13" s="86">
        <f t="shared" si="5"/>
        <v>99475</v>
      </c>
      <c r="T13" s="86">
        <f t="shared" si="6"/>
        <v>105910</v>
      </c>
      <c r="U13" s="70">
        <f t="shared" si="7"/>
        <v>10399.419430910555</v>
      </c>
      <c r="V13" s="87">
        <f t="shared" si="10"/>
        <v>0.10394014543348014</v>
      </c>
      <c r="W13" s="88" t="str">
        <f t="shared" si="8"/>
        <v>MENOR_VALOR</v>
      </c>
      <c r="X13" s="89">
        <f t="shared" si="9"/>
        <v>85345</v>
      </c>
      <c r="Y13" s="73"/>
    </row>
    <row r="14" spans="1:25" ht="16" x14ac:dyDescent="0.35">
      <c r="A14" s="14">
        <v>5</v>
      </c>
      <c r="B14" s="6">
        <v>8714199</v>
      </c>
      <c r="C14" s="7" t="s">
        <v>32</v>
      </c>
      <c r="D14" s="8" t="s">
        <v>39</v>
      </c>
      <c r="E14" s="6" t="s">
        <v>34</v>
      </c>
      <c r="F14" s="6">
        <v>0</v>
      </c>
      <c r="G14" s="6">
        <v>1</v>
      </c>
      <c r="H14" s="6">
        <v>781815</v>
      </c>
      <c r="I14" s="9">
        <v>72352</v>
      </c>
      <c r="J14" s="63">
        <f t="shared" si="0"/>
        <v>81844.582399999999</v>
      </c>
      <c r="K14" s="70">
        <v>111300</v>
      </c>
      <c r="L14" s="70">
        <f t="shared" si="1"/>
        <v>21147</v>
      </c>
      <c r="M14" s="79">
        <f t="shared" si="2"/>
        <v>132447</v>
      </c>
      <c r="N14" s="70">
        <v>85000</v>
      </c>
      <c r="O14" s="70">
        <v>16150</v>
      </c>
      <c r="P14" s="70">
        <v>101150</v>
      </c>
      <c r="Q14" s="86">
        <f t="shared" si="3"/>
        <v>81845</v>
      </c>
      <c r="R14" s="86">
        <f t="shared" si="4"/>
        <v>105147</v>
      </c>
      <c r="S14" s="86">
        <f t="shared" si="5"/>
        <v>103118</v>
      </c>
      <c r="T14" s="86">
        <f t="shared" si="6"/>
        <v>101150</v>
      </c>
      <c r="U14" s="70">
        <f t="shared" si="7"/>
        <v>16477.00221520893</v>
      </c>
      <c r="V14" s="87">
        <f t="shared" si="10"/>
        <v>0.15670444439887898</v>
      </c>
      <c r="W14" s="88" t="str">
        <f t="shared" si="8"/>
        <v>MENOR_VALOR</v>
      </c>
      <c r="X14" s="89">
        <f t="shared" si="9"/>
        <v>81845</v>
      </c>
      <c r="Y14" s="73"/>
    </row>
    <row r="15" spans="1:25" x14ac:dyDescent="0.35">
      <c r="A15" s="14">
        <v>6</v>
      </c>
      <c r="B15" s="6">
        <v>8714199</v>
      </c>
      <c r="C15" s="7" t="s">
        <v>32</v>
      </c>
      <c r="D15" s="8" t="s">
        <v>40</v>
      </c>
      <c r="E15" s="6" t="s">
        <v>34</v>
      </c>
      <c r="F15" s="6">
        <v>0</v>
      </c>
      <c r="G15" s="6">
        <v>1</v>
      </c>
      <c r="H15" s="6">
        <v>781815</v>
      </c>
      <c r="I15" s="9">
        <v>139944</v>
      </c>
      <c r="J15" s="63">
        <f t="shared" si="0"/>
        <v>158304.65279999998</v>
      </c>
      <c r="K15" s="70">
        <v>169747.89915966388</v>
      </c>
      <c r="L15" s="70">
        <f t="shared" si="1"/>
        <v>32252.100840336137</v>
      </c>
      <c r="M15" s="79">
        <f t="shared" si="2"/>
        <v>202000.00000000003</v>
      </c>
      <c r="N15" s="70">
        <v>165000</v>
      </c>
      <c r="O15" s="70">
        <v>31350</v>
      </c>
      <c r="P15" s="70">
        <v>196350</v>
      </c>
      <c r="Q15" s="86">
        <f t="shared" si="3"/>
        <v>158305</v>
      </c>
      <c r="R15" s="86">
        <f t="shared" si="4"/>
        <v>185552</v>
      </c>
      <c r="S15" s="86">
        <f t="shared" si="5"/>
        <v>184484</v>
      </c>
      <c r="T15" s="86">
        <f t="shared" si="6"/>
        <v>196350</v>
      </c>
      <c r="U15" s="70">
        <f t="shared" si="7"/>
        <v>19266.538466989859</v>
      </c>
      <c r="V15" s="87">
        <f t="shared" si="10"/>
        <v>0.10383363405940038</v>
      </c>
      <c r="W15" s="88" t="str">
        <f t="shared" si="8"/>
        <v>MENOR_VALOR</v>
      </c>
      <c r="X15" s="89">
        <f t="shared" si="9"/>
        <v>158305</v>
      </c>
      <c r="Y15" s="73"/>
    </row>
    <row r="16" spans="1:25" x14ac:dyDescent="0.35">
      <c r="A16" s="14">
        <v>7</v>
      </c>
      <c r="B16" s="6">
        <v>8714199</v>
      </c>
      <c r="C16" s="7" t="s">
        <v>32</v>
      </c>
      <c r="D16" s="8" t="s">
        <v>41</v>
      </c>
      <c r="E16" s="6" t="s">
        <v>34</v>
      </c>
      <c r="F16" s="6">
        <v>0</v>
      </c>
      <c r="G16" s="6">
        <v>1</v>
      </c>
      <c r="H16" s="6">
        <v>781815</v>
      </c>
      <c r="I16" s="9">
        <v>17731</v>
      </c>
      <c r="J16" s="63">
        <f t="shared" si="0"/>
        <v>20057.307199999999</v>
      </c>
      <c r="K16" s="70">
        <v>25220</v>
      </c>
      <c r="L16" s="70">
        <f t="shared" si="1"/>
        <v>4791.8</v>
      </c>
      <c r="M16" s="79">
        <f t="shared" si="2"/>
        <v>30011.8</v>
      </c>
      <c r="N16" s="70">
        <v>21000</v>
      </c>
      <c r="O16" s="70">
        <v>3990</v>
      </c>
      <c r="P16" s="70">
        <v>24990</v>
      </c>
      <c r="Q16" s="86">
        <f t="shared" si="3"/>
        <v>20057</v>
      </c>
      <c r="R16" s="86">
        <f t="shared" si="4"/>
        <v>25020</v>
      </c>
      <c r="S16" s="86">
        <f t="shared" si="5"/>
        <v>24686</v>
      </c>
      <c r="T16" s="86">
        <f t="shared" si="6"/>
        <v>24990</v>
      </c>
      <c r="U16" s="70">
        <f t="shared" si="7"/>
        <v>3509.3709550288354</v>
      </c>
      <c r="V16" s="87">
        <f t="shared" si="10"/>
        <v>0.14026262809867449</v>
      </c>
      <c r="W16" s="88" t="str">
        <f t="shared" si="8"/>
        <v>MENOR_VALOR</v>
      </c>
      <c r="X16" s="89">
        <f t="shared" si="9"/>
        <v>20057</v>
      </c>
      <c r="Y16" s="73"/>
    </row>
    <row r="17" spans="1:25" x14ac:dyDescent="0.35">
      <c r="A17" s="14">
        <v>8</v>
      </c>
      <c r="B17" s="6">
        <v>8714199</v>
      </c>
      <c r="C17" s="7" t="s">
        <v>32</v>
      </c>
      <c r="D17" s="8" t="s">
        <v>42</v>
      </c>
      <c r="E17" s="6" t="s">
        <v>34</v>
      </c>
      <c r="F17" s="6">
        <v>0</v>
      </c>
      <c r="G17" s="6">
        <v>1</v>
      </c>
      <c r="H17" s="6">
        <v>781815</v>
      </c>
      <c r="I17" s="9">
        <v>202538</v>
      </c>
      <c r="J17" s="63">
        <f t="shared" si="0"/>
        <v>229110.98559999999</v>
      </c>
      <c r="K17" s="70">
        <v>286554.62184873951</v>
      </c>
      <c r="L17" s="70">
        <f t="shared" si="1"/>
        <v>54445.378151260506</v>
      </c>
      <c r="M17" s="79">
        <f t="shared" si="2"/>
        <v>341000</v>
      </c>
      <c r="N17" s="70">
        <v>238000</v>
      </c>
      <c r="O17" s="70">
        <v>45220</v>
      </c>
      <c r="P17" s="70">
        <v>283220</v>
      </c>
      <c r="Q17" s="86">
        <f t="shared" si="3"/>
        <v>229111</v>
      </c>
      <c r="R17" s="86">
        <f t="shared" si="4"/>
        <v>284444</v>
      </c>
      <c r="S17" s="86">
        <f t="shared" si="5"/>
        <v>280742</v>
      </c>
      <c r="T17" s="86">
        <f t="shared" si="6"/>
        <v>283220</v>
      </c>
      <c r="U17" s="70">
        <f t="shared" si="7"/>
        <v>39126.339523395232</v>
      </c>
      <c r="V17" s="87">
        <f t="shared" si="10"/>
        <v>0.13755375231467434</v>
      </c>
      <c r="W17" s="88" t="str">
        <f t="shared" si="8"/>
        <v>MENOR_VALOR</v>
      </c>
      <c r="X17" s="89">
        <f t="shared" si="9"/>
        <v>229111</v>
      </c>
      <c r="Y17" s="73"/>
    </row>
    <row r="18" spans="1:25" x14ac:dyDescent="0.35">
      <c r="A18" s="14">
        <v>9</v>
      </c>
      <c r="B18" s="6">
        <v>8714199</v>
      </c>
      <c r="C18" s="7" t="s">
        <v>32</v>
      </c>
      <c r="D18" s="8" t="s">
        <v>43</v>
      </c>
      <c r="E18" s="6" t="s">
        <v>34</v>
      </c>
      <c r="F18" s="6">
        <v>0</v>
      </c>
      <c r="G18" s="6">
        <v>1</v>
      </c>
      <c r="H18" s="6">
        <v>781815</v>
      </c>
      <c r="I18" s="9">
        <v>208131</v>
      </c>
      <c r="J18" s="63">
        <f t="shared" si="0"/>
        <v>235437.78719999999</v>
      </c>
      <c r="K18" s="70">
        <v>309983.19327731093</v>
      </c>
      <c r="L18" s="70">
        <f t="shared" si="1"/>
        <v>58896.806722689078</v>
      </c>
      <c r="M18" s="79">
        <f t="shared" si="2"/>
        <v>368880</v>
      </c>
      <c r="N18" s="70">
        <v>245000</v>
      </c>
      <c r="O18" s="70">
        <v>46550</v>
      </c>
      <c r="P18" s="70">
        <v>291550</v>
      </c>
      <c r="Q18" s="86">
        <f t="shared" si="3"/>
        <v>235438</v>
      </c>
      <c r="R18" s="86">
        <f t="shared" si="4"/>
        <v>298623</v>
      </c>
      <c r="S18" s="86">
        <f t="shared" si="5"/>
        <v>293646</v>
      </c>
      <c r="T18" s="86">
        <f t="shared" si="6"/>
        <v>291550</v>
      </c>
      <c r="U18" s="70">
        <f t="shared" si="7"/>
        <v>44678.541969272002</v>
      </c>
      <c r="V18" s="87">
        <f t="shared" si="10"/>
        <v>0.14961520703117978</v>
      </c>
      <c r="W18" s="88" t="str">
        <f t="shared" si="8"/>
        <v>MENOR_VALOR</v>
      </c>
      <c r="X18" s="89">
        <f t="shared" si="9"/>
        <v>235438</v>
      </c>
      <c r="Y18" s="73"/>
    </row>
    <row r="19" spans="1:25" x14ac:dyDescent="0.35">
      <c r="A19" s="14">
        <v>10</v>
      </c>
      <c r="B19" s="6">
        <v>8714199</v>
      </c>
      <c r="C19" s="7" t="s">
        <v>32</v>
      </c>
      <c r="D19" s="8" t="s">
        <v>213</v>
      </c>
      <c r="E19" s="6" t="s">
        <v>34</v>
      </c>
      <c r="F19" s="6">
        <v>0</v>
      </c>
      <c r="G19" s="6">
        <v>1</v>
      </c>
      <c r="H19" s="6">
        <v>781815</v>
      </c>
      <c r="I19" s="9">
        <v>34272</v>
      </c>
      <c r="J19" s="63">
        <f t="shared" si="0"/>
        <v>38768.486400000002</v>
      </c>
      <c r="K19" s="70">
        <v>188294.11764705883</v>
      </c>
      <c r="L19" s="70">
        <f t="shared" si="1"/>
        <v>35775.882352941175</v>
      </c>
      <c r="M19" s="79">
        <f t="shared" si="2"/>
        <v>224070</v>
      </c>
      <c r="N19" s="70">
        <v>150000</v>
      </c>
      <c r="O19" s="70">
        <v>28500</v>
      </c>
      <c r="P19" s="70">
        <v>178500</v>
      </c>
      <c r="Q19" s="86">
        <f t="shared" si="3"/>
        <v>38768</v>
      </c>
      <c r="R19" s="86">
        <f t="shared" si="4"/>
        <v>147113</v>
      </c>
      <c r="S19" s="86">
        <f t="shared" si="5"/>
        <v>115744</v>
      </c>
      <c r="T19" s="86">
        <f t="shared" si="6"/>
        <v>178500</v>
      </c>
      <c r="U19" s="70">
        <f t="shared" si="7"/>
        <v>76611.484207656496</v>
      </c>
      <c r="V19" s="87">
        <f>(U19/R19)</f>
        <v>0.52076624232839042</v>
      </c>
      <c r="W19" s="88" t="str">
        <f t="shared" si="8"/>
        <v>MEDIA_GEOMETRICA</v>
      </c>
      <c r="X19" s="89">
        <f>IF(W19="MENOR_VALOR",Q19,S19)</f>
        <v>115744</v>
      </c>
      <c r="Y19" s="73"/>
    </row>
    <row r="20" spans="1:25" ht="24" x14ac:dyDescent="0.35">
      <c r="A20" s="14">
        <v>11</v>
      </c>
      <c r="B20" s="6">
        <v>8714199</v>
      </c>
      <c r="C20" s="7" t="s">
        <v>32</v>
      </c>
      <c r="D20" s="8" t="s">
        <v>214</v>
      </c>
      <c r="E20" s="6" t="s">
        <v>34</v>
      </c>
      <c r="F20" s="6">
        <v>0</v>
      </c>
      <c r="G20" s="6">
        <v>1</v>
      </c>
      <c r="H20" s="6">
        <v>781815</v>
      </c>
      <c r="I20" s="9">
        <v>114478</v>
      </c>
      <c r="J20" s="63">
        <f t="shared" si="0"/>
        <v>129497.51360000001</v>
      </c>
      <c r="K20" s="70">
        <v>92000</v>
      </c>
      <c r="L20" s="70">
        <f t="shared" si="1"/>
        <v>17480</v>
      </c>
      <c r="M20" s="79">
        <f t="shared" si="2"/>
        <v>109480</v>
      </c>
      <c r="N20" s="70">
        <v>80000</v>
      </c>
      <c r="O20" s="70">
        <v>15200</v>
      </c>
      <c r="P20" s="70">
        <v>95200</v>
      </c>
      <c r="Q20" s="86">
        <f t="shared" si="3"/>
        <v>95200</v>
      </c>
      <c r="R20" s="86">
        <f t="shared" si="4"/>
        <v>111393</v>
      </c>
      <c r="S20" s="86">
        <f t="shared" si="5"/>
        <v>110512</v>
      </c>
      <c r="T20" s="86">
        <f t="shared" si="6"/>
        <v>109480</v>
      </c>
      <c r="U20" s="70">
        <f t="shared" si="7"/>
        <v>11450.180107753764</v>
      </c>
      <c r="V20" s="87">
        <f t="shared" si="10"/>
        <v>0.10279084060716349</v>
      </c>
      <c r="W20" s="88" t="str">
        <f t="shared" si="8"/>
        <v>MENOR_VALOR</v>
      </c>
      <c r="X20" s="89">
        <f t="shared" si="9"/>
        <v>95200</v>
      </c>
      <c r="Y20" s="73"/>
    </row>
    <row r="21" spans="1:25" ht="16" x14ac:dyDescent="0.35">
      <c r="A21" s="14">
        <v>12</v>
      </c>
      <c r="B21" s="6">
        <v>8714199</v>
      </c>
      <c r="C21" s="7" t="s">
        <v>32</v>
      </c>
      <c r="D21" s="10" t="s">
        <v>215</v>
      </c>
      <c r="E21" s="6" t="s">
        <v>34</v>
      </c>
      <c r="F21" s="6">
        <v>0</v>
      </c>
      <c r="G21" s="6">
        <v>1</v>
      </c>
      <c r="H21" s="6">
        <v>781815</v>
      </c>
      <c r="I21" s="9">
        <v>89964</v>
      </c>
      <c r="J21" s="63">
        <f t="shared" si="0"/>
        <v>101767.27679999999</v>
      </c>
      <c r="K21" s="70">
        <v>151680.67226890757</v>
      </c>
      <c r="L21" s="70">
        <f t="shared" si="1"/>
        <v>28819.327731092439</v>
      </c>
      <c r="M21" s="79">
        <f t="shared" si="2"/>
        <v>180500</v>
      </c>
      <c r="N21" s="70">
        <v>120000</v>
      </c>
      <c r="O21" s="70">
        <v>22800</v>
      </c>
      <c r="P21" s="70">
        <v>142800</v>
      </c>
      <c r="Q21" s="86">
        <f t="shared" si="3"/>
        <v>101767</v>
      </c>
      <c r="R21" s="86">
        <f t="shared" si="4"/>
        <v>141689</v>
      </c>
      <c r="S21" s="86">
        <f t="shared" si="5"/>
        <v>137913</v>
      </c>
      <c r="T21" s="86">
        <f t="shared" si="6"/>
        <v>142800</v>
      </c>
      <c r="U21" s="70">
        <f t="shared" si="7"/>
        <v>28229.116918529351</v>
      </c>
      <c r="V21" s="87">
        <f t="shared" si="10"/>
        <v>0.19923294623103666</v>
      </c>
      <c r="W21" s="88" t="str">
        <f t="shared" si="8"/>
        <v>MENOR_VALOR</v>
      </c>
      <c r="X21" s="89">
        <f t="shared" si="9"/>
        <v>101767</v>
      </c>
      <c r="Y21" s="73"/>
    </row>
    <row r="22" spans="1:25" x14ac:dyDescent="0.35">
      <c r="A22" s="14">
        <v>13</v>
      </c>
      <c r="B22" s="6">
        <v>8714199</v>
      </c>
      <c r="C22" s="7" t="s">
        <v>32</v>
      </c>
      <c r="D22" s="10" t="s">
        <v>216</v>
      </c>
      <c r="E22" s="6" t="s">
        <v>34</v>
      </c>
      <c r="F22" s="6">
        <v>0</v>
      </c>
      <c r="G22" s="6">
        <v>1</v>
      </c>
      <c r="H22" s="6">
        <v>781815</v>
      </c>
      <c r="I22" s="9">
        <v>234906</v>
      </c>
      <c r="J22" s="63">
        <f t="shared" si="0"/>
        <v>265725.66720000003</v>
      </c>
      <c r="K22" s="70">
        <v>157218.48739495798</v>
      </c>
      <c r="L22" s="70">
        <f t="shared" si="1"/>
        <v>29871.512605042015</v>
      </c>
      <c r="M22" s="79">
        <f t="shared" si="2"/>
        <v>187090</v>
      </c>
      <c r="N22" s="70">
        <v>120000</v>
      </c>
      <c r="O22" s="70">
        <v>22800</v>
      </c>
      <c r="P22" s="70">
        <v>142800</v>
      </c>
      <c r="Q22" s="86">
        <f t="shared" si="3"/>
        <v>142800</v>
      </c>
      <c r="R22" s="86">
        <f t="shared" si="4"/>
        <v>198539</v>
      </c>
      <c r="S22" s="86">
        <f t="shared" si="5"/>
        <v>192193</v>
      </c>
      <c r="T22" s="86">
        <f t="shared" si="6"/>
        <v>187090</v>
      </c>
      <c r="U22" s="70">
        <f t="shared" si="7"/>
        <v>39413.424876556972</v>
      </c>
      <c r="V22" s="87">
        <f t="shared" si="10"/>
        <v>0.19851729320968159</v>
      </c>
      <c r="W22" s="88" t="str">
        <f t="shared" si="8"/>
        <v>MENOR_VALOR</v>
      </c>
      <c r="X22" s="89">
        <f t="shared" si="9"/>
        <v>142800</v>
      </c>
      <c r="Y22" s="73"/>
    </row>
    <row r="23" spans="1:25" ht="24" x14ac:dyDescent="0.35">
      <c r="A23" s="14">
        <v>14</v>
      </c>
      <c r="B23" s="6">
        <v>8714199</v>
      </c>
      <c r="C23" s="7" t="s">
        <v>47</v>
      </c>
      <c r="D23" s="8" t="s">
        <v>217</v>
      </c>
      <c r="E23" s="6" t="s">
        <v>34</v>
      </c>
      <c r="F23" s="6">
        <v>0</v>
      </c>
      <c r="G23" s="6">
        <v>1</v>
      </c>
      <c r="H23" s="6">
        <v>781815</v>
      </c>
      <c r="I23" s="243">
        <v>81872</v>
      </c>
      <c r="J23" s="82">
        <f t="shared" si="0"/>
        <v>92613.606400000004</v>
      </c>
      <c r="K23" s="79">
        <v>288151.26050420169</v>
      </c>
      <c r="L23" s="79">
        <f t="shared" si="1"/>
        <v>54748.73949579832</v>
      </c>
      <c r="M23" s="79">
        <f t="shared" si="2"/>
        <v>342900</v>
      </c>
      <c r="N23" s="79">
        <v>250000</v>
      </c>
      <c r="O23" s="79">
        <v>47500</v>
      </c>
      <c r="P23" s="79">
        <v>297500</v>
      </c>
      <c r="Q23" s="244">
        <f t="shared" si="3"/>
        <v>92614</v>
      </c>
      <c r="R23" s="244">
        <f t="shared" si="4"/>
        <v>244338</v>
      </c>
      <c r="S23" s="244">
        <f t="shared" si="5"/>
        <v>211402</v>
      </c>
      <c r="T23" s="244">
        <f t="shared" si="6"/>
        <v>297500</v>
      </c>
      <c r="U23" s="79">
        <f t="shared" si="7"/>
        <v>107285.06926874774</v>
      </c>
      <c r="V23" s="245">
        <f t="shared" si="10"/>
        <v>0.43908466660424389</v>
      </c>
      <c r="W23" s="88" t="str">
        <f t="shared" si="8"/>
        <v>MEDIA_GEOMETRICA</v>
      </c>
      <c r="X23" s="89">
        <f>IF(W23="MENOR_VALOR",Q23,S23)</f>
        <v>211402</v>
      </c>
      <c r="Y23" s="73"/>
    </row>
    <row r="24" spans="1:25" ht="24" x14ac:dyDescent="0.35">
      <c r="A24" s="14">
        <v>15</v>
      </c>
      <c r="B24" s="6">
        <v>8714199</v>
      </c>
      <c r="C24" s="7" t="s">
        <v>47</v>
      </c>
      <c r="D24" s="8" t="s">
        <v>40</v>
      </c>
      <c r="E24" s="6" t="s">
        <v>34</v>
      </c>
      <c r="F24" s="6">
        <v>0</v>
      </c>
      <c r="G24" s="6">
        <v>1</v>
      </c>
      <c r="H24" s="6">
        <v>781815</v>
      </c>
      <c r="I24" s="243">
        <v>162792</v>
      </c>
      <c r="J24" s="82">
        <f t="shared" si="0"/>
        <v>184150.31039999999</v>
      </c>
      <c r="K24" s="79">
        <v>197142.85714285716</v>
      </c>
      <c r="L24" s="79">
        <f t="shared" si="1"/>
        <v>37457.142857142862</v>
      </c>
      <c r="M24" s="79">
        <f t="shared" si="2"/>
        <v>234600.00000000003</v>
      </c>
      <c r="N24" s="79">
        <v>165000</v>
      </c>
      <c r="O24" s="79">
        <v>31350</v>
      </c>
      <c r="P24" s="79">
        <v>196350</v>
      </c>
      <c r="Q24" s="244">
        <f t="shared" si="3"/>
        <v>184150</v>
      </c>
      <c r="R24" s="244">
        <f t="shared" si="4"/>
        <v>205033</v>
      </c>
      <c r="S24" s="244">
        <f t="shared" si="5"/>
        <v>203944</v>
      </c>
      <c r="T24" s="244">
        <f t="shared" si="6"/>
        <v>196350</v>
      </c>
      <c r="U24" s="79">
        <f t="shared" si="7"/>
        <v>14766.510911518671</v>
      </c>
      <c r="V24" s="245">
        <f t="shared" si="10"/>
        <v>7.2020167053687315E-2</v>
      </c>
      <c r="W24" s="88" t="str">
        <f t="shared" si="8"/>
        <v>MENOR_VALOR</v>
      </c>
      <c r="X24" s="89">
        <f t="shared" si="9"/>
        <v>184150</v>
      </c>
      <c r="Y24" s="73"/>
    </row>
    <row r="25" spans="1:25" ht="24" x14ac:dyDescent="0.35">
      <c r="A25" s="14">
        <v>16</v>
      </c>
      <c r="B25" s="6">
        <v>8714199</v>
      </c>
      <c r="C25" s="7" t="s">
        <v>50</v>
      </c>
      <c r="D25" s="8" t="s">
        <v>31</v>
      </c>
      <c r="E25" s="6" t="s">
        <v>34</v>
      </c>
      <c r="F25" s="6">
        <v>0</v>
      </c>
      <c r="G25" s="6">
        <v>1</v>
      </c>
      <c r="H25" s="6">
        <v>781815</v>
      </c>
      <c r="I25" s="11">
        <v>240618</v>
      </c>
      <c r="J25" s="82">
        <f t="shared" si="0"/>
        <v>272187.08159999998</v>
      </c>
      <c r="K25" s="79">
        <v>248191.59663865546</v>
      </c>
      <c r="L25" s="79">
        <f t="shared" si="1"/>
        <v>47156.403361344535</v>
      </c>
      <c r="M25" s="79">
        <f t="shared" si="2"/>
        <v>295348</v>
      </c>
      <c r="N25" s="79">
        <v>283000</v>
      </c>
      <c r="O25" s="79">
        <v>53770</v>
      </c>
      <c r="P25" s="79">
        <v>336770</v>
      </c>
      <c r="Q25" s="244">
        <f t="shared" si="3"/>
        <v>272187</v>
      </c>
      <c r="R25" s="244">
        <f t="shared" si="4"/>
        <v>301435</v>
      </c>
      <c r="S25" s="244">
        <f t="shared" si="5"/>
        <v>300270</v>
      </c>
      <c r="T25" s="244">
        <f t="shared" si="6"/>
        <v>295348</v>
      </c>
      <c r="U25" s="79">
        <f t="shared" si="7"/>
        <v>20681.459136144142</v>
      </c>
      <c r="V25" s="245">
        <f t="shared" si="10"/>
        <v>6.8610012560399891E-2</v>
      </c>
      <c r="W25" s="88" t="str">
        <f t="shared" si="8"/>
        <v>MENOR_VALOR</v>
      </c>
      <c r="X25" s="89">
        <f t="shared" si="9"/>
        <v>272187</v>
      </c>
      <c r="Y25" s="73"/>
    </row>
    <row r="26" spans="1:25" s="74" customFormat="1" ht="16" x14ac:dyDescent="0.35">
      <c r="A26" s="117" t="s">
        <v>51</v>
      </c>
      <c r="B26" s="6"/>
      <c r="C26" s="6"/>
      <c r="D26" s="118" t="s">
        <v>52</v>
      </c>
      <c r="E26" s="6"/>
      <c r="F26" s="119"/>
      <c r="G26" s="119"/>
      <c r="H26" s="120"/>
      <c r="I26" s="243"/>
      <c r="J26" s="82"/>
      <c r="K26" s="79">
        <v>0</v>
      </c>
      <c r="L26" s="79">
        <f t="shared" si="1"/>
        <v>0</v>
      </c>
      <c r="M26" s="79">
        <f t="shared" si="2"/>
        <v>0</v>
      </c>
      <c r="N26" s="79"/>
      <c r="O26" s="79"/>
      <c r="P26" s="79"/>
      <c r="Q26" s="244"/>
      <c r="R26" s="244"/>
      <c r="S26" s="244"/>
      <c r="T26" s="244"/>
      <c r="U26" s="79"/>
      <c r="V26" s="245"/>
      <c r="W26" s="88" t="str">
        <f t="shared" si="8"/>
        <v>MENOR_VALOR</v>
      </c>
      <c r="X26" s="89">
        <f t="shared" si="9"/>
        <v>0</v>
      </c>
      <c r="Y26" s="73"/>
    </row>
    <row r="27" spans="1:25" ht="24" x14ac:dyDescent="0.35">
      <c r="A27" s="6">
        <v>17</v>
      </c>
      <c r="B27" s="6">
        <v>8714199</v>
      </c>
      <c r="C27" s="7" t="s">
        <v>32</v>
      </c>
      <c r="D27" s="8" t="s">
        <v>218</v>
      </c>
      <c r="E27" s="6" t="s">
        <v>34</v>
      </c>
      <c r="F27" s="6">
        <v>0</v>
      </c>
      <c r="G27" s="6">
        <v>1</v>
      </c>
      <c r="H27" s="6">
        <v>781815</v>
      </c>
      <c r="I27" s="81">
        <v>106029</v>
      </c>
      <c r="J27" s="82">
        <f t="shared" si="0"/>
        <v>119940.0048</v>
      </c>
      <c r="K27" s="79">
        <v>183428.57142857145</v>
      </c>
      <c r="L27" s="79">
        <f t="shared" si="1"/>
        <v>34851.428571428572</v>
      </c>
      <c r="M27" s="79">
        <f t="shared" si="2"/>
        <v>218280.00000000003</v>
      </c>
      <c r="N27" s="79">
        <v>150000</v>
      </c>
      <c r="O27" s="79">
        <v>28500</v>
      </c>
      <c r="P27" s="79">
        <v>178500</v>
      </c>
      <c r="Q27" s="244">
        <f t="shared" si="3"/>
        <v>119940</v>
      </c>
      <c r="R27" s="244">
        <f t="shared" si="4"/>
        <v>172240</v>
      </c>
      <c r="S27" s="244">
        <f t="shared" si="5"/>
        <v>167188</v>
      </c>
      <c r="T27" s="244">
        <f t="shared" si="6"/>
        <v>178500</v>
      </c>
      <c r="U27" s="79">
        <f t="shared" si="7"/>
        <v>36981.684656056437</v>
      </c>
      <c r="V27" s="245">
        <f t="shared" si="10"/>
        <v>0.21471019888560403</v>
      </c>
      <c r="W27" s="88" t="str">
        <f t="shared" si="8"/>
        <v>MENOR_VALOR</v>
      </c>
      <c r="X27" s="89">
        <f t="shared" si="9"/>
        <v>119940</v>
      </c>
      <c r="Y27" s="73"/>
    </row>
    <row r="28" spans="1:25" x14ac:dyDescent="0.35">
      <c r="A28" s="6">
        <v>18</v>
      </c>
      <c r="B28" s="6">
        <v>8714199</v>
      </c>
      <c r="C28" s="7" t="s">
        <v>32</v>
      </c>
      <c r="D28" s="8" t="s">
        <v>53</v>
      </c>
      <c r="E28" s="6" t="s">
        <v>34</v>
      </c>
      <c r="F28" s="6">
        <v>0</v>
      </c>
      <c r="G28" s="6">
        <v>1</v>
      </c>
      <c r="H28" s="6">
        <v>781815</v>
      </c>
      <c r="I28" s="81">
        <v>11067</v>
      </c>
      <c r="J28" s="82">
        <f t="shared" si="0"/>
        <v>12518.990400000001</v>
      </c>
      <c r="K28" s="79">
        <v>13158.319327731093</v>
      </c>
      <c r="L28" s="79">
        <f t="shared" si="1"/>
        <v>2500.0806722689076</v>
      </c>
      <c r="M28" s="79">
        <f t="shared" si="2"/>
        <v>15658.400000000001</v>
      </c>
      <c r="N28" s="79">
        <v>13000</v>
      </c>
      <c r="O28" s="79">
        <v>2470</v>
      </c>
      <c r="P28" s="79">
        <v>15470</v>
      </c>
      <c r="Q28" s="244">
        <f t="shared" si="3"/>
        <v>12519</v>
      </c>
      <c r="R28" s="244">
        <f t="shared" si="4"/>
        <v>14549</v>
      </c>
      <c r="S28" s="244">
        <f t="shared" si="5"/>
        <v>14474</v>
      </c>
      <c r="T28" s="244">
        <f t="shared" si="6"/>
        <v>15470</v>
      </c>
      <c r="U28" s="79">
        <f t="shared" si="7"/>
        <v>1435.4267658086915</v>
      </c>
      <c r="V28" s="245">
        <f t="shared" si="10"/>
        <v>9.8661541398631619E-2</v>
      </c>
      <c r="W28" s="88" t="str">
        <f t="shared" si="8"/>
        <v>MENOR_VALOR</v>
      </c>
      <c r="X28" s="89">
        <f t="shared" si="9"/>
        <v>12519</v>
      </c>
      <c r="Y28" s="73"/>
    </row>
    <row r="29" spans="1:25" x14ac:dyDescent="0.35">
      <c r="A29" s="6">
        <v>19</v>
      </c>
      <c r="B29" s="6">
        <v>8714199</v>
      </c>
      <c r="C29" s="7" t="s">
        <v>32</v>
      </c>
      <c r="D29" s="8" t="s">
        <v>219</v>
      </c>
      <c r="E29" s="6" t="s">
        <v>34</v>
      </c>
      <c r="F29" s="6">
        <v>0</v>
      </c>
      <c r="G29" s="6">
        <v>1</v>
      </c>
      <c r="H29" s="6">
        <v>781815</v>
      </c>
      <c r="I29" s="81">
        <v>196350</v>
      </c>
      <c r="J29" s="82">
        <f t="shared" si="0"/>
        <v>222111.12</v>
      </c>
      <c r="K29" s="79">
        <v>17741.176470588238</v>
      </c>
      <c r="L29" s="79">
        <f t="shared" si="1"/>
        <v>3370.8235294117653</v>
      </c>
      <c r="M29" s="79">
        <f t="shared" si="2"/>
        <v>21112.000000000004</v>
      </c>
      <c r="N29" s="79">
        <v>15000</v>
      </c>
      <c r="O29" s="79">
        <v>2850</v>
      </c>
      <c r="P29" s="79">
        <v>17850</v>
      </c>
      <c r="Q29" s="244">
        <f t="shared" si="3"/>
        <v>17850</v>
      </c>
      <c r="R29" s="244">
        <f t="shared" si="4"/>
        <v>87024</v>
      </c>
      <c r="S29" s="244">
        <f t="shared" si="5"/>
        <v>43743</v>
      </c>
      <c r="T29" s="244">
        <f t="shared" si="6"/>
        <v>21112</v>
      </c>
      <c r="U29" s="79">
        <f t="shared" si="7"/>
        <v>48913.404481798236</v>
      </c>
      <c r="V29" s="245">
        <f t="shared" si="10"/>
        <v>0.56206798678293612</v>
      </c>
      <c r="W29" s="88" t="str">
        <f t="shared" si="8"/>
        <v>MEDIA_GEOMETRICA</v>
      </c>
      <c r="X29" s="89">
        <f t="shared" si="9"/>
        <v>43743</v>
      </c>
      <c r="Y29" s="73"/>
    </row>
    <row r="30" spans="1:25" ht="16" x14ac:dyDescent="0.35">
      <c r="A30" s="6">
        <v>20</v>
      </c>
      <c r="B30" s="6">
        <v>8714199</v>
      </c>
      <c r="C30" s="7" t="s">
        <v>32</v>
      </c>
      <c r="D30" s="8" t="s">
        <v>54</v>
      </c>
      <c r="E30" s="6" t="s">
        <v>34</v>
      </c>
      <c r="F30" s="6">
        <v>0</v>
      </c>
      <c r="G30" s="6">
        <v>1</v>
      </c>
      <c r="H30" s="6">
        <v>781815</v>
      </c>
      <c r="I30" s="81">
        <v>55216</v>
      </c>
      <c r="J30" s="82">
        <f t="shared" si="0"/>
        <v>62460.339200000002</v>
      </c>
      <c r="K30" s="79">
        <v>82151.26050420168</v>
      </c>
      <c r="L30" s="79">
        <f t="shared" si="1"/>
        <v>15608.73949579832</v>
      </c>
      <c r="M30" s="79">
        <f t="shared" si="2"/>
        <v>97760</v>
      </c>
      <c r="N30" s="79">
        <v>65000</v>
      </c>
      <c r="O30" s="79">
        <v>12350</v>
      </c>
      <c r="P30" s="79">
        <v>77350</v>
      </c>
      <c r="Q30" s="244">
        <f t="shared" si="3"/>
        <v>62460</v>
      </c>
      <c r="R30" s="244">
        <f t="shared" si="4"/>
        <v>79190</v>
      </c>
      <c r="S30" s="244">
        <f t="shared" si="5"/>
        <v>77877</v>
      </c>
      <c r="T30" s="244">
        <f t="shared" si="6"/>
        <v>77350</v>
      </c>
      <c r="U30" s="79">
        <f t="shared" si="7"/>
        <v>11829.89644925094</v>
      </c>
      <c r="V30" s="245">
        <f t="shared" si="10"/>
        <v>0.14938624130888925</v>
      </c>
      <c r="W30" s="88" t="str">
        <f t="shared" si="8"/>
        <v>MENOR_VALOR</v>
      </c>
      <c r="X30" s="89">
        <f t="shared" si="9"/>
        <v>62460</v>
      </c>
      <c r="Y30" s="73"/>
    </row>
    <row r="31" spans="1:25" ht="24" x14ac:dyDescent="0.35">
      <c r="A31" s="6">
        <v>21</v>
      </c>
      <c r="B31" s="6">
        <v>8714199</v>
      </c>
      <c r="C31" s="7" t="s">
        <v>32</v>
      </c>
      <c r="D31" s="8" t="s">
        <v>220</v>
      </c>
      <c r="E31" s="6" t="s">
        <v>34</v>
      </c>
      <c r="F31" s="6">
        <v>0</v>
      </c>
      <c r="G31" s="6">
        <v>1</v>
      </c>
      <c r="H31" s="6">
        <v>781815</v>
      </c>
      <c r="I31" s="81">
        <v>74970</v>
      </c>
      <c r="J31" s="82">
        <f t="shared" si="0"/>
        <v>84806.063999999998</v>
      </c>
      <c r="K31" s="79">
        <v>5314.2857142857138</v>
      </c>
      <c r="L31" s="79">
        <f t="shared" si="1"/>
        <v>1009.7142857142857</v>
      </c>
      <c r="M31" s="79">
        <f t="shared" si="2"/>
        <v>6323.9999999999991</v>
      </c>
      <c r="N31" s="79">
        <v>5000</v>
      </c>
      <c r="O31" s="79">
        <v>950</v>
      </c>
      <c r="P31" s="79">
        <v>5950</v>
      </c>
      <c r="Q31" s="244">
        <f t="shared" si="3"/>
        <v>5950</v>
      </c>
      <c r="R31" s="244">
        <f t="shared" si="4"/>
        <v>32360</v>
      </c>
      <c r="S31" s="244">
        <f t="shared" si="5"/>
        <v>14722</v>
      </c>
      <c r="T31" s="244">
        <f t="shared" si="6"/>
        <v>6324</v>
      </c>
      <c r="U31" s="79">
        <f t="shared" si="7"/>
        <v>18674.690091136719</v>
      </c>
      <c r="V31" s="245">
        <f t="shared" si="10"/>
        <v>0.57709178279161677</v>
      </c>
      <c r="W31" s="88" t="str">
        <f t="shared" si="8"/>
        <v>MEDIA_GEOMETRICA</v>
      </c>
      <c r="X31" s="89">
        <f t="shared" si="9"/>
        <v>14722</v>
      </c>
      <c r="Y31" s="73"/>
    </row>
    <row r="32" spans="1:25" ht="24" x14ac:dyDescent="0.35">
      <c r="A32" s="6">
        <v>22</v>
      </c>
      <c r="B32" s="6">
        <v>8714199</v>
      </c>
      <c r="C32" s="7" t="s">
        <v>32</v>
      </c>
      <c r="D32" s="8" t="s">
        <v>221</v>
      </c>
      <c r="E32" s="6" t="s">
        <v>34</v>
      </c>
      <c r="F32" s="6">
        <v>0</v>
      </c>
      <c r="G32" s="6">
        <v>1</v>
      </c>
      <c r="H32" s="6">
        <v>781815</v>
      </c>
      <c r="I32" s="81">
        <v>92463</v>
      </c>
      <c r="J32" s="82">
        <f t="shared" si="0"/>
        <v>104594.1456</v>
      </c>
      <c r="K32" s="79">
        <v>5820</v>
      </c>
      <c r="L32" s="79">
        <f t="shared" si="1"/>
        <v>1105.8</v>
      </c>
      <c r="M32" s="79">
        <f t="shared" si="2"/>
        <v>6925.8</v>
      </c>
      <c r="N32" s="79">
        <v>5000</v>
      </c>
      <c r="O32" s="79">
        <v>950</v>
      </c>
      <c r="P32" s="79">
        <v>5950</v>
      </c>
      <c r="Q32" s="244">
        <f t="shared" si="3"/>
        <v>5950</v>
      </c>
      <c r="R32" s="244">
        <f t="shared" si="4"/>
        <v>39157</v>
      </c>
      <c r="S32" s="244">
        <f t="shared" si="5"/>
        <v>16274</v>
      </c>
      <c r="T32" s="244">
        <f t="shared" si="6"/>
        <v>6926</v>
      </c>
      <c r="U32" s="79">
        <f t="shared" si="7"/>
        <v>23480.894882861685</v>
      </c>
      <c r="V32" s="245">
        <f t="shared" si="10"/>
        <v>0.59966021101876255</v>
      </c>
      <c r="W32" s="88" t="str">
        <f t="shared" si="8"/>
        <v>MEDIA_GEOMETRICA</v>
      </c>
      <c r="X32" s="89">
        <f t="shared" si="9"/>
        <v>16274</v>
      </c>
      <c r="Y32" s="73"/>
    </row>
    <row r="33" spans="1:25" ht="16" x14ac:dyDescent="0.35">
      <c r="A33" s="6">
        <v>23</v>
      </c>
      <c r="B33" s="6">
        <v>8714199</v>
      </c>
      <c r="C33" s="7" t="s">
        <v>32</v>
      </c>
      <c r="D33" s="8" t="s">
        <v>55</v>
      </c>
      <c r="E33" s="6" t="s">
        <v>34</v>
      </c>
      <c r="F33" s="6">
        <v>0</v>
      </c>
      <c r="G33" s="6">
        <v>1</v>
      </c>
      <c r="H33" s="6">
        <v>781815</v>
      </c>
      <c r="I33" s="81">
        <v>29036</v>
      </c>
      <c r="J33" s="82">
        <f t="shared" si="0"/>
        <v>32845.523199999996</v>
      </c>
      <c r="K33" s="79">
        <v>44720</v>
      </c>
      <c r="L33" s="79">
        <f t="shared" si="1"/>
        <v>8496.7999999999993</v>
      </c>
      <c r="M33" s="79">
        <f t="shared" si="2"/>
        <v>53216.800000000003</v>
      </c>
      <c r="N33" s="79">
        <v>34000</v>
      </c>
      <c r="O33" s="79">
        <v>6460</v>
      </c>
      <c r="P33" s="79">
        <v>40460</v>
      </c>
      <c r="Q33" s="244">
        <f t="shared" si="3"/>
        <v>32846</v>
      </c>
      <c r="R33" s="244">
        <f t="shared" si="4"/>
        <v>42174</v>
      </c>
      <c r="S33" s="244">
        <f t="shared" si="5"/>
        <v>41354</v>
      </c>
      <c r="T33" s="244">
        <f t="shared" si="6"/>
        <v>40460</v>
      </c>
      <c r="U33" s="79">
        <f t="shared" si="7"/>
        <v>6595.8920549081149</v>
      </c>
      <c r="V33" s="245">
        <f t="shared" si="10"/>
        <v>0.15639711800891817</v>
      </c>
      <c r="W33" s="88" t="str">
        <f t="shared" si="8"/>
        <v>MENOR_VALOR</v>
      </c>
      <c r="X33" s="89">
        <f t="shared" si="9"/>
        <v>32846</v>
      </c>
      <c r="Y33" s="73"/>
    </row>
    <row r="34" spans="1:25" ht="16" x14ac:dyDescent="0.35">
      <c r="A34" s="6">
        <v>24</v>
      </c>
      <c r="B34" s="6">
        <v>8714199</v>
      </c>
      <c r="C34" s="7" t="s">
        <v>32</v>
      </c>
      <c r="D34" s="8" t="s">
        <v>56</v>
      </c>
      <c r="E34" s="6" t="s">
        <v>34</v>
      </c>
      <c r="F34" s="6">
        <v>0</v>
      </c>
      <c r="G34" s="6">
        <v>1</v>
      </c>
      <c r="H34" s="6">
        <v>781815</v>
      </c>
      <c r="I34" s="81">
        <v>67592</v>
      </c>
      <c r="J34" s="82">
        <f t="shared" si="0"/>
        <v>76460.070399999997</v>
      </c>
      <c r="K34" s="79">
        <v>94705.882352941175</v>
      </c>
      <c r="L34" s="79">
        <f t="shared" si="1"/>
        <v>17994.117647058822</v>
      </c>
      <c r="M34" s="79">
        <f t="shared" si="2"/>
        <v>112700</v>
      </c>
      <c r="N34" s="79">
        <v>80000</v>
      </c>
      <c r="O34" s="79">
        <v>15200</v>
      </c>
      <c r="P34" s="79">
        <v>95200</v>
      </c>
      <c r="Q34" s="244">
        <f t="shared" si="3"/>
        <v>76460</v>
      </c>
      <c r="R34" s="244">
        <f t="shared" si="4"/>
        <v>94787</v>
      </c>
      <c r="S34" s="244">
        <f t="shared" si="5"/>
        <v>93612</v>
      </c>
      <c r="T34" s="244">
        <f t="shared" si="6"/>
        <v>95200</v>
      </c>
      <c r="U34" s="79">
        <f t="shared" si="7"/>
        <v>12959.145978805856</v>
      </c>
      <c r="V34" s="245">
        <f t="shared" si="10"/>
        <v>0.13671860042839057</v>
      </c>
      <c r="W34" s="88" t="str">
        <f t="shared" si="8"/>
        <v>MENOR_VALOR</v>
      </c>
      <c r="X34" s="89">
        <f t="shared" si="9"/>
        <v>76460</v>
      </c>
      <c r="Y34" s="73"/>
    </row>
    <row r="35" spans="1:25" ht="16" x14ac:dyDescent="0.35">
      <c r="A35" s="6">
        <v>25</v>
      </c>
      <c r="B35" s="6">
        <v>8714199</v>
      </c>
      <c r="C35" s="7" t="s">
        <v>32</v>
      </c>
      <c r="D35" s="8" t="s">
        <v>57</v>
      </c>
      <c r="E35" s="6" t="s">
        <v>34</v>
      </c>
      <c r="F35" s="6">
        <v>0</v>
      </c>
      <c r="G35" s="6">
        <v>1</v>
      </c>
      <c r="H35" s="6">
        <v>781815</v>
      </c>
      <c r="I35" s="81">
        <v>78183</v>
      </c>
      <c r="J35" s="82">
        <f t="shared" si="0"/>
        <v>88440.609599999996</v>
      </c>
      <c r="K35" s="79">
        <v>114705.88235294117</v>
      </c>
      <c r="L35" s="79">
        <f t="shared" si="1"/>
        <v>21794.117647058825</v>
      </c>
      <c r="M35" s="79">
        <f t="shared" si="2"/>
        <v>136500</v>
      </c>
      <c r="N35" s="79">
        <v>92000</v>
      </c>
      <c r="O35" s="79">
        <v>17480</v>
      </c>
      <c r="P35" s="79">
        <v>109480</v>
      </c>
      <c r="Q35" s="244">
        <f t="shared" si="3"/>
        <v>88441</v>
      </c>
      <c r="R35" s="244">
        <f t="shared" si="4"/>
        <v>111474</v>
      </c>
      <c r="S35" s="244">
        <f t="shared" si="5"/>
        <v>109742</v>
      </c>
      <c r="T35" s="244">
        <f t="shared" si="6"/>
        <v>109480</v>
      </c>
      <c r="U35" s="79">
        <f t="shared" si="7"/>
        <v>16286.790491069749</v>
      </c>
      <c r="V35" s="245">
        <f t="shared" si="10"/>
        <v>0.14610393895500071</v>
      </c>
      <c r="W35" s="88" t="str">
        <f t="shared" si="8"/>
        <v>MENOR_VALOR</v>
      </c>
      <c r="X35" s="89">
        <f t="shared" si="9"/>
        <v>88441</v>
      </c>
      <c r="Y35" s="73"/>
    </row>
    <row r="36" spans="1:25" x14ac:dyDescent="0.35">
      <c r="A36" s="6">
        <v>26</v>
      </c>
      <c r="B36" s="6">
        <v>8714199</v>
      </c>
      <c r="C36" s="7" t="s">
        <v>32</v>
      </c>
      <c r="D36" s="8" t="s">
        <v>58</v>
      </c>
      <c r="E36" s="6" t="s">
        <v>34</v>
      </c>
      <c r="F36" s="6">
        <v>0</v>
      </c>
      <c r="G36" s="6">
        <v>1</v>
      </c>
      <c r="H36" s="6">
        <v>781815</v>
      </c>
      <c r="I36" s="81">
        <v>29512</v>
      </c>
      <c r="J36" s="82">
        <f t="shared" si="0"/>
        <v>33383.974399999999</v>
      </c>
      <c r="K36" s="79">
        <v>53445.378151260506</v>
      </c>
      <c r="L36" s="79">
        <f t="shared" si="1"/>
        <v>10154.621848739496</v>
      </c>
      <c r="M36" s="79">
        <f t="shared" si="2"/>
        <v>63600</v>
      </c>
      <c r="N36" s="79">
        <v>35000</v>
      </c>
      <c r="O36" s="79">
        <v>6650</v>
      </c>
      <c r="P36" s="79">
        <v>41650</v>
      </c>
      <c r="Q36" s="244">
        <f t="shared" si="3"/>
        <v>33384</v>
      </c>
      <c r="R36" s="244">
        <f t="shared" si="4"/>
        <v>46211</v>
      </c>
      <c r="S36" s="244">
        <f t="shared" si="5"/>
        <v>44552</v>
      </c>
      <c r="T36" s="244">
        <f t="shared" si="6"/>
        <v>41650</v>
      </c>
      <c r="U36" s="79">
        <f t="shared" si="7"/>
        <v>9070.058682279845</v>
      </c>
      <c r="V36" s="245">
        <f t="shared" si="10"/>
        <v>0.19627488438423416</v>
      </c>
      <c r="W36" s="88" t="str">
        <f t="shared" si="8"/>
        <v>MENOR_VALOR</v>
      </c>
      <c r="X36" s="89">
        <f t="shared" si="9"/>
        <v>33384</v>
      </c>
      <c r="Y36" s="73"/>
    </row>
    <row r="37" spans="1:25" ht="16" x14ac:dyDescent="0.35">
      <c r="A37" s="6">
        <v>27</v>
      </c>
      <c r="B37" s="6">
        <v>8714199</v>
      </c>
      <c r="C37" s="7" t="s">
        <v>32</v>
      </c>
      <c r="D37" s="8" t="s">
        <v>59</v>
      </c>
      <c r="E37" s="6" t="s">
        <v>80</v>
      </c>
      <c r="F37" s="6">
        <v>0</v>
      </c>
      <c r="G37" s="6">
        <v>1</v>
      </c>
      <c r="H37" s="6">
        <v>781815</v>
      </c>
      <c r="I37" s="81">
        <v>118405</v>
      </c>
      <c r="J37" s="82">
        <f t="shared" si="0"/>
        <v>133939.736</v>
      </c>
      <c r="K37" s="79">
        <v>166848.73949579833</v>
      </c>
      <c r="L37" s="79">
        <f t="shared" si="1"/>
        <v>31701.260504201684</v>
      </c>
      <c r="M37" s="79">
        <f t="shared" si="2"/>
        <v>198550.00000000003</v>
      </c>
      <c r="N37" s="79">
        <v>139000</v>
      </c>
      <c r="O37" s="79">
        <v>26410</v>
      </c>
      <c r="P37" s="79">
        <v>165410</v>
      </c>
      <c r="Q37" s="244">
        <f t="shared" si="3"/>
        <v>133940</v>
      </c>
      <c r="R37" s="244">
        <f t="shared" si="4"/>
        <v>165967</v>
      </c>
      <c r="S37" s="244">
        <f t="shared" si="5"/>
        <v>163850</v>
      </c>
      <c r="T37" s="244">
        <f t="shared" si="6"/>
        <v>165410</v>
      </c>
      <c r="U37" s="79">
        <f t="shared" si="7"/>
        <v>22646.508881061556</v>
      </c>
      <c r="V37" s="245">
        <f t="shared" si="10"/>
        <v>0.13645187827135247</v>
      </c>
      <c r="W37" s="88" t="str">
        <f t="shared" si="8"/>
        <v>MENOR_VALOR</v>
      </c>
      <c r="X37" s="89">
        <f t="shared" si="9"/>
        <v>133940</v>
      </c>
      <c r="Y37" s="73"/>
    </row>
    <row r="38" spans="1:25" ht="16" x14ac:dyDescent="0.35">
      <c r="A38" s="6">
        <v>28</v>
      </c>
      <c r="B38" s="6">
        <v>8714199</v>
      </c>
      <c r="C38" s="7" t="s">
        <v>32</v>
      </c>
      <c r="D38" s="8" t="s">
        <v>60</v>
      </c>
      <c r="E38" s="6" t="s">
        <v>80</v>
      </c>
      <c r="F38" s="6">
        <v>0</v>
      </c>
      <c r="G38" s="6">
        <v>1</v>
      </c>
      <c r="H38" s="6">
        <v>781815</v>
      </c>
      <c r="I38" s="81">
        <v>119833</v>
      </c>
      <c r="J38" s="82">
        <f t="shared" si="0"/>
        <v>135555.08960000001</v>
      </c>
      <c r="K38" s="79">
        <v>183428.57142857145</v>
      </c>
      <c r="L38" s="79">
        <f t="shared" si="1"/>
        <v>34851.428571428572</v>
      </c>
      <c r="M38" s="79">
        <f t="shared" si="2"/>
        <v>218280.00000000003</v>
      </c>
      <c r="N38" s="79">
        <v>141000</v>
      </c>
      <c r="O38" s="79">
        <v>26790</v>
      </c>
      <c r="P38" s="79">
        <v>167790</v>
      </c>
      <c r="Q38" s="244">
        <f t="shared" si="3"/>
        <v>135555</v>
      </c>
      <c r="R38" s="244">
        <f t="shared" si="4"/>
        <v>173875</v>
      </c>
      <c r="S38" s="244">
        <f t="shared" si="5"/>
        <v>170595</v>
      </c>
      <c r="T38" s="244">
        <f t="shared" si="6"/>
        <v>167790</v>
      </c>
      <c r="U38" s="79">
        <f t="shared" si="7"/>
        <v>27096.3318550685</v>
      </c>
      <c r="V38" s="245">
        <f t="shared" si="10"/>
        <v>0.15583799772864701</v>
      </c>
      <c r="W38" s="88" t="str">
        <f t="shared" si="8"/>
        <v>MENOR_VALOR</v>
      </c>
      <c r="X38" s="89">
        <f t="shared" si="9"/>
        <v>135555</v>
      </c>
      <c r="Y38" s="73"/>
    </row>
    <row r="39" spans="1:25" ht="16" x14ac:dyDescent="0.35">
      <c r="A39" s="6">
        <v>29</v>
      </c>
      <c r="B39" s="6">
        <v>8714199</v>
      </c>
      <c r="C39" s="7" t="s">
        <v>32</v>
      </c>
      <c r="D39" s="8" t="s">
        <v>61</v>
      </c>
      <c r="E39" s="6" t="s">
        <v>34</v>
      </c>
      <c r="F39" s="6">
        <v>0</v>
      </c>
      <c r="G39" s="6">
        <v>1</v>
      </c>
      <c r="H39" s="6">
        <v>781815</v>
      </c>
      <c r="I39" s="81">
        <v>9282</v>
      </c>
      <c r="J39" s="82">
        <f t="shared" si="0"/>
        <v>10499.7984</v>
      </c>
      <c r="K39" s="79">
        <v>12600</v>
      </c>
      <c r="L39" s="79">
        <f t="shared" si="1"/>
        <v>2394</v>
      </c>
      <c r="M39" s="79">
        <f t="shared" si="2"/>
        <v>14994</v>
      </c>
      <c r="N39" s="79">
        <v>11000</v>
      </c>
      <c r="O39" s="79">
        <v>2090</v>
      </c>
      <c r="P39" s="79">
        <v>13090</v>
      </c>
      <c r="Q39" s="244">
        <f t="shared" si="3"/>
        <v>10500</v>
      </c>
      <c r="R39" s="244">
        <f t="shared" si="4"/>
        <v>12861</v>
      </c>
      <c r="S39" s="244">
        <f t="shared" si="5"/>
        <v>12726</v>
      </c>
      <c r="T39" s="244">
        <f t="shared" si="6"/>
        <v>13090</v>
      </c>
      <c r="U39" s="79">
        <f t="shared" si="7"/>
        <v>1669.4791103814387</v>
      </c>
      <c r="V39" s="245">
        <f t="shared" si="10"/>
        <v>0.12980943242216303</v>
      </c>
      <c r="W39" s="88" t="str">
        <f t="shared" si="8"/>
        <v>MENOR_VALOR</v>
      </c>
      <c r="X39" s="89">
        <f t="shared" si="9"/>
        <v>10500</v>
      </c>
      <c r="Y39" s="73"/>
    </row>
    <row r="40" spans="1:25" ht="16" x14ac:dyDescent="0.35">
      <c r="A40" s="6">
        <v>30</v>
      </c>
      <c r="B40" s="6">
        <v>8714199</v>
      </c>
      <c r="C40" s="7" t="s">
        <v>32</v>
      </c>
      <c r="D40" s="8" t="s">
        <v>62</v>
      </c>
      <c r="E40" s="6" t="s">
        <v>34</v>
      </c>
      <c r="F40" s="6">
        <v>0</v>
      </c>
      <c r="G40" s="6">
        <v>1</v>
      </c>
      <c r="H40" s="6">
        <v>781815</v>
      </c>
      <c r="I40" s="81">
        <v>94605</v>
      </c>
      <c r="J40" s="82">
        <f t="shared" si="0"/>
        <v>107017.17599999999</v>
      </c>
      <c r="K40" s="79">
        <v>123899.15966386555</v>
      </c>
      <c r="L40" s="79">
        <f t="shared" si="1"/>
        <v>23540.840336134454</v>
      </c>
      <c r="M40" s="79">
        <f t="shared" si="2"/>
        <v>147440</v>
      </c>
      <c r="N40" s="79">
        <v>111000</v>
      </c>
      <c r="O40" s="79">
        <v>21090</v>
      </c>
      <c r="P40" s="79">
        <v>132090</v>
      </c>
      <c r="Q40" s="244">
        <f t="shared" si="3"/>
        <v>107017</v>
      </c>
      <c r="R40" s="244">
        <f t="shared" si="4"/>
        <v>128849</v>
      </c>
      <c r="S40" s="244">
        <f t="shared" si="5"/>
        <v>127736</v>
      </c>
      <c r="T40" s="244">
        <f t="shared" si="6"/>
        <v>132090</v>
      </c>
      <c r="U40" s="79">
        <f t="shared" si="7"/>
        <v>15437.555246864706</v>
      </c>
      <c r="V40" s="245">
        <f t="shared" si="10"/>
        <v>0.11981121504136397</v>
      </c>
      <c r="W40" s="88" t="str">
        <f t="shared" si="8"/>
        <v>MENOR_VALOR</v>
      </c>
      <c r="X40" s="89">
        <f t="shared" si="9"/>
        <v>107017</v>
      </c>
      <c r="Y40" s="73"/>
    </row>
    <row r="41" spans="1:25" x14ac:dyDescent="0.35">
      <c r="A41" s="6">
        <v>31</v>
      </c>
      <c r="B41" s="6">
        <v>8714199</v>
      </c>
      <c r="C41" s="7" t="s">
        <v>32</v>
      </c>
      <c r="D41" s="8" t="s">
        <v>63</v>
      </c>
      <c r="E41" s="6" t="s">
        <v>34</v>
      </c>
      <c r="F41" s="6">
        <v>0</v>
      </c>
      <c r="G41" s="6">
        <v>1</v>
      </c>
      <c r="H41" s="6">
        <v>781815</v>
      </c>
      <c r="I41" s="246">
        <v>133518</v>
      </c>
      <c r="J41" s="82">
        <f t="shared" si="0"/>
        <v>151035.56159999999</v>
      </c>
      <c r="K41" s="79">
        <v>202319.32773109246</v>
      </c>
      <c r="L41" s="79">
        <f t="shared" si="1"/>
        <v>38440.672268907569</v>
      </c>
      <c r="M41" s="79">
        <f t="shared" si="2"/>
        <v>240760.00000000003</v>
      </c>
      <c r="N41" s="79">
        <v>157000</v>
      </c>
      <c r="O41" s="79">
        <v>29830</v>
      </c>
      <c r="P41" s="79">
        <v>186830</v>
      </c>
      <c r="Q41" s="244">
        <f t="shared" si="3"/>
        <v>151036</v>
      </c>
      <c r="R41" s="244">
        <f t="shared" si="4"/>
        <v>192875</v>
      </c>
      <c r="S41" s="244">
        <f t="shared" si="5"/>
        <v>189396</v>
      </c>
      <c r="T41" s="244">
        <f t="shared" si="6"/>
        <v>186830</v>
      </c>
      <c r="U41" s="79">
        <f t="shared" si="7"/>
        <v>29584.640618063961</v>
      </c>
      <c r="V41" s="245">
        <f t="shared" si="10"/>
        <v>0.15338763768276842</v>
      </c>
      <c r="W41" s="88" t="str">
        <f t="shared" si="8"/>
        <v>MENOR_VALOR</v>
      </c>
      <c r="X41" s="89">
        <f t="shared" si="9"/>
        <v>151036</v>
      </c>
      <c r="Y41" s="73"/>
    </row>
    <row r="42" spans="1:25" ht="16" x14ac:dyDescent="0.35">
      <c r="A42" s="6">
        <v>32</v>
      </c>
      <c r="B42" s="6">
        <v>8714199</v>
      </c>
      <c r="C42" s="7" t="s">
        <v>32</v>
      </c>
      <c r="D42" s="8" t="s">
        <v>64</v>
      </c>
      <c r="E42" s="6" t="s">
        <v>34</v>
      </c>
      <c r="F42" s="6">
        <v>0</v>
      </c>
      <c r="G42" s="6">
        <v>1</v>
      </c>
      <c r="H42" s="6">
        <v>781815</v>
      </c>
      <c r="I42" s="81">
        <v>205156</v>
      </c>
      <c r="J42" s="82">
        <f t="shared" si="0"/>
        <v>232072.46719999998</v>
      </c>
      <c r="K42" s="79">
        <v>274285.71428571432</v>
      </c>
      <c r="L42" s="79">
        <f t="shared" si="1"/>
        <v>52114.285714285725</v>
      </c>
      <c r="M42" s="79">
        <f t="shared" si="2"/>
        <v>326400.00000000006</v>
      </c>
      <c r="N42" s="79">
        <v>241000</v>
      </c>
      <c r="O42" s="79">
        <v>45790</v>
      </c>
      <c r="P42" s="79">
        <v>286790</v>
      </c>
      <c r="Q42" s="244">
        <f t="shared" si="3"/>
        <v>232072</v>
      </c>
      <c r="R42" s="244">
        <f t="shared" si="4"/>
        <v>281754</v>
      </c>
      <c r="S42" s="244">
        <f t="shared" si="5"/>
        <v>279027</v>
      </c>
      <c r="T42" s="244">
        <f t="shared" si="6"/>
        <v>286790</v>
      </c>
      <c r="U42" s="79">
        <f t="shared" si="7"/>
        <v>35130.479102910052</v>
      </c>
      <c r="V42" s="245">
        <f t="shared" si="10"/>
        <v>0.12468493474062499</v>
      </c>
      <c r="W42" s="88" t="str">
        <f t="shared" si="8"/>
        <v>MENOR_VALOR</v>
      </c>
      <c r="X42" s="89">
        <f t="shared" si="9"/>
        <v>232072</v>
      </c>
      <c r="Y42" s="73"/>
    </row>
    <row r="43" spans="1:25" ht="16" x14ac:dyDescent="0.35">
      <c r="A43" s="6">
        <v>33</v>
      </c>
      <c r="B43" s="6">
        <v>8714199</v>
      </c>
      <c r="C43" s="7" t="s">
        <v>32</v>
      </c>
      <c r="D43" s="8" t="s">
        <v>222</v>
      </c>
      <c r="E43" s="6" t="s">
        <v>34</v>
      </c>
      <c r="F43" s="6">
        <v>0</v>
      </c>
      <c r="G43" s="6">
        <v>1</v>
      </c>
      <c r="H43" s="6">
        <v>781815</v>
      </c>
      <c r="I43" s="81">
        <v>137326</v>
      </c>
      <c r="J43" s="82">
        <f t="shared" si="0"/>
        <v>155343.17119999998</v>
      </c>
      <c r="K43" s="79">
        <v>225000</v>
      </c>
      <c r="L43" s="79">
        <f t="shared" si="1"/>
        <v>42750</v>
      </c>
      <c r="M43" s="79">
        <f t="shared" si="2"/>
        <v>267750</v>
      </c>
      <c r="N43" s="79">
        <v>162000</v>
      </c>
      <c r="O43" s="79">
        <v>30780</v>
      </c>
      <c r="P43" s="79">
        <v>192780</v>
      </c>
      <c r="Q43" s="244">
        <f t="shared" si="3"/>
        <v>155343</v>
      </c>
      <c r="R43" s="244">
        <f t="shared" si="4"/>
        <v>205291</v>
      </c>
      <c r="S43" s="244">
        <f t="shared" si="5"/>
        <v>200153</v>
      </c>
      <c r="T43" s="244">
        <f t="shared" si="6"/>
        <v>192780</v>
      </c>
      <c r="U43" s="79">
        <f t="shared" si="7"/>
        <v>35318.569506705673</v>
      </c>
      <c r="V43" s="245">
        <f t="shared" si="10"/>
        <v>0.17204148991775417</v>
      </c>
      <c r="W43" s="88" t="str">
        <f t="shared" si="8"/>
        <v>MENOR_VALOR</v>
      </c>
      <c r="X43" s="89">
        <f t="shared" si="9"/>
        <v>155343</v>
      </c>
      <c r="Y43" s="73"/>
    </row>
    <row r="44" spans="1:25" ht="16" x14ac:dyDescent="0.35">
      <c r="A44" s="6">
        <v>34</v>
      </c>
      <c r="B44" s="6">
        <v>8714199</v>
      </c>
      <c r="C44" s="7" t="s">
        <v>32</v>
      </c>
      <c r="D44" s="8" t="s">
        <v>223</v>
      </c>
      <c r="E44" s="6" t="s">
        <v>34</v>
      </c>
      <c r="F44" s="6">
        <v>0</v>
      </c>
      <c r="G44" s="6">
        <v>1</v>
      </c>
      <c r="H44" s="6">
        <v>781815</v>
      </c>
      <c r="I44" s="81">
        <v>55216</v>
      </c>
      <c r="J44" s="82">
        <f t="shared" si="0"/>
        <v>62460.339200000002</v>
      </c>
      <c r="K44" s="79">
        <v>72991.596638655465</v>
      </c>
      <c r="L44" s="79">
        <f t="shared" si="1"/>
        <v>13868.403361344539</v>
      </c>
      <c r="M44" s="79">
        <f t="shared" si="2"/>
        <v>86860</v>
      </c>
      <c r="N44" s="79">
        <v>65000</v>
      </c>
      <c r="O44" s="79">
        <v>12350</v>
      </c>
      <c r="P44" s="79">
        <v>77350</v>
      </c>
      <c r="Q44" s="244">
        <f t="shared" si="3"/>
        <v>62460</v>
      </c>
      <c r="R44" s="244">
        <f t="shared" si="4"/>
        <v>75557</v>
      </c>
      <c r="S44" s="244">
        <f t="shared" si="5"/>
        <v>74868</v>
      </c>
      <c r="T44" s="244">
        <f t="shared" si="6"/>
        <v>77350</v>
      </c>
      <c r="U44" s="79">
        <f t="shared" si="7"/>
        <v>9260.9775132002123</v>
      </c>
      <c r="V44" s="245">
        <f t="shared" si="10"/>
        <v>0.12256941796524759</v>
      </c>
      <c r="W44" s="88" t="str">
        <f t="shared" si="8"/>
        <v>MENOR_VALOR</v>
      </c>
      <c r="X44" s="89">
        <f t="shared" si="9"/>
        <v>62460</v>
      </c>
      <c r="Y44" s="73"/>
    </row>
    <row r="45" spans="1:25" x14ac:dyDescent="0.35">
      <c r="A45" s="6">
        <v>35</v>
      </c>
      <c r="B45" s="6">
        <v>8714199</v>
      </c>
      <c r="C45" s="7" t="s">
        <v>32</v>
      </c>
      <c r="D45" s="8" t="s">
        <v>224</v>
      </c>
      <c r="E45" s="6" t="s">
        <v>34</v>
      </c>
      <c r="F45" s="6">
        <v>0</v>
      </c>
      <c r="G45" s="6">
        <v>1</v>
      </c>
      <c r="H45" s="6">
        <v>781815</v>
      </c>
      <c r="I45" s="81">
        <v>85561</v>
      </c>
      <c r="J45" s="82">
        <f t="shared" si="0"/>
        <v>96786.603199999998</v>
      </c>
      <c r="K45" s="79">
        <v>77659.663865546216</v>
      </c>
      <c r="L45" s="79">
        <f t="shared" si="1"/>
        <v>14755.336134453781</v>
      </c>
      <c r="M45" s="79">
        <f t="shared" si="2"/>
        <v>92415</v>
      </c>
      <c r="N45" s="79">
        <v>60000</v>
      </c>
      <c r="O45" s="79">
        <v>11400</v>
      </c>
      <c r="P45" s="79">
        <v>71400</v>
      </c>
      <c r="Q45" s="244">
        <f t="shared" si="3"/>
        <v>71400</v>
      </c>
      <c r="R45" s="244">
        <f t="shared" si="4"/>
        <v>86867</v>
      </c>
      <c r="S45" s="244">
        <f t="shared" si="5"/>
        <v>86116</v>
      </c>
      <c r="T45" s="244">
        <f t="shared" si="6"/>
        <v>92415</v>
      </c>
      <c r="U45" s="79">
        <f t="shared" si="7"/>
        <v>10936.820584612331</v>
      </c>
      <c r="V45" s="245">
        <f t="shared" si="10"/>
        <v>0.1259030539170494</v>
      </c>
      <c r="W45" s="88" t="str">
        <f t="shared" si="8"/>
        <v>MENOR_VALOR</v>
      </c>
      <c r="X45" s="89">
        <f t="shared" si="9"/>
        <v>71400</v>
      </c>
      <c r="Y45" s="73"/>
    </row>
    <row r="46" spans="1:25" ht="24" x14ac:dyDescent="0.35">
      <c r="A46" s="6">
        <v>36</v>
      </c>
      <c r="B46" s="6">
        <v>8714199</v>
      </c>
      <c r="C46" s="7" t="s">
        <v>32</v>
      </c>
      <c r="D46" s="8" t="s">
        <v>65</v>
      </c>
      <c r="E46" s="6" t="s">
        <v>34</v>
      </c>
      <c r="F46" s="6">
        <v>0</v>
      </c>
      <c r="G46" s="6">
        <v>1</v>
      </c>
      <c r="H46" s="6">
        <v>781815</v>
      </c>
      <c r="I46" s="81">
        <v>54383</v>
      </c>
      <c r="J46" s="82">
        <f t="shared" si="0"/>
        <v>61518.049599999998</v>
      </c>
      <c r="K46" s="79">
        <v>56873.94957983194</v>
      </c>
      <c r="L46" s="79">
        <f t="shared" si="1"/>
        <v>10806.050420168069</v>
      </c>
      <c r="M46" s="79">
        <f t="shared" si="2"/>
        <v>67680.000000000015</v>
      </c>
      <c r="N46" s="79">
        <v>64000</v>
      </c>
      <c r="O46" s="79">
        <v>12160</v>
      </c>
      <c r="P46" s="79">
        <v>76160</v>
      </c>
      <c r="Q46" s="244">
        <f t="shared" si="3"/>
        <v>61518</v>
      </c>
      <c r="R46" s="244">
        <f t="shared" si="4"/>
        <v>68453</v>
      </c>
      <c r="S46" s="244">
        <f t="shared" si="5"/>
        <v>68191</v>
      </c>
      <c r="T46" s="244">
        <f t="shared" si="6"/>
        <v>67680</v>
      </c>
      <c r="U46" s="79">
        <f t="shared" si="7"/>
        <v>4903.7855275287075</v>
      </c>
      <c r="V46" s="245">
        <f t="shared" si="10"/>
        <v>7.163726246517621E-2</v>
      </c>
      <c r="W46" s="88" t="str">
        <f t="shared" si="8"/>
        <v>MENOR_VALOR</v>
      </c>
      <c r="X46" s="89">
        <f t="shared" si="9"/>
        <v>61518</v>
      </c>
      <c r="Y46" s="73"/>
    </row>
    <row r="47" spans="1:25" ht="24" x14ac:dyDescent="0.35">
      <c r="A47" s="6">
        <v>37</v>
      </c>
      <c r="B47" s="6">
        <v>8714199</v>
      </c>
      <c r="C47" s="7" t="s">
        <v>32</v>
      </c>
      <c r="D47" s="8" t="s">
        <v>66</v>
      </c>
      <c r="E47" s="6" t="s">
        <v>34</v>
      </c>
      <c r="F47" s="6">
        <v>0</v>
      </c>
      <c r="G47" s="6">
        <v>1</v>
      </c>
      <c r="H47" s="6">
        <v>781815</v>
      </c>
      <c r="I47" s="81">
        <v>55216</v>
      </c>
      <c r="J47" s="82">
        <f t="shared" si="0"/>
        <v>62460.339200000002</v>
      </c>
      <c r="K47" s="79">
        <v>82588.23529411765</v>
      </c>
      <c r="L47" s="79">
        <f t="shared" si="1"/>
        <v>15691.764705882353</v>
      </c>
      <c r="M47" s="79">
        <f t="shared" si="2"/>
        <v>98280</v>
      </c>
      <c r="N47" s="79">
        <v>65000</v>
      </c>
      <c r="O47" s="79">
        <v>12350</v>
      </c>
      <c r="P47" s="79">
        <v>77350</v>
      </c>
      <c r="Q47" s="244">
        <f t="shared" si="3"/>
        <v>62460</v>
      </c>
      <c r="R47" s="244">
        <f t="shared" si="4"/>
        <v>79363</v>
      </c>
      <c r="S47" s="244">
        <f t="shared" si="5"/>
        <v>78015</v>
      </c>
      <c r="T47" s="244">
        <f t="shared" si="6"/>
        <v>77350</v>
      </c>
      <c r="U47" s="79">
        <f t="shared" si="7"/>
        <v>11952.225922396212</v>
      </c>
      <c r="V47" s="245">
        <f t="shared" si="10"/>
        <v>0.15060199239439301</v>
      </c>
      <c r="W47" s="88" t="str">
        <f t="shared" si="8"/>
        <v>MENOR_VALOR</v>
      </c>
      <c r="X47" s="89">
        <f t="shared" si="9"/>
        <v>62460</v>
      </c>
      <c r="Y47" s="73"/>
    </row>
    <row r="48" spans="1:25" ht="16" x14ac:dyDescent="0.35">
      <c r="A48" s="6">
        <v>38</v>
      </c>
      <c r="B48" s="6">
        <v>8714199</v>
      </c>
      <c r="C48" s="7" t="s">
        <v>32</v>
      </c>
      <c r="D48" s="8" t="s">
        <v>67</v>
      </c>
      <c r="E48" s="6" t="s">
        <v>34</v>
      </c>
      <c r="F48" s="6">
        <v>0</v>
      </c>
      <c r="G48" s="6">
        <v>1</v>
      </c>
      <c r="H48" s="6">
        <v>781815</v>
      </c>
      <c r="I48" s="81">
        <v>92582</v>
      </c>
      <c r="J48" s="82">
        <f t="shared" si="0"/>
        <v>104728.75839999999</v>
      </c>
      <c r="K48" s="79">
        <v>149647.05882352943</v>
      </c>
      <c r="L48" s="79">
        <f t="shared" si="1"/>
        <v>28432.941176470591</v>
      </c>
      <c r="M48" s="79">
        <f t="shared" si="2"/>
        <v>178080.00000000003</v>
      </c>
      <c r="N48" s="79">
        <v>109000</v>
      </c>
      <c r="O48" s="79">
        <v>20710</v>
      </c>
      <c r="P48" s="79">
        <v>129710</v>
      </c>
      <c r="Q48" s="244">
        <f t="shared" si="3"/>
        <v>104729</v>
      </c>
      <c r="R48" s="244">
        <f t="shared" si="4"/>
        <v>137506</v>
      </c>
      <c r="S48" s="244">
        <f t="shared" si="5"/>
        <v>134241</v>
      </c>
      <c r="T48" s="244">
        <f t="shared" si="6"/>
        <v>129710</v>
      </c>
      <c r="U48" s="79">
        <f t="shared" si="7"/>
        <v>23176.838966951469</v>
      </c>
      <c r="V48" s="245">
        <f t="shared" si="10"/>
        <v>0.16855147387715058</v>
      </c>
      <c r="W48" s="88" t="str">
        <f t="shared" si="8"/>
        <v>MENOR_VALOR</v>
      </c>
      <c r="X48" s="89">
        <f t="shared" si="9"/>
        <v>104729</v>
      </c>
      <c r="Y48" s="73"/>
    </row>
    <row r="49" spans="1:25" ht="16" x14ac:dyDescent="0.35">
      <c r="A49" s="6">
        <v>39</v>
      </c>
      <c r="B49" s="6">
        <v>8714199</v>
      </c>
      <c r="C49" s="7" t="s">
        <v>32</v>
      </c>
      <c r="D49" s="8" t="s">
        <v>225</v>
      </c>
      <c r="E49" s="6" t="s">
        <v>34</v>
      </c>
      <c r="F49" s="6">
        <v>0</v>
      </c>
      <c r="G49" s="6">
        <v>1</v>
      </c>
      <c r="H49" s="6">
        <v>781815</v>
      </c>
      <c r="I49" s="81">
        <v>138278</v>
      </c>
      <c r="J49" s="82">
        <f t="shared" si="0"/>
        <v>156420.0736</v>
      </c>
      <c r="K49" s="79">
        <v>126960</v>
      </c>
      <c r="L49" s="79">
        <f t="shared" si="1"/>
        <v>24122.400000000001</v>
      </c>
      <c r="M49" s="79">
        <f t="shared" si="2"/>
        <v>151082.4</v>
      </c>
      <c r="N49" s="79">
        <v>110000</v>
      </c>
      <c r="O49" s="79">
        <v>20900</v>
      </c>
      <c r="P49" s="79">
        <v>130900</v>
      </c>
      <c r="Q49" s="244">
        <f t="shared" si="3"/>
        <v>130900</v>
      </c>
      <c r="R49" s="244">
        <f t="shared" si="4"/>
        <v>146134</v>
      </c>
      <c r="S49" s="244">
        <f t="shared" si="5"/>
        <v>145708</v>
      </c>
      <c r="T49" s="244">
        <f t="shared" si="6"/>
        <v>151082</v>
      </c>
      <c r="U49" s="79">
        <f t="shared" si="7"/>
        <v>10772.064704595865</v>
      </c>
      <c r="V49" s="245">
        <f t="shared" si="10"/>
        <v>7.3713610142717406E-2</v>
      </c>
      <c r="W49" s="88" t="str">
        <f t="shared" si="8"/>
        <v>MENOR_VALOR</v>
      </c>
      <c r="X49" s="89">
        <f t="shared" si="9"/>
        <v>130900</v>
      </c>
      <c r="Y49" s="73"/>
    </row>
    <row r="50" spans="1:25" ht="16" x14ac:dyDescent="0.35">
      <c r="A50" s="6">
        <v>40</v>
      </c>
      <c r="B50" s="6">
        <v>8714199</v>
      </c>
      <c r="C50" s="7" t="s">
        <v>32</v>
      </c>
      <c r="D50" s="8" t="s">
        <v>69</v>
      </c>
      <c r="E50" s="6" t="s">
        <v>34</v>
      </c>
      <c r="F50" s="6">
        <v>0</v>
      </c>
      <c r="G50" s="6">
        <v>1</v>
      </c>
      <c r="H50" s="6">
        <v>781815</v>
      </c>
      <c r="I50" s="81"/>
      <c r="J50" s="82">
        <f t="shared" si="0"/>
        <v>0</v>
      </c>
      <c r="K50" s="79">
        <v>140294.11764705883</v>
      </c>
      <c r="L50" s="79">
        <f t="shared" si="1"/>
        <v>26655.882352941178</v>
      </c>
      <c r="M50" s="79">
        <f t="shared" si="2"/>
        <v>166950</v>
      </c>
      <c r="N50" s="79">
        <v>110000</v>
      </c>
      <c r="O50" s="79">
        <v>20900</v>
      </c>
      <c r="P50" s="79">
        <v>130900</v>
      </c>
      <c r="Q50" s="244">
        <f>ROUND(MIN(JM50,P50),0)</f>
        <v>130900</v>
      </c>
      <c r="R50" s="244">
        <f>ROUND(AVERAGE(M50,P50),0)</f>
        <v>148925</v>
      </c>
      <c r="S50" s="244">
        <f>ROUND(GEOMEAN(M50,P50),0)</f>
        <v>147830</v>
      </c>
      <c r="T50" s="244">
        <f t="shared" si="6"/>
        <v>130900</v>
      </c>
      <c r="U50" s="79">
        <f t="shared" si="7"/>
        <v>12745.599730887519</v>
      </c>
      <c r="V50" s="245">
        <f t="shared" si="10"/>
        <v>8.5584016994376497E-2</v>
      </c>
      <c r="W50" s="88" t="str">
        <f t="shared" si="8"/>
        <v>MENOR_VALOR</v>
      </c>
      <c r="X50" s="89">
        <f t="shared" si="9"/>
        <v>130900</v>
      </c>
      <c r="Y50" s="73"/>
    </row>
    <row r="51" spans="1:25" ht="16" x14ac:dyDescent="0.35">
      <c r="A51" s="6">
        <v>41</v>
      </c>
      <c r="B51" s="6">
        <v>8714199</v>
      </c>
      <c r="C51" s="7" t="s">
        <v>32</v>
      </c>
      <c r="D51" s="8" t="s">
        <v>226</v>
      </c>
      <c r="E51" s="6" t="s">
        <v>34</v>
      </c>
      <c r="F51" s="6">
        <v>0</v>
      </c>
      <c r="G51" s="6">
        <v>1</v>
      </c>
      <c r="H51" s="6">
        <v>781815</v>
      </c>
      <c r="I51" s="81">
        <v>877030</v>
      </c>
      <c r="J51" s="82">
        <f t="shared" si="0"/>
        <v>992096.33600000001</v>
      </c>
      <c r="K51" s="79">
        <v>64504.201680672275</v>
      </c>
      <c r="L51" s="79">
        <f t="shared" si="1"/>
        <v>12255.798319327732</v>
      </c>
      <c r="M51" s="79">
        <f t="shared" si="2"/>
        <v>76760</v>
      </c>
      <c r="N51" s="79">
        <v>60000</v>
      </c>
      <c r="O51" s="79">
        <v>11400</v>
      </c>
      <c r="P51" s="79">
        <v>71400</v>
      </c>
      <c r="Q51" s="244">
        <f t="shared" si="3"/>
        <v>71400</v>
      </c>
      <c r="R51" s="244">
        <f t="shared" si="4"/>
        <v>380085</v>
      </c>
      <c r="S51" s="244">
        <f t="shared" si="5"/>
        <v>175845</v>
      </c>
      <c r="T51" s="244">
        <f t="shared" si="6"/>
        <v>76760</v>
      </c>
      <c r="U51" s="79">
        <f t="shared" si="7"/>
        <v>218273.25675056942</v>
      </c>
      <c r="V51" s="245">
        <f t="shared" si="10"/>
        <v>0.57427485102166465</v>
      </c>
      <c r="W51" s="88" t="str">
        <f t="shared" si="8"/>
        <v>MEDIA_GEOMETRICA</v>
      </c>
      <c r="X51" s="89">
        <f t="shared" si="9"/>
        <v>175845</v>
      </c>
      <c r="Y51" s="73"/>
    </row>
    <row r="52" spans="1:25" x14ac:dyDescent="0.35">
      <c r="A52" s="6">
        <v>42</v>
      </c>
      <c r="B52" s="6">
        <v>8714199</v>
      </c>
      <c r="C52" s="7" t="s">
        <v>32</v>
      </c>
      <c r="D52" s="8" t="s">
        <v>71</v>
      </c>
      <c r="E52" s="6" t="s">
        <v>34</v>
      </c>
      <c r="F52" s="6">
        <v>0</v>
      </c>
      <c r="G52" s="6">
        <v>1</v>
      </c>
      <c r="H52" s="6">
        <v>781815</v>
      </c>
      <c r="I52" s="81">
        <v>35581</v>
      </c>
      <c r="J52" s="82">
        <f t="shared" si="0"/>
        <v>40249.227200000001</v>
      </c>
      <c r="K52" s="79">
        <v>52798.3193277311</v>
      </c>
      <c r="L52" s="79">
        <f t="shared" si="1"/>
        <v>10031.680672268909</v>
      </c>
      <c r="M52" s="79">
        <f t="shared" si="2"/>
        <v>62830.000000000007</v>
      </c>
      <c r="N52" s="79">
        <v>42000</v>
      </c>
      <c r="O52" s="79">
        <v>7980</v>
      </c>
      <c r="P52" s="79">
        <v>49980</v>
      </c>
      <c r="Q52" s="244">
        <f t="shared" si="3"/>
        <v>40249</v>
      </c>
      <c r="R52" s="244">
        <f t="shared" si="4"/>
        <v>51020</v>
      </c>
      <c r="S52" s="244">
        <f t="shared" si="5"/>
        <v>50185</v>
      </c>
      <c r="T52" s="244">
        <f t="shared" si="6"/>
        <v>49980</v>
      </c>
      <c r="U52" s="79">
        <f t="shared" si="7"/>
        <v>7616.2471401603034</v>
      </c>
      <c r="V52" s="245">
        <f t="shared" si="10"/>
        <v>0.14927963818424742</v>
      </c>
      <c r="W52" s="88" t="str">
        <f t="shared" si="8"/>
        <v>MENOR_VALOR</v>
      </c>
      <c r="X52" s="89">
        <f t="shared" si="9"/>
        <v>40249</v>
      </c>
      <c r="Y52" s="73"/>
    </row>
    <row r="53" spans="1:25" ht="16" x14ac:dyDescent="0.35">
      <c r="A53" s="6">
        <v>43</v>
      </c>
      <c r="B53" s="6">
        <v>8714199</v>
      </c>
      <c r="C53" s="7" t="s">
        <v>32</v>
      </c>
      <c r="D53" s="8" t="s">
        <v>227</v>
      </c>
      <c r="E53" s="6" t="s">
        <v>34</v>
      </c>
      <c r="F53" s="6">
        <v>0</v>
      </c>
      <c r="G53" s="6">
        <v>1</v>
      </c>
      <c r="H53" s="6">
        <v>781815</v>
      </c>
      <c r="I53" s="81">
        <v>239547</v>
      </c>
      <c r="J53" s="82">
        <f t="shared" si="0"/>
        <v>270975.56640000001</v>
      </c>
      <c r="K53" s="79">
        <v>66150</v>
      </c>
      <c r="L53" s="79">
        <f t="shared" si="1"/>
        <v>12568.5</v>
      </c>
      <c r="M53" s="79">
        <f t="shared" si="2"/>
        <v>78718.5</v>
      </c>
      <c r="N53" s="79">
        <v>50000</v>
      </c>
      <c r="O53" s="79">
        <v>9500</v>
      </c>
      <c r="P53" s="79">
        <v>59500</v>
      </c>
      <c r="Q53" s="244">
        <f t="shared" si="3"/>
        <v>59500</v>
      </c>
      <c r="R53" s="244">
        <f t="shared" si="4"/>
        <v>136398</v>
      </c>
      <c r="S53" s="244">
        <f t="shared" si="5"/>
        <v>108270</v>
      </c>
      <c r="T53" s="244">
        <f t="shared" si="6"/>
        <v>78719</v>
      </c>
      <c r="U53" s="79">
        <f t="shared" si="7"/>
        <v>54375.097259683134</v>
      </c>
      <c r="V53" s="245">
        <f t="shared" si="10"/>
        <v>0.39865025337382609</v>
      </c>
      <c r="W53" s="88" t="str">
        <f t="shared" si="8"/>
        <v>MENOR_VALOR</v>
      </c>
      <c r="X53" s="89">
        <f t="shared" si="9"/>
        <v>59500</v>
      </c>
      <c r="Y53" s="73"/>
    </row>
    <row r="54" spans="1:25" ht="16" x14ac:dyDescent="0.35">
      <c r="A54" s="6">
        <v>44</v>
      </c>
      <c r="B54" s="6">
        <v>8714199</v>
      </c>
      <c r="C54" s="7" t="s">
        <v>32</v>
      </c>
      <c r="D54" s="8" t="s">
        <v>228</v>
      </c>
      <c r="E54" s="6" t="s">
        <v>34</v>
      </c>
      <c r="F54" s="6">
        <v>0</v>
      </c>
      <c r="G54" s="6">
        <v>1</v>
      </c>
      <c r="H54" s="6">
        <v>781815</v>
      </c>
      <c r="I54" s="81">
        <v>182784</v>
      </c>
      <c r="J54" s="82">
        <f t="shared" si="0"/>
        <v>206765.26079999999</v>
      </c>
      <c r="K54" s="79">
        <v>92436.97478991597</v>
      </c>
      <c r="L54" s="79">
        <f t="shared" si="1"/>
        <v>17563.025210084033</v>
      </c>
      <c r="M54" s="79">
        <f t="shared" si="2"/>
        <v>110000</v>
      </c>
      <c r="N54" s="79">
        <v>80000</v>
      </c>
      <c r="O54" s="79">
        <v>15200</v>
      </c>
      <c r="P54" s="79">
        <v>95200</v>
      </c>
      <c r="Q54" s="244">
        <f t="shared" si="3"/>
        <v>95200</v>
      </c>
      <c r="R54" s="244">
        <f t="shared" si="4"/>
        <v>137322</v>
      </c>
      <c r="S54" s="244">
        <f t="shared" si="5"/>
        <v>129371</v>
      </c>
      <c r="T54" s="244">
        <f t="shared" si="6"/>
        <v>110000</v>
      </c>
      <c r="U54" s="79">
        <f t="shared" si="7"/>
        <v>29784.751837139756</v>
      </c>
      <c r="V54" s="245">
        <f t="shared" si="10"/>
        <v>0.21689716023025996</v>
      </c>
      <c r="W54" s="88" t="str">
        <f t="shared" si="8"/>
        <v>MENOR_VALOR</v>
      </c>
      <c r="X54" s="89">
        <f t="shared" si="9"/>
        <v>95200</v>
      </c>
      <c r="Y54" s="73"/>
    </row>
    <row r="55" spans="1:25" ht="24" x14ac:dyDescent="0.35">
      <c r="A55" s="6">
        <v>45</v>
      </c>
      <c r="B55" s="6">
        <v>8714199</v>
      </c>
      <c r="C55" s="7" t="s">
        <v>32</v>
      </c>
      <c r="D55" s="8" t="s">
        <v>229</v>
      </c>
      <c r="E55" s="6" t="s">
        <v>34</v>
      </c>
      <c r="F55" s="6">
        <v>0</v>
      </c>
      <c r="G55" s="6">
        <v>1</v>
      </c>
      <c r="H55" s="6">
        <v>781815</v>
      </c>
      <c r="I55" s="81">
        <v>68663</v>
      </c>
      <c r="J55" s="82">
        <f t="shared" si="0"/>
        <v>77671.585599999991</v>
      </c>
      <c r="K55" s="79">
        <v>148352.9411764706</v>
      </c>
      <c r="L55" s="79">
        <f t="shared" si="1"/>
        <v>28187.058823529416</v>
      </c>
      <c r="M55" s="79">
        <f t="shared" si="2"/>
        <v>176540.00000000003</v>
      </c>
      <c r="N55" s="79">
        <v>120000</v>
      </c>
      <c r="O55" s="79">
        <v>22800</v>
      </c>
      <c r="P55" s="79">
        <v>142800</v>
      </c>
      <c r="Q55" s="244">
        <f t="shared" si="3"/>
        <v>77672</v>
      </c>
      <c r="R55" s="244">
        <f t="shared" si="4"/>
        <v>132337</v>
      </c>
      <c r="S55" s="244">
        <f t="shared" si="5"/>
        <v>125106</v>
      </c>
      <c r="T55" s="244">
        <f t="shared" si="6"/>
        <v>142800</v>
      </c>
      <c r="U55" s="79">
        <f t="shared" si="7"/>
        <v>38653.992193562619</v>
      </c>
      <c r="V55" s="245">
        <f t="shared" si="10"/>
        <v>0.29208756578706346</v>
      </c>
      <c r="W55" s="88" t="str">
        <f t="shared" si="8"/>
        <v>MENOR_VALOR</v>
      </c>
      <c r="X55" s="89">
        <f t="shared" si="9"/>
        <v>77672</v>
      </c>
      <c r="Y55" s="73"/>
    </row>
    <row r="56" spans="1:25" ht="16" x14ac:dyDescent="0.35">
      <c r="A56" s="6">
        <v>46</v>
      </c>
      <c r="B56" s="6">
        <v>8714199</v>
      </c>
      <c r="C56" s="7" t="s">
        <v>32</v>
      </c>
      <c r="D56" s="12" t="s">
        <v>230</v>
      </c>
      <c r="E56" s="6" t="s">
        <v>34</v>
      </c>
      <c r="F56" s="6">
        <v>0</v>
      </c>
      <c r="G56" s="6">
        <v>1</v>
      </c>
      <c r="H56" s="6">
        <v>781815</v>
      </c>
      <c r="I56" s="81">
        <v>163268</v>
      </c>
      <c r="J56" s="82">
        <f t="shared" si="0"/>
        <v>184688.7616</v>
      </c>
      <c r="K56" s="79">
        <v>188840.3361344538</v>
      </c>
      <c r="L56" s="79">
        <f t="shared" si="1"/>
        <v>35879.663865546223</v>
      </c>
      <c r="M56" s="79">
        <f t="shared" si="2"/>
        <v>224720.00000000003</v>
      </c>
      <c r="N56" s="79">
        <v>150000</v>
      </c>
      <c r="O56" s="79">
        <v>28500</v>
      </c>
      <c r="P56" s="79">
        <v>178500</v>
      </c>
      <c r="Q56" s="244">
        <f t="shared" si="3"/>
        <v>178500</v>
      </c>
      <c r="R56" s="244">
        <f t="shared" si="4"/>
        <v>195970</v>
      </c>
      <c r="S56" s="244">
        <f t="shared" si="5"/>
        <v>194943</v>
      </c>
      <c r="T56" s="244">
        <f t="shared" si="6"/>
        <v>184689</v>
      </c>
      <c r="U56" s="79">
        <f t="shared" si="7"/>
        <v>12353.155467328985</v>
      </c>
      <c r="V56" s="245">
        <f t="shared" si="10"/>
        <v>6.303595176470371E-2</v>
      </c>
      <c r="W56" s="88" t="str">
        <f t="shared" si="8"/>
        <v>MENOR_VALOR</v>
      </c>
      <c r="X56" s="89">
        <f t="shared" si="9"/>
        <v>178500</v>
      </c>
      <c r="Y56" s="73"/>
    </row>
    <row r="57" spans="1:25" ht="16" x14ac:dyDescent="0.35">
      <c r="A57" s="6">
        <v>47</v>
      </c>
      <c r="B57" s="6">
        <v>8714199</v>
      </c>
      <c r="C57" s="7" t="s">
        <v>32</v>
      </c>
      <c r="D57" s="12" t="s">
        <v>231</v>
      </c>
      <c r="E57" s="6" t="s">
        <v>34</v>
      </c>
      <c r="F57" s="6">
        <v>0</v>
      </c>
      <c r="G57" s="6">
        <v>1</v>
      </c>
      <c r="H57" s="6">
        <v>781815</v>
      </c>
      <c r="I57" s="81">
        <v>34272</v>
      </c>
      <c r="J57" s="82">
        <f t="shared" si="0"/>
        <v>38768.486400000002</v>
      </c>
      <c r="K57" s="79">
        <v>104482.35294117648</v>
      </c>
      <c r="L57" s="79">
        <f t="shared" si="1"/>
        <v>19851.647058823532</v>
      </c>
      <c r="M57" s="79">
        <f t="shared" si="2"/>
        <v>124334</v>
      </c>
      <c r="N57" s="79">
        <v>80000</v>
      </c>
      <c r="O57" s="79">
        <v>15200</v>
      </c>
      <c r="P57" s="79">
        <v>95200</v>
      </c>
      <c r="Q57" s="244">
        <f t="shared" si="3"/>
        <v>38768</v>
      </c>
      <c r="R57" s="244">
        <f t="shared" si="4"/>
        <v>86101</v>
      </c>
      <c r="S57" s="244">
        <f t="shared" si="5"/>
        <v>77132</v>
      </c>
      <c r="T57" s="244">
        <f t="shared" si="6"/>
        <v>95200</v>
      </c>
      <c r="U57" s="79">
        <f t="shared" si="7"/>
        <v>33469.485273902857</v>
      </c>
      <c r="V57" s="245">
        <f t="shared" si="10"/>
        <v>0.3887235371703332</v>
      </c>
      <c r="W57" s="88" t="str">
        <f t="shared" si="8"/>
        <v>MENOR_VALOR</v>
      </c>
      <c r="X57" s="89">
        <f t="shared" si="9"/>
        <v>38768</v>
      </c>
      <c r="Y57" s="73"/>
    </row>
    <row r="58" spans="1:25" ht="16" x14ac:dyDescent="0.35">
      <c r="A58" s="6">
        <v>48</v>
      </c>
      <c r="B58" s="6">
        <v>8714199</v>
      </c>
      <c r="C58" s="7" t="s">
        <v>32</v>
      </c>
      <c r="D58" s="8" t="s">
        <v>232</v>
      </c>
      <c r="E58" s="6" t="s">
        <v>34</v>
      </c>
      <c r="F58" s="6">
        <v>0</v>
      </c>
      <c r="G58" s="6">
        <v>1</v>
      </c>
      <c r="H58" s="6">
        <v>781815</v>
      </c>
      <c r="I58" s="81">
        <v>220864</v>
      </c>
      <c r="J58" s="82">
        <f t="shared" si="0"/>
        <v>249841.35680000001</v>
      </c>
      <c r="K58" s="79">
        <v>290588.23529411765</v>
      </c>
      <c r="L58" s="79">
        <f t="shared" si="1"/>
        <v>55211.764705882357</v>
      </c>
      <c r="M58" s="79">
        <f t="shared" si="2"/>
        <v>345800</v>
      </c>
      <c r="N58" s="79">
        <v>220000</v>
      </c>
      <c r="O58" s="79">
        <v>41800</v>
      </c>
      <c r="P58" s="79">
        <v>261800</v>
      </c>
      <c r="Q58" s="244">
        <f t="shared" si="3"/>
        <v>249841</v>
      </c>
      <c r="R58" s="244">
        <f t="shared" si="4"/>
        <v>285814</v>
      </c>
      <c r="S58" s="244">
        <f t="shared" si="5"/>
        <v>282805</v>
      </c>
      <c r="T58" s="244">
        <f t="shared" si="6"/>
        <v>261800</v>
      </c>
      <c r="U58" s="79">
        <f t="shared" si="7"/>
        <v>25436.752239623675</v>
      </c>
      <c r="V58" s="245">
        <f t="shared" si="10"/>
        <v>8.8997572685815513E-2</v>
      </c>
      <c r="W58" s="88" t="str">
        <f t="shared" si="8"/>
        <v>MENOR_VALOR</v>
      </c>
      <c r="X58" s="89">
        <f t="shared" si="9"/>
        <v>249841</v>
      </c>
      <c r="Y58" s="73"/>
    </row>
    <row r="59" spans="1:25" ht="16" x14ac:dyDescent="0.35">
      <c r="A59" s="6">
        <v>49</v>
      </c>
      <c r="B59" s="6">
        <v>8714199</v>
      </c>
      <c r="C59" s="7" t="s">
        <v>32</v>
      </c>
      <c r="D59" s="8" t="s">
        <v>75</v>
      </c>
      <c r="E59" s="6" t="s">
        <v>34</v>
      </c>
      <c r="F59" s="6">
        <v>0</v>
      </c>
      <c r="G59" s="6">
        <v>1</v>
      </c>
      <c r="H59" s="6">
        <v>781815</v>
      </c>
      <c r="I59" s="243">
        <v>123641</v>
      </c>
      <c r="J59" s="82">
        <f t="shared" si="0"/>
        <v>139862.6992</v>
      </c>
      <c r="K59" s="79">
        <v>155193.27731092437</v>
      </c>
      <c r="L59" s="79">
        <f t="shared" si="1"/>
        <v>29486.722689075632</v>
      </c>
      <c r="M59" s="79">
        <f t="shared" si="2"/>
        <v>184680</v>
      </c>
      <c r="N59" s="79">
        <v>145000</v>
      </c>
      <c r="O59" s="79">
        <v>27550</v>
      </c>
      <c r="P59" s="79">
        <v>172550</v>
      </c>
      <c r="Q59" s="244">
        <f t="shared" si="3"/>
        <v>139863</v>
      </c>
      <c r="R59" s="244">
        <f t="shared" si="4"/>
        <v>165698</v>
      </c>
      <c r="S59" s="244">
        <f t="shared" si="5"/>
        <v>164568</v>
      </c>
      <c r="T59" s="244">
        <f t="shared" si="6"/>
        <v>172550</v>
      </c>
      <c r="U59" s="79">
        <f t="shared" si="7"/>
        <v>18268.103691954457</v>
      </c>
      <c r="V59" s="245">
        <f t="shared" si="10"/>
        <v>0.11024939161579776</v>
      </c>
      <c r="W59" s="88" t="str">
        <f t="shared" si="8"/>
        <v>MENOR_VALOR</v>
      </c>
      <c r="X59" s="89">
        <f t="shared" si="9"/>
        <v>139863</v>
      </c>
      <c r="Y59" s="73"/>
    </row>
    <row r="60" spans="1:25" ht="16" x14ac:dyDescent="0.35">
      <c r="A60" s="6">
        <v>50</v>
      </c>
      <c r="B60" s="6">
        <v>8714199</v>
      </c>
      <c r="C60" s="7" t="s">
        <v>32</v>
      </c>
      <c r="D60" s="8" t="s">
        <v>75</v>
      </c>
      <c r="E60" s="6" t="s">
        <v>34</v>
      </c>
      <c r="F60" s="6">
        <v>0</v>
      </c>
      <c r="G60" s="6">
        <v>1</v>
      </c>
      <c r="H60" s="6">
        <v>781815</v>
      </c>
      <c r="I60" s="243">
        <v>101864</v>
      </c>
      <c r="J60" s="82">
        <f t="shared" si="0"/>
        <v>115228.55679999999</v>
      </c>
      <c r="K60" s="79">
        <v>173873.94957983194</v>
      </c>
      <c r="L60" s="79">
        <f t="shared" si="1"/>
        <v>33036.050420168067</v>
      </c>
      <c r="M60" s="79">
        <f t="shared" si="2"/>
        <v>206910</v>
      </c>
      <c r="N60" s="79">
        <v>145000</v>
      </c>
      <c r="O60" s="79">
        <v>27550</v>
      </c>
      <c r="P60" s="79">
        <v>172550</v>
      </c>
      <c r="Q60" s="244">
        <f t="shared" si="3"/>
        <v>115229</v>
      </c>
      <c r="R60" s="244">
        <f t="shared" si="4"/>
        <v>164896</v>
      </c>
      <c r="S60" s="244">
        <f t="shared" si="5"/>
        <v>160233</v>
      </c>
      <c r="T60" s="244">
        <f t="shared" si="6"/>
        <v>172550</v>
      </c>
      <c r="U60" s="79">
        <f t="shared" si="7"/>
        <v>35119.872501192258</v>
      </c>
      <c r="V60" s="245">
        <f t="shared" si="10"/>
        <v>0.21298195530026354</v>
      </c>
      <c r="W60" s="88" t="str">
        <f t="shared" si="8"/>
        <v>MENOR_VALOR</v>
      </c>
      <c r="X60" s="89">
        <f t="shared" si="9"/>
        <v>115229</v>
      </c>
      <c r="Y60" s="73"/>
    </row>
    <row r="61" spans="1:25" x14ac:dyDescent="0.35">
      <c r="A61" s="6">
        <v>51</v>
      </c>
      <c r="B61" s="6">
        <v>8714199</v>
      </c>
      <c r="C61" s="7" t="s">
        <v>32</v>
      </c>
      <c r="D61" s="8" t="s">
        <v>233</v>
      </c>
      <c r="E61" s="6" t="s">
        <v>34</v>
      </c>
      <c r="F61" s="6">
        <v>0</v>
      </c>
      <c r="G61" s="6">
        <v>1</v>
      </c>
      <c r="H61" s="6">
        <v>781815</v>
      </c>
      <c r="I61" s="243">
        <v>337960</v>
      </c>
      <c r="J61" s="82">
        <f t="shared" si="0"/>
        <v>382300.35200000001</v>
      </c>
      <c r="K61" s="79">
        <v>176311.76470588235</v>
      </c>
      <c r="L61" s="79">
        <f t="shared" si="1"/>
        <v>33499.235294117643</v>
      </c>
      <c r="M61" s="79">
        <f t="shared" si="2"/>
        <v>209811</v>
      </c>
      <c r="N61" s="79">
        <v>150000</v>
      </c>
      <c r="O61" s="79">
        <v>28500</v>
      </c>
      <c r="P61" s="79">
        <v>178500</v>
      </c>
      <c r="Q61" s="244">
        <f t="shared" si="3"/>
        <v>178500</v>
      </c>
      <c r="R61" s="244">
        <f t="shared" si="4"/>
        <v>256870</v>
      </c>
      <c r="S61" s="244">
        <f t="shared" si="5"/>
        <v>242823</v>
      </c>
      <c r="T61" s="244">
        <f t="shared" si="6"/>
        <v>209811</v>
      </c>
      <c r="U61" s="79">
        <f t="shared" si="7"/>
        <v>55415.958441589726</v>
      </c>
      <c r="V61" s="245">
        <f t="shared" si="10"/>
        <v>0.21573542430641851</v>
      </c>
      <c r="W61" s="88" t="str">
        <f t="shared" si="8"/>
        <v>MENOR_VALOR</v>
      </c>
      <c r="X61" s="89">
        <f t="shared" si="9"/>
        <v>178500</v>
      </c>
      <c r="Y61" s="73"/>
    </row>
    <row r="62" spans="1:25" x14ac:dyDescent="0.35">
      <c r="A62" s="6">
        <v>52</v>
      </c>
      <c r="B62" s="6">
        <v>8714199</v>
      </c>
      <c r="C62" s="7" t="s">
        <v>32</v>
      </c>
      <c r="D62" s="8" t="s">
        <v>234</v>
      </c>
      <c r="E62" s="6" t="s">
        <v>34</v>
      </c>
      <c r="F62" s="6">
        <v>0</v>
      </c>
      <c r="G62" s="6">
        <v>1</v>
      </c>
      <c r="H62" s="6">
        <v>781815</v>
      </c>
      <c r="I62" s="243">
        <v>186116</v>
      </c>
      <c r="J62" s="82">
        <f t="shared" si="0"/>
        <v>210534.4192</v>
      </c>
      <c r="K62" s="79">
        <v>148810.9243697479</v>
      </c>
      <c r="L62" s="79">
        <f t="shared" si="1"/>
        <v>28274.0756302521</v>
      </c>
      <c r="M62" s="79">
        <f t="shared" si="2"/>
        <v>177085</v>
      </c>
      <c r="N62" s="79">
        <v>120000</v>
      </c>
      <c r="O62" s="79">
        <v>22800</v>
      </c>
      <c r="P62" s="79">
        <v>142800</v>
      </c>
      <c r="Q62" s="244">
        <f t="shared" si="3"/>
        <v>142800</v>
      </c>
      <c r="R62" s="244">
        <f t="shared" si="4"/>
        <v>176806</v>
      </c>
      <c r="S62" s="244">
        <f t="shared" si="5"/>
        <v>174613</v>
      </c>
      <c r="T62" s="244">
        <f t="shared" si="6"/>
        <v>177085</v>
      </c>
      <c r="U62" s="79">
        <f t="shared" si="7"/>
        <v>24045.873201029735</v>
      </c>
      <c r="V62" s="245">
        <f t="shared" si="10"/>
        <v>0.13600145470758762</v>
      </c>
      <c r="W62" s="88" t="str">
        <f t="shared" si="8"/>
        <v>MENOR_VALOR</v>
      </c>
      <c r="X62" s="89">
        <f t="shared" si="9"/>
        <v>142800</v>
      </c>
      <c r="Y62" s="73"/>
    </row>
    <row r="63" spans="1:25" ht="24" x14ac:dyDescent="0.35">
      <c r="A63" s="6">
        <v>53</v>
      </c>
      <c r="B63" s="6">
        <v>8714199</v>
      </c>
      <c r="C63" s="13" t="s">
        <v>47</v>
      </c>
      <c r="D63" s="8" t="s">
        <v>63</v>
      </c>
      <c r="E63" s="6" t="s">
        <v>34</v>
      </c>
      <c r="F63" s="6">
        <v>0</v>
      </c>
      <c r="G63" s="6">
        <v>1</v>
      </c>
      <c r="H63" s="6">
        <v>781815</v>
      </c>
      <c r="I63" s="243">
        <v>114954</v>
      </c>
      <c r="J63" s="82">
        <f t="shared" si="0"/>
        <v>130035.9648</v>
      </c>
      <c r="K63" s="79">
        <v>187517.64705882352</v>
      </c>
      <c r="L63" s="79">
        <f t="shared" si="1"/>
        <v>35628.352941176468</v>
      </c>
      <c r="M63" s="79">
        <f t="shared" si="2"/>
        <v>223146</v>
      </c>
      <c r="N63" s="79">
        <v>157000</v>
      </c>
      <c r="O63" s="79">
        <v>29830</v>
      </c>
      <c r="P63" s="79">
        <v>186830</v>
      </c>
      <c r="Q63" s="244">
        <f t="shared" si="3"/>
        <v>130036</v>
      </c>
      <c r="R63" s="244">
        <f t="shared" si="4"/>
        <v>180004</v>
      </c>
      <c r="S63" s="244">
        <f t="shared" si="5"/>
        <v>175671</v>
      </c>
      <c r="T63" s="244">
        <f t="shared" si="6"/>
        <v>186830</v>
      </c>
      <c r="U63" s="79">
        <f t="shared" si="7"/>
        <v>35332.711642329406</v>
      </c>
      <c r="V63" s="245">
        <f t="shared" si="10"/>
        <v>0.19628848049115247</v>
      </c>
      <c r="W63" s="88" t="str">
        <f t="shared" si="8"/>
        <v>MENOR_VALOR</v>
      </c>
      <c r="X63" s="89">
        <f t="shared" si="9"/>
        <v>130036</v>
      </c>
      <c r="Y63" s="73"/>
    </row>
    <row r="64" spans="1:25" ht="24" x14ac:dyDescent="0.35">
      <c r="A64" s="6">
        <v>54</v>
      </c>
      <c r="B64" s="6">
        <v>8714199</v>
      </c>
      <c r="C64" s="13" t="s">
        <v>47</v>
      </c>
      <c r="D64" s="8" t="s">
        <v>222</v>
      </c>
      <c r="E64" s="6" t="s">
        <v>34</v>
      </c>
      <c r="F64" s="6">
        <v>0</v>
      </c>
      <c r="G64" s="6">
        <v>1</v>
      </c>
      <c r="H64" s="6">
        <v>781815</v>
      </c>
      <c r="I64" s="243">
        <v>92582</v>
      </c>
      <c r="J64" s="82">
        <f t="shared" si="0"/>
        <v>104728.75839999999</v>
      </c>
      <c r="K64" s="79">
        <v>207060</v>
      </c>
      <c r="L64" s="79">
        <f t="shared" si="1"/>
        <v>39341.4</v>
      </c>
      <c r="M64" s="79">
        <f t="shared" si="2"/>
        <v>246401.4</v>
      </c>
      <c r="N64" s="79">
        <v>162000</v>
      </c>
      <c r="O64" s="79">
        <v>30780</v>
      </c>
      <c r="P64" s="79">
        <v>192780</v>
      </c>
      <c r="Q64" s="244">
        <f t="shared" si="3"/>
        <v>104729</v>
      </c>
      <c r="R64" s="244">
        <f t="shared" si="4"/>
        <v>181303</v>
      </c>
      <c r="S64" s="244">
        <f t="shared" si="5"/>
        <v>170709</v>
      </c>
      <c r="T64" s="244">
        <f t="shared" si="6"/>
        <v>192780</v>
      </c>
      <c r="U64" s="79">
        <f t="shared" si="7"/>
        <v>54145.994662578691</v>
      </c>
      <c r="V64" s="245">
        <f t="shared" si="10"/>
        <v>0.29864919313292493</v>
      </c>
      <c r="W64" s="88" t="str">
        <f t="shared" si="8"/>
        <v>MENOR_VALOR</v>
      </c>
      <c r="X64" s="89">
        <f t="shared" si="9"/>
        <v>104729</v>
      </c>
      <c r="Y64" s="73"/>
    </row>
    <row r="65" spans="1:25" ht="24" x14ac:dyDescent="0.35">
      <c r="A65" s="6">
        <v>55</v>
      </c>
      <c r="B65" s="6">
        <v>8714199</v>
      </c>
      <c r="C65" s="13" t="s">
        <v>47</v>
      </c>
      <c r="D65" s="8" t="s">
        <v>223</v>
      </c>
      <c r="E65" s="6" t="s">
        <v>34</v>
      </c>
      <c r="F65" s="6">
        <v>0</v>
      </c>
      <c r="G65" s="6">
        <v>1</v>
      </c>
      <c r="H65" s="6">
        <v>781815</v>
      </c>
      <c r="I65" s="243">
        <v>34272</v>
      </c>
      <c r="J65" s="82">
        <f t="shared" si="0"/>
        <v>38768.486400000002</v>
      </c>
      <c r="K65" s="79">
        <v>69889.075630252104</v>
      </c>
      <c r="L65" s="79">
        <f t="shared" si="1"/>
        <v>13278.9243697479</v>
      </c>
      <c r="M65" s="79">
        <f t="shared" si="2"/>
        <v>83168</v>
      </c>
      <c r="N65" s="79">
        <v>65000</v>
      </c>
      <c r="O65" s="79">
        <v>12350</v>
      </c>
      <c r="P65" s="79">
        <v>77350</v>
      </c>
      <c r="Q65" s="244">
        <f t="shared" si="3"/>
        <v>38768</v>
      </c>
      <c r="R65" s="244">
        <f t="shared" si="4"/>
        <v>66429</v>
      </c>
      <c r="S65" s="244">
        <f t="shared" si="5"/>
        <v>62946</v>
      </c>
      <c r="T65" s="244">
        <f t="shared" si="6"/>
        <v>77350</v>
      </c>
      <c r="U65" s="79">
        <f t="shared" si="7"/>
        <v>19559.280674401092</v>
      </c>
      <c r="V65" s="245">
        <f t="shared" si="10"/>
        <v>0.29443888474011487</v>
      </c>
      <c r="W65" s="88" t="str">
        <f t="shared" si="8"/>
        <v>MENOR_VALOR</v>
      </c>
      <c r="X65" s="89">
        <f t="shared" si="9"/>
        <v>38768</v>
      </c>
      <c r="Y65" s="73"/>
    </row>
    <row r="66" spans="1:25" ht="24" x14ac:dyDescent="0.35">
      <c r="A66" s="6">
        <v>56</v>
      </c>
      <c r="B66" s="6">
        <v>8714199</v>
      </c>
      <c r="C66" s="13" t="s">
        <v>47</v>
      </c>
      <c r="D66" s="8" t="s">
        <v>235</v>
      </c>
      <c r="E66" s="6" t="s">
        <v>34</v>
      </c>
      <c r="F66" s="6">
        <v>0</v>
      </c>
      <c r="G66" s="6">
        <v>1</v>
      </c>
      <c r="H66" s="6">
        <v>781815</v>
      </c>
      <c r="I66" s="243">
        <v>202776</v>
      </c>
      <c r="J66" s="82">
        <f t="shared" si="0"/>
        <v>229380.21119999999</v>
      </c>
      <c r="K66" s="79">
        <v>94783.193277310929</v>
      </c>
      <c r="L66" s="79">
        <f t="shared" si="1"/>
        <v>18008.806722689078</v>
      </c>
      <c r="M66" s="79">
        <f t="shared" si="2"/>
        <v>112792</v>
      </c>
      <c r="N66" s="79">
        <v>90000</v>
      </c>
      <c r="O66" s="79">
        <v>17100</v>
      </c>
      <c r="P66" s="79">
        <v>107100</v>
      </c>
      <c r="Q66" s="244">
        <f t="shared" si="3"/>
        <v>107100</v>
      </c>
      <c r="R66" s="244">
        <f t="shared" si="4"/>
        <v>149757</v>
      </c>
      <c r="S66" s="244">
        <f t="shared" si="5"/>
        <v>140456</v>
      </c>
      <c r="T66" s="244">
        <f t="shared" si="6"/>
        <v>112792</v>
      </c>
      <c r="U66" s="79">
        <f t="shared" si="7"/>
        <v>30163.05396507456</v>
      </c>
      <c r="V66" s="245">
        <f t="shared" si="10"/>
        <v>0.20141331600575973</v>
      </c>
      <c r="W66" s="88" t="str">
        <f t="shared" si="8"/>
        <v>MENOR_VALOR</v>
      </c>
      <c r="X66" s="89">
        <f t="shared" si="9"/>
        <v>107100</v>
      </c>
      <c r="Y66" s="73"/>
    </row>
    <row r="67" spans="1:25" ht="24" x14ac:dyDescent="0.35">
      <c r="A67" s="6">
        <v>57</v>
      </c>
      <c r="B67" s="6">
        <v>8714199</v>
      </c>
      <c r="C67" s="13" t="s">
        <v>47</v>
      </c>
      <c r="D67" s="8" t="s">
        <v>232</v>
      </c>
      <c r="E67" s="6" t="s">
        <v>34</v>
      </c>
      <c r="F67" s="6">
        <v>0</v>
      </c>
      <c r="G67" s="6">
        <v>1</v>
      </c>
      <c r="H67" s="6">
        <v>781815</v>
      </c>
      <c r="I67" s="243">
        <v>254184</v>
      </c>
      <c r="J67" s="82">
        <f t="shared" si="0"/>
        <v>287532.94079999998</v>
      </c>
      <c r="K67" s="79">
        <v>103270.58823529413</v>
      </c>
      <c r="L67" s="79">
        <f t="shared" si="1"/>
        <v>19621.411764705885</v>
      </c>
      <c r="M67" s="79">
        <f t="shared" si="2"/>
        <v>122892.00000000001</v>
      </c>
      <c r="N67" s="79">
        <v>90000</v>
      </c>
      <c r="O67" s="79">
        <v>17100</v>
      </c>
      <c r="P67" s="79">
        <v>107100</v>
      </c>
      <c r="Q67" s="244">
        <f t="shared" si="3"/>
        <v>107100</v>
      </c>
      <c r="R67" s="244">
        <f t="shared" si="4"/>
        <v>172508</v>
      </c>
      <c r="S67" s="244">
        <f t="shared" si="5"/>
        <v>155836</v>
      </c>
      <c r="T67" s="244">
        <f t="shared" si="6"/>
        <v>122892</v>
      </c>
      <c r="U67" s="79">
        <f t="shared" si="7"/>
        <v>46250.440343849703</v>
      </c>
      <c r="V67" s="245">
        <f t="shared" si="10"/>
        <v>0.26810606084268385</v>
      </c>
      <c r="W67" s="88" t="str">
        <f t="shared" si="8"/>
        <v>MENOR_VALOR</v>
      </c>
      <c r="X67" s="89">
        <f t="shared" si="9"/>
        <v>107100</v>
      </c>
      <c r="Y67" s="73"/>
    </row>
    <row r="68" spans="1:25" ht="24" x14ac:dyDescent="0.35">
      <c r="A68" s="6">
        <v>58</v>
      </c>
      <c r="B68" s="6">
        <v>8714199</v>
      </c>
      <c r="C68" s="13" t="s">
        <v>47</v>
      </c>
      <c r="D68" s="8" t="s">
        <v>234</v>
      </c>
      <c r="E68" s="6" t="s">
        <v>34</v>
      </c>
      <c r="F68" s="6">
        <v>0</v>
      </c>
      <c r="G68" s="6">
        <v>1</v>
      </c>
      <c r="H68" s="6">
        <v>781815</v>
      </c>
      <c r="I68" s="243">
        <v>238952</v>
      </c>
      <c r="J68" s="82">
        <f t="shared" si="0"/>
        <v>270302.5024</v>
      </c>
      <c r="K68" s="79">
        <v>292326.05042016809</v>
      </c>
      <c r="L68" s="79">
        <f t="shared" si="1"/>
        <v>55541.94957983194</v>
      </c>
      <c r="M68" s="79">
        <f t="shared" si="2"/>
        <v>347868</v>
      </c>
      <c r="N68" s="79">
        <v>220000</v>
      </c>
      <c r="O68" s="79">
        <v>41800</v>
      </c>
      <c r="P68" s="79">
        <v>261800</v>
      </c>
      <c r="Q68" s="244">
        <f t="shared" si="3"/>
        <v>261800</v>
      </c>
      <c r="R68" s="244">
        <f t="shared" si="4"/>
        <v>293324</v>
      </c>
      <c r="S68" s="244">
        <f t="shared" si="5"/>
        <v>290901</v>
      </c>
      <c r="T68" s="244">
        <f t="shared" si="6"/>
        <v>270303</v>
      </c>
      <c r="U68" s="79">
        <f t="shared" si="7"/>
        <v>22290.834170124723</v>
      </c>
      <c r="V68" s="245">
        <f t="shared" si="10"/>
        <v>7.5993898113092428E-2</v>
      </c>
      <c r="W68" s="88" t="str">
        <f t="shared" si="8"/>
        <v>MENOR_VALOR</v>
      </c>
      <c r="X68" s="89">
        <f t="shared" si="9"/>
        <v>261800</v>
      </c>
      <c r="Y68" s="73"/>
    </row>
    <row r="69" spans="1:25" ht="24" x14ac:dyDescent="0.35">
      <c r="A69" s="6">
        <v>59</v>
      </c>
      <c r="B69" s="6">
        <v>8714199</v>
      </c>
      <c r="C69" s="7" t="s">
        <v>50</v>
      </c>
      <c r="D69" s="8" t="s">
        <v>52</v>
      </c>
      <c r="E69" s="6" t="s">
        <v>34</v>
      </c>
      <c r="F69" s="6">
        <v>0</v>
      </c>
      <c r="G69" s="6">
        <v>1</v>
      </c>
      <c r="H69" s="6">
        <v>781815</v>
      </c>
      <c r="I69" s="11">
        <v>321062</v>
      </c>
      <c r="J69" s="82">
        <f t="shared" si="0"/>
        <v>363185.33439999999</v>
      </c>
      <c r="K69" s="79">
        <v>216544.53781512604</v>
      </c>
      <c r="L69" s="79">
        <f t="shared" si="1"/>
        <v>41143.462184873948</v>
      </c>
      <c r="M69" s="79">
        <f t="shared" si="2"/>
        <v>257688</v>
      </c>
      <c r="N69" s="79">
        <v>150000</v>
      </c>
      <c r="O69" s="79">
        <v>28500</v>
      </c>
      <c r="P69" s="79">
        <v>178500</v>
      </c>
      <c r="Q69" s="244">
        <f t="shared" si="3"/>
        <v>178500</v>
      </c>
      <c r="R69" s="244">
        <f t="shared" si="4"/>
        <v>266458</v>
      </c>
      <c r="S69" s="244">
        <f t="shared" si="5"/>
        <v>255635</v>
      </c>
      <c r="T69" s="244">
        <f t="shared" si="6"/>
        <v>257688</v>
      </c>
      <c r="U69" s="79">
        <f t="shared" si="7"/>
        <v>62195.698259606346</v>
      </c>
      <c r="V69" s="245">
        <f t="shared" si="10"/>
        <v>0.23341651689799647</v>
      </c>
      <c r="W69" s="88" t="str">
        <f t="shared" si="8"/>
        <v>MENOR_VALOR</v>
      </c>
      <c r="X69" s="89">
        <f t="shared" si="9"/>
        <v>178500</v>
      </c>
      <c r="Y69" s="73"/>
    </row>
    <row r="70" spans="1:25" s="74" customFormat="1" ht="16" x14ac:dyDescent="0.35">
      <c r="A70" s="117" t="s">
        <v>81</v>
      </c>
      <c r="B70" s="6"/>
      <c r="C70" s="6"/>
      <c r="D70" s="118" t="s">
        <v>82</v>
      </c>
      <c r="E70" s="6"/>
      <c r="F70" s="119"/>
      <c r="G70" s="119"/>
      <c r="H70" s="120"/>
      <c r="I70" s="243"/>
      <c r="J70" s="82">
        <f t="shared" si="0"/>
        <v>0</v>
      </c>
      <c r="K70" s="79">
        <v>0</v>
      </c>
      <c r="L70" s="79">
        <f t="shared" si="1"/>
        <v>0</v>
      </c>
      <c r="M70" s="79">
        <f t="shared" si="2"/>
        <v>0</v>
      </c>
      <c r="N70" s="79"/>
      <c r="O70" s="79"/>
      <c r="P70" s="79"/>
      <c r="Q70" s="244"/>
      <c r="R70" s="244"/>
      <c r="S70" s="244"/>
      <c r="T70" s="244"/>
      <c r="U70" s="79"/>
      <c r="V70" s="245"/>
      <c r="W70" s="88" t="str">
        <f t="shared" si="8"/>
        <v>MENOR_VALOR</v>
      </c>
      <c r="X70" s="89">
        <f t="shared" si="9"/>
        <v>0</v>
      </c>
      <c r="Y70" s="73"/>
    </row>
    <row r="71" spans="1:25" ht="24" x14ac:dyDescent="0.35">
      <c r="A71" s="14">
        <v>60</v>
      </c>
      <c r="B71" s="6">
        <v>8714199</v>
      </c>
      <c r="C71" s="7" t="s">
        <v>32</v>
      </c>
      <c r="D71" s="8" t="s">
        <v>83</v>
      </c>
      <c r="E71" s="6" t="s">
        <v>34</v>
      </c>
      <c r="F71" s="6">
        <v>0</v>
      </c>
      <c r="G71" s="6">
        <v>1</v>
      </c>
      <c r="H71" s="6">
        <v>781815</v>
      </c>
      <c r="I71" s="81">
        <v>327726</v>
      </c>
      <c r="J71" s="82">
        <f t="shared" si="0"/>
        <v>370723.65119999996</v>
      </c>
      <c r="K71" s="79">
        <v>460729.62184873951</v>
      </c>
      <c r="L71" s="79">
        <f t="shared" si="1"/>
        <v>87538.628151260506</v>
      </c>
      <c r="M71" s="79">
        <f t="shared" si="2"/>
        <v>548268.25</v>
      </c>
      <c r="N71" s="79">
        <v>386000</v>
      </c>
      <c r="O71" s="79">
        <v>73340</v>
      </c>
      <c r="P71" s="79">
        <v>459340</v>
      </c>
      <c r="Q71" s="244">
        <f t="shared" si="3"/>
        <v>370724</v>
      </c>
      <c r="R71" s="244">
        <f t="shared" si="4"/>
        <v>459444</v>
      </c>
      <c r="S71" s="244">
        <f t="shared" si="5"/>
        <v>453655</v>
      </c>
      <c r="T71" s="244">
        <f t="shared" si="6"/>
        <v>459340</v>
      </c>
      <c r="U71" s="79">
        <f t="shared" si="7"/>
        <v>62734.513626870496</v>
      </c>
      <c r="V71" s="245">
        <f t="shared" si="10"/>
        <v>0.13654441809419754</v>
      </c>
      <c r="W71" s="88" t="str">
        <f t="shared" si="8"/>
        <v>MENOR_VALOR</v>
      </c>
      <c r="X71" s="89">
        <f t="shared" si="9"/>
        <v>370724</v>
      </c>
      <c r="Y71" s="73"/>
    </row>
    <row r="72" spans="1:25" ht="16" x14ac:dyDescent="0.35">
      <c r="A72" s="14">
        <v>61</v>
      </c>
      <c r="B72" s="6">
        <v>8714199</v>
      </c>
      <c r="C72" s="7" t="s">
        <v>32</v>
      </c>
      <c r="D72" s="8" t="s">
        <v>84</v>
      </c>
      <c r="E72" s="6" t="s">
        <v>34</v>
      </c>
      <c r="F72" s="6">
        <v>0</v>
      </c>
      <c r="G72" s="6">
        <v>1</v>
      </c>
      <c r="H72" s="6">
        <v>781815</v>
      </c>
      <c r="I72" s="247">
        <v>55216</v>
      </c>
      <c r="J72" s="82">
        <f t="shared" si="0"/>
        <v>62460.339200000002</v>
      </c>
      <c r="K72" s="79">
        <v>68230.168067226885</v>
      </c>
      <c r="L72" s="79">
        <f t="shared" si="1"/>
        <v>12963.731932773107</v>
      </c>
      <c r="M72" s="79">
        <f t="shared" si="2"/>
        <v>81193.899999999994</v>
      </c>
      <c r="N72" s="79">
        <v>65000</v>
      </c>
      <c r="O72" s="79">
        <v>12350</v>
      </c>
      <c r="P72" s="79">
        <v>77350</v>
      </c>
      <c r="Q72" s="244">
        <f t="shared" si="3"/>
        <v>62460</v>
      </c>
      <c r="R72" s="244">
        <f t="shared" si="4"/>
        <v>73668</v>
      </c>
      <c r="S72" s="244">
        <f t="shared" si="5"/>
        <v>73203</v>
      </c>
      <c r="T72" s="244">
        <f t="shared" si="6"/>
        <v>77350</v>
      </c>
      <c r="U72" s="79">
        <f t="shared" si="7"/>
        <v>7925.252803538825</v>
      </c>
      <c r="V72" s="245">
        <f t="shared" si="10"/>
        <v>0.10758067008115905</v>
      </c>
      <c r="W72" s="88" t="str">
        <f t="shared" si="8"/>
        <v>MENOR_VALOR</v>
      </c>
      <c r="X72" s="89">
        <f t="shared" si="9"/>
        <v>62460</v>
      </c>
      <c r="Y72" s="73"/>
    </row>
    <row r="73" spans="1:25" ht="16" x14ac:dyDescent="0.35">
      <c r="A73" s="14">
        <v>62</v>
      </c>
      <c r="B73" s="6">
        <v>8714199</v>
      </c>
      <c r="C73" s="7" t="s">
        <v>32</v>
      </c>
      <c r="D73" s="8" t="s">
        <v>85</v>
      </c>
      <c r="E73" s="6" t="s">
        <v>34</v>
      </c>
      <c r="F73" s="6">
        <v>0</v>
      </c>
      <c r="G73" s="6">
        <v>1</v>
      </c>
      <c r="H73" s="6">
        <v>781815</v>
      </c>
      <c r="I73" s="246">
        <v>121023</v>
      </c>
      <c r="J73" s="82">
        <f t="shared" si="0"/>
        <v>136901.2176</v>
      </c>
      <c r="K73" s="79">
        <v>186802.18487394959</v>
      </c>
      <c r="L73" s="79">
        <f t="shared" si="1"/>
        <v>35492.415126050422</v>
      </c>
      <c r="M73" s="79">
        <f t="shared" si="2"/>
        <v>222294.6</v>
      </c>
      <c r="N73" s="79">
        <v>142000</v>
      </c>
      <c r="O73" s="79">
        <v>26980</v>
      </c>
      <c r="P73" s="79">
        <v>168980</v>
      </c>
      <c r="Q73" s="244">
        <f t="shared" si="3"/>
        <v>136901</v>
      </c>
      <c r="R73" s="244">
        <f t="shared" si="4"/>
        <v>176059</v>
      </c>
      <c r="S73" s="244">
        <f t="shared" si="5"/>
        <v>172607</v>
      </c>
      <c r="T73" s="244">
        <f t="shared" si="6"/>
        <v>168980</v>
      </c>
      <c r="U73" s="79">
        <f t="shared" si="7"/>
        <v>27688.887337702829</v>
      </c>
      <c r="V73" s="245">
        <f t="shared" si="10"/>
        <v>0.15727050214815957</v>
      </c>
      <c r="W73" s="88" t="str">
        <f t="shared" si="8"/>
        <v>MENOR_VALOR</v>
      </c>
      <c r="X73" s="89">
        <f t="shared" si="9"/>
        <v>136901</v>
      </c>
      <c r="Y73" s="73"/>
    </row>
    <row r="74" spans="1:25" ht="16" x14ac:dyDescent="0.35">
      <c r="A74" s="14">
        <v>63</v>
      </c>
      <c r="B74" s="6">
        <v>8714199</v>
      </c>
      <c r="C74" s="7" t="s">
        <v>32</v>
      </c>
      <c r="D74" s="8" t="s">
        <v>86</v>
      </c>
      <c r="E74" s="6" t="s">
        <v>34</v>
      </c>
      <c r="F74" s="6">
        <v>0</v>
      </c>
      <c r="G74" s="6">
        <v>1</v>
      </c>
      <c r="H74" s="6">
        <v>781815</v>
      </c>
      <c r="I74" s="81">
        <v>119833</v>
      </c>
      <c r="J74" s="82">
        <f t="shared" si="0"/>
        <v>135555.08960000001</v>
      </c>
      <c r="K74" s="79">
        <v>180074.38655462186</v>
      </c>
      <c r="L74" s="79">
        <f t="shared" si="1"/>
        <v>34214.133445378153</v>
      </c>
      <c r="M74" s="79">
        <f t="shared" si="2"/>
        <v>214288.52000000002</v>
      </c>
      <c r="N74" s="79">
        <v>141000</v>
      </c>
      <c r="O74" s="79">
        <v>26790</v>
      </c>
      <c r="P74" s="79">
        <v>167790</v>
      </c>
      <c r="Q74" s="244">
        <f t="shared" si="3"/>
        <v>135555</v>
      </c>
      <c r="R74" s="244">
        <f t="shared" si="4"/>
        <v>172545</v>
      </c>
      <c r="S74" s="244">
        <f t="shared" si="5"/>
        <v>169548</v>
      </c>
      <c r="T74" s="244">
        <f t="shared" si="6"/>
        <v>167790</v>
      </c>
      <c r="U74" s="79">
        <f t="shared" si="7"/>
        <v>26155.879836090393</v>
      </c>
      <c r="V74" s="245">
        <f t="shared" si="10"/>
        <v>0.15158874401512876</v>
      </c>
      <c r="W74" s="88" t="str">
        <f t="shared" si="8"/>
        <v>MENOR_VALOR</v>
      </c>
      <c r="X74" s="89">
        <f t="shared" si="9"/>
        <v>135555</v>
      </c>
      <c r="Y74" s="73"/>
    </row>
    <row r="75" spans="1:25" ht="16" x14ac:dyDescent="0.35">
      <c r="A75" s="14">
        <v>64</v>
      </c>
      <c r="B75" s="6">
        <v>8714199</v>
      </c>
      <c r="C75" s="7" t="s">
        <v>32</v>
      </c>
      <c r="D75" s="8" t="s">
        <v>87</v>
      </c>
      <c r="E75" s="6" t="s">
        <v>34</v>
      </c>
      <c r="F75" s="6">
        <v>0</v>
      </c>
      <c r="G75" s="6">
        <v>1</v>
      </c>
      <c r="H75" s="6">
        <v>781815</v>
      </c>
      <c r="I75" s="243">
        <v>138992</v>
      </c>
      <c r="J75" s="82">
        <f t="shared" ref="J75:J138" si="11">(I75*13.12%)+I75</f>
        <v>157227.75039999999</v>
      </c>
      <c r="K75" s="79">
        <v>182586.97478991598</v>
      </c>
      <c r="L75" s="79">
        <f t="shared" ref="L75:L138" si="12">K75*19%</f>
        <v>34691.525210084037</v>
      </c>
      <c r="M75" s="79">
        <f t="shared" ref="M75:M138" si="13">K75+L75</f>
        <v>217278.50000000003</v>
      </c>
      <c r="N75" s="79">
        <v>164000</v>
      </c>
      <c r="O75" s="79">
        <v>31160</v>
      </c>
      <c r="P75" s="79">
        <v>195160</v>
      </c>
      <c r="Q75" s="244">
        <f t="shared" ref="Q75:Q138" si="14">ROUND(MIN(J75,M75,P75),0)</f>
        <v>157228</v>
      </c>
      <c r="R75" s="244">
        <f t="shared" ref="R75:R138" si="15">ROUND(AVERAGE(J75,M75,P75),0)</f>
        <v>189889</v>
      </c>
      <c r="S75" s="244">
        <f t="shared" ref="S75:S138" si="16">ROUND(GEOMEAN(J75,M75,P75),0)</f>
        <v>188211</v>
      </c>
      <c r="T75" s="244">
        <f t="shared" ref="T75:T138" si="17">ROUND(MEDIAN(J75,M75,P75),0)</f>
        <v>195160</v>
      </c>
      <c r="U75" s="79">
        <f t="shared" ref="U75:U138" si="18">STDEVA(Q75,R75)</f>
        <v>23094.81458033383</v>
      </c>
      <c r="V75" s="245">
        <f t="shared" ref="V75:V138" si="19">(U75/R75)</f>
        <v>0.12162270895277678</v>
      </c>
      <c r="W75" s="88" t="str">
        <f t="shared" ref="W75:W138" si="20">IF(V75&lt;43%,"MENOR_VALOR","MEDIA_GEOMETRICA")</f>
        <v>MENOR_VALOR</v>
      </c>
      <c r="X75" s="89">
        <f t="shared" ref="X75:X138" si="21">IF(W75="MENOR_VALOR",Q75,S75)</f>
        <v>157228</v>
      </c>
      <c r="Y75" s="73"/>
    </row>
    <row r="76" spans="1:25" ht="16" x14ac:dyDescent="0.35">
      <c r="A76" s="14">
        <v>65</v>
      </c>
      <c r="B76" s="6">
        <v>8714199</v>
      </c>
      <c r="C76" s="7" t="s">
        <v>32</v>
      </c>
      <c r="D76" s="8" t="s">
        <v>88</v>
      </c>
      <c r="E76" s="6" t="s">
        <v>34</v>
      </c>
      <c r="F76" s="6">
        <v>0</v>
      </c>
      <c r="G76" s="6">
        <v>1</v>
      </c>
      <c r="H76" s="6">
        <v>781815</v>
      </c>
      <c r="I76" s="243">
        <v>36176</v>
      </c>
      <c r="J76" s="82">
        <f t="shared" si="11"/>
        <v>40922.2912</v>
      </c>
      <c r="K76" s="79">
        <v>53364.201680672275</v>
      </c>
      <c r="L76" s="79">
        <f t="shared" si="12"/>
        <v>10139.198319327732</v>
      </c>
      <c r="M76" s="79">
        <f t="shared" si="13"/>
        <v>63503.400000000009</v>
      </c>
      <c r="N76" s="79">
        <v>43000</v>
      </c>
      <c r="O76" s="79">
        <v>8170</v>
      </c>
      <c r="P76" s="79">
        <v>51170</v>
      </c>
      <c r="Q76" s="244">
        <f t="shared" si="14"/>
        <v>40922</v>
      </c>
      <c r="R76" s="244">
        <f t="shared" si="15"/>
        <v>51865</v>
      </c>
      <c r="S76" s="244">
        <f t="shared" si="16"/>
        <v>51042</v>
      </c>
      <c r="T76" s="244">
        <f t="shared" si="17"/>
        <v>51170</v>
      </c>
      <c r="U76" s="79">
        <f t="shared" si="18"/>
        <v>7737.8695065243892</v>
      </c>
      <c r="V76" s="245">
        <f t="shared" si="19"/>
        <v>0.14919250952519791</v>
      </c>
      <c r="W76" s="88" t="str">
        <f t="shared" si="20"/>
        <v>MENOR_VALOR</v>
      </c>
      <c r="X76" s="89">
        <f t="shared" si="21"/>
        <v>40922</v>
      </c>
      <c r="Y76" s="73"/>
    </row>
    <row r="77" spans="1:25" ht="24" x14ac:dyDescent="0.35">
      <c r="A77" s="14">
        <v>66</v>
      </c>
      <c r="B77" s="6">
        <v>8714199</v>
      </c>
      <c r="C77" s="7" t="s">
        <v>32</v>
      </c>
      <c r="D77" s="8" t="s">
        <v>236</v>
      </c>
      <c r="E77" s="6" t="s">
        <v>34</v>
      </c>
      <c r="F77" s="6">
        <v>0</v>
      </c>
      <c r="G77" s="6">
        <v>1</v>
      </c>
      <c r="H77" s="6">
        <v>781815</v>
      </c>
      <c r="I77" s="243">
        <v>226100</v>
      </c>
      <c r="J77" s="82">
        <f t="shared" si="11"/>
        <v>255764.32</v>
      </c>
      <c r="K77" s="79">
        <v>225552.52100840339</v>
      </c>
      <c r="L77" s="79">
        <f t="shared" si="12"/>
        <v>42854.978991596647</v>
      </c>
      <c r="M77" s="79">
        <f t="shared" si="13"/>
        <v>268407.50000000006</v>
      </c>
      <c r="N77" s="79">
        <v>180000</v>
      </c>
      <c r="O77" s="79">
        <v>34200</v>
      </c>
      <c r="P77" s="79">
        <v>214200</v>
      </c>
      <c r="Q77" s="244">
        <f t="shared" si="14"/>
        <v>214200</v>
      </c>
      <c r="R77" s="244">
        <f t="shared" si="15"/>
        <v>246124</v>
      </c>
      <c r="S77" s="244">
        <f t="shared" si="16"/>
        <v>244992</v>
      </c>
      <c r="T77" s="244">
        <f t="shared" si="17"/>
        <v>255764</v>
      </c>
      <c r="U77" s="79">
        <f t="shared" si="18"/>
        <v>22573.676882599342</v>
      </c>
      <c r="V77" s="245">
        <f t="shared" si="19"/>
        <v>9.1716682983371559E-2</v>
      </c>
      <c r="W77" s="88" t="str">
        <f t="shared" si="20"/>
        <v>MENOR_VALOR</v>
      </c>
      <c r="X77" s="89">
        <f t="shared" si="21"/>
        <v>214200</v>
      </c>
      <c r="Y77" s="73"/>
    </row>
    <row r="78" spans="1:25" ht="24" x14ac:dyDescent="0.35">
      <c r="A78" s="14">
        <v>67</v>
      </c>
      <c r="B78" s="6">
        <v>8714199</v>
      </c>
      <c r="C78" s="7" t="s">
        <v>32</v>
      </c>
      <c r="D78" s="8" t="s">
        <v>237</v>
      </c>
      <c r="E78" s="6" t="s">
        <v>34</v>
      </c>
      <c r="F78" s="6">
        <v>0</v>
      </c>
      <c r="G78" s="6">
        <v>1</v>
      </c>
      <c r="H78" s="6">
        <v>781815</v>
      </c>
      <c r="I78" s="243">
        <v>224910</v>
      </c>
      <c r="J78" s="82">
        <f t="shared" si="11"/>
        <v>254418.19199999998</v>
      </c>
      <c r="K78" s="79">
        <v>221250</v>
      </c>
      <c r="L78" s="79">
        <f t="shared" si="12"/>
        <v>42037.5</v>
      </c>
      <c r="M78" s="79">
        <f t="shared" si="13"/>
        <v>263287.5</v>
      </c>
      <c r="N78" s="79">
        <v>180000</v>
      </c>
      <c r="O78" s="79">
        <v>34200</v>
      </c>
      <c r="P78" s="79">
        <v>214200</v>
      </c>
      <c r="Q78" s="244">
        <f t="shared" si="14"/>
        <v>214200</v>
      </c>
      <c r="R78" s="244">
        <f t="shared" si="15"/>
        <v>243969</v>
      </c>
      <c r="S78" s="244">
        <f t="shared" si="16"/>
        <v>242996</v>
      </c>
      <c r="T78" s="244">
        <f t="shared" si="17"/>
        <v>254418</v>
      </c>
      <c r="U78" s="79">
        <f t="shared" si="18"/>
        <v>21049.861769142331</v>
      </c>
      <c r="V78" s="245">
        <f t="shared" si="19"/>
        <v>8.6280887199366857E-2</v>
      </c>
      <c r="W78" s="88" t="str">
        <f t="shared" si="20"/>
        <v>MENOR_VALOR</v>
      </c>
      <c r="X78" s="89">
        <f t="shared" si="21"/>
        <v>214200</v>
      </c>
      <c r="Y78" s="73"/>
    </row>
    <row r="79" spans="1:25" ht="16" x14ac:dyDescent="0.35">
      <c r="A79" s="14">
        <v>68</v>
      </c>
      <c r="B79" s="6">
        <v>8714199</v>
      </c>
      <c r="C79" s="7" t="s">
        <v>32</v>
      </c>
      <c r="D79" s="8" t="s">
        <v>93</v>
      </c>
      <c r="E79" s="6" t="s">
        <v>34</v>
      </c>
      <c r="F79" s="6">
        <v>0</v>
      </c>
      <c r="G79" s="6">
        <v>1</v>
      </c>
      <c r="H79" s="6">
        <v>781815</v>
      </c>
      <c r="I79" s="243">
        <v>109480</v>
      </c>
      <c r="J79" s="82">
        <f t="shared" si="11"/>
        <v>123843.776</v>
      </c>
      <c r="K79" s="79">
        <v>205109.24369747899</v>
      </c>
      <c r="L79" s="79">
        <f t="shared" si="12"/>
        <v>38970.756302521011</v>
      </c>
      <c r="M79" s="79">
        <f t="shared" si="13"/>
        <v>244080</v>
      </c>
      <c r="N79" s="79">
        <v>160000</v>
      </c>
      <c r="O79" s="79">
        <v>30400</v>
      </c>
      <c r="P79" s="79">
        <v>190400</v>
      </c>
      <c r="Q79" s="244">
        <f t="shared" si="14"/>
        <v>123844</v>
      </c>
      <c r="R79" s="244">
        <f t="shared" si="15"/>
        <v>186108</v>
      </c>
      <c r="S79" s="244">
        <f t="shared" si="16"/>
        <v>179208</v>
      </c>
      <c r="T79" s="244">
        <f t="shared" si="17"/>
        <v>190400</v>
      </c>
      <c r="U79" s="79">
        <f t="shared" si="18"/>
        <v>44027.296623799193</v>
      </c>
      <c r="V79" s="245">
        <f t="shared" si="19"/>
        <v>0.23656853345261458</v>
      </c>
      <c r="W79" s="88" t="str">
        <f t="shared" si="20"/>
        <v>MENOR_VALOR</v>
      </c>
      <c r="X79" s="89">
        <f t="shared" si="21"/>
        <v>123844</v>
      </c>
      <c r="Y79" s="73"/>
    </row>
    <row r="80" spans="1:25" x14ac:dyDescent="0.35">
      <c r="A80" s="14">
        <v>69</v>
      </c>
      <c r="B80" s="6">
        <v>8714199</v>
      </c>
      <c r="C80" s="7" t="s">
        <v>32</v>
      </c>
      <c r="D80" s="12" t="s">
        <v>238</v>
      </c>
      <c r="E80" s="6" t="s">
        <v>34</v>
      </c>
      <c r="F80" s="6">
        <v>0</v>
      </c>
      <c r="G80" s="6">
        <v>1</v>
      </c>
      <c r="H80" s="6">
        <v>781815</v>
      </c>
      <c r="I80" s="243">
        <v>424116</v>
      </c>
      <c r="J80" s="82">
        <f t="shared" si="11"/>
        <v>479760.01919999998</v>
      </c>
      <c r="K80" s="79">
        <v>272419.91596638656</v>
      </c>
      <c r="L80" s="79">
        <f t="shared" si="12"/>
        <v>51759.784033613447</v>
      </c>
      <c r="M80" s="79">
        <f t="shared" si="13"/>
        <v>324179.7</v>
      </c>
      <c r="N80" s="79">
        <v>210000</v>
      </c>
      <c r="O80" s="79">
        <v>39900</v>
      </c>
      <c r="P80" s="79">
        <v>249900</v>
      </c>
      <c r="Q80" s="244">
        <f t="shared" si="14"/>
        <v>249900</v>
      </c>
      <c r="R80" s="244">
        <f t="shared" si="15"/>
        <v>351280</v>
      </c>
      <c r="S80" s="244">
        <f t="shared" si="16"/>
        <v>338734</v>
      </c>
      <c r="T80" s="244">
        <f t="shared" si="17"/>
        <v>324180</v>
      </c>
      <c r="U80" s="79">
        <f t="shared" si="18"/>
        <v>71686.485476692193</v>
      </c>
      <c r="V80" s="245">
        <f t="shared" si="19"/>
        <v>0.20407220871297027</v>
      </c>
      <c r="W80" s="88" t="str">
        <f t="shared" si="20"/>
        <v>MENOR_VALOR</v>
      </c>
      <c r="X80" s="89">
        <f t="shared" si="21"/>
        <v>249900</v>
      </c>
      <c r="Y80" s="73"/>
    </row>
    <row r="81" spans="1:25" x14ac:dyDescent="0.35">
      <c r="A81" s="14">
        <v>70</v>
      </c>
      <c r="B81" s="6">
        <v>8714199</v>
      </c>
      <c r="C81" s="7" t="s">
        <v>32</v>
      </c>
      <c r="D81" s="12" t="s">
        <v>239</v>
      </c>
      <c r="E81" s="6" t="s">
        <v>34</v>
      </c>
      <c r="F81" s="6">
        <v>0</v>
      </c>
      <c r="G81" s="6">
        <v>1</v>
      </c>
      <c r="H81" s="6">
        <v>781815</v>
      </c>
      <c r="I81" s="243">
        <v>100674</v>
      </c>
      <c r="J81" s="82">
        <f t="shared" si="11"/>
        <v>113882.42879999999</v>
      </c>
      <c r="K81" s="79">
        <v>377836.13445378153</v>
      </c>
      <c r="L81" s="79">
        <f t="shared" si="12"/>
        <v>71788.865546218498</v>
      </c>
      <c r="M81" s="79">
        <f t="shared" si="13"/>
        <v>449625</v>
      </c>
      <c r="N81" s="79">
        <v>340000</v>
      </c>
      <c r="O81" s="79">
        <v>64600</v>
      </c>
      <c r="P81" s="79">
        <v>404600</v>
      </c>
      <c r="Q81" s="244">
        <f t="shared" si="14"/>
        <v>113882</v>
      </c>
      <c r="R81" s="244">
        <f t="shared" si="15"/>
        <v>322702</v>
      </c>
      <c r="S81" s="244">
        <f t="shared" si="16"/>
        <v>274649</v>
      </c>
      <c r="T81" s="244">
        <f t="shared" si="17"/>
        <v>404600</v>
      </c>
      <c r="U81" s="79">
        <f t="shared" si="18"/>
        <v>147658.03804737487</v>
      </c>
      <c r="V81" s="245">
        <f t="shared" si="19"/>
        <v>0.45756778094766959</v>
      </c>
      <c r="W81" s="88" t="str">
        <f t="shared" si="20"/>
        <v>MEDIA_GEOMETRICA</v>
      </c>
      <c r="X81" s="89">
        <f t="shared" si="21"/>
        <v>274649</v>
      </c>
      <c r="Y81" s="73"/>
    </row>
    <row r="82" spans="1:25" x14ac:dyDescent="0.35">
      <c r="A82" s="14">
        <v>71</v>
      </c>
      <c r="B82" s="6">
        <v>8714199</v>
      </c>
      <c r="C82" s="7" t="s">
        <v>32</v>
      </c>
      <c r="D82" s="12" t="s">
        <v>105</v>
      </c>
      <c r="E82" s="6" t="s">
        <v>34</v>
      </c>
      <c r="F82" s="6">
        <v>0</v>
      </c>
      <c r="G82" s="6">
        <v>1</v>
      </c>
      <c r="H82" s="6">
        <v>781815</v>
      </c>
      <c r="I82" s="243">
        <v>542640</v>
      </c>
      <c r="J82" s="82">
        <f t="shared" si="11"/>
        <v>613834.36800000002</v>
      </c>
      <c r="K82" s="79">
        <v>754785.8823529412</v>
      </c>
      <c r="L82" s="79">
        <f t="shared" si="12"/>
        <v>143409.31764705884</v>
      </c>
      <c r="M82" s="79">
        <f t="shared" si="13"/>
        <v>898195.20000000007</v>
      </c>
      <c r="N82" s="79">
        <v>638000</v>
      </c>
      <c r="O82" s="79">
        <v>121220</v>
      </c>
      <c r="P82" s="79">
        <v>759220</v>
      </c>
      <c r="Q82" s="244">
        <f t="shared" si="14"/>
        <v>613834</v>
      </c>
      <c r="R82" s="244">
        <f t="shared" si="15"/>
        <v>757083</v>
      </c>
      <c r="S82" s="244">
        <f t="shared" si="16"/>
        <v>748049</v>
      </c>
      <c r="T82" s="244">
        <f t="shared" si="17"/>
        <v>759220</v>
      </c>
      <c r="U82" s="79">
        <f t="shared" si="18"/>
        <v>101292.33929819174</v>
      </c>
      <c r="V82" s="245">
        <f t="shared" si="19"/>
        <v>0.13379291213538244</v>
      </c>
      <c r="W82" s="88" t="str">
        <f t="shared" si="20"/>
        <v>MENOR_VALOR</v>
      </c>
      <c r="X82" s="89">
        <f t="shared" si="21"/>
        <v>613834</v>
      </c>
      <c r="Y82" s="73"/>
    </row>
    <row r="83" spans="1:25" ht="16" x14ac:dyDescent="0.35">
      <c r="A83" s="14">
        <v>72</v>
      </c>
      <c r="B83" s="6">
        <v>8714199</v>
      </c>
      <c r="C83" s="7" t="s">
        <v>32</v>
      </c>
      <c r="D83" s="12" t="s">
        <v>106</v>
      </c>
      <c r="E83" s="6" t="s">
        <v>34</v>
      </c>
      <c r="F83" s="6">
        <v>0</v>
      </c>
      <c r="G83" s="6">
        <v>1</v>
      </c>
      <c r="H83" s="6">
        <v>781815</v>
      </c>
      <c r="I83" s="243">
        <v>137445</v>
      </c>
      <c r="J83" s="82">
        <f t="shared" si="11"/>
        <v>155477.78399999999</v>
      </c>
      <c r="K83" s="79">
        <v>187566.55462184874</v>
      </c>
      <c r="L83" s="79">
        <f t="shared" si="12"/>
        <v>35637.645378151261</v>
      </c>
      <c r="M83" s="79">
        <f t="shared" si="13"/>
        <v>223204.2</v>
      </c>
      <c r="N83" s="79">
        <v>162000</v>
      </c>
      <c r="O83" s="79">
        <v>30780</v>
      </c>
      <c r="P83" s="79">
        <v>192780</v>
      </c>
      <c r="Q83" s="244">
        <f t="shared" si="14"/>
        <v>155478</v>
      </c>
      <c r="R83" s="244">
        <f t="shared" si="15"/>
        <v>190487</v>
      </c>
      <c r="S83" s="244">
        <f t="shared" si="16"/>
        <v>188427</v>
      </c>
      <c r="T83" s="244">
        <f t="shared" si="17"/>
        <v>192780</v>
      </c>
      <c r="U83" s="79">
        <f t="shared" si="18"/>
        <v>24755.101302559844</v>
      </c>
      <c r="V83" s="245">
        <f t="shared" si="19"/>
        <v>0.1299569067839792</v>
      </c>
      <c r="W83" s="88" t="str">
        <f t="shared" si="20"/>
        <v>MENOR_VALOR</v>
      </c>
      <c r="X83" s="89">
        <f t="shared" si="21"/>
        <v>155478</v>
      </c>
      <c r="Y83" s="73"/>
    </row>
    <row r="84" spans="1:25" x14ac:dyDescent="0.35">
      <c r="A84" s="14">
        <v>73</v>
      </c>
      <c r="B84" s="6"/>
      <c r="C84" s="7"/>
      <c r="D84" s="12" t="s">
        <v>240</v>
      </c>
      <c r="E84" s="6"/>
      <c r="F84" s="6"/>
      <c r="G84" s="6"/>
      <c r="H84" s="6"/>
      <c r="I84" s="243">
        <v>118048</v>
      </c>
      <c r="J84" s="82">
        <f t="shared" si="11"/>
        <v>133535.8976</v>
      </c>
      <c r="K84" s="79">
        <v>667857.14285714284</v>
      </c>
      <c r="L84" s="79">
        <f t="shared" si="12"/>
        <v>126892.85714285714</v>
      </c>
      <c r="M84" s="79">
        <f t="shared" si="13"/>
        <v>794750</v>
      </c>
      <c r="N84" s="79">
        <v>480000</v>
      </c>
      <c r="O84" s="79">
        <v>91200</v>
      </c>
      <c r="P84" s="79">
        <v>571200</v>
      </c>
      <c r="Q84" s="244">
        <f t="shared" si="14"/>
        <v>133536</v>
      </c>
      <c r="R84" s="244">
        <f t="shared" si="15"/>
        <v>499829</v>
      </c>
      <c r="S84" s="244">
        <f t="shared" si="16"/>
        <v>392831</v>
      </c>
      <c r="T84" s="244">
        <f t="shared" si="17"/>
        <v>571200</v>
      </c>
      <c r="U84" s="79">
        <f t="shared" si="18"/>
        <v>259008.26420116404</v>
      </c>
      <c r="V84" s="245">
        <f t="shared" si="19"/>
        <v>0.51819375066505557</v>
      </c>
      <c r="W84" s="88" t="str">
        <f t="shared" si="20"/>
        <v>MEDIA_GEOMETRICA</v>
      </c>
      <c r="X84" s="89">
        <f t="shared" si="21"/>
        <v>392831</v>
      </c>
      <c r="Y84" s="73"/>
    </row>
    <row r="85" spans="1:25" ht="16" x14ac:dyDescent="0.35">
      <c r="A85" s="14">
        <v>74</v>
      </c>
      <c r="B85" s="6">
        <v>8714199</v>
      </c>
      <c r="C85" s="7" t="s">
        <v>32</v>
      </c>
      <c r="D85" s="12" t="s">
        <v>241</v>
      </c>
      <c r="E85" s="6" t="s">
        <v>34</v>
      </c>
      <c r="F85" s="6">
        <v>0</v>
      </c>
      <c r="G85" s="6">
        <v>1</v>
      </c>
      <c r="H85" s="6">
        <v>781815</v>
      </c>
      <c r="I85" s="243">
        <v>226338</v>
      </c>
      <c r="J85" s="82">
        <f t="shared" si="11"/>
        <v>256033.54560000001</v>
      </c>
      <c r="K85" s="79">
        <v>457771.00840336137</v>
      </c>
      <c r="L85" s="79">
        <f t="shared" si="12"/>
        <v>86976.491596638662</v>
      </c>
      <c r="M85" s="79">
        <f t="shared" si="13"/>
        <v>544747.5</v>
      </c>
      <c r="N85" s="79">
        <v>380000</v>
      </c>
      <c r="O85" s="79">
        <v>72200</v>
      </c>
      <c r="P85" s="79">
        <v>452200</v>
      </c>
      <c r="Q85" s="244">
        <f t="shared" si="14"/>
        <v>256034</v>
      </c>
      <c r="R85" s="244">
        <f t="shared" si="15"/>
        <v>417660</v>
      </c>
      <c r="S85" s="244">
        <f t="shared" si="16"/>
        <v>398053</v>
      </c>
      <c r="T85" s="244">
        <f t="shared" si="17"/>
        <v>452200</v>
      </c>
      <c r="U85" s="79">
        <f t="shared" si="18"/>
        <v>114286.84061605693</v>
      </c>
      <c r="V85" s="245">
        <f t="shared" si="19"/>
        <v>0.27363606908982646</v>
      </c>
      <c r="W85" s="88" t="str">
        <f t="shared" si="20"/>
        <v>MENOR_VALOR</v>
      </c>
      <c r="X85" s="89">
        <f t="shared" si="21"/>
        <v>256034</v>
      </c>
      <c r="Y85" s="73"/>
    </row>
    <row r="86" spans="1:25" x14ac:dyDescent="0.35">
      <c r="A86" s="14">
        <v>75</v>
      </c>
      <c r="B86" s="6">
        <v>8714199</v>
      </c>
      <c r="C86" s="7" t="s">
        <v>32</v>
      </c>
      <c r="D86" s="15" t="s">
        <v>107</v>
      </c>
      <c r="E86" s="6" t="s">
        <v>34</v>
      </c>
      <c r="F86" s="6">
        <v>0</v>
      </c>
      <c r="G86" s="6">
        <v>1</v>
      </c>
      <c r="H86" s="6">
        <v>781815</v>
      </c>
      <c r="I86" s="243">
        <v>130424</v>
      </c>
      <c r="J86" s="82">
        <f t="shared" si="11"/>
        <v>147535.62880000001</v>
      </c>
      <c r="K86" s="79">
        <v>169535.29411764705</v>
      </c>
      <c r="L86" s="79">
        <f t="shared" si="12"/>
        <v>32211.705882352941</v>
      </c>
      <c r="M86" s="79">
        <f t="shared" si="13"/>
        <v>201747</v>
      </c>
      <c r="N86" s="79">
        <v>153000</v>
      </c>
      <c r="O86" s="79">
        <v>29070</v>
      </c>
      <c r="P86" s="79">
        <v>182070</v>
      </c>
      <c r="Q86" s="244">
        <f t="shared" si="14"/>
        <v>147536</v>
      </c>
      <c r="R86" s="244">
        <f t="shared" si="15"/>
        <v>177118</v>
      </c>
      <c r="S86" s="244">
        <f t="shared" si="16"/>
        <v>175650</v>
      </c>
      <c r="T86" s="244">
        <f t="shared" si="17"/>
        <v>182070</v>
      </c>
      <c r="U86" s="79">
        <f t="shared" si="18"/>
        <v>20917.632801060448</v>
      </c>
      <c r="V86" s="245">
        <f t="shared" si="19"/>
        <v>0.11809998306812661</v>
      </c>
      <c r="W86" s="88" t="str">
        <f t="shared" si="20"/>
        <v>MENOR_VALOR</v>
      </c>
      <c r="X86" s="89">
        <f t="shared" si="21"/>
        <v>147536</v>
      </c>
      <c r="Y86" s="73"/>
    </row>
    <row r="87" spans="1:25" ht="24" x14ac:dyDescent="0.35">
      <c r="A87" s="14">
        <v>76</v>
      </c>
      <c r="B87" s="6">
        <v>8714199</v>
      </c>
      <c r="C87" s="13" t="s">
        <v>47</v>
      </c>
      <c r="D87" s="8" t="s">
        <v>85</v>
      </c>
      <c r="E87" s="6" t="s">
        <v>34</v>
      </c>
      <c r="F87" s="6">
        <v>0</v>
      </c>
      <c r="G87" s="6">
        <v>1</v>
      </c>
      <c r="H87" s="6">
        <v>781815</v>
      </c>
      <c r="I87" s="243">
        <v>299404</v>
      </c>
      <c r="J87" s="82">
        <f t="shared" si="11"/>
        <v>338685.80479999998</v>
      </c>
      <c r="K87" s="79">
        <v>172988.57142857142</v>
      </c>
      <c r="L87" s="79">
        <f t="shared" si="12"/>
        <v>32867.828571428567</v>
      </c>
      <c r="M87" s="79">
        <f t="shared" si="13"/>
        <v>205856.4</v>
      </c>
      <c r="N87" s="79">
        <v>142000</v>
      </c>
      <c r="O87" s="79">
        <v>26980</v>
      </c>
      <c r="P87" s="79">
        <v>168980</v>
      </c>
      <c r="Q87" s="244">
        <f t="shared" si="14"/>
        <v>168980</v>
      </c>
      <c r="R87" s="244">
        <f t="shared" si="15"/>
        <v>237841</v>
      </c>
      <c r="S87" s="244">
        <f t="shared" si="16"/>
        <v>227544</v>
      </c>
      <c r="T87" s="244">
        <f t="shared" si="17"/>
        <v>205856</v>
      </c>
      <c r="U87" s="79">
        <f t="shared" si="18"/>
        <v>48692.080059286847</v>
      </c>
      <c r="V87" s="245">
        <f t="shared" si="19"/>
        <v>0.20472534196915942</v>
      </c>
      <c r="W87" s="88" t="str">
        <f t="shared" si="20"/>
        <v>MENOR_VALOR</v>
      </c>
      <c r="X87" s="89">
        <f t="shared" si="21"/>
        <v>168980</v>
      </c>
      <c r="Y87" s="73"/>
    </row>
    <row r="88" spans="1:25" ht="24" x14ac:dyDescent="0.35">
      <c r="A88" s="14">
        <v>77</v>
      </c>
      <c r="B88" s="6">
        <v>8714199</v>
      </c>
      <c r="C88" s="13" t="s">
        <v>47</v>
      </c>
      <c r="D88" s="8" t="s">
        <v>86</v>
      </c>
      <c r="E88" s="6" t="s">
        <v>34</v>
      </c>
      <c r="F88" s="6">
        <v>0</v>
      </c>
      <c r="G88" s="6">
        <v>1</v>
      </c>
      <c r="H88" s="6">
        <v>781815</v>
      </c>
      <c r="I88" s="243">
        <v>305354</v>
      </c>
      <c r="J88" s="82">
        <f t="shared" si="11"/>
        <v>345416.4448</v>
      </c>
      <c r="K88" s="79">
        <v>165512.9411764706</v>
      </c>
      <c r="L88" s="79">
        <f t="shared" si="12"/>
        <v>31447.458823529414</v>
      </c>
      <c r="M88" s="79">
        <f t="shared" si="13"/>
        <v>196960.40000000002</v>
      </c>
      <c r="N88" s="79">
        <v>141000</v>
      </c>
      <c r="O88" s="79">
        <v>26790</v>
      </c>
      <c r="P88" s="79">
        <v>167790</v>
      </c>
      <c r="Q88" s="244">
        <f t="shared" si="14"/>
        <v>167790</v>
      </c>
      <c r="R88" s="244">
        <f t="shared" si="15"/>
        <v>236722</v>
      </c>
      <c r="S88" s="244">
        <f t="shared" si="16"/>
        <v>225162</v>
      </c>
      <c r="T88" s="244">
        <f t="shared" si="17"/>
        <v>196960</v>
      </c>
      <c r="U88" s="79">
        <f t="shared" si="18"/>
        <v>48742.284640751095</v>
      </c>
      <c r="V88" s="245">
        <f t="shared" si="19"/>
        <v>0.20590517417371895</v>
      </c>
      <c r="W88" s="88" t="str">
        <f t="shared" si="20"/>
        <v>MENOR_VALOR</v>
      </c>
      <c r="X88" s="89">
        <f t="shared" si="21"/>
        <v>167790</v>
      </c>
      <c r="Y88" s="73"/>
    </row>
    <row r="89" spans="1:25" ht="24" x14ac:dyDescent="0.35">
      <c r="A89" s="14">
        <v>78</v>
      </c>
      <c r="B89" s="6">
        <v>8714199</v>
      </c>
      <c r="C89" s="13" t="s">
        <v>47</v>
      </c>
      <c r="D89" s="8" t="s">
        <v>236</v>
      </c>
      <c r="E89" s="6" t="s">
        <v>34</v>
      </c>
      <c r="F89" s="6">
        <v>0</v>
      </c>
      <c r="G89" s="6">
        <v>1</v>
      </c>
      <c r="H89" s="6">
        <v>781815</v>
      </c>
      <c r="I89" s="243">
        <v>272629</v>
      </c>
      <c r="J89" s="82">
        <f t="shared" si="11"/>
        <v>308397.92479999998</v>
      </c>
      <c r="K89" s="79">
        <v>194218.48739495798</v>
      </c>
      <c r="L89" s="79">
        <f t="shared" si="12"/>
        <v>36901.512605042015</v>
      </c>
      <c r="M89" s="79">
        <f t="shared" si="13"/>
        <v>231120</v>
      </c>
      <c r="N89" s="79">
        <v>180000</v>
      </c>
      <c r="O89" s="79">
        <v>34200</v>
      </c>
      <c r="P89" s="79">
        <v>214200</v>
      </c>
      <c r="Q89" s="244">
        <f t="shared" si="14"/>
        <v>214200</v>
      </c>
      <c r="R89" s="244">
        <f t="shared" si="15"/>
        <v>251239</v>
      </c>
      <c r="S89" s="244">
        <f t="shared" si="16"/>
        <v>248079</v>
      </c>
      <c r="T89" s="244">
        <f t="shared" si="17"/>
        <v>231120</v>
      </c>
      <c r="U89" s="79">
        <f t="shared" si="18"/>
        <v>26190.528068368534</v>
      </c>
      <c r="V89" s="245">
        <f t="shared" si="19"/>
        <v>0.10424547171565136</v>
      </c>
      <c r="W89" s="88" t="str">
        <f t="shared" si="20"/>
        <v>MENOR_VALOR</v>
      </c>
      <c r="X89" s="89">
        <f t="shared" si="21"/>
        <v>214200</v>
      </c>
      <c r="Y89" s="73"/>
    </row>
    <row r="90" spans="1:25" ht="24" x14ac:dyDescent="0.35">
      <c r="A90" s="14">
        <v>79</v>
      </c>
      <c r="B90" s="6">
        <v>8714199</v>
      </c>
      <c r="C90" s="13" t="s">
        <v>47</v>
      </c>
      <c r="D90" s="8" t="s">
        <v>237</v>
      </c>
      <c r="E90" s="6" t="s">
        <v>34</v>
      </c>
      <c r="F90" s="6">
        <v>0</v>
      </c>
      <c r="G90" s="6">
        <v>1</v>
      </c>
      <c r="H90" s="6">
        <v>781815</v>
      </c>
      <c r="I90" s="243">
        <v>270130</v>
      </c>
      <c r="J90" s="82">
        <f t="shared" si="11"/>
        <v>305571.05599999998</v>
      </c>
      <c r="K90" s="79">
        <v>166953.78151260503</v>
      </c>
      <c r="L90" s="79">
        <f t="shared" si="12"/>
        <v>31721.218487394955</v>
      </c>
      <c r="M90" s="79">
        <f t="shared" si="13"/>
        <v>198674.99999999997</v>
      </c>
      <c r="N90" s="79">
        <v>180000</v>
      </c>
      <c r="O90" s="79">
        <v>34200</v>
      </c>
      <c r="P90" s="79">
        <v>214200</v>
      </c>
      <c r="Q90" s="244">
        <f t="shared" si="14"/>
        <v>198675</v>
      </c>
      <c r="R90" s="244">
        <f t="shared" si="15"/>
        <v>239482</v>
      </c>
      <c r="S90" s="244">
        <f t="shared" si="16"/>
        <v>235157</v>
      </c>
      <c r="T90" s="244">
        <f t="shared" si="17"/>
        <v>214200</v>
      </c>
      <c r="U90" s="79">
        <f t="shared" si="18"/>
        <v>28854.906419879444</v>
      </c>
      <c r="V90" s="245">
        <f t="shared" si="19"/>
        <v>0.12048883181149082</v>
      </c>
      <c r="W90" s="88" t="str">
        <f t="shared" si="20"/>
        <v>MENOR_VALOR</v>
      </c>
      <c r="X90" s="89">
        <f t="shared" si="21"/>
        <v>198675</v>
      </c>
      <c r="Y90" s="73"/>
    </row>
    <row r="91" spans="1:25" ht="24" x14ac:dyDescent="0.35">
      <c r="A91" s="14">
        <v>80</v>
      </c>
      <c r="B91" s="6">
        <v>8714199</v>
      </c>
      <c r="C91" s="13" t="s">
        <v>47</v>
      </c>
      <c r="D91" s="16" t="s">
        <v>242</v>
      </c>
      <c r="E91" s="6" t="s">
        <v>34</v>
      </c>
      <c r="F91" s="6">
        <v>0</v>
      </c>
      <c r="G91" s="6">
        <v>1</v>
      </c>
      <c r="H91" s="6">
        <v>781815</v>
      </c>
      <c r="I91" s="243">
        <v>591192</v>
      </c>
      <c r="J91" s="82">
        <f t="shared" si="11"/>
        <v>668756.39040000003</v>
      </c>
      <c r="K91" s="79">
        <v>873725.74789915979</v>
      </c>
      <c r="L91" s="79">
        <f t="shared" si="12"/>
        <v>166007.89210084037</v>
      </c>
      <c r="M91" s="79">
        <f t="shared" si="13"/>
        <v>1039733.6400000001</v>
      </c>
      <c r="N91" s="79">
        <v>680000</v>
      </c>
      <c r="O91" s="79">
        <v>129200</v>
      </c>
      <c r="P91" s="79">
        <v>809200</v>
      </c>
      <c r="Q91" s="244">
        <f t="shared" si="14"/>
        <v>668756</v>
      </c>
      <c r="R91" s="244">
        <f t="shared" si="15"/>
        <v>839230</v>
      </c>
      <c r="S91" s="244">
        <f t="shared" si="16"/>
        <v>825560</v>
      </c>
      <c r="T91" s="244">
        <f t="shared" si="17"/>
        <v>809200</v>
      </c>
      <c r="U91" s="79">
        <f t="shared" si="18"/>
        <v>120543.32141599551</v>
      </c>
      <c r="V91" s="245">
        <f t="shared" si="19"/>
        <v>0.14363562005170871</v>
      </c>
      <c r="W91" s="88" t="str">
        <f t="shared" si="20"/>
        <v>MENOR_VALOR</v>
      </c>
      <c r="X91" s="89">
        <f t="shared" si="21"/>
        <v>668756</v>
      </c>
      <c r="Y91" s="73"/>
    </row>
    <row r="92" spans="1:25" ht="24" x14ac:dyDescent="0.35">
      <c r="A92" s="14">
        <v>81</v>
      </c>
      <c r="B92" s="6">
        <v>8714199</v>
      </c>
      <c r="C92" s="7" t="s">
        <v>50</v>
      </c>
      <c r="D92" s="8" t="s">
        <v>82</v>
      </c>
      <c r="E92" s="6" t="s">
        <v>34</v>
      </c>
      <c r="F92" s="6">
        <v>0</v>
      </c>
      <c r="G92" s="6">
        <v>1</v>
      </c>
      <c r="H92" s="6">
        <v>781815</v>
      </c>
      <c r="I92" s="11">
        <v>301070</v>
      </c>
      <c r="J92" s="82">
        <f t="shared" si="11"/>
        <v>340570.38400000002</v>
      </c>
      <c r="K92" s="79">
        <v>828788.06722689082</v>
      </c>
      <c r="L92" s="79">
        <f t="shared" si="12"/>
        <v>157469.73277310925</v>
      </c>
      <c r="M92" s="79">
        <f t="shared" si="13"/>
        <v>986257.8</v>
      </c>
      <c r="N92" s="79">
        <v>680000</v>
      </c>
      <c r="O92" s="79">
        <v>129200</v>
      </c>
      <c r="P92" s="79">
        <v>809200</v>
      </c>
      <c r="Q92" s="244">
        <f t="shared" si="14"/>
        <v>340570</v>
      </c>
      <c r="R92" s="244">
        <f t="shared" si="15"/>
        <v>712009</v>
      </c>
      <c r="S92" s="244">
        <f t="shared" si="16"/>
        <v>647765</v>
      </c>
      <c r="T92" s="244">
        <f t="shared" si="17"/>
        <v>809200</v>
      </c>
      <c r="U92" s="79">
        <f t="shared" si="18"/>
        <v>262647.03569715004</v>
      </c>
      <c r="V92" s="245">
        <f t="shared" si="19"/>
        <v>0.36888162326199536</v>
      </c>
      <c r="W92" s="88" t="str">
        <f t="shared" si="20"/>
        <v>MENOR_VALOR</v>
      </c>
      <c r="X92" s="89">
        <f t="shared" si="21"/>
        <v>340570</v>
      </c>
      <c r="Y92" s="73"/>
    </row>
    <row r="93" spans="1:25" s="74" customFormat="1" ht="16" x14ac:dyDescent="0.35">
      <c r="A93" s="117" t="s">
        <v>108</v>
      </c>
      <c r="B93" s="6"/>
      <c r="C93" s="6"/>
      <c r="D93" s="118" t="s">
        <v>127</v>
      </c>
      <c r="E93" s="6"/>
      <c r="F93" s="119"/>
      <c r="G93" s="119"/>
      <c r="H93" s="120"/>
      <c r="I93" s="243"/>
      <c r="J93" s="82">
        <f t="shared" si="11"/>
        <v>0</v>
      </c>
      <c r="K93" s="79">
        <v>0</v>
      </c>
      <c r="L93" s="79">
        <f t="shared" si="12"/>
        <v>0</v>
      </c>
      <c r="M93" s="79">
        <f t="shared" si="13"/>
        <v>0</v>
      </c>
      <c r="N93" s="79"/>
      <c r="O93" s="79"/>
      <c r="P93" s="79"/>
      <c r="Q93" s="244"/>
      <c r="R93" s="244"/>
      <c r="S93" s="244"/>
      <c r="T93" s="244"/>
      <c r="U93" s="79"/>
      <c r="V93" s="245"/>
      <c r="W93" s="88"/>
      <c r="X93" s="89"/>
      <c r="Y93" s="73"/>
    </row>
    <row r="94" spans="1:25" x14ac:dyDescent="0.35">
      <c r="A94" s="6">
        <v>82</v>
      </c>
      <c r="B94" s="6">
        <v>8714199</v>
      </c>
      <c r="C94" s="7" t="s">
        <v>32</v>
      </c>
      <c r="D94" s="17" t="s">
        <v>111</v>
      </c>
      <c r="E94" s="6" t="s">
        <v>34</v>
      </c>
      <c r="F94" s="6">
        <v>0</v>
      </c>
      <c r="G94" s="6">
        <v>1</v>
      </c>
      <c r="H94" s="6">
        <v>781815</v>
      </c>
      <c r="I94" s="81">
        <v>4998</v>
      </c>
      <c r="J94" s="82">
        <f t="shared" si="11"/>
        <v>5653.7376000000004</v>
      </c>
      <c r="K94" s="79">
        <v>6658.4873949579833</v>
      </c>
      <c r="L94" s="79">
        <f t="shared" si="12"/>
        <v>1265.1126050420169</v>
      </c>
      <c r="M94" s="79">
        <f t="shared" si="13"/>
        <v>7923.6</v>
      </c>
      <c r="N94" s="79">
        <v>6000</v>
      </c>
      <c r="O94" s="79">
        <v>1140</v>
      </c>
      <c r="P94" s="79">
        <v>7140</v>
      </c>
      <c r="Q94" s="244">
        <f t="shared" si="14"/>
        <v>5654</v>
      </c>
      <c r="R94" s="244">
        <f t="shared" si="15"/>
        <v>6906</v>
      </c>
      <c r="S94" s="244">
        <f t="shared" si="16"/>
        <v>6839</v>
      </c>
      <c r="T94" s="244">
        <f t="shared" si="17"/>
        <v>7140</v>
      </c>
      <c r="U94" s="79">
        <f t="shared" si="18"/>
        <v>885.29769004555749</v>
      </c>
      <c r="V94" s="245">
        <f t="shared" si="19"/>
        <v>0.128192541275059</v>
      </c>
      <c r="W94" s="88" t="str">
        <f t="shared" si="20"/>
        <v>MENOR_VALOR</v>
      </c>
      <c r="X94" s="89">
        <f t="shared" si="21"/>
        <v>5654</v>
      </c>
      <c r="Y94" s="73"/>
    </row>
    <row r="95" spans="1:25" ht="16" x14ac:dyDescent="0.35">
      <c r="A95" s="6">
        <v>83</v>
      </c>
      <c r="B95" s="6">
        <v>8714199</v>
      </c>
      <c r="C95" s="7" t="s">
        <v>32</v>
      </c>
      <c r="D95" s="17" t="s">
        <v>112</v>
      </c>
      <c r="E95" s="6" t="s">
        <v>34</v>
      </c>
      <c r="F95" s="6">
        <v>0</v>
      </c>
      <c r="G95" s="6">
        <v>1</v>
      </c>
      <c r="H95" s="6">
        <v>781815</v>
      </c>
      <c r="I95" s="81">
        <v>4998</v>
      </c>
      <c r="J95" s="82">
        <f t="shared" si="11"/>
        <v>5653.7376000000004</v>
      </c>
      <c r="K95" s="79">
        <v>7865.5462184873959</v>
      </c>
      <c r="L95" s="79">
        <f t="shared" si="12"/>
        <v>1494.4537815126052</v>
      </c>
      <c r="M95" s="79">
        <f t="shared" si="13"/>
        <v>9360.0000000000018</v>
      </c>
      <c r="N95" s="79">
        <v>6000</v>
      </c>
      <c r="O95" s="79">
        <v>1140</v>
      </c>
      <c r="P95" s="79">
        <v>7140</v>
      </c>
      <c r="Q95" s="244">
        <f t="shared" si="14"/>
        <v>5654</v>
      </c>
      <c r="R95" s="244">
        <f t="shared" si="15"/>
        <v>7385</v>
      </c>
      <c r="S95" s="244">
        <f t="shared" si="16"/>
        <v>7229</v>
      </c>
      <c r="T95" s="244">
        <f t="shared" si="17"/>
        <v>7140</v>
      </c>
      <c r="U95" s="79">
        <f t="shared" si="18"/>
        <v>1224.0018382339138</v>
      </c>
      <c r="V95" s="245">
        <f t="shared" si="19"/>
        <v>0.1657416165516471</v>
      </c>
      <c r="W95" s="88" t="str">
        <f t="shared" si="20"/>
        <v>MENOR_VALOR</v>
      </c>
      <c r="X95" s="89">
        <f t="shared" si="21"/>
        <v>5654</v>
      </c>
      <c r="Y95" s="73"/>
    </row>
    <row r="96" spans="1:25" ht="16" x14ac:dyDescent="0.35">
      <c r="A96" s="6">
        <v>84</v>
      </c>
      <c r="B96" s="6">
        <v>8714199</v>
      </c>
      <c r="C96" s="7" t="s">
        <v>32</v>
      </c>
      <c r="D96" s="17" t="s">
        <v>114</v>
      </c>
      <c r="E96" s="6" t="s">
        <v>34</v>
      </c>
      <c r="F96" s="6">
        <v>0</v>
      </c>
      <c r="G96" s="6">
        <v>1</v>
      </c>
      <c r="H96" s="6">
        <v>781815</v>
      </c>
      <c r="I96" s="81">
        <v>30464</v>
      </c>
      <c r="J96" s="82">
        <f t="shared" si="11"/>
        <v>34460.876799999998</v>
      </c>
      <c r="K96" s="79">
        <v>39853.781512605041</v>
      </c>
      <c r="L96" s="79">
        <f t="shared" si="12"/>
        <v>7572.2184873949582</v>
      </c>
      <c r="M96" s="79">
        <f t="shared" si="13"/>
        <v>47426</v>
      </c>
      <c r="N96" s="79">
        <v>36000</v>
      </c>
      <c r="O96" s="79">
        <v>6840</v>
      </c>
      <c r="P96" s="79">
        <v>42840</v>
      </c>
      <c r="Q96" s="244">
        <f t="shared" si="14"/>
        <v>34461</v>
      </c>
      <c r="R96" s="244">
        <f t="shared" si="15"/>
        <v>41576</v>
      </c>
      <c r="S96" s="244">
        <f t="shared" si="16"/>
        <v>41216</v>
      </c>
      <c r="T96" s="244">
        <f t="shared" si="17"/>
        <v>42840</v>
      </c>
      <c r="U96" s="79">
        <f t="shared" si="18"/>
        <v>5031.0647481422857</v>
      </c>
      <c r="V96" s="245">
        <f t="shared" si="19"/>
        <v>0.12100886925491355</v>
      </c>
      <c r="W96" s="88" t="str">
        <f t="shared" si="20"/>
        <v>MENOR_VALOR</v>
      </c>
      <c r="X96" s="89">
        <f t="shared" si="21"/>
        <v>34461</v>
      </c>
      <c r="Y96" s="73"/>
    </row>
    <row r="97" spans="1:25" ht="16" x14ac:dyDescent="0.35">
      <c r="A97" s="6">
        <v>85</v>
      </c>
      <c r="B97" s="6">
        <v>8714199</v>
      </c>
      <c r="C97" s="7" t="s">
        <v>32</v>
      </c>
      <c r="D97" s="17" t="s">
        <v>243</v>
      </c>
      <c r="E97" s="6" t="s">
        <v>34</v>
      </c>
      <c r="F97" s="6">
        <v>0</v>
      </c>
      <c r="G97" s="6">
        <v>1</v>
      </c>
      <c r="H97" s="6">
        <v>781815</v>
      </c>
      <c r="I97" s="81">
        <v>208488</v>
      </c>
      <c r="J97" s="82">
        <f t="shared" si="11"/>
        <v>235841.6256</v>
      </c>
      <c r="K97" s="79">
        <v>97689.075630252104</v>
      </c>
      <c r="L97" s="79">
        <f t="shared" si="12"/>
        <v>18560.9243697479</v>
      </c>
      <c r="M97" s="79">
        <f t="shared" si="13"/>
        <v>116250</v>
      </c>
      <c r="N97" s="79">
        <v>80000</v>
      </c>
      <c r="O97" s="79">
        <v>15200</v>
      </c>
      <c r="P97" s="79">
        <v>95200</v>
      </c>
      <c r="Q97" s="244">
        <f t="shared" si="14"/>
        <v>95200</v>
      </c>
      <c r="R97" s="244">
        <f t="shared" si="15"/>
        <v>149097</v>
      </c>
      <c r="S97" s="244">
        <f t="shared" si="16"/>
        <v>137684</v>
      </c>
      <c r="T97" s="244">
        <f t="shared" si="17"/>
        <v>116250</v>
      </c>
      <c r="U97" s="79">
        <f t="shared" si="18"/>
        <v>38110.934185611353</v>
      </c>
      <c r="V97" s="245">
        <f t="shared" si="19"/>
        <v>0.25561167686547248</v>
      </c>
      <c r="W97" s="88" t="str">
        <f t="shared" si="20"/>
        <v>MENOR_VALOR</v>
      </c>
      <c r="X97" s="89">
        <f t="shared" si="21"/>
        <v>95200</v>
      </c>
      <c r="Y97" s="73"/>
    </row>
    <row r="98" spans="1:25" ht="16" x14ac:dyDescent="0.35">
      <c r="A98" s="6">
        <v>86</v>
      </c>
      <c r="B98" s="6">
        <v>8714199</v>
      </c>
      <c r="C98" s="7" t="s">
        <v>32</v>
      </c>
      <c r="D98" s="16" t="s">
        <v>244</v>
      </c>
      <c r="E98" s="6" t="s">
        <v>34</v>
      </c>
      <c r="F98" s="6">
        <v>0</v>
      </c>
      <c r="G98" s="6">
        <v>1</v>
      </c>
      <c r="H98" s="6">
        <v>781815</v>
      </c>
      <c r="I98" s="81">
        <v>337960</v>
      </c>
      <c r="J98" s="82">
        <f t="shared" si="11"/>
        <v>382300.35200000001</v>
      </c>
      <c r="K98" s="79">
        <v>117976.4705882353</v>
      </c>
      <c r="L98" s="79">
        <f t="shared" si="12"/>
        <v>22415.529411764706</v>
      </c>
      <c r="M98" s="79">
        <f t="shared" si="13"/>
        <v>140392</v>
      </c>
      <c r="N98" s="79">
        <v>110000</v>
      </c>
      <c r="O98" s="79">
        <v>20900</v>
      </c>
      <c r="P98" s="79">
        <v>130900</v>
      </c>
      <c r="Q98" s="244">
        <f t="shared" si="14"/>
        <v>130900</v>
      </c>
      <c r="R98" s="244">
        <f t="shared" si="15"/>
        <v>217864</v>
      </c>
      <c r="S98" s="244">
        <f t="shared" si="16"/>
        <v>191527</v>
      </c>
      <c r="T98" s="244">
        <f t="shared" si="17"/>
        <v>140392</v>
      </c>
      <c r="U98" s="79">
        <f t="shared" si="18"/>
        <v>61492.834119106919</v>
      </c>
      <c r="V98" s="245">
        <f t="shared" si="19"/>
        <v>0.28225330536071547</v>
      </c>
      <c r="W98" s="88" t="str">
        <f t="shared" si="20"/>
        <v>MENOR_VALOR</v>
      </c>
      <c r="X98" s="89">
        <f t="shared" si="21"/>
        <v>130900</v>
      </c>
      <c r="Y98" s="73"/>
    </row>
    <row r="99" spans="1:25" ht="24" x14ac:dyDescent="0.35">
      <c r="A99" s="6">
        <v>87</v>
      </c>
      <c r="B99" s="6">
        <v>8714199</v>
      </c>
      <c r="C99" s="18" t="s">
        <v>47</v>
      </c>
      <c r="D99" s="8" t="s">
        <v>245</v>
      </c>
      <c r="E99" s="6" t="s">
        <v>34</v>
      </c>
      <c r="F99" s="6">
        <v>0</v>
      </c>
      <c r="G99" s="6">
        <v>1</v>
      </c>
      <c r="H99" s="6">
        <v>781815</v>
      </c>
      <c r="I99" s="81">
        <v>761957</v>
      </c>
      <c r="J99" s="82">
        <f t="shared" si="11"/>
        <v>861925.75839999993</v>
      </c>
      <c r="K99" s="79">
        <v>978966.38655462186</v>
      </c>
      <c r="L99" s="79">
        <f t="shared" si="12"/>
        <v>186003.61344537814</v>
      </c>
      <c r="M99" s="79">
        <f t="shared" si="13"/>
        <v>1164970</v>
      </c>
      <c r="N99" s="79">
        <v>896000</v>
      </c>
      <c r="O99" s="79">
        <v>170240</v>
      </c>
      <c r="P99" s="79">
        <v>1066240</v>
      </c>
      <c r="Q99" s="244">
        <f t="shared" si="14"/>
        <v>861926</v>
      </c>
      <c r="R99" s="244">
        <f t="shared" si="15"/>
        <v>1031045</v>
      </c>
      <c r="S99" s="244">
        <f t="shared" si="16"/>
        <v>1023010</v>
      </c>
      <c r="T99" s="244">
        <f t="shared" si="17"/>
        <v>1066240</v>
      </c>
      <c r="U99" s="79">
        <f t="shared" si="18"/>
        <v>119585.19172748773</v>
      </c>
      <c r="V99" s="245">
        <f t="shared" si="19"/>
        <v>0.11598445434242709</v>
      </c>
      <c r="W99" s="88" t="str">
        <f t="shared" si="20"/>
        <v>MENOR_VALOR</v>
      </c>
      <c r="X99" s="89">
        <f t="shared" si="21"/>
        <v>861926</v>
      </c>
      <c r="Y99" s="73"/>
    </row>
    <row r="100" spans="1:25" ht="24" x14ac:dyDescent="0.35">
      <c r="A100" s="6">
        <v>88</v>
      </c>
      <c r="B100" s="6">
        <v>8714199</v>
      </c>
      <c r="C100" s="19" t="s">
        <v>50</v>
      </c>
      <c r="D100" s="8" t="s">
        <v>127</v>
      </c>
      <c r="E100" s="6" t="s">
        <v>34</v>
      </c>
      <c r="F100" s="6">
        <v>0</v>
      </c>
      <c r="G100" s="6">
        <v>1</v>
      </c>
      <c r="H100" s="6">
        <v>781815</v>
      </c>
      <c r="I100" s="11">
        <v>451248</v>
      </c>
      <c r="J100" s="82">
        <f t="shared" si="11"/>
        <v>510451.73759999999</v>
      </c>
      <c r="K100" s="79">
        <v>657953.61344537814</v>
      </c>
      <c r="L100" s="79">
        <f t="shared" si="12"/>
        <v>125011.18655462185</v>
      </c>
      <c r="M100" s="79">
        <f t="shared" si="13"/>
        <v>782964.8</v>
      </c>
      <c r="N100" s="79">
        <v>531000</v>
      </c>
      <c r="O100" s="79">
        <v>100890</v>
      </c>
      <c r="P100" s="79">
        <v>631890</v>
      </c>
      <c r="Q100" s="244">
        <f t="shared" si="14"/>
        <v>510452</v>
      </c>
      <c r="R100" s="244">
        <f t="shared" si="15"/>
        <v>641769</v>
      </c>
      <c r="S100" s="244">
        <f t="shared" si="16"/>
        <v>632091</v>
      </c>
      <c r="T100" s="244">
        <f t="shared" si="17"/>
        <v>631890</v>
      </c>
      <c r="U100" s="79">
        <f t="shared" si="18"/>
        <v>92855.141185073866</v>
      </c>
      <c r="V100" s="245">
        <f t="shared" si="19"/>
        <v>0.14468623630165039</v>
      </c>
      <c r="W100" s="88" t="str">
        <f t="shared" si="20"/>
        <v>MENOR_VALOR</v>
      </c>
      <c r="X100" s="89">
        <f t="shared" si="21"/>
        <v>510452</v>
      </c>
      <c r="Y100" s="73"/>
    </row>
    <row r="101" spans="1:25" s="74" customFormat="1" x14ac:dyDescent="0.35">
      <c r="A101" s="117" t="s">
        <v>128</v>
      </c>
      <c r="B101" s="6"/>
      <c r="C101" s="6"/>
      <c r="D101" s="121" t="s">
        <v>143</v>
      </c>
      <c r="E101" s="6"/>
      <c r="F101" s="119"/>
      <c r="G101" s="119"/>
      <c r="H101" s="120"/>
      <c r="I101" s="243"/>
      <c r="J101" s="82">
        <f t="shared" si="11"/>
        <v>0</v>
      </c>
      <c r="K101" s="79">
        <v>0</v>
      </c>
      <c r="L101" s="79">
        <f t="shared" si="12"/>
        <v>0</v>
      </c>
      <c r="M101" s="79">
        <f t="shared" si="13"/>
        <v>0</v>
      </c>
      <c r="N101" s="79"/>
      <c r="O101" s="79"/>
      <c r="P101" s="79"/>
      <c r="Q101" s="244"/>
      <c r="R101" s="244"/>
      <c r="S101" s="244"/>
      <c r="T101" s="244"/>
      <c r="U101" s="79"/>
      <c r="V101" s="245"/>
      <c r="W101" s="88" t="str">
        <f t="shared" si="20"/>
        <v>MENOR_VALOR</v>
      </c>
      <c r="X101" s="89">
        <f t="shared" si="21"/>
        <v>0</v>
      </c>
      <c r="Y101" s="73"/>
    </row>
    <row r="102" spans="1:25" x14ac:dyDescent="0.35">
      <c r="A102" s="6">
        <v>89</v>
      </c>
      <c r="B102" s="6">
        <v>8714199</v>
      </c>
      <c r="C102" s="7" t="s">
        <v>32</v>
      </c>
      <c r="D102" s="8" t="s">
        <v>130</v>
      </c>
      <c r="E102" s="6" t="s">
        <v>34</v>
      </c>
      <c r="F102" s="6">
        <v>0</v>
      </c>
      <c r="G102" s="6">
        <v>1</v>
      </c>
      <c r="H102" s="6">
        <v>781815</v>
      </c>
      <c r="I102" s="243">
        <v>286909</v>
      </c>
      <c r="J102" s="82">
        <f t="shared" si="11"/>
        <v>324551.4608</v>
      </c>
      <c r="K102" s="79">
        <v>376918.48739495798</v>
      </c>
      <c r="L102" s="79">
        <f t="shared" si="12"/>
        <v>71614.512605042022</v>
      </c>
      <c r="M102" s="79">
        <f t="shared" si="13"/>
        <v>448533</v>
      </c>
      <c r="N102" s="79">
        <v>338000</v>
      </c>
      <c r="O102" s="79">
        <v>64220</v>
      </c>
      <c r="P102" s="79">
        <v>402220</v>
      </c>
      <c r="Q102" s="244">
        <f t="shared" si="14"/>
        <v>324551</v>
      </c>
      <c r="R102" s="244">
        <f t="shared" si="15"/>
        <v>391768</v>
      </c>
      <c r="S102" s="244">
        <f t="shared" si="16"/>
        <v>388312</v>
      </c>
      <c r="T102" s="244">
        <f t="shared" si="17"/>
        <v>402220</v>
      </c>
      <c r="U102" s="79">
        <f t="shared" si="18"/>
        <v>47529.596511016163</v>
      </c>
      <c r="V102" s="245">
        <f t="shared" si="19"/>
        <v>0.12132077278138123</v>
      </c>
      <c r="W102" s="88" t="str">
        <f t="shared" si="20"/>
        <v>MENOR_VALOR</v>
      </c>
      <c r="X102" s="89">
        <f t="shared" si="21"/>
        <v>324551</v>
      </c>
      <c r="Y102" s="73"/>
    </row>
    <row r="103" spans="1:25" ht="16" x14ac:dyDescent="0.35">
      <c r="A103" s="6">
        <v>90</v>
      </c>
      <c r="B103" s="6">
        <v>8714199</v>
      </c>
      <c r="C103" s="7" t="s">
        <v>32</v>
      </c>
      <c r="D103" s="8" t="s">
        <v>246</v>
      </c>
      <c r="E103" s="6" t="s">
        <v>34</v>
      </c>
      <c r="F103" s="6">
        <v>0</v>
      </c>
      <c r="G103" s="6">
        <v>1</v>
      </c>
      <c r="H103" s="6">
        <v>781815</v>
      </c>
      <c r="I103" s="243">
        <v>101864</v>
      </c>
      <c r="J103" s="82">
        <f t="shared" si="11"/>
        <v>115228.55679999999</v>
      </c>
      <c r="K103" s="79">
        <v>332838.23529411765</v>
      </c>
      <c r="L103" s="79">
        <f t="shared" si="12"/>
        <v>63239.264705882357</v>
      </c>
      <c r="M103" s="79">
        <f t="shared" si="13"/>
        <v>396077.5</v>
      </c>
      <c r="N103" s="79">
        <v>300000</v>
      </c>
      <c r="O103" s="79">
        <v>57000</v>
      </c>
      <c r="P103" s="79">
        <v>357000</v>
      </c>
      <c r="Q103" s="244">
        <f t="shared" si="14"/>
        <v>115229</v>
      </c>
      <c r="R103" s="244">
        <f t="shared" si="15"/>
        <v>289435</v>
      </c>
      <c r="S103" s="244">
        <f t="shared" si="16"/>
        <v>253515</v>
      </c>
      <c r="T103" s="244">
        <f t="shared" si="17"/>
        <v>357000</v>
      </c>
      <c r="U103" s="79">
        <f t="shared" si="18"/>
        <v>123182.24392338369</v>
      </c>
      <c r="V103" s="245">
        <f t="shared" si="19"/>
        <v>0.42559553586602755</v>
      </c>
      <c r="W103" s="88" t="str">
        <f t="shared" si="20"/>
        <v>MENOR_VALOR</v>
      </c>
      <c r="X103" s="89">
        <f t="shared" si="21"/>
        <v>115229</v>
      </c>
      <c r="Y103" s="73"/>
    </row>
    <row r="104" spans="1:25" ht="16" x14ac:dyDescent="0.35">
      <c r="A104" s="6">
        <v>91</v>
      </c>
      <c r="B104" s="6">
        <v>8714199</v>
      </c>
      <c r="C104" s="7" t="s">
        <v>32</v>
      </c>
      <c r="D104" s="8" t="s">
        <v>132</v>
      </c>
      <c r="E104" s="6" t="s">
        <v>34</v>
      </c>
      <c r="F104" s="6">
        <v>0</v>
      </c>
      <c r="G104" s="6">
        <v>1</v>
      </c>
      <c r="H104" s="6">
        <v>781815</v>
      </c>
      <c r="I104" s="243">
        <v>73423</v>
      </c>
      <c r="J104" s="82">
        <f t="shared" si="11"/>
        <v>83056.097599999994</v>
      </c>
      <c r="K104" s="79">
        <v>93902.521008403361</v>
      </c>
      <c r="L104" s="79">
        <f t="shared" si="12"/>
        <v>17841.478991596639</v>
      </c>
      <c r="M104" s="79">
        <f t="shared" si="13"/>
        <v>111744</v>
      </c>
      <c r="N104" s="79">
        <v>86000</v>
      </c>
      <c r="O104" s="79">
        <v>16340</v>
      </c>
      <c r="P104" s="79">
        <v>102340</v>
      </c>
      <c r="Q104" s="244">
        <f t="shared" si="14"/>
        <v>83056</v>
      </c>
      <c r="R104" s="244">
        <f t="shared" si="15"/>
        <v>99047</v>
      </c>
      <c r="S104" s="244">
        <f t="shared" si="16"/>
        <v>98299</v>
      </c>
      <c r="T104" s="244">
        <f t="shared" si="17"/>
        <v>102340</v>
      </c>
      <c r="U104" s="79">
        <f t="shared" si="18"/>
        <v>11307.344537954081</v>
      </c>
      <c r="V104" s="245">
        <f t="shared" si="19"/>
        <v>0.11416140355542399</v>
      </c>
      <c r="W104" s="88" t="str">
        <f t="shared" si="20"/>
        <v>MENOR_VALOR</v>
      </c>
      <c r="X104" s="89">
        <f t="shared" si="21"/>
        <v>83056</v>
      </c>
      <c r="Y104" s="73"/>
    </row>
    <row r="105" spans="1:25" ht="16" x14ac:dyDescent="0.35">
      <c r="A105" s="6">
        <v>92</v>
      </c>
      <c r="B105" s="6">
        <v>8714199</v>
      </c>
      <c r="C105" s="7" t="s">
        <v>32</v>
      </c>
      <c r="D105" s="8" t="s">
        <v>247</v>
      </c>
      <c r="E105" s="6" t="s">
        <v>34</v>
      </c>
      <c r="F105" s="6">
        <v>0</v>
      </c>
      <c r="G105" s="6">
        <v>1</v>
      </c>
      <c r="H105" s="6">
        <v>781815</v>
      </c>
      <c r="I105" s="243">
        <v>41888</v>
      </c>
      <c r="J105" s="82">
        <f t="shared" si="11"/>
        <v>47383.705600000001</v>
      </c>
      <c r="K105" s="79">
        <v>173434.87394957984</v>
      </c>
      <c r="L105" s="79">
        <f t="shared" si="12"/>
        <v>32952.626050420171</v>
      </c>
      <c r="M105" s="79">
        <f t="shared" si="13"/>
        <v>206387.5</v>
      </c>
      <c r="N105" s="79">
        <v>150000</v>
      </c>
      <c r="O105" s="79">
        <v>28500</v>
      </c>
      <c r="P105" s="79">
        <v>178500</v>
      </c>
      <c r="Q105" s="244">
        <f t="shared" si="14"/>
        <v>47384</v>
      </c>
      <c r="R105" s="244">
        <f t="shared" si="15"/>
        <v>144090</v>
      </c>
      <c r="S105" s="244">
        <f t="shared" si="16"/>
        <v>120407</v>
      </c>
      <c r="T105" s="244">
        <f t="shared" si="17"/>
        <v>178500</v>
      </c>
      <c r="U105" s="79">
        <f t="shared" si="18"/>
        <v>68381.468381426268</v>
      </c>
      <c r="V105" s="245">
        <f t="shared" si="19"/>
        <v>0.47457469901746319</v>
      </c>
      <c r="W105" s="88" t="str">
        <f t="shared" si="20"/>
        <v>MEDIA_GEOMETRICA</v>
      </c>
      <c r="X105" s="89">
        <f t="shared" si="21"/>
        <v>120407</v>
      </c>
      <c r="Y105" s="73"/>
    </row>
    <row r="106" spans="1:25" ht="24" x14ac:dyDescent="0.35">
      <c r="A106" s="6">
        <v>93</v>
      </c>
      <c r="B106" s="6">
        <v>8714199</v>
      </c>
      <c r="C106" s="7" t="s">
        <v>32</v>
      </c>
      <c r="D106" s="8" t="s">
        <v>248</v>
      </c>
      <c r="E106" s="6" t="s">
        <v>34</v>
      </c>
      <c r="F106" s="6">
        <v>0</v>
      </c>
      <c r="G106" s="6">
        <v>1</v>
      </c>
      <c r="H106" s="6">
        <v>781815</v>
      </c>
      <c r="I106" s="243">
        <v>66640</v>
      </c>
      <c r="J106" s="82">
        <f t="shared" si="11"/>
        <v>75383.168000000005</v>
      </c>
      <c r="K106" s="79">
        <v>202045.71428571429</v>
      </c>
      <c r="L106" s="79">
        <f t="shared" si="12"/>
        <v>38388.685714285719</v>
      </c>
      <c r="M106" s="79">
        <f t="shared" si="13"/>
        <v>240434.40000000002</v>
      </c>
      <c r="N106" s="79">
        <v>150000</v>
      </c>
      <c r="O106" s="79">
        <v>28500</v>
      </c>
      <c r="P106" s="79">
        <v>178500</v>
      </c>
      <c r="Q106" s="244">
        <f t="shared" si="14"/>
        <v>75383</v>
      </c>
      <c r="R106" s="244">
        <f t="shared" si="15"/>
        <v>164773</v>
      </c>
      <c r="S106" s="244">
        <f t="shared" si="16"/>
        <v>147901</v>
      </c>
      <c r="T106" s="244">
        <f t="shared" si="17"/>
        <v>178500</v>
      </c>
      <c r="U106" s="79">
        <f t="shared" si="18"/>
        <v>63208.275170265486</v>
      </c>
      <c r="V106" s="245">
        <f t="shared" si="19"/>
        <v>0.38360820747492297</v>
      </c>
      <c r="W106" s="88" t="str">
        <f t="shared" si="20"/>
        <v>MENOR_VALOR</v>
      </c>
      <c r="X106" s="89">
        <f t="shared" si="21"/>
        <v>75383</v>
      </c>
      <c r="Y106" s="73"/>
    </row>
    <row r="107" spans="1:25" ht="16" x14ac:dyDescent="0.35">
      <c r="A107" s="6">
        <v>94</v>
      </c>
      <c r="B107" s="6">
        <v>8714199</v>
      </c>
      <c r="C107" s="7" t="s">
        <v>32</v>
      </c>
      <c r="D107" s="8" t="s">
        <v>135</v>
      </c>
      <c r="E107" s="6" t="s">
        <v>34</v>
      </c>
      <c r="F107" s="6">
        <v>0</v>
      </c>
      <c r="G107" s="6">
        <v>1</v>
      </c>
      <c r="H107" s="6">
        <v>781815</v>
      </c>
      <c r="I107" s="243">
        <v>210749</v>
      </c>
      <c r="J107" s="82">
        <f t="shared" si="11"/>
        <v>238399.26879999999</v>
      </c>
      <c r="K107" s="79">
        <v>277181.51260504208</v>
      </c>
      <c r="L107" s="79">
        <f t="shared" si="12"/>
        <v>52664.487394957992</v>
      </c>
      <c r="M107" s="79">
        <f t="shared" si="13"/>
        <v>329846.00000000006</v>
      </c>
      <c r="N107" s="79">
        <v>248000</v>
      </c>
      <c r="O107" s="79">
        <v>47120</v>
      </c>
      <c r="P107" s="79">
        <v>295120</v>
      </c>
      <c r="Q107" s="244">
        <f t="shared" si="14"/>
        <v>238399</v>
      </c>
      <c r="R107" s="244">
        <f t="shared" si="15"/>
        <v>287788</v>
      </c>
      <c r="S107" s="244">
        <f t="shared" si="16"/>
        <v>285236</v>
      </c>
      <c r="T107" s="244">
        <f t="shared" si="17"/>
        <v>295120</v>
      </c>
      <c r="U107" s="79">
        <f t="shared" si="18"/>
        <v>34923.296816022397</v>
      </c>
      <c r="V107" s="245">
        <f t="shared" si="19"/>
        <v>0.12135077493162466</v>
      </c>
      <c r="W107" s="88" t="str">
        <f t="shared" si="20"/>
        <v>MENOR_VALOR</v>
      </c>
      <c r="X107" s="89">
        <f t="shared" si="21"/>
        <v>238399</v>
      </c>
      <c r="Y107" s="73"/>
    </row>
    <row r="108" spans="1:25" ht="16" x14ac:dyDescent="0.35">
      <c r="A108" s="6">
        <v>95</v>
      </c>
      <c r="B108" s="6">
        <v>8714199</v>
      </c>
      <c r="C108" s="7" t="s">
        <v>32</v>
      </c>
      <c r="D108" s="8" t="s">
        <v>136</v>
      </c>
      <c r="E108" s="6" t="s">
        <v>80</v>
      </c>
      <c r="F108" s="6">
        <v>0</v>
      </c>
      <c r="G108" s="6">
        <v>1</v>
      </c>
      <c r="H108" s="6">
        <v>781815</v>
      </c>
      <c r="I108" s="243">
        <v>104244</v>
      </c>
      <c r="J108" s="82">
        <f t="shared" si="11"/>
        <v>117920.8128</v>
      </c>
      <c r="K108" s="79">
        <v>158620</v>
      </c>
      <c r="L108" s="79">
        <f t="shared" si="12"/>
        <v>30137.8</v>
      </c>
      <c r="M108" s="79">
        <f t="shared" si="13"/>
        <v>188757.8</v>
      </c>
      <c r="N108" s="79">
        <v>123000</v>
      </c>
      <c r="O108" s="79">
        <v>23370</v>
      </c>
      <c r="P108" s="79">
        <v>146370</v>
      </c>
      <c r="Q108" s="244">
        <f t="shared" si="14"/>
        <v>117921</v>
      </c>
      <c r="R108" s="244">
        <f t="shared" si="15"/>
        <v>151016</v>
      </c>
      <c r="S108" s="244">
        <f t="shared" si="16"/>
        <v>148246</v>
      </c>
      <c r="T108" s="244">
        <f t="shared" si="17"/>
        <v>146370</v>
      </c>
      <c r="U108" s="79">
        <f t="shared" si="18"/>
        <v>23401.698923368789</v>
      </c>
      <c r="V108" s="245">
        <f t="shared" si="19"/>
        <v>0.15496171878058476</v>
      </c>
      <c r="W108" s="88" t="str">
        <f t="shared" si="20"/>
        <v>MENOR_VALOR</v>
      </c>
      <c r="X108" s="89">
        <f t="shared" si="21"/>
        <v>117921</v>
      </c>
      <c r="Y108" s="73"/>
    </row>
    <row r="109" spans="1:25" ht="16" x14ac:dyDescent="0.35">
      <c r="A109" s="6">
        <v>96</v>
      </c>
      <c r="B109" s="6">
        <v>8714199</v>
      </c>
      <c r="C109" s="7" t="s">
        <v>32</v>
      </c>
      <c r="D109" s="8" t="s">
        <v>249</v>
      </c>
      <c r="E109" s="6" t="s">
        <v>80</v>
      </c>
      <c r="F109" s="6">
        <v>0</v>
      </c>
      <c r="G109" s="6">
        <v>1</v>
      </c>
      <c r="H109" s="6">
        <v>781815</v>
      </c>
      <c r="I109" s="243">
        <v>49861</v>
      </c>
      <c r="J109" s="82">
        <f t="shared" si="11"/>
        <v>56402.763200000001</v>
      </c>
      <c r="K109" s="79">
        <v>140268.90756302522</v>
      </c>
      <c r="L109" s="79">
        <f t="shared" si="12"/>
        <v>26651.092436974792</v>
      </c>
      <c r="M109" s="79">
        <f t="shared" si="13"/>
        <v>166920</v>
      </c>
      <c r="N109" s="79">
        <v>120000</v>
      </c>
      <c r="O109" s="79">
        <v>22800</v>
      </c>
      <c r="P109" s="79">
        <v>142800</v>
      </c>
      <c r="Q109" s="244">
        <f t="shared" si="14"/>
        <v>56403</v>
      </c>
      <c r="R109" s="244">
        <f t="shared" si="15"/>
        <v>122041</v>
      </c>
      <c r="S109" s="244">
        <f t="shared" si="16"/>
        <v>110369</v>
      </c>
      <c r="T109" s="244">
        <f t="shared" si="17"/>
        <v>142800</v>
      </c>
      <c r="U109" s="79">
        <f t="shared" si="18"/>
        <v>46413.074903522604</v>
      </c>
      <c r="V109" s="245">
        <f t="shared" si="19"/>
        <v>0.38030723202466876</v>
      </c>
      <c r="W109" s="88" t="str">
        <f t="shared" si="20"/>
        <v>MENOR_VALOR</v>
      </c>
      <c r="X109" s="89">
        <f t="shared" si="21"/>
        <v>56403</v>
      </c>
      <c r="Y109" s="73"/>
    </row>
    <row r="110" spans="1:25" ht="16" x14ac:dyDescent="0.35">
      <c r="A110" s="6">
        <v>97</v>
      </c>
      <c r="B110" s="6">
        <v>8714199</v>
      </c>
      <c r="C110" s="7" t="s">
        <v>32</v>
      </c>
      <c r="D110" s="8" t="s">
        <v>250</v>
      </c>
      <c r="E110" s="6" t="s">
        <v>34</v>
      </c>
      <c r="F110" s="6">
        <v>0</v>
      </c>
      <c r="G110" s="6">
        <v>1</v>
      </c>
      <c r="H110" s="6">
        <v>781815</v>
      </c>
      <c r="I110" s="243">
        <v>768859</v>
      </c>
      <c r="J110" s="82">
        <f t="shared" si="11"/>
        <v>869733.30079999997</v>
      </c>
      <c r="K110" s="79">
        <v>154714.28571428571</v>
      </c>
      <c r="L110" s="79">
        <f t="shared" si="12"/>
        <v>29395.714285714286</v>
      </c>
      <c r="M110" s="79">
        <f t="shared" si="13"/>
        <v>184110</v>
      </c>
      <c r="N110" s="79">
        <v>120000</v>
      </c>
      <c r="O110" s="79">
        <v>22800</v>
      </c>
      <c r="P110" s="79">
        <v>142800</v>
      </c>
      <c r="Q110" s="244">
        <f t="shared" si="14"/>
        <v>142800</v>
      </c>
      <c r="R110" s="244">
        <f t="shared" si="15"/>
        <v>398881</v>
      </c>
      <c r="S110" s="244">
        <f t="shared" si="16"/>
        <v>283834</v>
      </c>
      <c r="T110" s="244">
        <f t="shared" si="17"/>
        <v>184110</v>
      </c>
      <c r="U110" s="79">
        <f t="shared" si="18"/>
        <v>181076.61163303227</v>
      </c>
      <c r="V110" s="245">
        <f t="shared" si="19"/>
        <v>0.45396148634061856</v>
      </c>
      <c r="W110" s="88" t="str">
        <f t="shared" si="20"/>
        <v>MEDIA_GEOMETRICA</v>
      </c>
      <c r="X110" s="89">
        <f t="shared" si="21"/>
        <v>283834</v>
      </c>
      <c r="Y110" s="73"/>
    </row>
    <row r="111" spans="1:25" ht="16" x14ac:dyDescent="0.35">
      <c r="A111" s="6">
        <v>98</v>
      </c>
      <c r="B111" s="6">
        <v>8714199</v>
      </c>
      <c r="C111" s="7" t="s">
        <v>32</v>
      </c>
      <c r="D111" s="8" t="s">
        <v>251</v>
      </c>
      <c r="E111" s="6" t="s">
        <v>80</v>
      </c>
      <c r="F111" s="6">
        <v>0</v>
      </c>
      <c r="G111" s="6">
        <v>1</v>
      </c>
      <c r="H111" s="6">
        <v>781815</v>
      </c>
      <c r="I111" s="243">
        <v>192423</v>
      </c>
      <c r="J111" s="82">
        <f t="shared" si="11"/>
        <v>217668.8976</v>
      </c>
      <c r="K111" s="79">
        <v>51298.487394957985</v>
      </c>
      <c r="L111" s="79">
        <f t="shared" si="12"/>
        <v>9746.7126050420175</v>
      </c>
      <c r="M111" s="79">
        <f t="shared" si="13"/>
        <v>61045.200000000004</v>
      </c>
      <c r="N111" s="79">
        <v>45000</v>
      </c>
      <c r="O111" s="79">
        <v>8550</v>
      </c>
      <c r="P111" s="79">
        <v>53550</v>
      </c>
      <c r="Q111" s="244">
        <f t="shared" si="14"/>
        <v>53550</v>
      </c>
      <c r="R111" s="244">
        <f t="shared" si="15"/>
        <v>110755</v>
      </c>
      <c r="S111" s="244">
        <f t="shared" si="16"/>
        <v>89276</v>
      </c>
      <c r="T111" s="244">
        <f t="shared" si="17"/>
        <v>61045</v>
      </c>
      <c r="U111" s="79">
        <f t="shared" si="18"/>
        <v>40450.043417776455</v>
      </c>
      <c r="V111" s="245">
        <f t="shared" si="19"/>
        <v>0.36522092382083388</v>
      </c>
      <c r="W111" s="88" t="str">
        <f t="shared" si="20"/>
        <v>MENOR_VALOR</v>
      </c>
      <c r="X111" s="89">
        <f t="shared" si="21"/>
        <v>53550</v>
      </c>
      <c r="Y111" s="73"/>
    </row>
    <row r="112" spans="1:25" x14ac:dyDescent="0.35">
      <c r="A112" s="6">
        <v>99</v>
      </c>
      <c r="B112" s="6">
        <v>8714199</v>
      </c>
      <c r="C112" s="7" t="s">
        <v>32</v>
      </c>
      <c r="D112" s="12" t="s">
        <v>252</v>
      </c>
      <c r="E112" s="6" t="s">
        <v>34</v>
      </c>
      <c r="F112" s="6">
        <v>0</v>
      </c>
      <c r="G112" s="6">
        <v>1</v>
      </c>
      <c r="H112" s="6">
        <v>781815</v>
      </c>
      <c r="I112" s="243">
        <v>384013</v>
      </c>
      <c r="J112" s="82">
        <f t="shared" si="11"/>
        <v>434395.50559999997</v>
      </c>
      <c r="K112" s="79">
        <v>213911.76470588235</v>
      </c>
      <c r="L112" s="79">
        <f t="shared" si="12"/>
        <v>40643.23529411765</v>
      </c>
      <c r="M112" s="79">
        <f t="shared" si="13"/>
        <v>254555</v>
      </c>
      <c r="N112" s="79">
        <v>180000</v>
      </c>
      <c r="O112" s="79">
        <v>34200</v>
      </c>
      <c r="P112" s="79">
        <v>214200</v>
      </c>
      <c r="Q112" s="244">
        <f t="shared" si="14"/>
        <v>214200</v>
      </c>
      <c r="R112" s="244">
        <f t="shared" si="15"/>
        <v>301050</v>
      </c>
      <c r="S112" s="244">
        <f t="shared" si="16"/>
        <v>287185</v>
      </c>
      <c r="T112" s="244">
        <f t="shared" si="17"/>
        <v>254555</v>
      </c>
      <c r="U112" s="79">
        <f t="shared" si="18"/>
        <v>61412.22394605165</v>
      </c>
      <c r="V112" s="245">
        <f t="shared" si="19"/>
        <v>0.20399343612706078</v>
      </c>
      <c r="W112" s="88" t="str">
        <f t="shared" si="20"/>
        <v>MENOR_VALOR</v>
      </c>
      <c r="X112" s="89">
        <f t="shared" si="21"/>
        <v>214200</v>
      </c>
      <c r="Y112" s="73"/>
    </row>
    <row r="113" spans="1:25" ht="24" x14ac:dyDescent="0.35">
      <c r="A113" s="6">
        <v>100</v>
      </c>
      <c r="B113" s="6">
        <v>8714199</v>
      </c>
      <c r="C113" s="20" t="s">
        <v>47</v>
      </c>
      <c r="D113" s="8" t="s">
        <v>130</v>
      </c>
      <c r="E113" s="6" t="s">
        <v>34</v>
      </c>
      <c r="F113" s="6">
        <v>0</v>
      </c>
      <c r="G113" s="6">
        <v>1</v>
      </c>
      <c r="H113" s="6">
        <v>781815</v>
      </c>
      <c r="I113" s="243">
        <v>451248</v>
      </c>
      <c r="J113" s="82">
        <f t="shared" si="11"/>
        <v>510451.73759999999</v>
      </c>
      <c r="K113" s="79">
        <v>397858.40336134454</v>
      </c>
      <c r="L113" s="79">
        <f t="shared" si="12"/>
        <v>75593.096638655465</v>
      </c>
      <c r="M113" s="79">
        <f t="shared" si="13"/>
        <v>473451.5</v>
      </c>
      <c r="N113" s="79">
        <v>338000</v>
      </c>
      <c r="O113" s="79">
        <v>64220</v>
      </c>
      <c r="P113" s="79">
        <v>402220</v>
      </c>
      <c r="Q113" s="244">
        <f t="shared" si="14"/>
        <v>402220</v>
      </c>
      <c r="R113" s="244">
        <f t="shared" si="15"/>
        <v>462041</v>
      </c>
      <c r="S113" s="244">
        <f t="shared" si="16"/>
        <v>459795</v>
      </c>
      <c r="T113" s="244">
        <f t="shared" si="17"/>
        <v>473452</v>
      </c>
      <c r="U113" s="79">
        <f t="shared" si="18"/>
        <v>42299.834757360462</v>
      </c>
      <c r="V113" s="245">
        <f t="shared" si="19"/>
        <v>9.1549959326900562E-2</v>
      </c>
      <c r="W113" s="88" t="str">
        <f t="shared" si="20"/>
        <v>MENOR_VALOR</v>
      </c>
      <c r="X113" s="89">
        <f t="shared" si="21"/>
        <v>402220</v>
      </c>
      <c r="Y113" s="73"/>
    </row>
    <row r="114" spans="1:25" ht="16" x14ac:dyDescent="0.35">
      <c r="A114" s="6">
        <v>101</v>
      </c>
      <c r="B114" s="6">
        <v>8714199</v>
      </c>
      <c r="C114" s="20" t="s">
        <v>141</v>
      </c>
      <c r="D114" s="8" t="s">
        <v>142</v>
      </c>
      <c r="E114" s="6" t="s">
        <v>34</v>
      </c>
      <c r="F114" s="6">
        <v>0</v>
      </c>
      <c r="G114" s="6">
        <v>1</v>
      </c>
      <c r="H114" s="6">
        <v>781815</v>
      </c>
      <c r="I114" s="243">
        <v>90440</v>
      </c>
      <c r="J114" s="82">
        <f t="shared" si="11"/>
        <v>102305.728</v>
      </c>
      <c r="K114" s="79">
        <v>147215.29411764705</v>
      </c>
      <c r="L114" s="79">
        <f t="shared" si="12"/>
        <v>27970.905882352941</v>
      </c>
      <c r="M114" s="79">
        <f t="shared" si="13"/>
        <v>175186.19999999998</v>
      </c>
      <c r="N114" s="79">
        <v>106000</v>
      </c>
      <c r="O114" s="79">
        <v>20140</v>
      </c>
      <c r="P114" s="79">
        <v>126140</v>
      </c>
      <c r="Q114" s="244">
        <f t="shared" si="14"/>
        <v>102306</v>
      </c>
      <c r="R114" s="244">
        <f t="shared" si="15"/>
        <v>134544</v>
      </c>
      <c r="S114" s="244">
        <f t="shared" si="16"/>
        <v>131245</v>
      </c>
      <c r="T114" s="244">
        <f t="shared" si="17"/>
        <v>126140</v>
      </c>
      <c r="U114" s="79">
        <f t="shared" si="18"/>
        <v>22795.708411891919</v>
      </c>
      <c r="V114" s="245">
        <f t="shared" si="19"/>
        <v>0.16942939418994471</v>
      </c>
      <c r="W114" s="88" t="str">
        <f t="shared" si="20"/>
        <v>MENOR_VALOR</v>
      </c>
      <c r="X114" s="89">
        <f t="shared" si="21"/>
        <v>102306</v>
      </c>
      <c r="Y114" s="73"/>
    </row>
    <row r="115" spans="1:25" ht="24" x14ac:dyDescent="0.35">
      <c r="A115" s="6">
        <v>102</v>
      </c>
      <c r="B115" s="6">
        <v>8714199</v>
      </c>
      <c r="C115" s="20" t="s">
        <v>47</v>
      </c>
      <c r="D115" s="8" t="s">
        <v>253</v>
      </c>
      <c r="E115" s="6" t="s">
        <v>34</v>
      </c>
      <c r="F115" s="6">
        <v>0</v>
      </c>
      <c r="G115" s="6">
        <v>1</v>
      </c>
      <c r="H115" s="6">
        <v>781815</v>
      </c>
      <c r="I115" s="243">
        <v>170170</v>
      </c>
      <c r="J115" s="82">
        <f t="shared" si="11"/>
        <v>192496.304</v>
      </c>
      <c r="K115" s="79">
        <v>300760.50420168065</v>
      </c>
      <c r="L115" s="79">
        <f t="shared" si="12"/>
        <v>57144.495798319324</v>
      </c>
      <c r="M115" s="79">
        <f t="shared" si="13"/>
        <v>357905</v>
      </c>
      <c r="N115" s="79">
        <v>260000</v>
      </c>
      <c r="O115" s="79">
        <v>49400</v>
      </c>
      <c r="P115" s="79">
        <v>309400</v>
      </c>
      <c r="Q115" s="244">
        <f t="shared" si="14"/>
        <v>192496</v>
      </c>
      <c r="R115" s="244">
        <f t="shared" si="15"/>
        <v>286600</v>
      </c>
      <c r="S115" s="244">
        <f t="shared" si="16"/>
        <v>277270</v>
      </c>
      <c r="T115" s="244">
        <f t="shared" si="17"/>
        <v>309400</v>
      </c>
      <c r="U115" s="79">
        <f t="shared" si="18"/>
        <v>66541.57653677887</v>
      </c>
      <c r="V115" s="245">
        <f t="shared" si="19"/>
        <v>0.23217577298248035</v>
      </c>
      <c r="W115" s="88" t="str">
        <f t="shared" si="20"/>
        <v>MENOR_VALOR</v>
      </c>
      <c r="X115" s="89">
        <f t="shared" si="21"/>
        <v>192496</v>
      </c>
      <c r="Y115" s="73"/>
    </row>
    <row r="116" spans="1:25" ht="24" x14ac:dyDescent="0.35">
      <c r="A116" s="6">
        <v>103</v>
      </c>
      <c r="B116" s="6">
        <v>8714199</v>
      </c>
      <c r="C116" s="20" t="s">
        <v>47</v>
      </c>
      <c r="D116" s="8" t="s">
        <v>132</v>
      </c>
      <c r="E116" s="6" t="s">
        <v>34</v>
      </c>
      <c r="F116" s="6">
        <v>0</v>
      </c>
      <c r="G116" s="6">
        <v>1</v>
      </c>
      <c r="H116" s="6">
        <v>781815</v>
      </c>
      <c r="I116" s="243">
        <v>90440</v>
      </c>
      <c r="J116" s="82">
        <f t="shared" si="11"/>
        <v>102305.728</v>
      </c>
      <c r="K116" s="79">
        <v>102545.88235294117</v>
      </c>
      <c r="L116" s="79">
        <f t="shared" si="12"/>
        <v>19483.717647058824</v>
      </c>
      <c r="M116" s="79">
        <f t="shared" si="13"/>
        <v>122029.6</v>
      </c>
      <c r="N116" s="79">
        <v>86000</v>
      </c>
      <c r="O116" s="79">
        <v>16340</v>
      </c>
      <c r="P116" s="79">
        <v>102340</v>
      </c>
      <c r="Q116" s="244">
        <f t="shared" si="14"/>
        <v>102306</v>
      </c>
      <c r="R116" s="244">
        <f t="shared" si="15"/>
        <v>108892</v>
      </c>
      <c r="S116" s="244">
        <f t="shared" si="16"/>
        <v>108510</v>
      </c>
      <c r="T116" s="244">
        <f t="shared" si="17"/>
        <v>102340</v>
      </c>
      <c r="U116" s="79">
        <f t="shared" si="18"/>
        <v>4657.0052608946016</v>
      </c>
      <c r="V116" s="245">
        <f t="shared" si="19"/>
        <v>4.2767193741455767E-2</v>
      </c>
      <c r="W116" s="88" t="str">
        <f t="shared" si="20"/>
        <v>MENOR_VALOR</v>
      </c>
      <c r="X116" s="89">
        <f t="shared" si="21"/>
        <v>102306</v>
      </c>
      <c r="Y116" s="73"/>
    </row>
    <row r="117" spans="1:25" ht="16" x14ac:dyDescent="0.35">
      <c r="A117" s="6">
        <v>104</v>
      </c>
      <c r="B117" s="6">
        <v>8714199</v>
      </c>
      <c r="C117" s="20" t="s">
        <v>141</v>
      </c>
      <c r="D117" s="8" t="s">
        <v>254</v>
      </c>
      <c r="E117" s="6" t="s">
        <v>34</v>
      </c>
      <c r="F117" s="6">
        <v>0</v>
      </c>
      <c r="G117" s="6">
        <v>1</v>
      </c>
      <c r="H117" s="6">
        <v>781815</v>
      </c>
      <c r="I117" s="243">
        <v>66759</v>
      </c>
      <c r="J117" s="82">
        <f t="shared" si="11"/>
        <v>75517.780799999993</v>
      </c>
      <c r="K117" s="79">
        <v>144957.98319327732</v>
      </c>
      <c r="L117" s="79">
        <f t="shared" si="12"/>
        <v>27542.016806722691</v>
      </c>
      <c r="M117" s="79">
        <f t="shared" si="13"/>
        <v>172500</v>
      </c>
      <c r="N117" s="79">
        <v>120000</v>
      </c>
      <c r="O117" s="79">
        <v>22800</v>
      </c>
      <c r="P117" s="79">
        <v>142800</v>
      </c>
      <c r="Q117" s="244">
        <f t="shared" si="14"/>
        <v>75518</v>
      </c>
      <c r="R117" s="244">
        <f t="shared" si="15"/>
        <v>130273</v>
      </c>
      <c r="S117" s="244">
        <f t="shared" si="16"/>
        <v>122986</v>
      </c>
      <c r="T117" s="244">
        <f t="shared" si="17"/>
        <v>142800</v>
      </c>
      <c r="U117" s="79">
        <f t="shared" si="18"/>
        <v>38717.631803869408</v>
      </c>
      <c r="V117" s="245">
        <f t="shared" si="19"/>
        <v>0.29720380895403814</v>
      </c>
      <c r="W117" s="88" t="str">
        <f t="shared" si="20"/>
        <v>MENOR_VALOR</v>
      </c>
      <c r="X117" s="89">
        <f t="shared" si="21"/>
        <v>75518</v>
      </c>
      <c r="Y117" s="73"/>
    </row>
    <row r="118" spans="1:25" ht="24" x14ac:dyDescent="0.35">
      <c r="A118" s="6">
        <v>105</v>
      </c>
      <c r="B118" s="6">
        <v>8714199</v>
      </c>
      <c r="C118" s="20" t="s">
        <v>47</v>
      </c>
      <c r="D118" s="8" t="s">
        <v>255</v>
      </c>
      <c r="E118" s="6" t="s">
        <v>34</v>
      </c>
      <c r="F118" s="6">
        <v>0</v>
      </c>
      <c r="G118" s="6">
        <v>1</v>
      </c>
      <c r="H118" s="6">
        <v>781815</v>
      </c>
      <c r="I118" s="243">
        <v>237762</v>
      </c>
      <c r="J118" s="82">
        <f t="shared" si="11"/>
        <v>268956.37439999997</v>
      </c>
      <c r="K118" s="79">
        <v>107205.88235294119</v>
      </c>
      <c r="L118" s="79">
        <f t="shared" si="12"/>
        <v>20369.117647058825</v>
      </c>
      <c r="M118" s="79">
        <f t="shared" si="13"/>
        <v>127575.00000000001</v>
      </c>
      <c r="N118" s="79">
        <v>100000</v>
      </c>
      <c r="O118" s="79">
        <v>19000</v>
      </c>
      <c r="P118" s="79">
        <v>119000</v>
      </c>
      <c r="Q118" s="244">
        <f t="shared" si="14"/>
        <v>119000</v>
      </c>
      <c r="R118" s="244">
        <f t="shared" si="15"/>
        <v>171844</v>
      </c>
      <c r="S118" s="244">
        <f t="shared" si="16"/>
        <v>159832</v>
      </c>
      <c r="T118" s="244">
        <f t="shared" si="17"/>
        <v>127575</v>
      </c>
      <c r="U118" s="79">
        <f t="shared" si="18"/>
        <v>37366.350745021919</v>
      </c>
      <c r="V118" s="245">
        <f t="shared" si="19"/>
        <v>0.21744344140628663</v>
      </c>
      <c r="W118" s="88" t="str">
        <f t="shared" si="20"/>
        <v>MENOR_VALOR</v>
      </c>
      <c r="X118" s="89">
        <f t="shared" si="21"/>
        <v>119000</v>
      </c>
      <c r="Y118" s="73"/>
    </row>
    <row r="119" spans="1:25" ht="24" x14ac:dyDescent="0.35">
      <c r="A119" s="6">
        <v>106</v>
      </c>
      <c r="B119" s="6">
        <v>8714199</v>
      </c>
      <c r="C119" s="20" t="s">
        <v>47</v>
      </c>
      <c r="D119" s="12" t="s">
        <v>252</v>
      </c>
      <c r="E119" s="6" t="s">
        <v>34</v>
      </c>
      <c r="F119" s="6">
        <v>0</v>
      </c>
      <c r="G119" s="6">
        <v>1</v>
      </c>
      <c r="H119" s="6">
        <v>781815</v>
      </c>
      <c r="I119" s="243">
        <v>430304</v>
      </c>
      <c r="J119" s="82">
        <f t="shared" si="11"/>
        <v>486759.8848</v>
      </c>
      <c r="K119" s="79">
        <v>243000</v>
      </c>
      <c r="L119" s="79">
        <f t="shared" si="12"/>
        <v>46170</v>
      </c>
      <c r="M119" s="79">
        <f t="shared" si="13"/>
        <v>289170</v>
      </c>
      <c r="N119" s="79">
        <v>180000</v>
      </c>
      <c r="O119" s="79">
        <v>34200</v>
      </c>
      <c r="P119" s="79">
        <v>214200</v>
      </c>
      <c r="Q119" s="244">
        <f t="shared" si="14"/>
        <v>214200</v>
      </c>
      <c r="R119" s="244">
        <f t="shared" si="15"/>
        <v>330043</v>
      </c>
      <c r="S119" s="244">
        <f t="shared" si="16"/>
        <v>311240</v>
      </c>
      <c r="T119" s="244">
        <f t="shared" si="17"/>
        <v>289170</v>
      </c>
      <c r="U119" s="79">
        <f t="shared" si="18"/>
        <v>81913.370852993219</v>
      </c>
      <c r="V119" s="245">
        <f t="shared" si="19"/>
        <v>0.24818999600959032</v>
      </c>
      <c r="W119" s="88" t="str">
        <f t="shared" si="20"/>
        <v>MENOR_VALOR</v>
      </c>
      <c r="X119" s="89">
        <f t="shared" si="21"/>
        <v>214200</v>
      </c>
      <c r="Y119" s="73"/>
    </row>
    <row r="120" spans="1:25" ht="24" x14ac:dyDescent="0.35">
      <c r="A120" s="6">
        <v>107</v>
      </c>
      <c r="B120" s="6">
        <v>8714199</v>
      </c>
      <c r="C120" s="7" t="s">
        <v>50</v>
      </c>
      <c r="D120" s="8" t="s">
        <v>143</v>
      </c>
      <c r="E120" s="6" t="s">
        <v>34</v>
      </c>
      <c r="F120" s="6">
        <v>0</v>
      </c>
      <c r="G120" s="6">
        <v>1</v>
      </c>
      <c r="H120" s="6">
        <v>781815</v>
      </c>
      <c r="I120" s="11">
        <v>360808</v>
      </c>
      <c r="J120" s="82">
        <f t="shared" si="11"/>
        <v>408146.00959999999</v>
      </c>
      <c r="K120" s="79">
        <v>505948.73949579831</v>
      </c>
      <c r="L120" s="79">
        <f t="shared" si="12"/>
        <v>96130.26050420168</v>
      </c>
      <c r="M120" s="79">
        <f t="shared" si="13"/>
        <v>602079</v>
      </c>
      <c r="N120" s="79">
        <v>424000</v>
      </c>
      <c r="O120" s="79">
        <v>80560</v>
      </c>
      <c r="P120" s="79">
        <v>504560</v>
      </c>
      <c r="Q120" s="244">
        <f t="shared" si="14"/>
        <v>408146</v>
      </c>
      <c r="R120" s="244">
        <f t="shared" si="15"/>
        <v>504928</v>
      </c>
      <c r="S120" s="244">
        <f t="shared" si="16"/>
        <v>498648</v>
      </c>
      <c r="T120" s="244">
        <f t="shared" si="17"/>
        <v>504560</v>
      </c>
      <c r="U120" s="79">
        <f t="shared" si="18"/>
        <v>68435.208496796447</v>
      </c>
      <c r="V120" s="245">
        <f t="shared" si="19"/>
        <v>0.1355345880933449</v>
      </c>
      <c r="W120" s="88" t="str">
        <f t="shared" si="20"/>
        <v>MENOR_VALOR</v>
      </c>
      <c r="X120" s="89">
        <f t="shared" si="21"/>
        <v>408146</v>
      </c>
      <c r="Y120" s="73"/>
    </row>
    <row r="121" spans="1:25" s="74" customFormat="1" ht="17.5" x14ac:dyDescent="0.35">
      <c r="A121" s="117" t="s">
        <v>144</v>
      </c>
      <c r="B121" s="6"/>
      <c r="C121" s="6"/>
      <c r="D121" s="121" t="s">
        <v>145</v>
      </c>
      <c r="E121" s="6"/>
      <c r="F121" s="119"/>
      <c r="G121" s="119"/>
      <c r="H121" s="120"/>
      <c r="I121" s="243"/>
      <c r="J121" s="82">
        <f t="shared" si="11"/>
        <v>0</v>
      </c>
      <c r="K121" s="79">
        <v>0</v>
      </c>
      <c r="L121" s="79">
        <f t="shared" si="12"/>
        <v>0</v>
      </c>
      <c r="M121" s="79">
        <f t="shared" si="13"/>
        <v>0</v>
      </c>
      <c r="N121" s="79"/>
      <c r="O121" s="79"/>
      <c r="P121" s="79"/>
      <c r="Q121" s="244"/>
      <c r="R121" s="244"/>
      <c r="S121" s="244"/>
      <c r="T121" s="244"/>
      <c r="U121" s="79"/>
      <c r="V121" s="245"/>
      <c r="W121" s="88" t="str">
        <f t="shared" si="20"/>
        <v>MENOR_VALOR</v>
      </c>
      <c r="X121" s="89">
        <f t="shared" si="21"/>
        <v>0</v>
      </c>
      <c r="Y121" s="73"/>
    </row>
    <row r="122" spans="1:25" ht="32" x14ac:dyDescent="0.35">
      <c r="A122" s="6">
        <v>108</v>
      </c>
      <c r="B122" s="6">
        <v>8714199</v>
      </c>
      <c r="C122" s="7" t="s">
        <v>32</v>
      </c>
      <c r="D122" s="8" t="s">
        <v>146</v>
      </c>
      <c r="E122" s="6" t="s">
        <v>34</v>
      </c>
      <c r="F122" s="6">
        <v>0</v>
      </c>
      <c r="G122" s="6">
        <v>1</v>
      </c>
      <c r="H122" s="6">
        <v>781815</v>
      </c>
      <c r="I122" s="243">
        <v>307139</v>
      </c>
      <c r="J122" s="82">
        <f t="shared" si="11"/>
        <v>347435.63679999998</v>
      </c>
      <c r="K122" s="79">
        <v>27560</v>
      </c>
      <c r="L122" s="79">
        <f t="shared" si="12"/>
        <v>5236.3999999999996</v>
      </c>
      <c r="M122" s="79">
        <f t="shared" si="13"/>
        <v>32796.400000000001</v>
      </c>
      <c r="N122" s="79">
        <v>21000</v>
      </c>
      <c r="O122" s="79">
        <v>3990</v>
      </c>
      <c r="P122" s="79">
        <v>24990</v>
      </c>
      <c r="Q122" s="244">
        <f t="shared" si="14"/>
        <v>24990</v>
      </c>
      <c r="R122" s="244">
        <f t="shared" si="15"/>
        <v>135074</v>
      </c>
      <c r="S122" s="244">
        <f t="shared" si="16"/>
        <v>65789</v>
      </c>
      <c r="T122" s="244">
        <f t="shared" si="17"/>
        <v>32796</v>
      </c>
      <c r="U122" s="79">
        <f t="shared" si="18"/>
        <v>77841.142900139894</v>
      </c>
      <c r="V122" s="245">
        <f t="shared" si="19"/>
        <v>0.57628516887143266</v>
      </c>
      <c r="W122" s="88" t="str">
        <f t="shared" si="20"/>
        <v>MEDIA_GEOMETRICA</v>
      </c>
      <c r="X122" s="89">
        <f t="shared" si="21"/>
        <v>65789</v>
      </c>
      <c r="Y122" s="73"/>
    </row>
    <row r="123" spans="1:25" ht="16" x14ac:dyDescent="0.35">
      <c r="A123" s="6">
        <v>109</v>
      </c>
      <c r="B123" s="6">
        <v>8714199</v>
      </c>
      <c r="C123" s="7" t="s">
        <v>32</v>
      </c>
      <c r="D123" s="8" t="s">
        <v>147</v>
      </c>
      <c r="E123" s="6" t="s">
        <v>34</v>
      </c>
      <c r="F123" s="6">
        <v>0</v>
      </c>
      <c r="G123" s="6">
        <v>1</v>
      </c>
      <c r="H123" s="6">
        <v>781815</v>
      </c>
      <c r="I123" s="243">
        <v>18207</v>
      </c>
      <c r="J123" s="82">
        <f t="shared" si="11"/>
        <v>20595.758399999999</v>
      </c>
      <c r="K123" s="79">
        <v>252280</v>
      </c>
      <c r="L123" s="79">
        <f t="shared" si="12"/>
        <v>47933.2</v>
      </c>
      <c r="M123" s="79">
        <f t="shared" si="13"/>
        <v>300213.2</v>
      </c>
      <c r="N123" s="79">
        <v>190000</v>
      </c>
      <c r="O123" s="79">
        <v>36100</v>
      </c>
      <c r="P123" s="79">
        <v>226100</v>
      </c>
      <c r="Q123" s="244">
        <f t="shared" si="14"/>
        <v>20596</v>
      </c>
      <c r="R123" s="244">
        <f t="shared" si="15"/>
        <v>182303</v>
      </c>
      <c r="S123" s="244">
        <f t="shared" si="16"/>
        <v>111816</v>
      </c>
      <c r="T123" s="244">
        <f t="shared" si="17"/>
        <v>226100</v>
      </c>
      <c r="U123" s="79">
        <f t="shared" si="18"/>
        <v>114344.11626533304</v>
      </c>
      <c r="V123" s="245">
        <f t="shared" si="19"/>
        <v>0.62722015691092869</v>
      </c>
      <c r="W123" s="88" t="str">
        <f t="shared" si="20"/>
        <v>MEDIA_GEOMETRICA</v>
      </c>
      <c r="X123" s="89">
        <f t="shared" si="21"/>
        <v>111816</v>
      </c>
      <c r="Y123" s="73"/>
    </row>
    <row r="124" spans="1:25" x14ac:dyDescent="0.35">
      <c r="A124" s="6">
        <v>110</v>
      </c>
      <c r="B124" s="6">
        <v>8714199</v>
      </c>
      <c r="C124" s="7" t="s">
        <v>32</v>
      </c>
      <c r="D124" s="8" t="s">
        <v>148</v>
      </c>
      <c r="E124" s="6" t="s">
        <v>34</v>
      </c>
      <c r="F124" s="6">
        <v>0</v>
      </c>
      <c r="G124" s="6">
        <v>1</v>
      </c>
      <c r="H124" s="6">
        <v>781815</v>
      </c>
      <c r="I124" s="243">
        <v>141491</v>
      </c>
      <c r="J124" s="82">
        <f t="shared" si="11"/>
        <v>160054.61919999999</v>
      </c>
      <c r="K124" s="79">
        <v>194032.94117647057</v>
      </c>
      <c r="L124" s="79">
        <f t="shared" si="12"/>
        <v>36866.25882352941</v>
      </c>
      <c r="M124" s="79">
        <f t="shared" si="13"/>
        <v>230899.19999999998</v>
      </c>
      <c r="N124" s="79">
        <v>166000</v>
      </c>
      <c r="O124" s="79">
        <v>31540</v>
      </c>
      <c r="P124" s="79">
        <v>197540</v>
      </c>
      <c r="Q124" s="244">
        <f t="shared" si="14"/>
        <v>160055</v>
      </c>
      <c r="R124" s="244">
        <f t="shared" si="15"/>
        <v>196165</v>
      </c>
      <c r="S124" s="244">
        <f t="shared" si="16"/>
        <v>193991</v>
      </c>
      <c r="T124" s="244">
        <f t="shared" si="17"/>
        <v>197540</v>
      </c>
      <c r="U124" s="79">
        <f t="shared" si="18"/>
        <v>25533.625868646232</v>
      </c>
      <c r="V124" s="245">
        <f t="shared" si="19"/>
        <v>0.13016402451327316</v>
      </c>
      <c r="W124" s="88" t="str">
        <f t="shared" si="20"/>
        <v>MENOR_VALOR</v>
      </c>
      <c r="X124" s="89">
        <f t="shared" si="21"/>
        <v>160055</v>
      </c>
      <c r="Y124" s="73"/>
    </row>
    <row r="125" spans="1:25" s="74" customFormat="1" ht="16" x14ac:dyDescent="0.35">
      <c r="A125" s="117" t="s">
        <v>149</v>
      </c>
      <c r="B125" s="6"/>
      <c r="C125" s="6"/>
      <c r="D125" s="118" t="s">
        <v>150</v>
      </c>
      <c r="E125" s="6"/>
      <c r="F125" s="119"/>
      <c r="G125" s="119"/>
      <c r="H125" s="120"/>
      <c r="I125" s="243"/>
      <c r="J125" s="82">
        <f t="shared" si="11"/>
        <v>0</v>
      </c>
      <c r="K125" s="79">
        <v>0</v>
      </c>
      <c r="L125" s="79">
        <f t="shared" si="12"/>
        <v>0</v>
      </c>
      <c r="M125" s="79">
        <f t="shared" si="13"/>
        <v>0</v>
      </c>
      <c r="N125" s="79"/>
      <c r="O125" s="79"/>
      <c r="P125" s="79"/>
      <c r="Q125" s="244"/>
      <c r="R125" s="244"/>
      <c r="S125" s="244"/>
      <c r="T125" s="244"/>
      <c r="U125" s="79"/>
      <c r="V125" s="245"/>
      <c r="W125" s="88" t="str">
        <f t="shared" si="20"/>
        <v>MENOR_VALOR</v>
      </c>
      <c r="X125" s="89">
        <f t="shared" si="21"/>
        <v>0</v>
      </c>
      <c r="Y125" s="73"/>
    </row>
    <row r="126" spans="1:25" x14ac:dyDescent="0.35">
      <c r="A126" s="14">
        <v>111</v>
      </c>
      <c r="B126" s="6">
        <v>8714199</v>
      </c>
      <c r="C126" s="7" t="s">
        <v>32</v>
      </c>
      <c r="D126" s="8" t="s">
        <v>151</v>
      </c>
      <c r="E126" s="6" t="s">
        <v>34</v>
      </c>
      <c r="F126" s="6">
        <v>0</v>
      </c>
      <c r="G126" s="6">
        <v>1</v>
      </c>
      <c r="H126" s="6">
        <v>781815</v>
      </c>
      <c r="I126" s="247">
        <v>249662</v>
      </c>
      <c r="J126" s="82">
        <f t="shared" si="11"/>
        <v>282417.6544</v>
      </c>
      <c r="K126" s="79">
        <v>401120</v>
      </c>
      <c r="L126" s="79">
        <f t="shared" si="12"/>
        <v>76212.800000000003</v>
      </c>
      <c r="M126" s="79">
        <f t="shared" si="13"/>
        <v>477332.8</v>
      </c>
      <c r="N126" s="79">
        <v>294000</v>
      </c>
      <c r="O126" s="79">
        <v>55860</v>
      </c>
      <c r="P126" s="79">
        <v>349860</v>
      </c>
      <c r="Q126" s="244">
        <f t="shared" si="14"/>
        <v>282418</v>
      </c>
      <c r="R126" s="244">
        <f t="shared" si="15"/>
        <v>369870</v>
      </c>
      <c r="S126" s="244">
        <f t="shared" si="16"/>
        <v>361301</v>
      </c>
      <c r="T126" s="244">
        <f t="shared" si="17"/>
        <v>349860</v>
      </c>
      <c r="U126" s="79">
        <f t="shared" si="18"/>
        <v>61837.902228325955</v>
      </c>
      <c r="V126" s="245">
        <f t="shared" si="19"/>
        <v>0.16718820728452147</v>
      </c>
      <c r="W126" s="88" t="str">
        <f t="shared" si="20"/>
        <v>MENOR_VALOR</v>
      </c>
      <c r="X126" s="89">
        <f t="shared" si="21"/>
        <v>282418</v>
      </c>
      <c r="Y126" s="73"/>
    </row>
    <row r="127" spans="1:25" ht="16" x14ac:dyDescent="0.35">
      <c r="A127" s="14">
        <v>112</v>
      </c>
      <c r="B127" s="6">
        <v>8714199</v>
      </c>
      <c r="C127" s="7" t="s">
        <v>32</v>
      </c>
      <c r="D127" s="8" t="s">
        <v>152</v>
      </c>
      <c r="E127" s="6" t="s">
        <v>34</v>
      </c>
      <c r="F127" s="6">
        <v>0</v>
      </c>
      <c r="G127" s="6">
        <v>1</v>
      </c>
      <c r="H127" s="6">
        <v>781815</v>
      </c>
      <c r="I127" s="247">
        <v>378420</v>
      </c>
      <c r="J127" s="82">
        <f t="shared" si="11"/>
        <v>428068.70399999997</v>
      </c>
      <c r="K127" s="79">
        <v>458409.4117647059</v>
      </c>
      <c r="L127" s="79">
        <f t="shared" si="12"/>
        <v>87097.788235294123</v>
      </c>
      <c r="M127" s="79">
        <f t="shared" si="13"/>
        <v>545507.20000000007</v>
      </c>
      <c r="N127" s="79">
        <v>445000</v>
      </c>
      <c r="O127" s="79">
        <v>84550</v>
      </c>
      <c r="P127" s="79">
        <v>529550</v>
      </c>
      <c r="Q127" s="244">
        <f t="shared" si="14"/>
        <v>428069</v>
      </c>
      <c r="R127" s="244">
        <f t="shared" si="15"/>
        <v>501042</v>
      </c>
      <c r="S127" s="244">
        <f t="shared" si="16"/>
        <v>498204</v>
      </c>
      <c r="T127" s="244">
        <f t="shared" si="17"/>
        <v>529550</v>
      </c>
      <c r="U127" s="79">
        <f t="shared" si="18"/>
        <v>51599.703143525934</v>
      </c>
      <c r="V127" s="245">
        <f t="shared" si="19"/>
        <v>0.10298478599304237</v>
      </c>
      <c r="W127" s="88" t="str">
        <f t="shared" si="20"/>
        <v>MENOR_VALOR</v>
      </c>
      <c r="X127" s="89">
        <f t="shared" si="21"/>
        <v>428069</v>
      </c>
      <c r="Y127" s="73"/>
    </row>
    <row r="128" spans="1:25" ht="24" x14ac:dyDescent="0.35">
      <c r="A128" s="14">
        <v>113</v>
      </c>
      <c r="B128" s="6">
        <v>8714199</v>
      </c>
      <c r="C128" s="7" t="s">
        <v>32</v>
      </c>
      <c r="D128" s="8" t="s">
        <v>154</v>
      </c>
      <c r="E128" s="6" t="s">
        <v>34</v>
      </c>
      <c r="F128" s="6">
        <v>0</v>
      </c>
      <c r="G128" s="6">
        <v>1</v>
      </c>
      <c r="H128" s="6">
        <v>781815</v>
      </c>
      <c r="I128" s="81">
        <v>415548</v>
      </c>
      <c r="J128" s="82">
        <f t="shared" si="11"/>
        <v>470067.89760000003</v>
      </c>
      <c r="K128" s="79">
        <v>562892.3529411765</v>
      </c>
      <c r="L128" s="79">
        <f t="shared" si="12"/>
        <v>106949.54705882353</v>
      </c>
      <c r="M128" s="79">
        <f t="shared" si="13"/>
        <v>669841.9</v>
      </c>
      <c r="N128" s="79">
        <v>489000</v>
      </c>
      <c r="O128" s="79">
        <v>92910</v>
      </c>
      <c r="P128" s="79">
        <v>581910</v>
      </c>
      <c r="Q128" s="244">
        <f t="shared" si="14"/>
        <v>470068</v>
      </c>
      <c r="R128" s="244">
        <f t="shared" si="15"/>
        <v>573940</v>
      </c>
      <c r="S128" s="244">
        <f t="shared" si="16"/>
        <v>567975</v>
      </c>
      <c r="T128" s="244">
        <f t="shared" si="17"/>
        <v>581910</v>
      </c>
      <c r="U128" s="79">
        <f t="shared" si="18"/>
        <v>73448.595575409068</v>
      </c>
      <c r="V128" s="245">
        <f t="shared" si="19"/>
        <v>0.12797260266823896</v>
      </c>
      <c r="W128" s="88" t="str">
        <f t="shared" si="20"/>
        <v>MENOR_VALOR</v>
      </c>
      <c r="X128" s="89">
        <f t="shared" si="21"/>
        <v>470068</v>
      </c>
      <c r="Y128" s="73"/>
    </row>
    <row r="129" spans="1:25" ht="24" x14ac:dyDescent="0.35">
      <c r="A129" s="14">
        <v>114</v>
      </c>
      <c r="B129" s="6">
        <v>8714199</v>
      </c>
      <c r="C129" s="7" t="s">
        <v>32</v>
      </c>
      <c r="D129" s="8" t="s">
        <v>155</v>
      </c>
      <c r="E129" s="6" t="s">
        <v>34</v>
      </c>
      <c r="F129" s="6">
        <v>0</v>
      </c>
      <c r="G129" s="6">
        <v>1</v>
      </c>
      <c r="H129" s="6">
        <v>781815</v>
      </c>
      <c r="I129" s="247">
        <v>432327</v>
      </c>
      <c r="J129" s="82">
        <f t="shared" si="11"/>
        <v>489048.30239999999</v>
      </c>
      <c r="K129" s="79">
        <v>676896.80672268907</v>
      </c>
      <c r="L129" s="79">
        <f t="shared" si="12"/>
        <v>128610.39327731093</v>
      </c>
      <c r="M129" s="79">
        <f t="shared" si="13"/>
        <v>805507.2</v>
      </c>
      <c r="N129" s="79">
        <v>509000</v>
      </c>
      <c r="O129" s="79">
        <v>96710</v>
      </c>
      <c r="P129" s="79">
        <v>605710</v>
      </c>
      <c r="Q129" s="244">
        <f t="shared" si="14"/>
        <v>489048</v>
      </c>
      <c r="R129" s="244">
        <f t="shared" si="15"/>
        <v>633422</v>
      </c>
      <c r="S129" s="244">
        <f t="shared" si="16"/>
        <v>620243</v>
      </c>
      <c r="T129" s="244">
        <f t="shared" si="17"/>
        <v>605710</v>
      </c>
      <c r="U129" s="79">
        <f t="shared" si="18"/>
        <v>102087.83442702661</v>
      </c>
      <c r="V129" s="245">
        <f t="shared" si="19"/>
        <v>0.16116875389081309</v>
      </c>
      <c r="W129" s="88" t="str">
        <f t="shared" si="20"/>
        <v>MENOR_VALOR</v>
      </c>
      <c r="X129" s="89">
        <f t="shared" si="21"/>
        <v>489048</v>
      </c>
      <c r="Y129" s="73"/>
    </row>
    <row r="130" spans="1:25" ht="16" x14ac:dyDescent="0.35">
      <c r="A130" s="14">
        <v>115</v>
      </c>
      <c r="B130" s="6">
        <v>8714199</v>
      </c>
      <c r="C130" s="7" t="s">
        <v>32</v>
      </c>
      <c r="D130" s="8" t="s">
        <v>156</v>
      </c>
      <c r="E130" s="6" t="s">
        <v>34</v>
      </c>
      <c r="F130" s="6">
        <v>0</v>
      </c>
      <c r="G130" s="6">
        <v>1</v>
      </c>
      <c r="H130" s="6">
        <v>781815</v>
      </c>
      <c r="I130" s="247">
        <v>90440</v>
      </c>
      <c r="J130" s="82">
        <f t="shared" si="11"/>
        <v>102305.728</v>
      </c>
      <c r="K130" s="79">
        <v>123767.64705882354</v>
      </c>
      <c r="L130" s="79">
        <f t="shared" si="12"/>
        <v>23515.852941176472</v>
      </c>
      <c r="M130" s="79">
        <f t="shared" si="13"/>
        <v>147283.5</v>
      </c>
      <c r="N130" s="79">
        <v>106000</v>
      </c>
      <c r="O130" s="79">
        <v>20140</v>
      </c>
      <c r="P130" s="79">
        <v>126140</v>
      </c>
      <c r="Q130" s="244">
        <f t="shared" si="14"/>
        <v>102306</v>
      </c>
      <c r="R130" s="244">
        <f t="shared" si="15"/>
        <v>125243</v>
      </c>
      <c r="S130" s="244">
        <f t="shared" si="16"/>
        <v>123871</v>
      </c>
      <c r="T130" s="244">
        <f t="shared" si="17"/>
        <v>126140</v>
      </c>
      <c r="U130" s="79">
        <f t="shared" si="18"/>
        <v>16218.90824007584</v>
      </c>
      <c r="V130" s="245">
        <f t="shared" si="19"/>
        <v>0.12949951885595076</v>
      </c>
      <c r="W130" s="88" t="str">
        <f t="shared" si="20"/>
        <v>MENOR_VALOR</v>
      </c>
      <c r="X130" s="89">
        <f t="shared" si="21"/>
        <v>102306</v>
      </c>
      <c r="Y130" s="73"/>
    </row>
    <row r="131" spans="1:25" ht="24" x14ac:dyDescent="0.35">
      <c r="A131" s="14">
        <v>116</v>
      </c>
      <c r="B131" s="6"/>
      <c r="C131" s="7"/>
      <c r="D131" s="12" t="s">
        <v>256</v>
      </c>
      <c r="E131" s="6" t="s">
        <v>34</v>
      </c>
      <c r="F131" s="6"/>
      <c r="G131" s="6"/>
      <c r="H131" s="6"/>
      <c r="I131" s="247">
        <v>135184</v>
      </c>
      <c r="J131" s="82">
        <f t="shared" si="11"/>
        <v>152920.14079999999</v>
      </c>
      <c r="K131" s="79">
        <v>164962.35294117648</v>
      </c>
      <c r="L131" s="79">
        <f t="shared" si="12"/>
        <v>31342.847058823532</v>
      </c>
      <c r="M131" s="79">
        <f t="shared" si="13"/>
        <v>196305.2</v>
      </c>
      <c r="N131" s="79">
        <v>150000</v>
      </c>
      <c r="O131" s="79">
        <v>28500</v>
      </c>
      <c r="P131" s="79">
        <v>178500</v>
      </c>
      <c r="Q131" s="244">
        <f t="shared" si="14"/>
        <v>152920</v>
      </c>
      <c r="R131" s="244">
        <f t="shared" si="15"/>
        <v>175908</v>
      </c>
      <c r="S131" s="244">
        <f t="shared" si="16"/>
        <v>174989</v>
      </c>
      <c r="T131" s="244">
        <f t="shared" si="17"/>
        <v>178500</v>
      </c>
      <c r="U131" s="79">
        <f t="shared" si="18"/>
        <v>16254.970685916354</v>
      </c>
      <c r="V131" s="245">
        <f t="shared" si="19"/>
        <v>9.240609117218293E-2</v>
      </c>
      <c r="W131" s="88" t="str">
        <f t="shared" si="20"/>
        <v>MENOR_VALOR</v>
      </c>
      <c r="X131" s="89">
        <f t="shared" si="21"/>
        <v>152920</v>
      </c>
      <c r="Y131" s="73"/>
    </row>
    <row r="132" spans="1:25" ht="24" x14ac:dyDescent="0.35">
      <c r="A132" s="14">
        <v>117</v>
      </c>
      <c r="B132" s="6">
        <v>8714199</v>
      </c>
      <c r="C132" s="7" t="s">
        <v>32</v>
      </c>
      <c r="D132" s="12" t="s">
        <v>257</v>
      </c>
      <c r="E132" s="6" t="s">
        <v>34</v>
      </c>
      <c r="F132" s="6">
        <v>0</v>
      </c>
      <c r="G132" s="6">
        <v>1</v>
      </c>
      <c r="H132" s="6">
        <v>781815</v>
      </c>
      <c r="I132" s="247">
        <v>66759</v>
      </c>
      <c r="J132" s="82">
        <f t="shared" si="11"/>
        <v>75517.780799999993</v>
      </c>
      <c r="K132" s="79">
        <v>215921.42857142858</v>
      </c>
      <c r="L132" s="79">
        <f t="shared" si="12"/>
        <v>41025.071428571428</v>
      </c>
      <c r="M132" s="79">
        <f t="shared" si="13"/>
        <v>256946.5</v>
      </c>
      <c r="N132" s="79">
        <v>170000</v>
      </c>
      <c r="O132" s="79">
        <v>32300</v>
      </c>
      <c r="P132" s="79">
        <v>202300</v>
      </c>
      <c r="Q132" s="244">
        <f t="shared" si="14"/>
        <v>75518</v>
      </c>
      <c r="R132" s="244">
        <f t="shared" si="15"/>
        <v>178255</v>
      </c>
      <c r="S132" s="244">
        <f t="shared" si="16"/>
        <v>157748</v>
      </c>
      <c r="T132" s="244">
        <f t="shared" si="17"/>
        <v>202300</v>
      </c>
      <c r="U132" s="79">
        <f t="shared" si="18"/>
        <v>72646.029378762338</v>
      </c>
      <c r="V132" s="245">
        <f t="shared" si="19"/>
        <v>0.40753992526864513</v>
      </c>
      <c r="W132" s="88" t="str">
        <f t="shared" si="20"/>
        <v>MENOR_VALOR</v>
      </c>
      <c r="X132" s="89">
        <f t="shared" si="21"/>
        <v>75518</v>
      </c>
      <c r="Y132" s="73"/>
    </row>
    <row r="133" spans="1:25" ht="16" x14ac:dyDescent="0.35">
      <c r="A133" s="14">
        <v>118</v>
      </c>
      <c r="B133" s="6">
        <v>8714199</v>
      </c>
      <c r="C133" s="7" t="s">
        <v>32</v>
      </c>
      <c r="D133" s="8" t="s">
        <v>258</v>
      </c>
      <c r="E133" s="6" t="s">
        <v>34</v>
      </c>
      <c r="F133" s="6">
        <v>0</v>
      </c>
      <c r="G133" s="6">
        <v>1</v>
      </c>
      <c r="H133" s="6">
        <v>781815</v>
      </c>
      <c r="I133" s="247">
        <v>34272</v>
      </c>
      <c r="J133" s="82">
        <f t="shared" si="11"/>
        <v>38768.486400000002</v>
      </c>
      <c r="K133" s="79">
        <v>47691.42857142858</v>
      </c>
      <c r="L133" s="79">
        <f t="shared" si="12"/>
        <v>9061.3714285714304</v>
      </c>
      <c r="M133" s="79">
        <f t="shared" si="13"/>
        <v>56752.80000000001</v>
      </c>
      <c r="N133" s="79">
        <v>45000</v>
      </c>
      <c r="O133" s="79">
        <v>8550</v>
      </c>
      <c r="P133" s="79">
        <v>53550</v>
      </c>
      <c r="Q133" s="244">
        <f t="shared" si="14"/>
        <v>38768</v>
      </c>
      <c r="R133" s="244">
        <f t="shared" si="15"/>
        <v>49690</v>
      </c>
      <c r="S133" s="244">
        <f t="shared" si="16"/>
        <v>49024</v>
      </c>
      <c r="T133" s="244">
        <f t="shared" si="17"/>
        <v>53550</v>
      </c>
      <c r="U133" s="79">
        <f t="shared" si="18"/>
        <v>7723.0202641194719</v>
      </c>
      <c r="V133" s="245">
        <f t="shared" si="19"/>
        <v>0.15542403429501855</v>
      </c>
      <c r="W133" s="88" t="str">
        <f t="shared" si="20"/>
        <v>MENOR_VALOR</v>
      </c>
      <c r="X133" s="89">
        <f t="shared" si="21"/>
        <v>38768</v>
      </c>
      <c r="Y133" s="73"/>
    </row>
    <row r="134" spans="1:25" ht="24" x14ac:dyDescent="0.35">
      <c r="A134" s="14">
        <v>119</v>
      </c>
      <c r="B134" s="6">
        <v>8714199</v>
      </c>
      <c r="C134" s="20" t="s">
        <v>47</v>
      </c>
      <c r="D134" s="8" t="s">
        <v>152</v>
      </c>
      <c r="E134" s="6" t="s">
        <v>34</v>
      </c>
      <c r="F134" s="6">
        <v>0</v>
      </c>
      <c r="G134" s="6">
        <v>1</v>
      </c>
      <c r="H134" s="6">
        <v>781815</v>
      </c>
      <c r="I134" s="247">
        <v>451248</v>
      </c>
      <c r="J134" s="82">
        <f t="shared" si="11"/>
        <v>510451.73759999999</v>
      </c>
      <c r="K134" s="79">
        <v>553405.71428571432</v>
      </c>
      <c r="L134" s="79">
        <f t="shared" si="12"/>
        <v>105147.08571428573</v>
      </c>
      <c r="M134" s="79">
        <f t="shared" si="13"/>
        <v>658552.80000000005</v>
      </c>
      <c r="N134" s="79">
        <v>445000</v>
      </c>
      <c r="O134" s="79">
        <v>84550</v>
      </c>
      <c r="P134" s="79">
        <v>529550</v>
      </c>
      <c r="Q134" s="244">
        <f t="shared" si="14"/>
        <v>510452</v>
      </c>
      <c r="R134" s="244">
        <f t="shared" si="15"/>
        <v>566185</v>
      </c>
      <c r="S134" s="244">
        <f t="shared" si="16"/>
        <v>562537</v>
      </c>
      <c r="T134" s="244">
        <f t="shared" si="17"/>
        <v>529550</v>
      </c>
      <c r="U134" s="79">
        <f t="shared" si="18"/>
        <v>39409.182235869856</v>
      </c>
      <c r="V134" s="245">
        <f t="shared" si="19"/>
        <v>6.9604779773165759E-2</v>
      </c>
      <c r="W134" s="88" t="str">
        <f t="shared" si="20"/>
        <v>MENOR_VALOR</v>
      </c>
      <c r="X134" s="89">
        <f t="shared" si="21"/>
        <v>510452</v>
      </c>
      <c r="Y134" s="73"/>
    </row>
    <row r="135" spans="1:25" ht="24" x14ac:dyDescent="0.35">
      <c r="A135" s="14">
        <v>120</v>
      </c>
      <c r="B135" s="6">
        <v>8714199</v>
      </c>
      <c r="C135" s="20" t="s">
        <v>47</v>
      </c>
      <c r="D135" s="8" t="s">
        <v>259</v>
      </c>
      <c r="E135" s="6" t="s">
        <v>34</v>
      </c>
      <c r="F135" s="6">
        <v>0</v>
      </c>
      <c r="G135" s="6">
        <v>1</v>
      </c>
      <c r="H135" s="6">
        <v>781815</v>
      </c>
      <c r="I135" s="247">
        <v>360808</v>
      </c>
      <c r="J135" s="82">
        <f t="shared" si="11"/>
        <v>408146.00959999999</v>
      </c>
      <c r="K135" s="79">
        <v>552892.43697478995</v>
      </c>
      <c r="L135" s="79">
        <f t="shared" si="12"/>
        <v>105049.5630252101</v>
      </c>
      <c r="M135" s="79">
        <f t="shared" si="13"/>
        <v>657942</v>
      </c>
      <c r="N135" s="79">
        <v>424000</v>
      </c>
      <c r="O135" s="79">
        <v>80560</v>
      </c>
      <c r="P135" s="79">
        <v>504560</v>
      </c>
      <c r="Q135" s="244">
        <f t="shared" si="14"/>
        <v>408146</v>
      </c>
      <c r="R135" s="244">
        <f t="shared" si="15"/>
        <v>523549</v>
      </c>
      <c r="S135" s="244">
        <f t="shared" si="16"/>
        <v>513616</v>
      </c>
      <c r="T135" s="244">
        <f t="shared" si="17"/>
        <v>504560</v>
      </c>
      <c r="U135" s="79">
        <f t="shared" si="18"/>
        <v>81602.243869271144</v>
      </c>
      <c r="V135" s="245">
        <f t="shared" si="19"/>
        <v>0.1558636228304727</v>
      </c>
      <c r="W135" s="88" t="str">
        <f t="shared" si="20"/>
        <v>MENOR_VALOR</v>
      </c>
      <c r="X135" s="89">
        <f t="shared" si="21"/>
        <v>408146</v>
      </c>
      <c r="Y135" s="73"/>
    </row>
    <row r="136" spans="1:25" ht="24" x14ac:dyDescent="0.35">
      <c r="A136" s="14">
        <v>121</v>
      </c>
      <c r="B136" s="6">
        <v>8714199</v>
      </c>
      <c r="C136" s="7" t="s">
        <v>50</v>
      </c>
      <c r="D136" s="8" t="s">
        <v>150</v>
      </c>
      <c r="E136" s="6" t="s">
        <v>34</v>
      </c>
      <c r="F136" s="6">
        <v>0</v>
      </c>
      <c r="G136" s="6">
        <v>1</v>
      </c>
      <c r="H136" s="6">
        <v>781815</v>
      </c>
      <c r="I136" s="11">
        <v>316421</v>
      </c>
      <c r="J136" s="82">
        <f t="shared" si="11"/>
        <v>357935.43520000001</v>
      </c>
      <c r="K136" s="79">
        <v>699422.52100840339</v>
      </c>
      <c r="L136" s="79">
        <f t="shared" si="12"/>
        <v>132890.27899159666</v>
      </c>
      <c r="M136" s="79">
        <f t="shared" si="13"/>
        <v>832312.8</v>
      </c>
      <c r="N136" s="79">
        <v>550000</v>
      </c>
      <c r="O136" s="79">
        <v>104500</v>
      </c>
      <c r="P136" s="79">
        <v>654500</v>
      </c>
      <c r="Q136" s="244">
        <f t="shared" si="14"/>
        <v>357935</v>
      </c>
      <c r="R136" s="244">
        <f t="shared" si="15"/>
        <v>614916</v>
      </c>
      <c r="S136" s="244">
        <f t="shared" si="16"/>
        <v>579874</v>
      </c>
      <c r="T136" s="244">
        <f t="shared" si="17"/>
        <v>654500</v>
      </c>
      <c r="U136" s="79">
        <f t="shared" si="18"/>
        <v>181713.00773610017</v>
      </c>
      <c r="V136" s="245">
        <f t="shared" si="19"/>
        <v>0.29550866742140419</v>
      </c>
      <c r="W136" s="88" t="str">
        <f t="shared" si="20"/>
        <v>MENOR_VALOR</v>
      </c>
      <c r="X136" s="89">
        <f t="shared" si="21"/>
        <v>357935</v>
      </c>
      <c r="Y136" s="73"/>
    </row>
    <row r="137" spans="1:25" s="74" customFormat="1" ht="17.5" x14ac:dyDescent="0.35">
      <c r="A137" s="117" t="s">
        <v>159</v>
      </c>
      <c r="B137" s="6"/>
      <c r="C137" s="6"/>
      <c r="D137" s="121" t="s">
        <v>160</v>
      </c>
      <c r="E137" s="6"/>
      <c r="F137" s="119"/>
      <c r="G137" s="119"/>
      <c r="H137" s="120"/>
      <c r="I137" s="243"/>
      <c r="J137" s="82">
        <f t="shared" si="11"/>
        <v>0</v>
      </c>
      <c r="K137" s="79">
        <v>0</v>
      </c>
      <c r="L137" s="79">
        <f t="shared" si="12"/>
        <v>0</v>
      </c>
      <c r="M137" s="79">
        <f t="shared" si="13"/>
        <v>0</v>
      </c>
      <c r="N137" s="79"/>
      <c r="O137" s="79"/>
      <c r="P137" s="79"/>
      <c r="Q137" s="244"/>
      <c r="R137" s="244"/>
      <c r="S137" s="244"/>
      <c r="T137" s="244"/>
      <c r="U137" s="79"/>
      <c r="V137" s="245"/>
      <c r="W137" s="88" t="str">
        <f t="shared" si="20"/>
        <v>MENOR_VALOR</v>
      </c>
      <c r="X137" s="89">
        <f t="shared" si="21"/>
        <v>0</v>
      </c>
      <c r="Y137" s="73"/>
    </row>
    <row r="138" spans="1:25" ht="16" x14ac:dyDescent="0.35">
      <c r="A138" s="14">
        <v>122</v>
      </c>
      <c r="B138" s="6">
        <v>8714199</v>
      </c>
      <c r="C138" s="7" t="s">
        <v>32</v>
      </c>
      <c r="D138" s="12" t="s">
        <v>260</v>
      </c>
      <c r="E138" s="6" t="s">
        <v>80</v>
      </c>
      <c r="F138" s="6">
        <v>0</v>
      </c>
      <c r="G138" s="6">
        <v>1</v>
      </c>
      <c r="H138" s="6">
        <v>781815</v>
      </c>
      <c r="I138" s="247">
        <v>293216</v>
      </c>
      <c r="J138" s="82">
        <f t="shared" si="11"/>
        <v>331685.93920000002</v>
      </c>
      <c r="K138" s="79">
        <v>210870</v>
      </c>
      <c r="L138" s="79">
        <f t="shared" si="12"/>
        <v>40065.300000000003</v>
      </c>
      <c r="M138" s="79">
        <f t="shared" si="13"/>
        <v>250935.3</v>
      </c>
      <c r="N138" s="79">
        <v>170000</v>
      </c>
      <c r="O138" s="79">
        <v>32300</v>
      </c>
      <c r="P138" s="79">
        <v>202300</v>
      </c>
      <c r="Q138" s="244">
        <f t="shared" si="14"/>
        <v>202300</v>
      </c>
      <c r="R138" s="244">
        <f t="shared" si="15"/>
        <v>261640</v>
      </c>
      <c r="S138" s="244">
        <f t="shared" si="16"/>
        <v>256308</v>
      </c>
      <c r="T138" s="244">
        <f t="shared" si="17"/>
        <v>250935</v>
      </c>
      <c r="U138" s="79">
        <f t="shared" si="18"/>
        <v>41959.716395609728</v>
      </c>
      <c r="V138" s="245">
        <f t="shared" si="19"/>
        <v>0.16037194769763694</v>
      </c>
      <c r="W138" s="88" t="str">
        <f t="shared" si="20"/>
        <v>MENOR_VALOR</v>
      </c>
      <c r="X138" s="89">
        <f t="shared" si="21"/>
        <v>202300</v>
      </c>
      <c r="Y138" s="73"/>
    </row>
    <row r="139" spans="1:25" ht="16" x14ac:dyDescent="0.35">
      <c r="A139" s="14">
        <v>123</v>
      </c>
      <c r="B139" s="6">
        <v>8714199</v>
      </c>
      <c r="C139" s="7" t="s">
        <v>32</v>
      </c>
      <c r="D139" s="12" t="s">
        <v>261</v>
      </c>
      <c r="E139" s="6" t="s">
        <v>80</v>
      </c>
      <c r="F139" s="6">
        <v>0</v>
      </c>
      <c r="G139" s="6">
        <v>1</v>
      </c>
      <c r="H139" s="6">
        <v>781815</v>
      </c>
      <c r="I139" s="247">
        <v>295001</v>
      </c>
      <c r="J139" s="82">
        <f t="shared" ref="J139:J163" si="22">(I139*13.12%)+I139</f>
        <v>333705.1312</v>
      </c>
      <c r="K139" s="79">
        <v>196013.36134453781</v>
      </c>
      <c r="L139" s="79">
        <f t="shared" ref="L139:L163" si="23">K139*19%</f>
        <v>37242.538655462187</v>
      </c>
      <c r="M139" s="79">
        <f t="shared" ref="M139:M202" si="24">K139+L139</f>
        <v>233255.9</v>
      </c>
      <c r="N139" s="79">
        <v>170000</v>
      </c>
      <c r="O139" s="79">
        <v>32300</v>
      </c>
      <c r="P139" s="79">
        <v>202300</v>
      </c>
      <c r="Q139" s="244">
        <f t="shared" ref="Q139:Q202" si="25">ROUND(MIN(J139,M139,P139),0)</f>
        <v>202300</v>
      </c>
      <c r="R139" s="244">
        <f t="shared" ref="R139:R202" si="26">ROUND(AVERAGE(J139,M139,P139),0)</f>
        <v>256420</v>
      </c>
      <c r="S139" s="244">
        <f t="shared" ref="S139:S202" si="27">ROUND(GEOMEAN(J139,M139,P139),0)</f>
        <v>250648</v>
      </c>
      <c r="T139" s="244">
        <f t="shared" ref="T139:T202" si="28">ROUND(MEDIAN(J139,M139,P139),0)</f>
        <v>233256</v>
      </c>
      <c r="U139" s="79">
        <f t="shared" ref="U139:U202" si="29">STDEVA(Q139,R139)</f>
        <v>38268.618997815953</v>
      </c>
      <c r="V139" s="245">
        <f t="shared" ref="V139:V202" si="30">(U139/R139)</f>
        <v>0.14924194289765211</v>
      </c>
      <c r="W139" s="88" t="str">
        <f t="shared" ref="W139:W202" si="31">IF(V139&lt;43%,"MENOR_VALOR","MEDIA_GEOMETRICA")</f>
        <v>MENOR_VALOR</v>
      </c>
      <c r="X139" s="89">
        <f t="shared" ref="X139:X202" si="32">IF(W139="MENOR_VALOR",Q139,S139)</f>
        <v>202300</v>
      </c>
      <c r="Y139" s="73"/>
    </row>
    <row r="140" spans="1:25" ht="24" x14ac:dyDescent="0.35">
      <c r="A140" s="14">
        <v>124</v>
      </c>
      <c r="B140" s="6">
        <v>8714199</v>
      </c>
      <c r="C140" s="7" t="s">
        <v>32</v>
      </c>
      <c r="D140" s="12" t="s">
        <v>262</v>
      </c>
      <c r="E140" s="6" t="s">
        <v>34</v>
      </c>
      <c r="F140" s="6">
        <v>0</v>
      </c>
      <c r="G140" s="6">
        <v>1</v>
      </c>
      <c r="H140" s="6">
        <v>781815</v>
      </c>
      <c r="I140" s="243">
        <v>121618</v>
      </c>
      <c r="J140" s="82">
        <f t="shared" si="22"/>
        <v>137574.28159999999</v>
      </c>
      <c r="K140" s="79">
        <v>64639.915966386558</v>
      </c>
      <c r="L140" s="79">
        <f t="shared" si="23"/>
        <v>12281.584033613446</v>
      </c>
      <c r="M140" s="79">
        <f t="shared" si="24"/>
        <v>76921.5</v>
      </c>
      <c r="N140" s="79">
        <v>50000</v>
      </c>
      <c r="O140" s="79">
        <v>9500</v>
      </c>
      <c r="P140" s="79">
        <v>59500</v>
      </c>
      <c r="Q140" s="244">
        <f t="shared" si="25"/>
        <v>59500</v>
      </c>
      <c r="R140" s="244">
        <f t="shared" si="26"/>
        <v>91332</v>
      </c>
      <c r="S140" s="244">
        <f t="shared" si="27"/>
        <v>85710</v>
      </c>
      <c r="T140" s="244">
        <f t="shared" si="28"/>
        <v>76922</v>
      </c>
      <c r="U140" s="79">
        <f t="shared" si="29"/>
        <v>22508.62305873018</v>
      </c>
      <c r="V140" s="245">
        <f t="shared" si="30"/>
        <v>0.24644837580180198</v>
      </c>
      <c r="W140" s="88" t="str">
        <f t="shared" si="31"/>
        <v>MENOR_VALOR</v>
      </c>
      <c r="X140" s="89">
        <f t="shared" si="32"/>
        <v>59500</v>
      </c>
      <c r="Y140" s="73"/>
    </row>
    <row r="141" spans="1:25" ht="16" x14ac:dyDescent="0.35">
      <c r="A141" s="14">
        <v>125</v>
      </c>
      <c r="B141" s="6">
        <v>8714199</v>
      </c>
      <c r="C141" s="7" t="s">
        <v>32</v>
      </c>
      <c r="D141" s="12" t="s">
        <v>263</v>
      </c>
      <c r="E141" s="6" t="s">
        <v>34</v>
      </c>
      <c r="F141" s="6">
        <v>0</v>
      </c>
      <c r="G141" s="6">
        <v>1</v>
      </c>
      <c r="H141" s="6">
        <v>781815</v>
      </c>
      <c r="I141" s="243">
        <v>218127</v>
      </c>
      <c r="J141" s="82">
        <f t="shared" si="22"/>
        <v>246745.26240000001</v>
      </c>
      <c r="K141" s="79">
        <v>98198.23529411765</v>
      </c>
      <c r="L141" s="79">
        <f t="shared" si="23"/>
        <v>18657.664705882355</v>
      </c>
      <c r="M141" s="79">
        <f t="shared" si="24"/>
        <v>116855.90000000001</v>
      </c>
      <c r="N141" s="79">
        <v>90000</v>
      </c>
      <c r="O141" s="79">
        <v>17100</v>
      </c>
      <c r="P141" s="79">
        <v>107100</v>
      </c>
      <c r="Q141" s="244">
        <f t="shared" si="25"/>
        <v>107100</v>
      </c>
      <c r="R141" s="244">
        <f t="shared" si="26"/>
        <v>156900</v>
      </c>
      <c r="S141" s="244">
        <f t="shared" si="27"/>
        <v>145623</v>
      </c>
      <c r="T141" s="244">
        <f t="shared" si="28"/>
        <v>116856</v>
      </c>
      <c r="U141" s="79">
        <f t="shared" si="29"/>
        <v>35213.917703090068</v>
      </c>
      <c r="V141" s="245">
        <f t="shared" si="30"/>
        <v>0.22443542194448737</v>
      </c>
      <c r="W141" s="88" t="str">
        <f t="shared" si="31"/>
        <v>MENOR_VALOR</v>
      </c>
      <c r="X141" s="89">
        <f t="shared" si="32"/>
        <v>107100</v>
      </c>
      <c r="Y141" s="73"/>
    </row>
    <row r="142" spans="1:25" ht="16" x14ac:dyDescent="0.35">
      <c r="A142" s="14">
        <v>126</v>
      </c>
      <c r="B142" s="6">
        <v>8714199</v>
      </c>
      <c r="C142" s="7" t="s">
        <v>32</v>
      </c>
      <c r="D142" s="12" t="s">
        <v>264</v>
      </c>
      <c r="E142" s="6" t="s">
        <v>34</v>
      </c>
      <c r="F142" s="6">
        <v>0</v>
      </c>
      <c r="G142" s="6">
        <v>1</v>
      </c>
      <c r="H142" s="6">
        <v>781815</v>
      </c>
      <c r="I142" s="243">
        <v>222649</v>
      </c>
      <c r="J142" s="82">
        <f t="shared" si="22"/>
        <v>251860.54879999999</v>
      </c>
      <c r="K142" s="79">
        <v>114127.05882352941</v>
      </c>
      <c r="L142" s="79">
        <f t="shared" si="23"/>
        <v>21684.141176470588</v>
      </c>
      <c r="M142" s="79">
        <f t="shared" si="24"/>
        <v>135811.20000000001</v>
      </c>
      <c r="N142" s="79">
        <v>90000</v>
      </c>
      <c r="O142" s="79">
        <v>17100</v>
      </c>
      <c r="P142" s="79">
        <v>107100</v>
      </c>
      <c r="Q142" s="244">
        <f t="shared" si="25"/>
        <v>107100</v>
      </c>
      <c r="R142" s="244">
        <f t="shared" si="26"/>
        <v>164924</v>
      </c>
      <c r="S142" s="244">
        <f t="shared" si="27"/>
        <v>154156</v>
      </c>
      <c r="T142" s="244">
        <f t="shared" si="28"/>
        <v>135811</v>
      </c>
      <c r="U142" s="79">
        <f t="shared" si="29"/>
        <v>40887.742515330923</v>
      </c>
      <c r="V142" s="245">
        <f t="shared" si="30"/>
        <v>0.24791869294542287</v>
      </c>
      <c r="W142" s="88" t="str">
        <f t="shared" si="31"/>
        <v>MENOR_VALOR</v>
      </c>
      <c r="X142" s="89">
        <f t="shared" si="32"/>
        <v>107100</v>
      </c>
      <c r="Y142" s="73"/>
    </row>
    <row r="143" spans="1:25" x14ac:dyDescent="0.35">
      <c r="A143" s="14">
        <v>127</v>
      </c>
      <c r="B143" s="6">
        <v>8714199</v>
      </c>
      <c r="C143" s="7" t="s">
        <v>32</v>
      </c>
      <c r="D143" s="12" t="s">
        <v>265</v>
      </c>
      <c r="E143" s="6" t="s">
        <v>34</v>
      </c>
      <c r="F143" s="6">
        <v>0</v>
      </c>
      <c r="G143" s="6">
        <v>1</v>
      </c>
      <c r="H143" s="6">
        <v>781815</v>
      </c>
      <c r="I143" s="243">
        <v>220745</v>
      </c>
      <c r="J143" s="82">
        <f t="shared" si="22"/>
        <v>249706.74400000001</v>
      </c>
      <c r="K143" s="79">
        <v>103781.51260504202</v>
      </c>
      <c r="L143" s="79">
        <f t="shared" si="23"/>
        <v>19718.487394957985</v>
      </c>
      <c r="M143" s="79">
        <f t="shared" si="24"/>
        <v>123500</v>
      </c>
      <c r="N143" s="79">
        <v>80000</v>
      </c>
      <c r="O143" s="79">
        <v>15200</v>
      </c>
      <c r="P143" s="79">
        <v>95200</v>
      </c>
      <c r="Q143" s="244">
        <f t="shared" si="25"/>
        <v>95200</v>
      </c>
      <c r="R143" s="244">
        <f t="shared" si="26"/>
        <v>156136</v>
      </c>
      <c r="S143" s="244">
        <f t="shared" si="27"/>
        <v>143190</v>
      </c>
      <c r="T143" s="244">
        <f t="shared" si="28"/>
        <v>123500</v>
      </c>
      <c r="U143" s="79">
        <f t="shared" si="29"/>
        <v>43088.25881838346</v>
      </c>
      <c r="V143" s="245">
        <f t="shared" si="30"/>
        <v>0.27596620137817968</v>
      </c>
      <c r="W143" s="88" t="str">
        <f t="shared" si="31"/>
        <v>MENOR_VALOR</v>
      </c>
      <c r="X143" s="89">
        <f t="shared" si="32"/>
        <v>95200</v>
      </c>
      <c r="Y143" s="73"/>
    </row>
    <row r="144" spans="1:25" ht="16" x14ac:dyDescent="0.35">
      <c r="A144" s="14">
        <v>128</v>
      </c>
      <c r="B144" s="6">
        <v>8714199</v>
      </c>
      <c r="C144" s="7" t="s">
        <v>32</v>
      </c>
      <c r="D144" s="7" t="s">
        <v>169</v>
      </c>
      <c r="E144" s="6" t="s">
        <v>34</v>
      </c>
      <c r="F144" s="6">
        <v>0</v>
      </c>
      <c r="G144" s="6">
        <v>1</v>
      </c>
      <c r="H144" s="6">
        <v>781815</v>
      </c>
      <c r="I144" s="243">
        <v>109480</v>
      </c>
      <c r="J144" s="82">
        <f t="shared" si="22"/>
        <v>123843.776</v>
      </c>
      <c r="K144" s="79">
        <v>159574.45378151262</v>
      </c>
      <c r="L144" s="79">
        <f t="shared" si="23"/>
        <v>30319.1462184874</v>
      </c>
      <c r="M144" s="79">
        <f t="shared" si="24"/>
        <v>189893.60000000003</v>
      </c>
      <c r="N144" s="79">
        <v>129000</v>
      </c>
      <c r="O144" s="79">
        <v>24510</v>
      </c>
      <c r="P144" s="79">
        <v>153510</v>
      </c>
      <c r="Q144" s="244">
        <f t="shared" si="25"/>
        <v>123844</v>
      </c>
      <c r="R144" s="244">
        <f t="shared" si="26"/>
        <v>155749</v>
      </c>
      <c r="S144" s="244">
        <f t="shared" si="27"/>
        <v>153405</v>
      </c>
      <c r="T144" s="244">
        <f t="shared" si="28"/>
        <v>153510</v>
      </c>
      <c r="U144" s="79">
        <f t="shared" si="29"/>
        <v>22560.241853756797</v>
      </c>
      <c r="V144" s="245">
        <f t="shared" si="30"/>
        <v>0.14484999488765127</v>
      </c>
      <c r="W144" s="88" t="str">
        <f t="shared" si="31"/>
        <v>MENOR_VALOR</v>
      </c>
      <c r="X144" s="89">
        <f t="shared" si="32"/>
        <v>123844</v>
      </c>
      <c r="Y144" s="73"/>
    </row>
    <row r="145" spans="1:25" ht="16" x14ac:dyDescent="0.35">
      <c r="A145" s="14">
        <v>129</v>
      </c>
      <c r="B145" s="6">
        <v>8714199</v>
      </c>
      <c r="C145" s="7" t="s">
        <v>32</v>
      </c>
      <c r="D145" s="7" t="s">
        <v>171</v>
      </c>
      <c r="E145" s="6" t="s">
        <v>34</v>
      </c>
      <c r="F145" s="6">
        <v>0</v>
      </c>
      <c r="G145" s="6">
        <v>1</v>
      </c>
      <c r="H145" s="6">
        <v>781815</v>
      </c>
      <c r="I145" s="243">
        <v>90440</v>
      </c>
      <c r="J145" s="82">
        <f t="shared" si="22"/>
        <v>102305.728</v>
      </c>
      <c r="K145" s="79">
        <v>106086.55462184874</v>
      </c>
      <c r="L145" s="79">
        <f t="shared" si="23"/>
        <v>20156.44537815126</v>
      </c>
      <c r="M145" s="79">
        <f t="shared" si="24"/>
        <v>126243</v>
      </c>
      <c r="N145" s="79">
        <v>106000</v>
      </c>
      <c r="O145" s="79">
        <v>20140</v>
      </c>
      <c r="P145" s="79">
        <v>126140</v>
      </c>
      <c r="Q145" s="244">
        <f t="shared" si="25"/>
        <v>102306</v>
      </c>
      <c r="R145" s="244">
        <f t="shared" si="26"/>
        <v>118230</v>
      </c>
      <c r="S145" s="244">
        <f t="shared" si="27"/>
        <v>117667</v>
      </c>
      <c r="T145" s="244">
        <f t="shared" si="28"/>
        <v>126140</v>
      </c>
      <c r="U145" s="79">
        <f t="shared" si="29"/>
        <v>11259.968383614583</v>
      </c>
      <c r="V145" s="245">
        <f t="shared" si="30"/>
        <v>9.5237827823856744E-2</v>
      </c>
      <c r="W145" s="88" t="str">
        <f t="shared" si="31"/>
        <v>MENOR_VALOR</v>
      </c>
      <c r="X145" s="89">
        <f t="shared" si="32"/>
        <v>102306</v>
      </c>
      <c r="Y145" s="73"/>
    </row>
    <row r="146" spans="1:25" ht="16" x14ac:dyDescent="0.35">
      <c r="A146" s="14">
        <v>130</v>
      </c>
      <c r="B146" s="6">
        <v>8714199</v>
      </c>
      <c r="C146" s="7" t="s">
        <v>32</v>
      </c>
      <c r="D146" s="7" t="s">
        <v>266</v>
      </c>
      <c r="E146" s="6" t="s">
        <v>34</v>
      </c>
      <c r="F146" s="6">
        <v>0</v>
      </c>
      <c r="G146" s="6">
        <v>1</v>
      </c>
      <c r="H146" s="6">
        <v>781815</v>
      </c>
      <c r="I146" s="243">
        <v>122094</v>
      </c>
      <c r="J146" s="82">
        <f t="shared" si="22"/>
        <v>138112.7328</v>
      </c>
      <c r="K146" s="79">
        <v>157346.21848739497</v>
      </c>
      <c r="L146" s="79">
        <f t="shared" si="23"/>
        <v>29895.781512605045</v>
      </c>
      <c r="M146" s="79">
        <f t="shared" si="24"/>
        <v>187242.00000000003</v>
      </c>
      <c r="N146" s="79">
        <v>110000</v>
      </c>
      <c r="O146" s="79">
        <v>20900</v>
      </c>
      <c r="P146" s="79">
        <v>130900</v>
      </c>
      <c r="Q146" s="244">
        <f t="shared" si="25"/>
        <v>130900</v>
      </c>
      <c r="R146" s="244">
        <f t="shared" si="26"/>
        <v>152085</v>
      </c>
      <c r="S146" s="244">
        <f t="shared" si="27"/>
        <v>150150</v>
      </c>
      <c r="T146" s="244">
        <f t="shared" si="28"/>
        <v>138113</v>
      </c>
      <c r="U146" s="79">
        <f t="shared" si="29"/>
        <v>14980.057159437009</v>
      </c>
      <c r="V146" s="245">
        <f t="shared" si="30"/>
        <v>9.849792655052772E-2</v>
      </c>
      <c r="W146" s="88" t="str">
        <f t="shared" si="31"/>
        <v>MENOR_VALOR</v>
      </c>
      <c r="X146" s="89">
        <f t="shared" si="32"/>
        <v>130900</v>
      </c>
      <c r="Y146" s="73"/>
    </row>
    <row r="147" spans="1:25" ht="16" x14ac:dyDescent="0.35">
      <c r="A147" s="14">
        <v>131</v>
      </c>
      <c r="B147" s="6">
        <v>8714199</v>
      </c>
      <c r="C147" s="7" t="s">
        <v>32</v>
      </c>
      <c r="D147" s="7" t="s">
        <v>267</v>
      </c>
      <c r="E147" s="6" t="s">
        <v>34</v>
      </c>
      <c r="F147" s="6">
        <v>0</v>
      </c>
      <c r="G147" s="6">
        <v>1</v>
      </c>
      <c r="H147" s="6">
        <v>781815</v>
      </c>
      <c r="I147" s="243">
        <v>128996</v>
      </c>
      <c r="J147" s="82">
        <f t="shared" si="22"/>
        <v>145920.2752</v>
      </c>
      <c r="K147" s="79">
        <v>125219.49579831933</v>
      </c>
      <c r="L147" s="79">
        <f t="shared" si="23"/>
        <v>23791.704201680674</v>
      </c>
      <c r="M147" s="79">
        <f t="shared" si="24"/>
        <v>149011.20000000001</v>
      </c>
      <c r="N147" s="79">
        <v>110000</v>
      </c>
      <c r="O147" s="79">
        <v>20900</v>
      </c>
      <c r="P147" s="79">
        <v>130900</v>
      </c>
      <c r="Q147" s="244">
        <f t="shared" si="25"/>
        <v>130900</v>
      </c>
      <c r="R147" s="244">
        <f t="shared" si="26"/>
        <v>141944</v>
      </c>
      <c r="S147" s="244">
        <f t="shared" si="27"/>
        <v>141718</v>
      </c>
      <c r="T147" s="244">
        <f t="shared" si="28"/>
        <v>145920</v>
      </c>
      <c r="U147" s="79">
        <f t="shared" si="29"/>
        <v>7809.2872914242307</v>
      </c>
      <c r="V147" s="245">
        <f t="shared" si="30"/>
        <v>5.5016677643466655E-2</v>
      </c>
      <c r="W147" s="88" t="str">
        <f t="shared" si="31"/>
        <v>MENOR_VALOR</v>
      </c>
      <c r="X147" s="89">
        <f t="shared" si="32"/>
        <v>130900</v>
      </c>
      <c r="Y147" s="73"/>
    </row>
    <row r="148" spans="1:25" ht="16" x14ac:dyDescent="0.35">
      <c r="A148" s="14">
        <v>132</v>
      </c>
      <c r="B148" s="6">
        <v>8714199</v>
      </c>
      <c r="C148" s="7" t="s">
        <v>32</v>
      </c>
      <c r="D148" s="7" t="s">
        <v>175</v>
      </c>
      <c r="E148" s="6" t="s">
        <v>34</v>
      </c>
      <c r="F148" s="6">
        <v>0</v>
      </c>
      <c r="G148" s="6">
        <v>1</v>
      </c>
      <c r="H148" s="6">
        <v>781815</v>
      </c>
      <c r="I148" s="243">
        <v>201467</v>
      </c>
      <c r="J148" s="82">
        <f t="shared" si="22"/>
        <v>227899.47039999999</v>
      </c>
      <c r="K148" s="79">
        <v>49643.697478991598</v>
      </c>
      <c r="L148" s="79">
        <f t="shared" si="23"/>
        <v>9432.3025210084033</v>
      </c>
      <c r="M148" s="79">
        <f t="shared" si="24"/>
        <v>59076</v>
      </c>
      <c r="N148" s="79">
        <v>45000</v>
      </c>
      <c r="O148" s="79">
        <v>8550</v>
      </c>
      <c r="P148" s="79">
        <v>53550</v>
      </c>
      <c r="Q148" s="244">
        <f t="shared" si="25"/>
        <v>53550</v>
      </c>
      <c r="R148" s="244">
        <f t="shared" si="26"/>
        <v>113508</v>
      </c>
      <c r="S148" s="244">
        <f t="shared" si="27"/>
        <v>89668</v>
      </c>
      <c r="T148" s="244">
        <f t="shared" si="28"/>
        <v>59076</v>
      </c>
      <c r="U148" s="79">
        <f t="shared" si="29"/>
        <v>42396.708386383019</v>
      </c>
      <c r="V148" s="245">
        <f t="shared" si="30"/>
        <v>0.3735129540330463</v>
      </c>
      <c r="W148" s="88" t="str">
        <f t="shared" si="31"/>
        <v>MENOR_VALOR</v>
      </c>
      <c r="X148" s="89">
        <f t="shared" si="32"/>
        <v>53550</v>
      </c>
      <c r="Y148" s="73"/>
    </row>
    <row r="149" spans="1:25" ht="16" x14ac:dyDescent="0.35">
      <c r="A149" s="14">
        <v>133</v>
      </c>
      <c r="B149" s="6">
        <v>8714199</v>
      </c>
      <c r="C149" s="7" t="s">
        <v>32</v>
      </c>
      <c r="D149" s="7" t="s">
        <v>177</v>
      </c>
      <c r="E149" s="6" t="s">
        <v>34</v>
      </c>
      <c r="F149" s="6">
        <v>0</v>
      </c>
      <c r="G149" s="6">
        <v>1</v>
      </c>
      <c r="H149" s="6">
        <v>781815</v>
      </c>
      <c r="I149" s="243">
        <v>272272</v>
      </c>
      <c r="J149" s="82">
        <f t="shared" si="22"/>
        <v>307994.08639999997</v>
      </c>
      <c r="K149" s="79">
        <v>427563.02521008404</v>
      </c>
      <c r="L149" s="79">
        <f t="shared" si="23"/>
        <v>81236.97478991597</v>
      </c>
      <c r="M149" s="79">
        <f t="shared" si="24"/>
        <v>508800</v>
      </c>
      <c r="N149" s="79">
        <v>320000</v>
      </c>
      <c r="O149" s="79">
        <v>60800</v>
      </c>
      <c r="P149" s="79">
        <v>380800</v>
      </c>
      <c r="Q149" s="244">
        <f t="shared" si="25"/>
        <v>307994</v>
      </c>
      <c r="R149" s="244">
        <f t="shared" si="26"/>
        <v>399198</v>
      </c>
      <c r="S149" s="244">
        <f t="shared" si="27"/>
        <v>390777</v>
      </c>
      <c r="T149" s="244">
        <f t="shared" si="28"/>
        <v>380800</v>
      </c>
      <c r="U149" s="79">
        <f t="shared" si="29"/>
        <v>64490.966871337878</v>
      </c>
      <c r="V149" s="245">
        <f t="shared" si="30"/>
        <v>0.16155132759016297</v>
      </c>
      <c r="W149" s="88" t="str">
        <f t="shared" si="31"/>
        <v>MENOR_VALOR</v>
      </c>
      <c r="X149" s="89">
        <f t="shared" si="32"/>
        <v>307994</v>
      </c>
      <c r="Y149" s="73"/>
    </row>
    <row r="150" spans="1:25" ht="16" x14ac:dyDescent="0.35">
      <c r="A150" s="14">
        <v>134</v>
      </c>
      <c r="B150" s="6">
        <v>8714199</v>
      </c>
      <c r="C150" s="7" t="s">
        <v>268</v>
      </c>
      <c r="D150" s="7" t="s">
        <v>160</v>
      </c>
      <c r="E150" s="6" t="s">
        <v>34</v>
      </c>
      <c r="F150" s="6">
        <v>0</v>
      </c>
      <c r="G150" s="6">
        <v>1</v>
      </c>
      <c r="H150" s="21">
        <v>781815</v>
      </c>
      <c r="I150" s="22">
        <v>178500</v>
      </c>
      <c r="J150" s="82">
        <f t="shared" si="22"/>
        <v>201919.2</v>
      </c>
      <c r="K150" s="79">
        <v>582326.4705882353</v>
      </c>
      <c r="L150" s="79">
        <f t="shared" si="23"/>
        <v>110642.02941176471</v>
      </c>
      <c r="M150" s="79">
        <f t="shared" si="24"/>
        <v>692968.5</v>
      </c>
      <c r="N150" s="79">
        <v>450000</v>
      </c>
      <c r="O150" s="79">
        <v>85500</v>
      </c>
      <c r="P150" s="79">
        <v>535500</v>
      </c>
      <c r="Q150" s="244">
        <f t="shared" si="25"/>
        <v>201919</v>
      </c>
      <c r="R150" s="244">
        <f t="shared" si="26"/>
        <v>476796</v>
      </c>
      <c r="S150" s="244">
        <f t="shared" si="27"/>
        <v>421583</v>
      </c>
      <c r="T150" s="244">
        <f t="shared" si="28"/>
        <v>535500</v>
      </c>
      <c r="U150" s="79">
        <f t="shared" si="29"/>
        <v>194367.39069221463</v>
      </c>
      <c r="V150" s="245">
        <f t="shared" si="30"/>
        <v>0.40765314870975139</v>
      </c>
      <c r="W150" s="88" t="str">
        <f t="shared" si="31"/>
        <v>MENOR_VALOR</v>
      </c>
      <c r="X150" s="89">
        <f t="shared" si="32"/>
        <v>201919</v>
      </c>
      <c r="Y150" s="73"/>
    </row>
    <row r="151" spans="1:25" ht="16" x14ac:dyDescent="0.35">
      <c r="A151" s="14">
        <v>135</v>
      </c>
      <c r="B151" s="6">
        <v>8714199</v>
      </c>
      <c r="C151" s="23" t="s">
        <v>180</v>
      </c>
      <c r="D151" s="23" t="s">
        <v>180</v>
      </c>
      <c r="E151" s="6" t="s">
        <v>34</v>
      </c>
      <c r="F151" s="6">
        <v>0</v>
      </c>
      <c r="G151" s="6">
        <v>1</v>
      </c>
      <c r="H151" s="21">
        <v>781815</v>
      </c>
      <c r="I151" s="22">
        <v>178500</v>
      </c>
      <c r="J151" s="82">
        <f t="shared" si="22"/>
        <v>201919.2</v>
      </c>
      <c r="K151" s="79">
        <v>159368.06722689077</v>
      </c>
      <c r="L151" s="79">
        <f t="shared" si="23"/>
        <v>30279.932773109245</v>
      </c>
      <c r="M151" s="79">
        <f t="shared" si="24"/>
        <v>189648</v>
      </c>
      <c r="N151" s="79">
        <v>150000</v>
      </c>
      <c r="O151" s="79">
        <v>28500</v>
      </c>
      <c r="P151" s="79">
        <v>178500</v>
      </c>
      <c r="Q151" s="244">
        <f>ROUND(MIN(J151,M151,P151),0)</f>
        <v>178500</v>
      </c>
      <c r="R151" s="244">
        <f t="shared" si="26"/>
        <v>190022</v>
      </c>
      <c r="S151" s="244">
        <f t="shared" si="27"/>
        <v>189782</v>
      </c>
      <c r="T151" s="244">
        <f t="shared" si="28"/>
        <v>189648</v>
      </c>
      <c r="U151" s="79">
        <f t="shared" si="29"/>
        <v>8147.2843328314002</v>
      </c>
      <c r="V151" s="245">
        <f t="shared" si="30"/>
        <v>4.2875479327822041E-2</v>
      </c>
      <c r="W151" s="88" t="str">
        <f t="shared" si="31"/>
        <v>MENOR_VALOR</v>
      </c>
      <c r="X151" s="89">
        <f t="shared" si="32"/>
        <v>178500</v>
      </c>
      <c r="Y151" s="73"/>
    </row>
    <row r="152" spans="1:25" ht="24" x14ac:dyDescent="0.35">
      <c r="A152" s="14">
        <v>136</v>
      </c>
      <c r="B152" s="6">
        <v>8714199</v>
      </c>
      <c r="C152" s="7" t="s">
        <v>50</v>
      </c>
      <c r="D152" s="8" t="s">
        <v>160</v>
      </c>
      <c r="E152" s="6" t="s">
        <v>80</v>
      </c>
      <c r="F152" s="6">
        <v>0</v>
      </c>
      <c r="G152" s="6">
        <v>1</v>
      </c>
      <c r="H152" s="6">
        <v>781815</v>
      </c>
      <c r="I152" s="11">
        <v>175287</v>
      </c>
      <c r="J152" s="82">
        <f t="shared" si="22"/>
        <v>198284.6544</v>
      </c>
      <c r="K152" s="79">
        <v>169750</v>
      </c>
      <c r="L152" s="79">
        <f t="shared" si="23"/>
        <v>32252.5</v>
      </c>
      <c r="M152" s="79">
        <f t="shared" si="24"/>
        <v>202002.5</v>
      </c>
      <c r="N152" s="79">
        <v>140000</v>
      </c>
      <c r="O152" s="79">
        <v>26600</v>
      </c>
      <c r="P152" s="79">
        <v>166600</v>
      </c>
      <c r="Q152" s="244">
        <f t="shared" si="25"/>
        <v>166600</v>
      </c>
      <c r="R152" s="244">
        <f t="shared" si="26"/>
        <v>188962</v>
      </c>
      <c r="S152" s="244">
        <f t="shared" si="27"/>
        <v>188267</v>
      </c>
      <c r="T152" s="244">
        <f t="shared" si="28"/>
        <v>198285</v>
      </c>
      <c r="U152" s="79">
        <f t="shared" si="29"/>
        <v>15812.321840893575</v>
      </c>
      <c r="V152" s="245">
        <f t="shared" si="30"/>
        <v>8.3679903054019192E-2</v>
      </c>
      <c r="W152" s="88" t="str">
        <f t="shared" si="31"/>
        <v>MENOR_VALOR</v>
      </c>
      <c r="X152" s="89">
        <f t="shared" si="32"/>
        <v>166600</v>
      </c>
      <c r="Y152" s="73"/>
    </row>
    <row r="153" spans="1:25" s="74" customFormat="1" ht="16" x14ac:dyDescent="0.35">
      <c r="A153" s="117" t="s">
        <v>181</v>
      </c>
      <c r="B153" s="6"/>
      <c r="C153" s="6"/>
      <c r="D153" s="118" t="s">
        <v>182</v>
      </c>
      <c r="E153" s="6"/>
      <c r="F153" s="119"/>
      <c r="G153" s="119"/>
      <c r="H153" s="120"/>
      <c r="I153" s="243"/>
      <c r="J153" s="82"/>
      <c r="K153" s="79"/>
      <c r="L153" s="79"/>
      <c r="M153" s="79"/>
      <c r="N153" s="79"/>
      <c r="O153" s="79"/>
      <c r="P153" s="79"/>
      <c r="Q153" s="244"/>
      <c r="R153" s="244"/>
      <c r="S153" s="244"/>
      <c r="T153" s="244"/>
      <c r="U153" s="79"/>
      <c r="V153" s="245"/>
      <c r="W153" s="88"/>
      <c r="X153" s="89"/>
      <c r="Y153" s="73"/>
    </row>
    <row r="154" spans="1:25" ht="24" x14ac:dyDescent="0.35">
      <c r="A154" s="6">
        <v>137</v>
      </c>
      <c r="B154" s="6">
        <v>8714199</v>
      </c>
      <c r="C154" s="7" t="s">
        <v>32</v>
      </c>
      <c r="D154" s="8" t="s">
        <v>183</v>
      </c>
      <c r="E154" s="6" t="s">
        <v>34</v>
      </c>
      <c r="F154" s="6">
        <v>0</v>
      </c>
      <c r="G154" s="6">
        <v>1</v>
      </c>
      <c r="H154" s="6">
        <v>781815</v>
      </c>
      <c r="I154" s="243">
        <v>312375</v>
      </c>
      <c r="J154" s="82">
        <f t="shared" si="22"/>
        <v>353358.6</v>
      </c>
      <c r="K154" s="79">
        <v>415468.90756302519</v>
      </c>
      <c r="L154" s="79">
        <f t="shared" si="23"/>
        <v>78939.092436974781</v>
      </c>
      <c r="M154" s="79">
        <f t="shared" si="24"/>
        <v>494408</v>
      </c>
      <c r="N154" s="79">
        <v>368000</v>
      </c>
      <c r="O154" s="79">
        <v>69920</v>
      </c>
      <c r="P154" s="79">
        <v>437920</v>
      </c>
      <c r="Q154" s="244">
        <f t="shared" si="25"/>
        <v>353359</v>
      </c>
      <c r="R154" s="244">
        <f t="shared" si="26"/>
        <v>428562</v>
      </c>
      <c r="S154" s="244">
        <f t="shared" si="27"/>
        <v>424520</v>
      </c>
      <c r="T154" s="244">
        <f t="shared" si="28"/>
        <v>437920</v>
      </c>
      <c r="U154" s="79">
        <f t="shared" si="29"/>
        <v>53176.551265571936</v>
      </c>
      <c r="V154" s="245">
        <f t="shared" si="30"/>
        <v>0.12408134940935485</v>
      </c>
      <c r="W154" s="88" t="str">
        <f t="shared" si="31"/>
        <v>MENOR_VALOR</v>
      </c>
      <c r="X154" s="89">
        <f t="shared" si="32"/>
        <v>353359</v>
      </c>
      <c r="Y154" s="73"/>
    </row>
    <row r="155" spans="1:25" ht="24" x14ac:dyDescent="0.35">
      <c r="A155" s="6">
        <v>138</v>
      </c>
      <c r="B155" s="6">
        <v>8714199</v>
      </c>
      <c r="C155" s="7" t="s">
        <v>32</v>
      </c>
      <c r="D155" s="8" t="s">
        <v>184</v>
      </c>
      <c r="E155" s="6" t="s">
        <v>34</v>
      </c>
      <c r="F155" s="6">
        <v>0</v>
      </c>
      <c r="G155" s="6">
        <v>1</v>
      </c>
      <c r="H155" s="6">
        <v>781815</v>
      </c>
      <c r="I155" s="243">
        <v>155176</v>
      </c>
      <c r="J155" s="82">
        <f t="shared" si="22"/>
        <v>175535.0912</v>
      </c>
      <c r="K155" s="79">
        <v>346452.18487394962</v>
      </c>
      <c r="L155" s="79">
        <f t="shared" si="23"/>
        <v>65825.91512605043</v>
      </c>
      <c r="M155" s="79">
        <f t="shared" si="24"/>
        <v>412278.10000000003</v>
      </c>
      <c r="N155" s="79">
        <v>183000</v>
      </c>
      <c r="O155" s="79">
        <v>34770</v>
      </c>
      <c r="P155" s="79">
        <v>217770</v>
      </c>
      <c r="Q155" s="244">
        <f t="shared" si="25"/>
        <v>175535</v>
      </c>
      <c r="R155" s="244">
        <f t="shared" si="26"/>
        <v>268528</v>
      </c>
      <c r="S155" s="244">
        <f t="shared" si="27"/>
        <v>250717</v>
      </c>
      <c r="T155" s="244">
        <f t="shared" si="28"/>
        <v>217770</v>
      </c>
      <c r="U155" s="79">
        <f t="shared" si="29"/>
        <v>65755.980902880619</v>
      </c>
      <c r="V155" s="245">
        <f t="shared" si="30"/>
        <v>0.24487569602753015</v>
      </c>
      <c r="W155" s="88" t="str">
        <f t="shared" si="31"/>
        <v>MENOR_VALOR</v>
      </c>
      <c r="X155" s="89">
        <f t="shared" si="32"/>
        <v>175535</v>
      </c>
      <c r="Y155" s="73"/>
    </row>
    <row r="156" spans="1:25" ht="16" x14ac:dyDescent="0.35">
      <c r="A156" s="6">
        <v>139</v>
      </c>
      <c r="B156" s="6">
        <v>8714199</v>
      </c>
      <c r="C156" s="7" t="s">
        <v>32</v>
      </c>
      <c r="D156" s="8" t="s">
        <v>185</v>
      </c>
      <c r="E156" s="6" t="s">
        <v>34</v>
      </c>
      <c r="F156" s="6">
        <v>0</v>
      </c>
      <c r="G156" s="6">
        <v>1</v>
      </c>
      <c r="H156" s="6">
        <v>781815</v>
      </c>
      <c r="I156" s="243">
        <v>226338</v>
      </c>
      <c r="J156" s="82">
        <f t="shared" si="22"/>
        <v>256033.54560000001</v>
      </c>
      <c r="K156" s="79">
        <v>353810.33613445377</v>
      </c>
      <c r="L156" s="79">
        <f t="shared" si="23"/>
        <v>67223.963865546219</v>
      </c>
      <c r="M156" s="79">
        <f t="shared" si="24"/>
        <v>421034.3</v>
      </c>
      <c r="N156" s="79">
        <v>266000</v>
      </c>
      <c r="O156" s="79">
        <v>50540</v>
      </c>
      <c r="P156" s="79">
        <v>316540</v>
      </c>
      <c r="Q156" s="244">
        <f t="shared" si="25"/>
        <v>256034</v>
      </c>
      <c r="R156" s="244">
        <f t="shared" si="26"/>
        <v>331203</v>
      </c>
      <c r="S156" s="244">
        <f t="shared" si="27"/>
        <v>324350</v>
      </c>
      <c r="T156" s="244">
        <f t="shared" si="28"/>
        <v>316540</v>
      </c>
      <c r="U156" s="79">
        <f t="shared" si="29"/>
        <v>53152.509635011593</v>
      </c>
      <c r="V156" s="245">
        <f t="shared" si="30"/>
        <v>0.16048317688852937</v>
      </c>
      <c r="W156" s="88" t="str">
        <f t="shared" si="31"/>
        <v>MENOR_VALOR</v>
      </c>
      <c r="X156" s="89">
        <f t="shared" si="32"/>
        <v>256034</v>
      </c>
      <c r="Y156" s="73"/>
    </row>
    <row r="157" spans="1:25" ht="16" x14ac:dyDescent="0.35">
      <c r="A157" s="6">
        <v>140</v>
      </c>
      <c r="B157" s="6">
        <v>8714199</v>
      </c>
      <c r="C157" s="7" t="s">
        <v>32</v>
      </c>
      <c r="D157" s="8" t="s">
        <v>186</v>
      </c>
      <c r="E157" s="6" t="s">
        <v>34</v>
      </c>
      <c r="F157" s="6">
        <v>0</v>
      </c>
      <c r="G157" s="6">
        <v>1</v>
      </c>
      <c r="H157" s="6">
        <v>781815</v>
      </c>
      <c r="I157" s="243">
        <v>90440</v>
      </c>
      <c r="J157" s="82">
        <f t="shared" si="22"/>
        <v>102305.728</v>
      </c>
      <c r="K157" s="79">
        <v>108444.03361344538</v>
      </c>
      <c r="L157" s="79">
        <f t="shared" si="23"/>
        <v>20604.366386554622</v>
      </c>
      <c r="M157" s="79">
        <f t="shared" si="24"/>
        <v>129048.40000000001</v>
      </c>
      <c r="N157" s="79">
        <v>106000</v>
      </c>
      <c r="O157" s="79">
        <v>20140</v>
      </c>
      <c r="P157" s="79">
        <v>126140</v>
      </c>
      <c r="Q157" s="244">
        <f t="shared" si="25"/>
        <v>102306</v>
      </c>
      <c r="R157" s="244">
        <f t="shared" si="26"/>
        <v>119165</v>
      </c>
      <c r="S157" s="244">
        <f t="shared" si="27"/>
        <v>118532</v>
      </c>
      <c r="T157" s="244">
        <f t="shared" si="28"/>
        <v>126140</v>
      </c>
      <c r="U157" s="79">
        <f t="shared" si="29"/>
        <v>11921.113224024004</v>
      </c>
      <c r="V157" s="245">
        <f t="shared" si="30"/>
        <v>0.10003871291087152</v>
      </c>
      <c r="W157" s="88" t="str">
        <f t="shared" si="31"/>
        <v>MENOR_VALOR</v>
      </c>
      <c r="X157" s="89">
        <f t="shared" si="32"/>
        <v>102306</v>
      </c>
      <c r="Y157" s="73"/>
    </row>
    <row r="158" spans="1:25" ht="24" x14ac:dyDescent="0.35">
      <c r="A158" s="6">
        <v>141</v>
      </c>
      <c r="B158" s="6">
        <v>8714199</v>
      </c>
      <c r="C158" s="7" t="s">
        <v>32</v>
      </c>
      <c r="D158" s="8" t="s">
        <v>190</v>
      </c>
      <c r="E158" s="6" t="s">
        <v>34</v>
      </c>
      <c r="F158" s="6">
        <v>0</v>
      </c>
      <c r="G158" s="6">
        <v>1</v>
      </c>
      <c r="H158" s="6">
        <v>781815</v>
      </c>
      <c r="I158" s="243">
        <v>254184</v>
      </c>
      <c r="J158" s="82">
        <f t="shared" si="22"/>
        <v>287532.94079999998</v>
      </c>
      <c r="K158" s="79">
        <v>321222.3529411765</v>
      </c>
      <c r="L158" s="79">
        <f t="shared" si="23"/>
        <v>61032.247058823537</v>
      </c>
      <c r="M158" s="79">
        <f t="shared" si="24"/>
        <v>382254.60000000003</v>
      </c>
      <c r="N158" s="79">
        <v>299000</v>
      </c>
      <c r="O158" s="79">
        <v>56810</v>
      </c>
      <c r="P158" s="79">
        <v>355810</v>
      </c>
      <c r="Q158" s="244">
        <f t="shared" si="25"/>
        <v>287533</v>
      </c>
      <c r="R158" s="244">
        <f t="shared" si="26"/>
        <v>341866</v>
      </c>
      <c r="S158" s="244">
        <f t="shared" si="27"/>
        <v>339432</v>
      </c>
      <c r="T158" s="244">
        <f t="shared" si="28"/>
        <v>355810</v>
      </c>
      <c r="U158" s="79">
        <f t="shared" si="29"/>
        <v>38419.232742208689</v>
      </c>
      <c r="V158" s="245">
        <f t="shared" si="30"/>
        <v>0.11238097015265831</v>
      </c>
      <c r="W158" s="88" t="str">
        <f t="shared" si="31"/>
        <v>MENOR_VALOR</v>
      </c>
      <c r="X158" s="89">
        <f t="shared" si="32"/>
        <v>287533</v>
      </c>
      <c r="Y158" s="73"/>
    </row>
    <row r="159" spans="1:25" ht="16" x14ac:dyDescent="0.35">
      <c r="A159" s="6">
        <v>142</v>
      </c>
      <c r="B159" s="6">
        <v>8714199</v>
      </c>
      <c r="C159" s="7" t="s">
        <v>32</v>
      </c>
      <c r="D159" s="8" t="s">
        <v>191</v>
      </c>
      <c r="E159" s="6" t="s">
        <v>34</v>
      </c>
      <c r="F159" s="6">
        <v>0</v>
      </c>
      <c r="G159" s="6">
        <v>1</v>
      </c>
      <c r="H159" s="6">
        <v>781815</v>
      </c>
      <c r="I159" s="243">
        <v>217056</v>
      </c>
      <c r="J159" s="82">
        <f t="shared" si="22"/>
        <v>245533.74719999998</v>
      </c>
      <c r="K159" s="79">
        <v>300003.27731092437</v>
      </c>
      <c r="L159" s="79">
        <f t="shared" si="23"/>
        <v>57000.62268907563</v>
      </c>
      <c r="M159" s="79">
        <f t="shared" si="24"/>
        <v>357003.9</v>
      </c>
      <c r="N159" s="79">
        <v>255000</v>
      </c>
      <c r="O159" s="79">
        <v>48450</v>
      </c>
      <c r="P159" s="79">
        <v>303450</v>
      </c>
      <c r="Q159" s="244">
        <f t="shared" si="25"/>
        <v>245534</v>
      </c>
      <c r="R159" s="244">
        <f t="shared" si="26"/>
        <v>301996</v>
      </c>
      <c r="S159" s="244">
        <f t="shared" si="27"/>
        <v>298509</v>
      </c>
      <c r="T159" s="244">
        <f t="shared" si="28"/>
        <v>303450</v>
      </c>
      <c r="U159" s="79">
        <f t="shared" si="29"/>
        <v>39924.663079354847</v>
      </c>
      <c r="V159" s="245">
        <f t="shared" si="30"/>
        <v>0.13220262215179951</v>
      </c>
      <c r="W159" s="88" t="str">
        <f t="shared" si="31"/>
        <v>MENOR_VALOR</v>
      </c>
      <c r="X159" s="89">
        <f t="shared" si="32"/>
        <v>245534</v>
      </c>
      <c r="Y159" s="73"/>
    </row>
    <row r="160" spans="1:25" ht="16" x14ac:dyDescent="0.35">
      <c r="A160" s="6">
        <v>143</v>
      </c>
      <c r="B160" s="6">
        <v>8714199</v>
      </c>
      <c r="C160" s="7" t="s">
        <v>32</v>
      </c>
      <c r="D160" s="8" t="s">
        <v>192</v>
      </c>
      <c r="E160" s="6" t="s">
        <v>34</v>
      </c>
      <c r="F160" s="6">
        <v>0</v>
      </c>
      <c r="G160" s="6">
        <v>1</v>
      </c>
      <c r="H160" s="6">
        <v>781815</v>
      </c>
      <c r="I160" s="243">
        <v>485996</v>
      </c>
      <c r="J160" s="82">
        <f t="shared" si="22"/>
        <v>549758.67519999994</v>
      </c>
      <c r="K160" s="79">
        <v>825148.31932773103</v>
      </c>
      <c r="L160" s="79">
        <f t="shared" si="23"/>
        <v>156778.18067226891</v>
      </c>
      <c r="M160" s="79">
        <f t="shared" si="24"/>
        <v>981926.5</v>
      </c>
      <c r="N160" s="79">
        <v>572000</v>
      </c>
      <c r="O160" s="79">
        <v>108680</v>
      </c>
      <c r="P160" s="79">
        <v>680680</v>
      </c>
      <c r="Q160" s="244">
        <f t="shared" si="25"/>
        <v>549759</v>
      </c>
      <c r="R160" s="244">
        <f t="shared" si="26"/>
        <v>737455</v>
      </c>
      <c r="S160" s="244">
        <f t="shared" si="27"/>
        <v>716250</v>
      </c>
      <c r="T160" s="244">
        <f t="shared" si="28"/>
        <v>680680</v>
      </c>
      <c r="U160" s="79">
        <f t="shared" si="29"/>
        <v>132721.11440159022</v>
      </c>
      <c r="V160" s="245">
        <f t="shared" si="30"/>
        <v>0.17997181441795124</v>
      </c>
      <c r="W160" s="88" t="str">
        <f t="shared" si="31"/>
        <v>MENOR_VALOR</v>
      </c>
      <c r="X160" s="89">
        <f t="shared" si="32"/>
        <v>549759</v>
      </c>
      <c r="Y160" s="73"/>
    </row>
    <row r="161" spans="1:25" ht="24" x14ac:dyDescent="0.35">
      <c r="A161" s="6">
        <v>144</v>
      </c>
      <c r="B161" s="6">
        <v>8714199</v>
      </c>
      <c r="C161" s="7" t="s">
        <v>32</v>
      </c>
      <c r="D161" s="8" t="s">
        <v>193</v>
      </c>
      <c r="E161" s="6" t="s">
        <v>34</v>
      </c>
      <c r="F161" s="6">
        <v>0</v>
      </c>
      <c r="G161" s="6">
        <v>1</v>
      </c>
      <c r="H161" s="6">
        <v>781815</v>
      </c>
      <c r="I161" s="243">
        <v>805630</v>
      </c>
      <c r="J161" s="82">
        <f t="shared" si="22"/>
        <v>911328.65599999996</v>
      </c>
      <c r="K161" s="79">
        <v>1206094.1176470588</v>
      </c>
      <c r="L161" s="79">
        <f t="shared" si="23"/>
        <v>229157.88235294117</v>
      </c>
      <c r="M161" s="79">
        <f t="shared" si="24"/>
        <v>1435252</v>
      </c>
      <c r="N161" s="79">
        <v>948000</v>
      </c>
      <c r="O161" s="79">
        <v>180120</v>
      </c>
      <c r="P161" s="79">
        <v>1128120</v>
      </c>
      <c r="Q161" s="244">
        <f t="shared" si="25"/>
        <v>911329</v>
      </c>
      <c r="R161" s="244">
        <f t="shared" si="26"/>
        <v>1158234</v>
      </c>
      <c r="S161" s="244">
        <f t="shared" si="27"/>
        <v>1138465</v>
      </c>
      <c r="T161" s="244">
        <f t="shared" si="28"/>
        <v>1128120</v>
      </c>
      <c r="U161" s="79">
        <f t="shared" si="29"/>
        <v>174588.19980886451</v>
      </c>
      <c r="V161" s="245">
        <f t="shared" si="30"/>
        <v>0.15073655220694998</v>
      </c>
      <c r="W161" s="88" t="str">
        <f t="shared" si="31"/>
        <v>MENOR_VALOR</v>
      </c>
      <c r="X161" s="89">
        <f t="shared" si="32"/>
        <v>911329</v>
      </c>
      <c r="Y161" s="73"/>
    </row>
    <row r="162" spans="1:25" ht="16" x14ac:dyDescent="0.35">
      <c r="A162" s="6">
        <v>145</v>
      </c>
      <c r="B162" s="6">
        <v>8714199</v>
      </c>
      <c r="C162" s="7" t="s">
        <v>32</v>
      </c>
      <c r="D162" s="8" t="s">
        <v>196</v>
      </c>
      <c r="E162" s="6" t="s">
        <v>34</v>
      </c>
      <c r="F162" s="6">
        <v>0</v>
      </c>
      <c r="G162" s="6">
        <v>1</v>
      </c>
      <c r="H162" s="6">
        <v>781815</v>
      </c>
      <c r="I162" s="243">
        <v>28560</v>
      </c>
      <c r="J162" s="82">
        <f t="shared" si="22"/>
        <v>32307.072</v>
      </c>
      <c r="K162" s="79">
        <v>30718.235294117647</v>
      </c>
      <c r="L162" s="79">
        <f t="shared" si="23"/>
        <v>5836.464705882353</v>
      </c>
      <c r="M162" s="79">
        <f t="shared" si="24"/>
        <v>36554.699999999997</v>
      </c>
      <c r="N162" s="79">
        <v>34000</v>
      </c>
      <c r="O162" s="79">
        <v>6460</v>
      </c>
      <c r="P162" s="79">
        <v>40460</v>
      </c>
      <c r="Q162" s="244">
        <f t="shared" si="25"/>
        <v>32307</v>
      </c>
      <c r="R162" s="244">
        <f t="shared" si="26"/>
        <v>36441</v>
      </c>
      <c r="S162" s="244">
        <f t="shared" si="27"/>
        <v>36287</v>
      </c>
      <c r="T162" s="244">
        <f t="shared" si="28"/>
        <v>36555</v>
      </c>
      <c r="U162" s="79">
        <f t="shared" si="29"/>
        <v>2923.1794334251877</v>
      </c>
      <c r="V162" s="245">
        <f t="shared" si="30"/>
        <v>8.0216773234137034E-2</v>
      </c>
      <c r="W162" s="88" t="str">
        <f t="shared" si="31"/>
        <v>MENOR_VALOR</v>
      </c>
      <c r="X162" s="89">
        <f t="shared" si="32"/>
        <v>32307</v>
      </c>
      <c r="Y162" s="73"/>
    </row>
    <row r="163" spans="1:25" ht="24.5" thickBot="1" x14ac:dyDescent="0.4">
      <c r="A163" s="24">
        <v>146</v>
      </c>
      <c r="B163" s="24">
        <v>8714199</v>
      </c>
      <c r="C163" s="25" t="s">
        <v>47</v>
      </c>
      <c r="D163" s="26" t="s">
        <v>269</v>
      </c>
      <c r="E163" s="24" t="s">
        <v>34</v>
      </c>
      <c r="F163" s="24">
        <v>0</v>
      </c>
      <c r="G163" s="24">
        <v>1</v>
      </c>
      <c r="H163" s="24">
        <v>781815</v>
      </c>
      <c r="I163" s="248">
        <v>218960</v>
      </c>
      <c r="J163" s="249">
        <f t="shared" si="22"/>
        <v>247687.552</v>
      </c>
      <c r="K163" s="79">
        <v>321806.72268907563</v>
      </c>
      <c r="L163" s="79">
        <f t="shared" si="23"/>
        <v>61143.277310924372</v>
      </c>
      <c r="M163" s="79">
        <f t="shared" si="24"/>
        <v>382950</v>
      </c>
      <c r="N163" s="79">
        <v>280000</v>
      </c>
      <c r="O163" s="79">
        <v>53200</v>
      </c>
      <c r="P163" s="79">
        <v>333200</v>
      </c>
      <c r="Q163" s="244">
        <f t="shared" si="25"/>
        <v>247688</v>
      </c>
      <c r="R163" s="244">
        <f t="shared" si="26"/>
        <v>321279</v>
      </c>
      <c r="S163" s="244">
        <f t="shared" si="27"/>
        <v>316167</v>
      </c>
      <c r="T163" s="244">
        <f t="shared" si="28"/>
        <v>333200</v>
      </c>
      <c r="U163" s="79">
        <f t="shared" si="29"/>
        <v>52036.695134299218</v>
      </c>
      <c r="V163" s="245">
        <f t="shared" si="30"/>
        <v>0.16196730920570351</v>
      </c>
      <c r="W163" s="88" t="str">
        <f t="shared" si="31"/>
        <v>MENOR_VALOR</v>
      </c>
      <c r="X163" s="89">
        <f t="shared" si="32"/>
        <v>247688</v>
      </c>
      <c r="Y163" s="73"/>
    </row>
    <row r="164" spans="1:25" ht="15" thickBot="1" x14ac:dyDescent="0.4">
      <c r="A164" s="278" t="s">
        <v>270</v>
      </c>
      <c r="B164" s="279"/>
      <c r="C164" s="279"/>
      <c r="D164" s="279"/>
      <c r="E164" s="279"/>
      <c r="F164" s="279"/>
      <c r="G164" s="279"/>
      <c r="H164" s="279"/>
      <c r="I164" s="27"/>
      <c r="J164" s="64"/>
      <c r="K164" s="79"/>
      <c r="L164" s="79"/>
      <c r="M164" s="79"/>
      <c r="N164" s="79"/>
      <c r="O164" s="79"/>
      <c r="P164" s="79"/>
      <c r="Q164" s="244"/>
      <c r="R164" s="244"/>
      <c r="S164" s="244"/>
      <c r="T164" s="244"/>
      <c r="U164" s="79"/>
      <c r="V164" s="245"/>
      <c r="W164" s="88"/>
      <c r="X164" s="89"/>
      <c r="Y164" s="73"/>
    </row>
    <row r="165" spans="1:25" ht="16.5" thickBot="1" x14ac:dyDescent="0.4">
      <c r="A165" s="122" t="s">
        <v>1</v>
      </c>
      <c r="B165" s="103" t="s">
        <v>2</v>
      </c>
      <c r="C165" s="103" t="s">
        <v>3</v>
      </c>
      <c r="D165" s="103" t="s">
        <v>4</v>
      </c>
      <c r="E165" s="103" t="s">
        <v>5</v>
      </c>
      <c r="F165" s="103" t="s">
        <v>6</v>
      </c>
      <c r="G165" s="103" t="s">
        <v>7</v>
      </c>
      <c r="H165" s="122" t="s">
        <v>961</v>
      </c>
      <c r="I165" s="28"/>
      <c r="J165" s="65"/>
      <c r="K165" s="79"/>
      <c r="L165" s="79"/>
      <c r="M165" s="79"/>
      <c r="N165" s="79"/>
      <c r="O165" s="79"/>
      <c r="P165" s="79"/>
      <c r="Q165" s="244"/>
      <c r="R165" s="244"/>
      <c r="S165" s="244"/>
      <c r="T165" s="244"/>
      <c r="U165" s="79"/>
      <c r="V165" s="245"/>
      <c r="W165" s="88"/>
      <c r="X165" s="89"/>
      <c r="Y165" s="73"/>
    </row>
    <row r="166" spans="1:25" ht="24.5" thickBot="1" x14ac:dyDescent="0.4">
      <c r="A166" s="123" t="s">
        <v>203</v>
      </c>
      <c r="B166" s="124" t="s">
        <v>271</v>
      </c>
      <c r="C166" s="125" t="s">
        <v>272</v>
      </c>
      <c r="D166" s="126" t="s">
        <v>273</v>
      </c>
      <c r="E166" s="126" t="s">
        <v>274</v>
      </c>
      <c r="F166" s="106" t="s">
        <v>275</v>
      </c>
      <c r="G166" s="127" t="s">
        <v>276</v>
      </c>
      <c r="H166" s="128" t="s">
        <v>965</v>
      </c>
      <c r="I166" s="29"/>
      <c r="J166" s="65"/>
      <c r="K166" s="79"/>
      <c r="L166" s="79"/>
      <c r="M166" s="79"/>
      <c r="N166" s="79"/>
      <c r="O166" s="79"/>
      <c r="P166" s="79"/>
      <c r="Q166" s="244"/>
      <c r="R166" s="244"/>
      <c r="S166" s="244"/>
      <c r="T166" s="244"/>
      <c r="U166" s="79"/>
      <c r="V166" s="245"/>
      <c r="W166" s="88"/>
      <c r="X166" s="89"/>
      <c r="Y166" s="73"/>
    </row>
    <row r="167" spans="1:25" ht="16.5" thickBot="1" x14ac:dyDescent="0.4">
      <c r="A167" s="129" t="s">
        <v>203</v>
      </c>
      <c r="B167" s="130" t="s">
        <v>277</v>
      </c>
      <c r="C167" s="28" t="s">
        <v>278</v>
      </c>
      <c r="D167" s="126" t="s">
        <v>273</v>
      </c>
      <c r="E167" s="29" t="s">
        <v>279</v>
      </c>
      <c r="F167" s="109" t="s">
        <v>280</v>
      </c>
      <c r="G167" s="131" t="s">
        <v>281</v>
      </c>
      <c r="H167" s="128" t="s">
        <v>966</v>
      </c>
      <c r="I167" s="29"/>
      <c r="J167" s="65"/>
      <c r="K167" s="79"/>
      <c r="L167" s="79"/>
      <c r="M167" s="79"/>
      <c r="N167" s="79"/>
      <c r="O167" s="79"/>
      <c r="P167" s="79"/>
      <c r="Q167" s="244"/>
      <c r="R167" s="244"/>
      <c r="S167" s="244"/>
      <c r="T167" s="244"/>
      <c r="U167" s="79"/>
      <c r="V167" s="245"/>
      <c r="W167" s="88"/>
      <c r="X167" s="89"/>
      <c r="Y167" s="73"/>
    </row>
    <row r="168" spans="1:25" ht="24.5" thickBot="1" x14ac:dyDescent="0.4">
      <c r="A168" s="111" t="s">
        <v>12</v>
      </c>
      <c r="B168" s="111" t="s">
        <v>13</v>
      </c>
      <c r="C168" s="267" t="s">
        <v>14</v>
      </c>
      <c r="D168" s="269"/>
      <c r="E168" s="111" t="s">
        <v>15</v>
      </c>
      <c r="F168" s="112" t="s">
        <v>16</v>
      </c>
      <c r="G168" s="111" t="s">
        <v>17</v>
      </c>
      <c r="H168" s="111" t="s">
        <v>18</v>
      </c>
      <c r="I168" s="250"/>
      <c r="J168" s="251"/>
      <c r="K168" s="79"/>
      <c r="L168" s="79"/>
      <c r="M168" s="79"/>
      <c r="N168" s="79"/>
      <c r="O168" s="79"/>
      <c r="P168" s="79"/>
      <c r="Q168" s="244"/>
      <c r="R168" s="244"/>
      <c r="S168" s="244"/>
      <c r="T168" s="244"/>
      <c r="U168" s="79"/>
      <c r="V168" s="245"/>
      <c r="W168" s="88"/>
      <c r="X168" s="89"/>
      <c r="Y168" s="73"/>
    </row>
    <row r="169" spans="1:25" ht="16" x14ac:dyDescent="0.35">
      <c r="A169" s="113" t="s">
        <v>30</v>
      </c>
      <c r="B169" s="114"/>
      <c r="C169" s="132"/>
      <c r="D169" s="133" t="s">
        <v>31</v>
      </c>
      <c r="E169" s="114"/>
      <c r="F169" s="114"/>
      <c r="G169" s="114"/>
      <c r="H169" s="116"/>
      <c r="I169" s="252"/>
      <c r="J169" s="253"/>
      <c r="K169" s="79"/>
      <c r="L169" s="79"/>
      <c r="M169" s="79"/>
      <c r="N169" s="79"/>
      <c r="O169" s="79"/>
      <c r="P169" s="79"/>
      <c r="Q169" s="244"/>
      <c r="R169" s="244"/>
      <c r="S169" s="244"/>
      <c r="T169" s="244"/>
      <c r="U169" s="79"/>
      <c r="V169" s="245"/>
      <c r="W169" s="88"/>
      <c r="X169" s="89"/>
      <c r="Y169" s="73"/>
    </row>
    <row r="170" spans="1:25" x14ac:dyDescent="0.35">
      <c r="A170" s="6">
        <v>147</v>
      </c>
      <c r="B170" s="30">
        <v>8714199</v>
      </c>
      <c r="C170" s="32" t="s">
        <v>32</v>
      </c>
      <c r="D170" s="8" t="s">
        <v>33</v>
      </c>
      <c r="E170" s="33" t="s">
        <v>34</v>
      </c>
      <c r="F170" s="6">
        <v>0</v>
      </c>
      <c r="G170" s="6">
        <v>1</v>
      </c>
      <c r="H170" s="6">
        <v>781815</v>
      </c>
      <c r="I170" s="11">
        <v>66759</v>
      </c>
      <c r="J170" s="82">
        <f t="shared" ref="J170:J233" si="33">(I170*13.12%)+I170</f>
        <v>75517.780799999993</v>
      </c>
      <c r="K170" s="79">
        <v>94808.403361344535</v>
      </c>
      <c r="L170" s="79">
        <f>K170*19%</f>
        <v>18013.596638655461</v>
      </c>
      <c r="M170" s="79">
        <f t="shared" si="24"/>
        <v>112822</v>
      </c>
      <c r="N170" s="79">
        <v>83000</v>
      </c>
      <c r="O170" s="79">
        <v>15770</v>
      </c>
      <c r="P170" s="79">
        <v>98770</v>
      </c>
      <c r="Q170" s="244">
        <f t="shared" si="25"/>
        <v>75518</v>
      </c>
      <c r="R170" s="244">
        <f t="shared" si="26"/>
        <v>95703</v>
      </c>
      <c r="S170" s="244">
        <f t="shared" si="27"/>
        <v>94411</v>
      </c>
      <c r="T170" s="244">
        <f t="shared" si="28"/>
        <v>98770</v>
      </c>
      <c r="U170" s="79">
        <f t="shared" si="29"/>
        <v>14272.950378250462</v>
      </c>
      <c r="V170" s="245">
        <f t="shared" si="30"/>
        <v>0.14913796201007765</v>
      </c>
      <c r="W170" s="88" t="str">
        <f t="shared" si="31"/>
        <v>MENOR_VALOR</v>
      </c>
      <c r="X170" s="89">
        <f t="shared" si="32"/>
        <v>75518</v>
      </c>
      <c r="Y170" s="73"/>
    </row>
    <row r="171" spans="1:25" ht="16" x14ac:dyDescent="0.35">
      <c r="A171" s="6">
        <v>148</v>
      </c>
      <c r="B171" s="30">
        <v>8714199</v>
      </c>
      <c r="C171" s="32" t="s">
        <v>32</v>
      </c>
      <c r="D171" s="8" t="s">
        <v>35</v>
      </c>
      <c r="E171" s="33" t="s">
        <v>34</v>
      </c>
      <c r="F171" s="6">
        <v>0</v>
      </c>
      <c r="G171" s="6">
        <v>1</v>
      </c>
      <c r="H171" s="6">
        <v>781815</v>
      </c>
      <c r="I171" s="11">
        <v>49861</v>
      </c>
      <c r="J171" s="82">
        <f t="shared" si="33"/>
        <v>56402.763200000001</v>
      </c>
      <c r="K171" s="79">
        <v>68876.470588235301</v>
      </c>
      <c r="L171" s="79">
        <f t="shared" ref="L171:L234" si="34">K171*19%</f>
        <v>13086.529411764708</v>
      </c>
      <c r="M171" s="79">
        <f t="shared" si="24"/>
        <v>81963.000000000015</v>
      </c>
      <c r="N171" s="79">
        <v>59000</v>
      </c>
      <c r="O171" s="79">
        <v>11210</v>
      </c>
      <c r="P171" s="79">
        <v>70210</v>
      </c>
      <c r="Q171" s="244">
        <f t="shared" si="25"/>
        <v>56403</v>
      </c>
      <c r="R171" s="244">
        <f t="shared" si="26"/>
        <v>69525</v>
      </c>
      <c r="S171" s="244">
        <f t="shared" si="27"/>
        <v>68724</v>
      </c>
      <c r="T171" s="244">
        <f t="shared" si="28"/>
        <v>70210</v>
      </c>
      <c r="U171" s="79">
        <f t="shared" si="29"/>
        <v>9278.6551827298772</v>
      </c>
      <c r="V171" s="245">
        <f t="shared" si="30"/>
        <v>0.13345782355598529</v>
      </c>
      <c r="W171" s="88" t="str">
        <f t="shared" si="31"/>
        <v>MENOR_VALOR</v>
      </c>
      <c r="X171" s="89">
        <f t="shared" si="32"/>
        <v>56403</v>
      </c>
      <c r="Y171" s="73"/>
    </row>
    <row r="172" spans="1:25" ht="24" x14ac:dyDescent="0.35">
      <c r="A172" s="6">
        <v>149</v>
      </c>
      <c r="B172" s="30">
        <v>8714199</v>
      </c>
      <c r="C172" s="32" t="s">
        <v>32</v>
      </c>
      <c r="D172" s="8" t="s">
        <v>37</v>
      </c>
      <c r="E172" s="33" t="s">
        <v>34</v>
      </c>
      <c r="F172" s="6">
        <v>0</v>
      </c>
      <c r="G172" s="6">
        <v>1</v>
      </c>
      <c r="H172" s="6">
        <v>781815</v>
      </c>
      <c r="I172" s="11">
        <v>85799</v>
      </c>
      <c r="J172" s="82">
        <f t="shared" si="33"/>
        <v>97055.828800000003</v>
      </c>
      <c r="K172" s="79">
        <v>113400</v>
      </c>
      <c r="L172" s="79">
        <f t="shared" si="34"/>
        <v>21546</v>
      </c>
      <c r="M172" s="79">
        <f t="shared" si="24"/>
        <v>134946</v>
      </c>
      <c r="N172" s="79">
        <v>101000</v>
      </c>
      <c r="O172" s="79">
        <v>19190</v>
      </c>
      <c r="P172" s="79">
        <v>120190</v>
      </c>
      <c r="Q172" s="244">
        <f t="shared" si="25"/>
        <v>97056</v>
      </c>
      <c r="R172" s="244">
        <f t="shared" si="26"/>
        <v>117397</v>
      </c>
      <c r="S172" s="244">
        <f t="shared" si="27"/>
        <v>116328</v>
      </c>
      <c r="T172" s="244">
        <f t="shared" si="28"/>
        <v>120190</v>
      </c>
      <c r="U172" s="79">
        <f t="shared" si="29"/>
        <v>14383.259036115564</v>
      </c>
      <c r="V172" s="245">
        <f t="shared" si="30"/>
        <v>0.12251811405841345</v>
      </c>
      <c r="W172" s="88" t="str">
        <f t="shared" si="31"/>
        <v>MENOR_VALOR</v>
      </c>
      <c r="X172" s="89">
        <f t="shared" si="32"/>
        <v>97056</v>
      </c>
      <c r="Y172" s="73"/>
    </row>
    <row r="173" spans="1:25" ht="24" x14ac:dyDescent="0.35">
      <c r="A173" s="6">
        <v>150</v>
      </c>
      <c r="B173" s="30">
        <v>8714199</v>
      </c>
      <c r="C173" s="32" t="s">
        <v>32</v>
      </c>
      <c r="D173" s="8" t="s">
        <v>38</v>
      </c>
      <c r="E173" s="33" t="s">
        <v>34</v>
      </c>
      <c r="F173" s="6">
        <v>0</v>
      </c>
      <c r="G173" s="6">
        <v>1</v>
      </c>
      <c r="H173" s="6">
        <v>781815</v>
      </c>
      <c r="I173" s="11">
        <v>82705</v>
      </c>
      <c r="J173" s="82">
        <f t="shared" si="33"/>
        <v>93555.895999999993</v>
      </c>
      <c r="K173" s="79">
        <v>183538.23529411765</v>
      </c>
      <c r="L173" s="79">
        <f t="shared" si="34"/>
        <v>34872.264705882357</v>
      </c>
      <c r="M173" s="79">
        <f t="shared" si="24"/>
        <v>218410.5</v>
      </c>
      <c r="N173" s="79">
        <v>143000</v>
      </c>
      <c r="O173" s="79">
        <v>27170</v>
      </c>
      <c r="P173" s="79">
        <v>170170</v>
      </c>
      <c r="Q173" s="244">
        <f t="shared" si="25"/>
        <v>93556</v>
      </c>
      <c r="R173" s="244">
        <f t="shared" si="26"/>
        <v>160712</v>
      </c>
      <c r="S173" s="244">
        <f t="shared" si="27"/>
        <v>151499</v>
      </c>
      <c r="T173" s="244">
        <f t="shared" si="28"/>
        <v>170170</v>
      </c>
      <c r="U173" s="79">
        <f t="shared" si="29"/>
        <v>47486.462997363786</v>
      </c>
      <c r="V173" s="245">
        <f t="shared" si="30"/>
        <v>0.29547552763554547</v>
      </c>
      <c r="W173" s="88" t="str">
        <f t="shared" si="31"/>
        <v>MENOR_VALOR</v>
      </c>
      <c r="X173" s="89">
        <f t="shared" si="32"/>
        <v>93556</v>
      </c>
      <c r="Y173" s="73"/>
    </row>
    <row r="174" spans="1:25" x14ac:dyDescent="0.35">
      <c r="A174" s="6">
        <v>151</v>
      </c>
      <c r="B174" s="30">
        <v>8714199</v>
      </c>
      <c r="C174" s="32" t="s">
        <v>32</v>
      </c>
      <c r="D174" s="8" t="s">
        <v>41</v>
      </c>
      <c r="E174" s="33" t="s">
        <v>34</v>
      </c>
      <c r="F174" s="6">
        <v>0</v>
      </c>
      <c r="G174" s="6">
        <v>1</v>
      </c>
      <c r="H174" s="6">
        <v>781815</v>
      </c>
      <c r="I174" s="11">
        <v>16065</v>
      </c>
      <c r="J174" s="82">
        <f t="shared" si="33"/>
        <v>18172.727999999999</v>
      </c>
      <c r="K174" s="79">
        <v>21264.201680672271</v>
      </c>
      <c r="L174" s="79">
        <f t="shared" si="34"/>
        <v>4040.1983193277315</v>
      </c>
      <c r="M174" s="79">
        <f t="shared" si="24"/>
        <v>25304.400000000001</v>
      </c>
      <c r="N174" s="79">
        <v>19000</v>
      </c>
      <c r="O174" s="79">
        <v>3610</v>
      </c>
      <c r="P174" s="79">
        <v>22610</v>
      </c>
      <c r="Q174" s="244">
        <f t="shared" si="25"/>
        <v>18173</v>
      </c>
      <c r="R174" s="244">
        <f t="shared" si="26"/>
        <v>22029</v>
      </c>
      <c r="S174" s="244">
        <f t="shared" si="27"/>
        <v>21826</v>
      </c>
      <c r="T174" s="244">
        <f t="shared" si="28"/>
        <v>22610</v>
      </c>
      <c r="U174" s="79">
        <f t="shared" si="29"/>
        <v>2726.6037482553274</v>
      </c>
      <c r="V174" s="245">
        <f t="shared" si="30"/>
        <v>0.12377337819489434</v>
      </c>
      <c r="W174" s="88" t="str">
        <f t="shared" si="31"/>
        <v>MENOR_VALOR</v>
      </c>
      <c r="X174" s="89">
        <f t="shared" si="32"/>
        <v>18173</v>
      </c>
      <c r="Y174" s="73"/>
    </row>
    <row r="175" spans="1:25" x14ac:dyDescent="0.35">
      <c r="A175" s="6">
        <v>152</v>
      </c>
      <c r="B175" s="30">
        <v>8714199</v>
      </c>
      <c r="C175" s="32" t="s">
        <v>32</v>
      </c>
      <c r="D175" s="8" t="s">
        <v>42</v>
      </c>
      <c r="E175" s="33" t="s">
        <v>34</v>
      </c>
      <c r="F175" s="6">
        <v>0</v>
      </c>
      <c r="G175" s="6">
        <v>1</v>
      </c>
      <c r="H175" s="6">
        <v>781815</v>
      </c>
      <c r="I175" s="11">
        <v>178262</v>
      </c>
      <c r="J175" s="82">
        <f t="shared" si="33"/>
        <v>201649.97440000001</v>
      </c>
      <c r="K175" s="79">
        <v>230153.52941176473</v>
      </c>
      <c r="L175" s="79">
        <f t="shared" si="34"/>
        <v>43729.170588235298</v>
      </c>
      <c r="M175" s="79">
        <f t="shared" si="24"/>
        <v>273882.7</v>
      </c>
      <c r="N175" s="79">
        <v>210000</v>
      </c>
      <c r="O175" s="79">
        <v>39900</v>
      </c>
      <c r="P175" s="79">
        <v>249900</v>
      </c>
      <c r="Q175" s="244">
        <f t="shared" si="25"/>
        <v>201650</v>
      </c>
      <c r="R175" s="244">
        <f t="shared" si="26"/>
        <v>241811</v>
      </c>
      <c r="S175" s="244">
        <f t="shared" si="27"/>
        <v>239870</v>
      </c>
      <c r="T175" s="244">
        <f t="shared" si="28"/>
        <v>249900</v>
      </c>
      <c r="U175" s="79">
        <f t="shared" si="29"/>
        <v>28398.115439232934</v>
      </c>
      <c r="V175" s="245">
        <f t="shared" si="30"/>
        <v>0.11743930358516748</v>
      </c>
      <c r="W175" s="88" t="str">
        <f t="shared" si="31"/>
        <v>MENOR_VALOR</v>
      </c>
      <c r="X175" s="89">
        <f t="shared" si="32"/>
        <v>201650</v>
      </c>
      <c r="Y175" s="73"/>
    </row>
    <row r="176" spans="1:25" ht="24" x14ac:dyDescent="0.35">
      <c r="A176" s="6">
        <v>153</v>
      </c>
      <c r="B176" s="30">
        <v>8714199</v>
      </c>
      <c r="C176" s="15" t="s">
        <v>47</v>
      </c>
      <c r="D176" s="32" t="s">
        <v>36</v>
      </c>
      <c r="E176" s="33" t="s">
        <v>34</v>
      </c>
      <c r="F176" s="6">
        <v>0</v>
      </c>
      <c r="G176" s="6">
        <v>1</v>
      </c>
      <c r="H176" s="6">
        <v>781815</v>
      </c>
      <c r="I176" s="11">
        <v>81872</v>
      </c>
      <c r="J176" s="82">
        <f t="shared" si="33"/>
        <v>92613.606400000004</v>
      </c>
      <c r="K176" s="79">
        <v>146280</v>
      </c>
      <c r="L176" s="79">
        <f t="shared" si="34"/>
        <v>27793.200000000001</v>
      </c>
      <c r="M176" s="79">
        <f t="shared" si="24"/>
        <v>174073.2</v>
      </c>
      <c r="N176" s="79">
        <v>127000</v>
      </c>
      <c r="O176" s="79">
        <v>24130</v>
      </c>
      <c r="P176" s="79">
        <v>151130</v>
      </c>
      <c r="Q176" s="244">
        <f t="shared" si="25"/>
        <v>92614</v>
      </c>
      <c r="R176" s="244">
        <f t="shared" si="26"/>
        <v>139272</v>
      </c>
      <c r="S176" s="244">
        <f t="shared" si="27"/>
        <v>134561</v>
      </c>
      <c r="T176" s="244">
        <f t="shared" si="28"/>
        <v>151130</v>
      </c>
      <c r="U176" s="79">
        <f t="shared" si="29"/>
        <v>32992.188196601935</v>
      </c>
      <c r="V176" s="245">
        <f t="shared" si="30"/>
        <v>0.23689031676576724</v>
      </c>
      <c r="W176" s="88" t="str">
        <f t="shared" si="31"/>
        <v>MENOR_VALOR</v>
      </c>
      <c r="X176" s="89">
        <f t="shared" si="32"/>
        <v>92614</v>
      </c>
      <c r="Y176" s="73"/>
    </row>
    <row r="177" spans="1:25" ht="24" x14ac:dyDescent="0.35">
      <c r="A177" s="6">
        <v>154</v>
      </c>
      <c r="B177" s="30">
        <v>8714199</v>
      </c>
      <c r="C177" s="15" t="s">
        <v>47</v>
      </c>
      <c r="D177" s="32" t="s">
        <v>40</v>
      </c>
      <c r="E177" s="33" t="s">
        <v>34</v>
      </c>
      <c r="F177" s="6">
        <v>0</v>
      </c>
      <c r="G177" s="6">
        <v>1</v>
      </c>
      <c r="H177" s="6">
        <v>781815</v>
      </c>
      <c r="I177" s="11">
        <v>166243</v>
      </c>
      <c r="J177" s="82">
        <f t="shared" si="33"/>
        <v>188054.0816</v>
      </c>
      <c r="K177" s="79">
        <v>723873.5294117647</v>
      </c>
      <c r="L177" s="79">
        <f t="shared" si="34"/>
        <v>137535.9705882353</v>
      </c>
      <c r="M177" s="79">
        <f t="shared" si="24"/>
        <v>861409.5</v>
      </c>
      <c r="N177" s="79">
        <v>545000</v>
      </c>
      <c r="O177" s="79">
        <v>103550</v>
      </c>
      <c r="P177" s="79">
        <v>648550</v>
      </c>
      <c r="Q177" s="244">
        <f t="shared" si="25"/>
        <v>188054</v>
      </c>
      <c r="R177" s="244">
        <f t="shared" si="26"/>
        <v>566005</v>
      </c>
      <c r="S177" s="244">
        <f t="shared" si="27"/>
        <v>471859</v>
      </c>
      <c r="T177" s="244">
        <f t="shared" si="28"/>
        <v>648550</v>
      </c>
      <c r="U177" s="79">
        <f t="shared" si="29"/>
        <v>267251.71505623683</v>
      </c>
      <c r="V177" s="245">
        <f t="shared" si="30"/>
        <v>0.47217200388024283</v>
      </c>
      <c r="W177" s="88" t="str">
        <f t="shared" si="31"/>
        <v>MEDIA_GEOMETRICA</v>
      </c>
      <c r="X177" s="89">
        <f t="shared" si="32"/>
        <v>471859</v>
      </c>
      <c r="Y177" s="73"/>
    </row>
    <row r="178" spans="1:25" ht="24" x14ac:dyDescent="0.35">
      <c r="A178" s="6">
        <v>155</v>
      </c>
      <c r="B178" s="30">
        <v>8714199</v>
      </c>
      <c r="C178" s="32" t="s">
        <v>50</v>
      </c>
      <c r="D178" s="32" t="s">
        <v>31</v>
      </c>
      <c r="E178" s="33" t="s">
        <v>34</v>
      </c>
      <c r="F178" s="6">
        <v>0</v>
      </c>
      <c r="G178" s="6">
        <v>1</v>
      </c>
      <c r="H178" s="6">
        <v>781815</v>
      </c>
      <c r="I178" s="11">
        <v>254184</v>
      </c>
      <c r="J178" s="82">
        <f t="shared" si="33"/>
        <v>287532.94079999998</v>
      </c>
      <c r="K178" s="79">
        <v>342526.89075630251</v>
      </c>
      <c r="L178" s="79">
        <f t="shared" si="34"/>
        <v>65080.10924369748</v>
      </c>
      <c r="M178" s="79">
        <f t="shared" si="24"/>
        <v>407607</v>
      </c>
      <c r="N178" s="79">
        <v>299000</v>
      </c>
      <c r="O178" s="79">
        <v>56810</v>
      </c>
      <c r="P178" s="79">
        <v>355810</v>
      </c>
      <c r="Q178" s="244">
        <f t="shared" si="25"/>
        <v>287533</v>
      </c>
      <c r="R178" s="244">
        <f t="shared" si="26"/>
        <v>350317</v>
      </c>
      <c r="S178" s="244">
        <f t="shared" si="27"/>
        <v>346776</v>
      </c>
      <c r="T178" s="244">
        <f t="shared" si="28"/>
        <v>355810</v>
      </c>
      <c r="U178" s="79">
        <f t="shared" si="29"/>
        <v>44394.992150016202</v>
      </c>
      <c r="V178" s="245">
        <f t="shared" si="30"/>
        <v>0.12672805530424217</v>
      </c>
      <c r="W178" s="88" t="str">
        <f t="shared" si="31"/>
        <v>MENOR_VALOR</v>
      </c>
      <c r="X178" s="89">
        <f t="shared" si="32"/>
        <v>287533</v>
      </c>
      <c r="Y178" s="73"/>
    </row>
    <row r="179" spans="1:25" s="74" customFormat="1" ht="16" x14ac:dyDescent="0.35">
      <c r="A179" s="117" t="s">
        <v>51</v>
      </c>
      <c r="B179" s="30"/>
      <c r="C179" s="134"/>
      <c r="D179" s="135" t="s">
        <v>52</v>
      </c>
      <c r="E179" s="33"/>
      <c r="F179" s="6"/>
      <c r="G179" s="6"/>
      <c r="H179" s="10"/>
      <c r="I179" s="11"/>
      <c r="J179" s="82"/>
      <c r="K179" s="79"/>
      <c r="L179" s="79"/>
      <c r="M179" s="79"/>
      <c r="N179" s="79"/>
      <c r="O179" s="79"/>
      <c r="P179" s="79"/>
      <c r="Q179" s="244"/>
      <c r="R179" s="244"/>
      <c r="S179" s="244"/>
      <c r="T179" s="244"/>
      <c r="U179" s="79"/>
      <c r="V179" s="245"/>
      <c r="W179" s="88"/>
      <c r="X179" s="89"/>
      <c r="Y179" s="73"/>
    </row>
    <row r="180" spans="1:25" ht="24" x14ac:dyDescent="0.35">
      <c r="A180" s="6">
        <v>156</v>
      </c>
      <c r="B180" s="6">
        <v>781815</v>
      </c>
      <c r="C180" s="32" t="s">
        <v>32</v>
      </c>
      <c r="D180" s="31" t="s">
        <v>218</v>
      </c>
      <c r="E180" s="33" t="s">
        <v>34</v>
      </c>
      <c r="F180" s="6">
        <v>0</v>
      </c>
      <c r="G180" s="6">
        <v>1</v>
      </c>
      <c r="H180" s="6">
        <v>781815</v>
      </c>
      <c r="I180" s="81">
        <v>106029</v>
      </c>
      <c r="J180" s="82">
        <f t="shared" si="33"/>
        <v>119940.0048</v>
      </c>
      <c r="K180" s="79">
        <v>140400</v>
      </c>
      <c r="L180" s="79">
        <f t="shared" si="34"/>
        <v>26676</v>
      </c>
      <c r="M180" s="79">
        <f t="shared" si="24"/>
        <v>167076</v>
      </c>
      <c r="N180" s="79">
        <v>125000</v>
      </c>
      <c r="O180" s="79">
        <v>23750</v>
      </c>
      <c r="P180" s="79">
        <v>148750</v>
      </c>
      <c r="Q180" s="244">
        <f t="shared" si="25"/>
        <v>119940</v>
      </c>
      <c r="R180" s="244">
        <f t="shared" si="26"/>
        <v>145255</v>
      </c>
      <c r="S180" s="244">
        <f t="shared" si="27"/>
        <v>143917</v>
      </c>
      <c r="T180" s="244">
        <f t="shared" si="28"/>
        <v>148750</v>
      </c>
      <c r="U180" s="79">
        <f t="shared" si="29"/>
        <v>17900.408165737452</v>
      </c>
      <c r="V180" s="245">
        <f t="shared" si="30"/>
        <v>0.12323436828844068</v>
      </c>
      <c r="W180" s="88" t="str">
        <f t="shared" si="31"/>
        <v>MENOR_VALOR</v>
      </c>
      <c r="X180" s="89">
        <f t="shared" si="32"/>
        <v>119940</v>
      </c>
      <c r="Y180" s="73"/>
    </row>
    <row r="181" spans="1:25" x14ac:dyDescent="0.35">
      <c r="A181" s="6">
        <v>157</v>
      </c>
      <c r="B181" s="6">
        <v>781815</v>
      </c>
      <c r="C181" s="32" t="s">
        <v>32</v>
      </c>
      <c r="D181" s="31" t="s">
        <v>53</v>
      </c>
      <c r="E181" s="33" t="s">
        <v>34</v>
      </c>
      <c r="F181" s="6">
        <v>0</v>
      </c>
      <c r="G181" s="6">
        <v>1</v>
      </c>
      <c r="H181" s="6">
        <v>781815</v>
      </c>
      <c r="I181" s="81">
        <v>9282</v>
      </c>
      <c r="J181" s="82">
        <f t="shared" si="33"/>
        <v>10499.7984</v>
      </c>
      <c r="K181" s="79">
        <v>14868.907563025212</v>
      </c>
      <c r="L181" s="79">
        <f t="shared" si="34"/>
        <v>2825.0924369747904</v>
      </c>
      <c r="M181" s="79">
        <f t="shared" si="24"/>
        <v>17694.000000000004</v>
      </c>
      <c r="N181" s="79">
        <v>11000</v>
      </c>
      <c r="O181" s="79">
        <v>2090</v>
      </c>
      <c r="P181" s="79">
        <v>13090</v>
      </c>
      <c r="Q181" s="244">
        <f t="shared" si="25"/>
        <v>10500</v>
      </c>
      <c r="R181" s="244">
        <f t="shared" si="26"/>
        <v>13761</v>
      </c>
      <c r="S181" s="244">
        <f t="shared" si="27"/>
        <v>13448</v>
      </c>
      <c r="T181" s="244">
        <f t="shared" si="28"/>
        <v>13090</v>
      </c>
      <c r="U181" s="79">
        <f t="shared" si="29"/>
        <v>2305.8752134493316</v>
      </c>
      <c r="V181" s="245">
        <f t="shared" si="30"/>
        <v>0.16756596275338503</v>
      </c>
      <c r="W181" s="88" t="str">
        <f t="shared" si="31"/>
        <v>MENOR_VALOR</v>
      </c>
      <c r="X181" s="89">
        <f t="shared" si="32"/>
        <v>10500</v>
      </c>
      <c r="Y181" s="73"/>
    </row>
    <row r="182" spans="1:25" x14ac:dyDescent="0.35">
      <c r="A182" s="6">
        <v>158</v>
      </c>
      <c r="B182" s="6">
        <v>781815</v>
      </c>
      <c r="C182" s="32" t="s">
        <v>32</v>
      </c>
      <c r="D182" s="31" t="s">
        <v>219</v>
      </c>
      <c r="E182" s="33" t="s">
        <v>34</v>
      </c>
      <c r="F182" s="6">
        <v>0</v>
      </c>
      <c r="G182" s="6">
        <v>1</v>
      </c>
      <c r="H182" s="6">
        <v>781815</v>
      </c>
      <c r="I182" s="81">
        <v>196826</v>
      </c>
      <c r="J182" s="82">
        <f t="shared" si="33"/>
        <v>222649.57120000001</v>
      </c>
      <c r="K182" s="79">
        <v>274366.38655462186</v>
      </c>
      <c r="L182" s="79">
        <f t="shared" si="34"/>
        <v>52129.613445378156</v>
      </c>
      <c r="M182" s="79">
        <f t="shared" si="24"/>
        <v>326496</v>
      </c>
      <c r="N182" s="79">
        <v>232000</v>
      </c>
      <c r="O182" s="79">
        <v>44080</v>
      </c>
      <c r="P182" s="79">
        <v>276080</v>
      </c>
      <c r="Q182" s="244">
        <f t="shared" si="25"/>
        <v>222650</v>
      </c>
      <c r="R182" s="244">
        <f t="shared" si="26"/>
        <v>275075</v>
      </c>
      <c r="S182" s="244">
        <f t="shared" si="27"/>
        <v>271755</v>
      </c>
      <c r="T182" s="244">
        <f t="shared" si="28"/>
        <v>276080</v>
      </c>
      <c r="U182" s="79">
        <f t="shared" si="29"/>
        <v>37070.073003704754</v>
      </c>
      <c r="V182" s="245">
        <f t="shared" si="30"/>
        <v>0.13476351178298557</v>
      </c>
      <c r="W182" s="88" t="str">
        <f t="shared" si="31"/>
        <v>MENOR_VALOR</v>
      </c>
      <c r="X182" s="89">
        <f t="shared" si="32"/>
        <v>222650</v>
      </c>
      <c r="Y182" s="73"/>
    </row>
    <row r="183" spans="1:25" ht="16" x14ac:dyDescent="0.35">
      <c r="A183" s="6">
        <v>159</v>
      </c>
      <c r="B183" s="6">
        <v>781815</v>
      </c>
      <c r="C183" s="32" t="s">
        <v>32</v>
      </c>
      <c r="D183" s="31" t="s">
        <v>54</v>
      </c>
      <c r="E183" s="33" t="s">
        <v>34</v>
      </c>
      <c r="F183" s="6">
        <v>0</v>
      </c>
      <c r="G183" s="6">
        <v>1</v>
      </c>
      <c r="H183" s="6">
        <v>781815</v>
      </c>
      <c r="I183" s="81">
        <v>36176</v>
      </c>
      <c r="J183" s="82">
        <f t="shared" si="33"/>
        <v>40922.2912</v>
      </c>
      <c r="K183" s="79">
        <v>47875.462184873948</v>
      </c>
      <c r="L183" s="79">
        <f t="shared" si="34"/>
        <v>9096.3378151260495</v>
      </c>
      <c r="M183" s="79">
        <f t="shared" si="24"/>
        <v>56971.799999999996</v>
      </c>
      <c r="N183" s="79">
        <v>43000</v>
      </c>
      <c r="O183" s="79">
        <v>8170</v>
      </c>
      <c r="P183" s="79">
        <v>51170</v>
      </c>
      <c r="Q183" s="244">
        <f t="shared" si="25"/>
        <v>40922</v>
      </c>
      <c r="R183" s="244">
        <f t="shared" si="26"/>
        <v>49688</v>
      </c>
      <c r="S183" s="244">
        <f t="shared" si="27"/>
        <v>49228</v>
      </c>
      <c r="T183" s="244">
        <f t="shared" si="28"/>
        <v>51170</v>
      </c>
      <c r="U183" s="79">
        <f t="shared" si="29"/>
        <v>6198.4980438812754</v>
      </c>
      <c r="V183" s="245">
        <f t="shared" si="30"/>
        <v>0.12474839083644493</v>
      </c>
      <c r="W183" s="88" t="str">
        <f t="shared" si="31"/>
        <v>MENOR_VALOR</v>
      </c>
      <c r="X183" s="89">
        <f t="shared" si="32"/>
        <v>40922</v>
      </c>
      <c r="Y183" s="73"/>
    </row>
    <row r="184" spans="1:25" ht="24" x14ac:dyDescent="0.35">
      <c r="A184" s="6">
        <v>160</v>
      </c>
      <c r="B184" s="6">
        <v>781815</v>
      </c>
      <c r="C184" s="32" t="s">
        <v>32</v>
      </c>
      <c r="D184" s="31" t="s">
        <v>220</v>
      </c>
      <c r="E184" s="33" t="s">
        <v>34</v>
      </c>
      <c r="F184" s="6">
        <v>0</v>
      </c>
      <c r="G184" s="6">
        <v>1</v>
      </c>
      <c r="H184" s="6">
        <v>781815</v>
      </c>
      <c r="I184" s="81">
        <v>74970</v>
      </c>
      <c r="J184" s="82">
        <f t="shared" si="33"/>
        <v>84806.063999999998</v>
      </c>
      <c r="K184" s="79">
        <v>96516.806722689071</v>
      </c>
      <c r="L184" s="79">
        <f t="shared" si="34"/>
        <v>18338.193277310922</v>
      </c>
      <c r="M184" s="79">
        <f t="shared" si="24"/>
        <v>114855</v>
      </c>
      <c r="N184" s="79">
        <v>88000</v>
      </c>
      <c r="O184" s="79">
        <v>16720</v>
      </c>
      <c r="P184" s="79">
        <v>104720</v>
      </c>
      <c r="Q184" s="244">
        <f t="shared" si="25"/>
        <v>84806</v>
      </c>
      <c r="R184" s="244">
        <f t="shared" si="26"/>
        <v>101460</v>
      </c>
      <c r="S184" s="244">
        <f t="shared" si="27"/>
        <v>100663</v>
      </c>
      <c r="T184" s="244">
        <f t="shared" si="28"/>
        <v>104720</v>
      </c>
      <c r="U184" s="79">
        <f t="shared" si="29"/>
        <v>11776.156333880763</v>
      </c>
      <c r="V184" s="245">
        <f t="shared" si="30"/>
        <v>0.1160669853526588</v>
      </c>
      <c r="W184" s="88" t="str">
        <f t="shared" si="31"/>
        <v>MENOR_VALOR</v>
      </c>
      <c r="X184" s="89">
        <f t="shared" si="32"/>
        <v>84806</v>
      </c>
      <c r="Y184" s="73"/>
    </row>
    <row r="185" spans="1:25" ht="24" x14ac:dyDescent="0.35">
      <c r="A185" s="6">
        <v>161</v>
      </c>
      <c r="B185" s="6">
        <v>781815</v>
      </c>
      <c r="C185" s="32" t="s">
        <v>32</v>
      </c>
      <c r="D185" s="31" t="s">
        <v>282</v>
      </c>
      <c r="E185" s="33" t="s">
        <v>34</v>
      </c>
      <c r="F185" s="6">
        <v>0</v>
      </c>
      <c r="G185" s="6">
        <v>1</v>
      </c>
      <c r="H185" s="6">
        <v>781815</v>
      </c>
      <c r="I185" s="81">
        <v>92463</v>
      </c>
      <c r="J185" s="82">
        <f t="shared" si="33"/>
        <v>104594.1456</v>
      </c>
      <c r="K185" s="79">
        <v>139431.93277310926</v>
      </c>
      <c r="L185" s="79">
        <f t="shared" si="34"/>
        <v>26492.067226890762</v>
      </c>
      <c r="M185" s="79">
        <f t="shared" si="24"/>
        <v>165924.00000000003</v>
      </c>
      <c r="N185" s="79">
        <v>109000</v>
      </c>
      <c r="O185" s="79">
        <v>20710</v>
      </c>
      <c r="P185" s="79">
        <v>129710</v>
      </c>
      <c r="Q185" s="244">
        <f t="shared" si="25"/>
        <v>104594</v>
      </c>
      <c r="R185" s="244">
        <f t="shared" si="26"/>
        <v>133409</v>
      </c>
      <c r="S185" s="244">
        <f t="shared" si="27"/>
        <v>131058</v>
      </c>
      <c r="T185" s="244">
        <f t="shared" si="28"/>
        <v>129710</v>
      </c>
      <c r="U185" s="79">
        <f t="shared" si="29"/>
        <v>20375.281899890368</v>
      </c>
      <c r="V185" s="245">
        <f t="shared" si="30"/>
        <v>0.15272794114257934</v>
      </c>
      <c r="W185" s="88" t="str">
        <f t="shared" si="31"/>
        <v>MENOR_VALOR</v>
      </c>
      <c r="X185" s="89">
        <f t="shared" si="32"/>
        <v>104594</v>
      </c>
      <c r="Y185" s="73"/>
    </row>
    <row r="186" spans="1:25" ht="16" x14ac:dyDescent="0.35">
      <c r="A186" s="6">
        <v>162</v>
      </c>
      <c r="B186" s="6">
        <v>781815</v>
      </c>
      <c r="C186" s="32" t="s">
        <v>32</v>
      </c>
      <c r="D186" s="31" t="s">
        <v>55</v>
      </c>
      <c r="E186" s="33" t="s">
        <v>34</v>
      </c>
      <c r="F186" s="6">
        <v>0</v>
      </c>
      <c r="G186" s="6">
        <v>1</v>
      </c>
      <c r="H186" s="6">
        <v>781815</v>
      </c>
      <c r="I186" s="81">
        <v>21301</v>
      </c>
      <c r="J186" s="82">
        <f t="shared" si="33"/>
        <v>24095.691200000001</v>
      </c>
      <c r="K186" s="79">
        <v>33175.63025210084</v>
      </c>
      <c r="L186" s="79">
        <f t="shared" si="34"/>
        <v>6303.3697478991598</v>
      </c>
      <c r="M186" s="79">
        <f t="shared" si="24"/>
        <v>39479</v>
      </c>
      <c r="N186" s="79">
        <v>24000</v>
      </c>
      <c r="O186" s="79">
        <v>4560</v>
      </c>
      <c r="P186" s="79">
        <v>28560</v>
      </c>
      <c r="Q186" s="244">
        <f t="shared" si="25"/>
        <v>24096</v>
      </c>
      <c r="R186" s="244">
        <f t="shared" si="26"/>
        <v>30712</v>
      </c>
      <c r="S186" s="244">
        <f t="shared" si="27"/>
        <v>30062</v>
      </c>
      <c r="T186" s="244">
        <f t="shared" si="28"/>
        <v>28560</v>
      </c>
      <c r="U186" s="79">
        <f t="shared" si="29"/>
        <v>4678.218464330198</v>
      </c>
      <c r="V186" s="245">
        <f t="shared" si="30"/>
        <v>0.15232542538194185</v>
      </c>
      <c r="W186" s="88" t="str">
        <f t="shared" si="31"/>
        <v>MENOR_VALOR</v>
      </c>
      <c r="X186" s="89">
        <f t="shared" si="32"/>
        <v>24096</v>
      </c>
      <c r="Y186" s="73"/>
    </row>
    <row r="187" spans="1:25" ht="16" x14ac:dyDescent="0.35">
      <c r="A187" s="6">
        <v>163</v>
      </c>
      <c r="B187" s="6">
        <v>781815</v>
      </c>
      <c r="C187" s="32" t="s">
        <v>32</v>
      </c>
      <c r="D187" s="31" t="s">
        <v>56</v>
      </c>
      <c r="E187" s="33" t="s">
        <v>34</v>
      </c>
      <c r="F187" s="6">
        <v>0</v>
      </c>
      <c r="G187" s="6">
        <v>1</v>
      </c>
      <c r="H187" s="6">
        <v>781815</v>
      </c>
      <c r="I187" s="81">
        <v>72114</v>
      </c>
      <c r="J187" s="82">
        <f t="shared" si="33"/>
        <v>81575.356799999994</v>
      </c>
      <c r="K187" s="79">
        <v>46626.218487394966</v>
      </c>
      <c r="L187" s="79">
        <f t="shared" si="34"/>
        <v>8858.9815126050435</v>
      </c>
      <c r="M187" s="79">
        <f t="shared" si="24"/>
        <v>55485.200000000012</v>
      </c>
      <c r="N187" s="79">
        <v>39000</v>
      </c>
      <c r="O187" s="79">
        <v>7410</v>
      </c>
      <c r="P187" s="79">
        <v>46410</v>
      </c>
      <c r="Q187" s="244">
        <f t="shared" si="25"/>
        <v>46410</v>
      </c>
      <c r="R187" s="244">
        <f t="shared" si="26"/>
        <v>61157</v>
      </c>
      <c r="S187" s="244">
        <f t="shared" si="27"/>
        <v>59445</v>
      </c>
      <c r="T187" s="244">
        <f t="shared" si="28"/>
        <v>55485</v>
      </c>
      <c r="U187" s="79">
        <f t="shared" si="29"/>
        <v>10427.703702158016</v>
      </c>
      <c r="V187" s="245">
        <f t="shared" si="30"/>
        <v>0.1705071161462795</v>
      </c>
      <c r="W187" s="88" t="str">
        <f t="shared" si="31"/>
        <v>MENOR_VALOR</v>
      </c>
      <c r="X187" s="89">
        <f t="shared" si="32"/>
        <v>46410</v>
      </c>
      <c r="Y187" s="73"/>
    </row>
    <row r="188" spans="1:25" ht="16" x14ac:dyDescent="0.35">
      <c r="A188" s="6">
        <v>164</v>
      </c>
      <c r="B188" s="6">
        <v>781815</v>
      </c>
      <c r="C188" s="32" t="s">
        <v>32</v>
      </c>
      <c r="D188" s="31" t="s">
        <v>57</v>
      </c>
      <c r="E188" s="33" t="s">
        <v>34</v>
      </c>
      <c r="F188" s="6">
        <v>0</v>
      </c>
      <c r="G188" s="6">
        <v>1</v>
      </c>
      <c r="H188" s="6">
        <v>781815</v>
      </c>
      <c r="I188" s="81">
        <v>29155</v>
      </c>
      <c r="J188" s="82">
        <f t="shared" si="33"/>
        <v>32980.135999999999</v>
      </c>
      <c r="K188" s="79">
        <v>44233.865546218491</v>
      </c>
      <c r="L188" s="79">
        <f t="shared" si="34"/>
        <v>8404.4344537815141</v>
      </c>
      <c r="M188" s="79">
        <f t="shared" si="24"/>
        <v>52638.3</v>
      </c>
      <c r="N188" s="79">
        <v>34000</v>
      </c>
      <c r="O188" s="79">
        <v>6460</v>
      </c>
      <c r="P188" s="79">
        <v>40460</v>
      </c>
      <c r="Q188" s="244">
        <f t="shared" si="25"/>
        <v>32980</v>
      </c>
      <c r="R188" s="244">
        <f t="shared" si="26"/>
        <v>42026</v>
      </c>
      <c r="S188" s="244">
        <f t="shared" si="27"/>
        <v>41260</v>
      </c>
      <c r="T188" s="244">
        <f t="shared" si="28"/>
        <v>40460</v>
      </c>
      <c r="U188" s="79">
        <f t="shared" si="29"/>
        <v>6396.4879426135085</v>
      </c>
      <c r="V188" s="245">
        <f t="shared" si="30"/>
        <v>0.15220311099351613</v>
      </c>
      <c r="W188" s="88" t="str">
        <f t="shared" si="31"/>
        <v>MENOR_VALOR</v>
      </c>
      <c r="X188" s="89">
        <f t="shared" si="32"/>
        <v>32980</v>
      </c>
      <c r="Y188" s="73"/>
    </row>
    <row r="189" spans="1:25" x14ac:dyDescent="0.35">
      <c r="A189" s="6">
        <v>165</v>
      </c>
      <c r="B189" s="6">
        <v>781815</v>
      </c>
      <c r="C189" s="32" t="s">
        <v>32</v>
      </c>
      <c r="D189" s="31" t="s">
        <v>58</v>
      </c>
      <c r="E189" s="33" t="s">
        <v>34</v>
      </c>
      <c r="F189" s="6">
        <v>0</v>
      </c>
      <c r="G189" s="6">
        <v>1</v>
      </c>
      <c r="H189" s="6">
        <v>781815</v>
      </c>
      <c r="I189" s="81">
        <v>32249</v>
      </c>
      <c r="J189" s="82">
        <f t="shared" si="33"/>
        <v>36480.068800000001</v>
      </c>
      <c r="K189" s="79">
        <v>42117.647058823532</v>
      </c>
      <c r="L189" s="79">
        <f t="shared" si="34"/>
        <v>8002.3529411764712</v>
      </c>
      <c r="M189" s="79">
        <f t="shared" si="24"/>
        <v>50120</v>
      </c>
      <c r="N189" s="79">
        <v>38000</v>
      </c>
      <c r="O189" s="79">
        <v>7220</v>
      </c>
      <c r="P189" s="79">
        <v>45220</v>
      </c>
      <c r="Q189" s="244">
        <f t="shared" si="25"/>
        <v>36480</v>
      </c>
      <c r="R189" s="244">
        <f t="shared" si="26"/>
        <v>43940</v>
      </c>
      <c r="S189" s="244">
        <f t="shared" si="27"/>
        <v>43564</v>
      </c>
      <c r="T189" s="244">
        <f t="shared" si="28"/>
        <v>45220</v>
      </c>
      <c r="U189" s="79">
        <f t="shared" si="29"/>
        <v>5275.0165876516448</v>
      </c>
      <c r="V189" s="245">
        <f t="shared" si="30"/>
        <v>0.12005044578178527</v>
      </c>
      <c r="W189" s="88" t="str">
        <f t="shared" si="31"/>
        <v>MENOR_VALOR</v>
      </c>
      <c r="X189" s="89">
        <f t="shared" si="32"/>
        <v>36480</v>
      </c>
      <c r="Y189" s="73"/>
    </row>
    <row r="190" spans="1:25" ht="16" x14ac:dyDescent="0.35">
      <c r="A190" s="6">
        <v>166</v>
      </c>
      <c r="B190" s="6">
        <v>781815</v>
      </c>
      <c r="C190" s="32" t="s">
        <v>32</v>
      </c>
      <c r="D190" s="31" t="s">
        <v>59</v>
      </c>
      <c r="E190" s="33" t="s">
        <v>34</v>
      </c>
      <c r="F190" s="6">
        <v>0</v>
      </c>
      <c r="G190" s="6">
        <v>1</v>
      </c>
      <c r="H190" s="6">
        <v>781815</v>
      </c>
      <c r="I190" s="81">
        <v>96152</v>
      </c>
      <c r="J190" s="82">
        <f t="shared" si="33"/>
        <v>108767.1424</v>
      </c>
      <c r="K190" s="79">
        <v>148629.41176470587</v>
      </c>
      <c r="L190" s="79">
        <f t="shared" si="34"/>
        <v>28239.588235294115</v>
      </c>
      <c r="M190" s="79">
        <f t="shared" si="24"/>
        <v>176869</v>
      </c>
      <c r="N190" s="79">
        <v>113000</v>
      </c>
      <c r="O190" s="79">
        <v>21470</v>
      </c>
      <c r="P190" s="79">
        <v>134470</v>
      </c>
      <c r="Q190" s="244">
        <f t="shared" si="25"/>
        <v>108767</v>
      </c>
      <c r="R190" s="244">
        <f t="shared" si="26"/>
        <v>140035</v>
      </c>
      <c r="S190" s="244">
        <f t="shared" si="27"/>
        <v>137275</v>
      </c>
      <c r="T190" s="244">
        <f t="shared" si="28"/>
        <v>134470</v>
      </c>
      <c r="U190" s="79">
        <f t="shared" si="29"/>
        <v>22109.814834140969</v>
      </c>
      <c r="V190" s="245">
        <f t="shared" si="30"/>
        <v>0.15788777687107486</v>
      </c>
      <c r="W190" s="88" t="str">
        <f t="shared" si="31"/>
        <v>MENOR_VALOR</v>
      </c>
      <c r="X190" s="89">
        <f t="shared" si="32"/>
        <v>108767</v>
      </c>
      <c r="Y190" s="73"/>
    </row>
    <row r="191" spans="1:25" ht="16" x14ac:dyDescent="0.35">
      <c r="A191" s="6">
        <v>167</v>
      </c>
      <c r="B191" s="6">
        <v>781815</v>
      </c>
      <c r="C191" s="32" t="s">
        <v>32</v>
      </c>
      <c r="D191" s="31" t="s">
        <v>60</v>
      </c>
      <c r="E191" s="33" t="s">
        <v>34</v>
      </c>
      <c r="F191" s="6">
        <v>0</v>
      </c>
      <c r="G191" s="6">
        <v>1</v>
      </c>
      <c r="H191" s="6">
        <v>781815</v>
      </c>
      <c r="I191" s="81">
        <v>96152</v>
      </c>
      <c r="J191" s="82">
        <f t="shared" si="33"/>
        <v>108767.1424</v>
      </c>
      <c r="K191" s="79">
        <v>141187.89915966388</v>
      </c>
      <c r="L191" s="79">
        <f t="shared" si="34"/>
        <v>26825.700840336136</v>
      </c>
      <c r="M191" s="79">
        <f t="shared" si="24"/>
        <v>168013.6</v>
      </c>
      <c r="N191" s="79">
        <v>113000</v>
      </c>
      <c r="O191" s="79">
        <v>21470</v>
      </c>
      <c r="P191" s="79">
        <v>134470</v>
      </c>
      <c r="Q191" s="244">
        <f t="shared" si="25"/>
        <v>108767</v>
      </c>
      <c r="R191" s="244">
        <f t="shared" si="26"/>
        <v>137084</v>
      </c>
      <c r="S191" s="244">
        <f t="shared" si="27"/>
        <v>134945</v>
      </c>
      <c r="T191" s="244">
        <f t="shared" si="28"/>
        <v>134470</v>
      </c>
      <c r="U191" s="79">
        <f t="shared" si="29"/>
        <v>20023.142722859466</v>
      </c>
      <c r="V191" s="245">
        <f t="shared" si="30"/>
        <v>0.14606476848399133</v>
      </c>
      <c r="W191" s="88" t="str">
        <f t="shared" si="31"/>
        <v>MENOR_VALOR</v>
      </c>
      <c r="X191" s="89">
        <f t="shared" si="32"/>
        <v>108767</v>
      </c>
      <c r="Y191" s="73"/>
    </row>
    <row r="192" spans="1:25" ht="16" x14ac:dyDescent="0.35">
      <c r="A192" s="6">
        <v>168</v>
      </c>
      <c r="B192" s="6">
        <v>781815</v>
      </c>
      <c r="C192" s="32" t="s">
        <v>32</v>
      </c>
      <c r="D192" s="31" t="s">
        <v>61</v>
      </c>
      <c r="E192" s="33" t="s">
        <v>34</v>
      </c>
      <c r="F192" s="6">
        <v>0</v>
      </c>
      <c r="G192" s="6">
        <v>1</v>
      </c>
      <c r="H192" s="6">
        <v>781815</v>
      </c>
      <c r="I192" s="81">
        <v>13328</v>
      </c>
      <c r="J192" s="82">
        <f t="shared" si="33"/>
        <v>15076.633599999999</v>
      </c>
      <c r="K192" s="79">
        <v>21800</v>
      </c>
      <c r="L192" s="79">
        <f t="shared" si="34"/>
        <v>4142</v>
      </c>
      <c r="M192" s="79">
        <f t="shared" si="24"/>
        <v>25942</v>
      </c>
      <c r="N192" s="79">
        <v>16000</v>
      </c>
      <c r="O192" s="79">
        <v>3040</v>
      </c>
      <c r="P192" s="79">
        <v>19040</v>
      </c>
      <c r="Q192" s="244">
        <f t="shared" si="25"/>
        <v>15077</v>
      </c>
      <c r="R192" s="244">
        <f t="shared" si="26"/>
        <v>20020</v>
      </c>
      <c r="S192" s="244">
        <f t="shared" si="27"/>
        <v>19528</v>
      </c>
      <c r="T192" s="244">
        <f t="shared" si="28"/>
        <v>19040</v>
      </c>
      <c r="U192" s="79">
        <f t="shared" si="29"/>
        <v>3495.2288194051043</v>
      </c>
      <c r="V192" s="245">
        <f t="shared" si="30"/>
        <v>0.17458685411613908</v>
      </c>
      <c r="W192" s="88" t="str">
        <f t="shared" si="31"/>
        <v>MENOR_VALOR</v>
      </c>
      <c r="X192" s="89">
        <f t="shared" si="32"/>
        <v>15077</v>
      </c>
      <c r="Y192" s="73"/>
    </row>
    <row r="193" spans="1:25" ht="16" x14ac:dyDescent="0.35">
      <c r="A193" s="6">
        <v>169</v>
      </c>
      <c r="B193" s="6">
        <v>781815</v>
      </c>
      <c r="C193" s="32" t="s">
        <v>32</v>
      </c>
      <c r="D193" s="31" t="s">
        <v>62</v>
      </c>
      <c r="E193" s="33" t="s">
        <v>34</v>
      </c>
      <c r="F193" s="6">
        <v>0</v>
      </c>
      <c r="G193" s="6">
        <v>1</v>
      </c>
      <c r="H193" s="6">
        <v>781815</v>
      </c>
      <c r="I193" s="81">
        <v>94605</v>
      </c>
      <c r="J193" s="82">
        <f t="shared" si="33"/>
        <v>107017.17599999999</v>
      </c>
      <c r="K193" s="79">
        <v>131284.70588235295</v>
      </c>
      <c r="L193" s="79">
        <f t="shared" si="34"/>
        <v>24944.094117647062</v>
      </c>
      <c r="M193" s="79">
        <f t="shared" si="24"/>
        <v>156228.80000000002</v>
      </c>
      <c r="N193" s="79">
        <v>110000</v>
      </c>
      <c r="O193" s="79">
        <v>20900</v>
      </c>
      <c r="P193" s="79">
        <v>130900</v>
      </c>
      <c r="Q193" s="244">
        <f t="shared" si="25"/>
        <v>107017</v>
      </c>
      <c r="R193" s="244">
        <f t="shared" si="26"/>
        <v>131382</v>
      </c>
      <c r="S193" s="244">
        <f t="shared" si="27"/>
        <v>129833</v>
      </c>
      <c r="T193" s="244">
        <f t="shared" si="28"/>
        <v>130900</v>
      </c>
      <c r="U193" s="79">
        <f t="shared" si="29"/>
        <v>17228.656723610231</v>
      </c>
      <c r="V193" s="245">
        <f t="shared" si="30"/>
        <v>0.13113407257927442</v>
      </c>
      <c r="W193" s="88" t="str">
        <f t="shared" si="31"/>
        <v>MENOR_VALOR</v>
      </c>
      <c r="X193" s="89">
        <f t="shared" si="32"/>
        <v>107017</v>
      </c>
      <c r="Y193" s="73"/>
    </row>
    <row r="194" spans="1:25" ht="24" x14ac:dyDescent="0.35">
      <c r="A194" s="6">
        <v>170</v>
      </c>
      <c r="B194" s="6">
        <v>781815</v>
      </c>
      <c r="C194" s="32" t="s">
        <v>32</v>
      </c>
      <c r="D194" s="31" t="s">
        <v>65</v>
      </c>
      <c r="E194" s="33" t="s">
        <v>34</v>
      </c>
      <c r="F194" s="6">
        <v>0</v>
      </c>
      <c r="G194" s="6">
        <v>1</v>
      </c>
      <c r="H194" s="6">
        <v>781815</v>
      </c>
      <c r="I194" s="81">
        <v>88060</v>
      </c>
      <c r="J194" s="82">
        <f t="shared" si="33"/>
        <v>99613.471999999994</v>
      </c>
      <c r="K194" s="79">
        <v>134954.62184873951</v>
      </c>
      <c r="L194" s="79">
        <f t="shared" si="34"/>
        <v>25641.378151260506</v>
      </c>
      <c r="M194" s="79">
        <f t="shared" si="24"/>
        <v>160596</v>
      </c>
      <c r="N194" s="79">
        <v>104000</v>
      </c>
      <c r="O194" s="79">
        <v>19760</v>
      </c>
      <c r="P194" s="79">
        <v>123760</v>
      </c>
      <c r="Q194" s="244">
        <f t="shared" si="25"/>
        <v>99613</v>
      </c>
      <c r="R194" s="244">
        <f t="shared" si="26"/>
        <v>127990</v>
      </c>
      <c r="S194" s="244">
        <f t="shared" si="27"/>
        <v>125568</v>
      </c>
      <c r="T194" s="244">
        <f t="shared" si="28"/>
        <v>123760</v>
      </c>
      <c r="U194" s="79">
        <f t="shared" si="29"/>
        <v>20065.569129730658</v>
      </c>
      <c r="V194" s="245">
        <f t="shared" si="30"/>
        <v>0.15677450683436719</v>
      </c>
      <c r="W194" s="88" t="str">
        <f t="shared" si="31"/>
        <v>MENOR_VALOR</v>
      </c>
      <c r="X194" s="89">
        <f t="shared" si="32"/>
        <v>99613</v>
      </c>
      <c r="Y194" s="73"/>
    </row>
    <row r="195" spans="1:25" ht="24" x14ac:dyDescent="0.35">
      <c r="A195" s="6">
        <v>171</v>
      </c>
      <c r="B195" s="6">
        <v>781815</v>
      </c>
      <c r="C195" s="32" t="s">
        <v>32</v>
      </c>
      <c r="D195" s="31" t="s">
        <v>66</v>
      </c>
      <c r="E195" s="33" t="s">
        <v>34</v>
      </c>
      <c r="F195" s="6">
        <v>0</v>
      </c>
      <c r="G195" s="6">
        <v>1</v>
      </c>
      <c r="H195" s="6">
        <v>781815</v>
      </c>
      <c r="I195" s="81">
        <v>92582</v>
      </c>
      <c r="J195" s="82">
        <f t="shared" si="33"/>
        <v>104728.75839999999</v>
      </c>
      <c r="K195" s="79">
        <v>135000</v>
      </c>
      <c r="L195" s="79">
        <f t="shared" si="34"/>
        <v>25650</v>
      </c>
      <c r="M195" s="79">
        <f t="shared" si="24"/>
        <v>160650</v>
      </c>
      <c r="N195" s="79">
        <v>108000</v>
      </c>
      <c r="O195" s="79">
        <v>20520</v>
      </c>
      <c r="P195" s="79">
        <v>128520</v>
      </c>
      <c r="Q195" s="244">
        <f t="shared" si="25"/>
        <v>104729</v>
      </c>
      <c r="R195" s="244">
        <f t="shared" si="26"/>
        <v>131300</v>
      </c>
      <c r="S195" s="244">
        <f t="shared" si="27"/>
        <v>129312</v>
      </c>
      <c r="T195" s="244">
        <f t="shared" si="28"/>
        <v>128520</v>
      </c>
      <c r="U195" s="79">
        <f t="shared" si="29"/>
        <v>18788.534282907753</v>
      </c>
      <c r="V195" s="245">
        <f t="shared" si="30"/>
        <v>0.14309622454613674</v>
      </c>
      <c r="W195" s="88" t="str">
        <f t="shared" si="31"/>
        <v>MENOR_VALOR</v>
      </c>
      <c r="X195" s="89">
        <f t="shared" si="32"/>
        <v>104729</v>
      </c>
      <c r="Y195" s="73"/>
    </row>
    <row r="196" spans="1:25" ht="16" x14ac:dyDescent="0.35">
      <c r="A196" s="6">
        <v>172</v>
      </c>
      <c r="B196" s="6">
        <v>781815</v>
      </c>
      <c r="C196" s="32" t="s">
        <v>32</v>
      </c>
      <c r="D196" s="31" t="s">
        <v>67</v>
      </c>
      <c r="E196" s="33" t="s">
        <v>34</v>
      </c>
      <c r="F196" s="6">
        <v>0</v>
      </c>
      <c r="G196" s="6">
        <v>1</v>
      </c>
      <c r="H196" s="6">
        <v>781815</v>
      </c>
      <c r="I196" s="81">
        <v>76160</v>
      </c>
      <c r="J196" s="82">
        <f t="shared" si="33"/>
        <v>86152.191999999995</v>
      </c>
      <c r="K196" s="79">
        <v>102018.48739495798</v>
      </c>
      <c r="L196" s="79">
        <f t="shared" si="34"/>
        <v>19383.512605042015</v>
      </c>
      <c r="M196" s="79">
        <f t="shared" si="24"/>
        <v>121402</v>
      </c>
      <c r="N196" s="79">
        <v>90000</v>
      </c>
      <c r="O196" s="79">
        <v>17100</v>
      </c>
      <c r="P196" s="79">
        <v>107100</v>
      </c>
      <c r="Q196" s="244">
        <f t="shared" si="25"/>
        <v>86152</v>
      </c>
      <c r="R196" s="244">
        <f t="shared" si="26"/>
        <v>104885</v>
      </c>
      <c r="S196" s="244">
        <f t="shared" si="27"/>
        <v>103855</v>
      </c>
      <c r="T196" s="244">
        <f t="shared" si="28"/>
        <v>107100</v>
      </c>
      <c r="U196" s="79">
        <f t="shared" si="29"/>
        <v>13246.231331967594</v>
      </c>
      <c r="V196" s="245">
        <f t="shared" si="30"/>
        <v>0.12629290491459783</v>
      </c>
      <c r="W196" s="88" t="str">
        <f t="shared" si="31"/>
        <v>MENOR_VALOR</v>
      </c>
      <c r="X196" s="89">
        <f t="shared" si="32"/>
        <v>86152</v>
      </c>
      <c r="Y196" s="73"/>
    </row>
    <row r="197" spans="1:25" s="77" customFormat="1" ht="16" x14ac:dyDescent="0.35">
      <c r="A197" s="6">
        <v>173</v>
      </c>
      <c r="B197" s="6">
        <v>781815</v>
      </c>
      <c r="C197" s="32" t="s">
        <v>32</v>
      </c>
      <c r="D197" s="31" t="s">
        <v>225</v>
      </c>
      <c r="E197" s="33" t="s">
        <v>34</v>
      </c>
      <c r="F197" s="6">
        <v>0</v>
      </c>
      <c r="G197" s="6">
        <v>1</v>
      </c>
      <c r="H197" s="6">
        <v>781815</v>
      </c>
      <c r="I197" s="81">
        <v>138278</v>
      </c>
      <c r="J197" s="82">
        <f t="shared" si="33"/>
        <v>156420.0736</v>
      </c>
      <c r="K197" s="79">
        <v>210560</v>
      </c>
      <c r="L197" s="79">
        <f t="shared" si="34"/>
        <v>40006.400000000001</v>
      </c>
      <c r="M197" s="79">
        <f t="shared" si="24"/>
        <v>250566.39999999999</v>
      </c>
      <c r="N197" s="79">
        <v>163000</v>
      </c>
      <c r="O197" s="79">
        <v>30970</v>
      </c>
      <c r="P197" s="79">
        <v>193970</v>
      </c>
      <c r="Q197" s="244">
        <f t="shared" si="25"/>
        <v>156420</v>
      </c>
      <c r="R197" s="244">
        <f t="shared" si="26"/>
        <v>200319</v>
      </c>
      <c r="S197" s="244">
        <f t="shared" si="27"/>
        <v>196630</v>
      </c>
      <c r="T197" s="244">
        <f t="shared" si="28"/>
        <v>193970</v>
      </c>
      <c r="U197" s="79">
        <f t="shared" si="29"/>
        <v>31041.280587308251</v>
      </c>
      <c r="V197" s="245">
        <f t="shared" si="30"/>
        <v>0.15495924294404551</v>
      </c>
      <c r="W197" s="88" t="str">
        <f t="shared" si="31"/>
        <v>MENOR_VALOR</v>
      </c>
      <c r="X197" s="89">
        <f t="shared" si="32"/>
        <v>156420</v>
      </c>
      <c r="Y197" s="76"/>
    </row>
    <row r="198" spans="1:25" ht="16" x14ac:dyDescent="0.35">
      <c r="A198" s="6">
        <v>174</v>
      </c>
      <c r="B198" s="6">
        <v>781815</v>
      </c>
      <c r="C198" s="32" t="s">
        <v>32</v>
      </c>
      <c r="D198" s="31" t="s">
        <v>69</v>
      </c>
      <c r="E198" s="33" t="s">
        <v>34</v>
      </c>
      <c r="F198" s="6">
        <v>0</v>
      </c>
      <c r="G198" s="6">
        <v>1</v>
      </c>
      <c r="H198" s="6">
        <v>781815</v>
      </c>
      <c r="I198" s="81">
        <v>138278</v>
      </c>
      <c r="J198" s="82">
        <f t="shared" si="33"/>
        <v>156420.0736</v>
      </c>
      <c r="K198" s="79">
        <v>150280.33613445377</v>
      </c>
      <c r="L198" s="79">
        <f t="shared" si="34"/>
        <v>28553.263865546218</v>
      </c>
      <c r="M198" s="79">
        <f t="shared" si="24"/>
        <v>178833.59999999998</v>
      </c>
      <c r="N198" s="79">
        <v>125000</v>
      </c>
      <c r="O198" s="79">
        <v>23750</v>
      </c>
      <c r="P198" s="79">
        <v>148750</v>
      </c>
      <c r="Q198" s="244">
        <f t="shared" si="25"/>
        <v>148750</v>
      </c>
      <c r="R198" s="244">
        <f t="shared" si="26"/>
        <v>161335</v>
      </c>
      <c r="S198" s="244">
        <f t="shared" si="27"/>
        <v>160842</v>
      </c>
      <c r="T198" s="244">
        <f t="shared" si="28"/>
        <v>156420</v>
      </c>
      <c r="U198" s="79">
        <f t="shared" si="29"/>
        <v>8898.9388412327007</v>
      </c>
      <c r="V198" s="245">
        <f t="shared" si="30"/>
        <v>5.5158142010305888E-2</v>
      </c>
      <c r="W198" s="88" t="str">
        <f t="shared" si="31"/>
        <v>MENOR_VALOR</v>
      </c>
      <c r="X198" s="89">
        <f t="shared" si="32"/>
        <v>148750</v>
      </c>
      <c r="Y198" s="73"/>
    </row>
    <row r="199" spans="1:25" x14ac:dyDescent="0.35">
      <c r="A199" s="6">
        <v>175</v>
      </c>
      <c r="B199" s="6">
        <v>781815</v>
      </c>
      <c r="C199" s="32" t="s">
        <v>32</v>
      </c>
      <c r="D199" s="31" t="s">
        <v>71</v>
      </c>
      <c r="E199" s="33" t="s">
        <v>34</v>
      </c>
      <c r="F199" s="6">
        <v>0</v>
      </c>
      <c r="G199" s="6">
        <v>1</v>
      </c>
      <c r="H199" s="6">
        <v>781815</v>
      </c>
      <c r="I199" s="81">
        <v>87227</v>
      </c>
      <c r="J199" s="82">
        <f t="shared" si="33"/>
        <v>98671.182399999991</v>
      </c>
      <c r="K199" s="79">
        <v>124091.76470588235</v>
      </c>
      <c r="L199" s="79">
        <f t="shared" si="34"/>
        <v>23577.435294117648</v>
      </c>
      <c r="M199" s="79">
        <f t="shared" si="24"/>
        <v>147669.20000000001</v>
      </c>
      <c r="N199" s="79">
        <v>103000</v>
      </c>
      <c r="O199" s="79">
        <v>19570</v>
      </c>
      <c r="P199" s="79">
        <v>122570</v>
      </c>
      <c r="Q199" s="244">
        <f t="shared" si="25"/>
        <v>98671</v>
      </c>
      <c r="R199" s="244">
        <f t="shared" si="26"/>
        <v>122970</v>
      </c>
      <c r="S199" s="244">
        <f t="shared" si="27"/>
        <v>121326</v>
      </c>
      <c r="T199" s="244">
        <f t="shared" si="28"/>
        <v>122570</v>
      </c>
      <c r="U199" s="79">
        <f t="shared" si="29"/>
        <v>17181.987676051918</v>
      </c>
      <c r="V199" s="245">
        <f t="shared" si="30"/>
        <v>0.1397250359929407</v>
      </c>
      <c r="W199" s="88" t="str">
        <f t="shared" si="31"/>
        <v>MENOR_VALOR</v>
      </c>
      <c r="X199" s="89">
        <f t="shared" si="32"/>
        <v>98671</v>
      </c>
      <c r="Y199" s="73"/>
    </row>
    <row r="200" spans="1:25" ht="16" x14ac:dyDescent="0.35">
      <c r="A200" s="6">
        <v>176</v>
      </c>
      <c r="B200" s="6">
        <v>781815</v>
      </c>
      <c r="C200" s="32" t="s">
        <v>32</v>
      </c>
      <c r="D200" s="31" t="s">
        <v>235</v>
      </c>
      <c r="E200" s="33" t="s">
        <v>34</v>
      </c>
      <c r="F200" s="6">
        <v>0</v>
      </c>
      <c r="G200" s="6">
        <v>1</v>
      </c>
      <c r="H200" s="6">
        <v>781815</v>
      </c>
      <c r="I200" s="81">
        <v>138278</v>
      </c>
      <c r="J200" s="82">
        <f t="shared" si="33"/>
        <v>156420.0736</v>
      </c>
      <c r="K200" s="79">
        <v>217044.36974789918</v>
      </c>
      <c r="L200" s="79">
        <f t="shared" si="34"/>
        <v>41238.430252100843</v>
      </c>
      <c r="M200" s="79">
        <f t="shared" si="24"/>
        <v>258282.80000000002</v>
      </c>
      <c r="N200" s="79">
        <v>163000</v>
      </c>
      <c r="O200" s="79">
        <v>30970</v>
      </c>
      <c r="P200" s="79">
        <v>193970</v>
      </c>
      <c r="Q200" s="244">
        <f t="shared" si="25"/>
        <v>156420</v>
      </c>
      <c r="R200" s="244">
        <f t="shared" si="26"/>
        <v>202891</v>
      </c>
      <c r="S200" s="244">
        <f t="shared" si="27"/>
        <v>198628</v>
      </c>
      <c r="T200" s="244">
        <f t="shared" si="28"/>
        <v>193970</v>
      </c>
      <c r="U200" s="79">
        <f t="shared" si="29"/>
        <v>32859.959228520049</v>
      </c>
      <c r="V200" s="245">
        <f t="shared" si="30"/>
        <v>0.16195868337442296</v>
      </c>
      <c r="W200" s="88" t="str">
        <f t="shared" si="31"/>
        <v>MENOR_VALOR</v>
      </c>
      <c r="X200" s="89">
        <f t="shared" si="32"/>
        <v>156420</v>
      </c>
      <c r="Y200" s="73"/>
    </row>
    <row r="201" spans="1:25" ht="16" x14ac:dyDescent="0.35">
      <c r="A201" s="6">
        <v>177</v>
      </c>
      <c r="B201" s="6">
        <v>781815</v>
      </c>
      <c r="C201" s="32" t="s">
        <v>32</v>
      </c>
      <c r="D201" s="31" t="s">
        <v>228</v>
      </c>
      <c r="E201" s="33" t="s">
        <v>34</v>
      </c>
      <c r="F201" s="6">
        <v>0</v>
      </c>
      <c r="G201" s="6">
        <v>1</v>
      </c>
      <c r="H201" s="6">
        <v>781815</v>
      </c>
      <c r="I201" s="81">
        <v>182784</v>
      </c>
      <c r="J201" s="82">
        <f t="shared" si="33"/>
        <v>206765.26079999999</v>
      </c>
      <c r="K201" s="79">
        <v>263211.09243697481</v>
      </c>
      <c r="L201" s="79">
        <f t="shared" si="34"/>
        <v>50010.107563025216</v>
      </c>
      <c r="M201" s="79">
        <f t="shared" si="24"/>
        <v>313221.2</v>
      </c>
      <c r="N201" s="79">
        <v>215000</v>
      </c>
      <c r="O201" s="79">
        <v>40850</v>
      </c>
      <c r="P201" s="79">
        <v>255850</v>
      </c>
      <c r="Q201" s="244">
        <f t="shared" si="25"/>
        <v>206765</v>
      </c>
      <c r="R201" s="244">
        <f t="shared" si="26"/>
        <v>258612</v>
      </c>
      <c r="S201" s="244">
        <f t="shared" si="27"/>
        <v>254940</v>
      </c>
      <c r="T201" s="244">
        <f t="shared" si="28"/>
        <v>255850</v>
      </c>
      <c r="U201" s="79">
        <f t="shared" si="29"/>
        <v>36661.36528417893</v>
      </c>
      <c r="V201" s="245">
        <f t="shared" si="30"/>
        <v>0.14176204230344658</v>
      </c>
      <c r="W201" s="88" t="str">
        <f t="shared" si="31"/>
        <v>MENOR_VALOR</v>
      </c>
      <c r="X201" s="89">
        <f t="shared" si="32"/>
        <v>206765</v>
      </c>
      <c r="Y201" s="73"/>
    </row>
    <row r="202" spans="1:25" ht="24" x14ac:dyDescent="0.35">
      <c r="A202" s="6">
        <v>178</v>
      </c>
      <c r="B202" s="6">
        <v>781815</v>
      </c>
      <c r="C202" s="32" t="s">
        <v>32</v>
      </c>
      <c r="D202" s="31" t="s">
        <v>283</v>
      </c>
      <c r="E202" s="33" t="s">
        <v>34</v>
      </c>
      <c r="F202" s="6">
        <v>0</v>
      </c>
      <c r="G202" s="6">
        <v>1</v>
      </c>
      <c r="H202" s="6">
        <v>781815</v>
      </c>
      <c r="I202" s="81">
        <v>244902</v>
      </c>
      <c r="J202" s="82">
        <f t="shared" si="33"/>
        <v>277033.14240000001</v>
      </c>
      <c r="K202" s="79">
        <v>147679.49579831935</v>
      </c>
      <c r="L202" s="79">
        <f t="shared" si="34"/>
        <v>28059.104201680675</v>
      </c>
      <c r="M202" s="79">
        <f t="shared" si="24"/>
        <v>175738.60000000003</v>
      </c>
      <c r="N202" s="79">
        <v>125000</v>
      </c>
      <c r="O202" s="79">
        <v>23750</v>
      </c>
      <c r="P202" s="79">
        <v>148750</v>
      </c>
      <c r="Q202" s="244">
        <f t="shared" si="25"/>
        <v>148750</v>
      </c>
      <c r="R202" s="244">
        <f t="shared" si="26"/>
        <v>200507</v>
      </c>
      <c r="S202" s="244">
        <f t="shared" si="27"/>
        <v>193472</v>
      </c>
      <c r="T202" s="244">
        <f t="shared" si="28"/>
        <v>175739</v>
      </c>
      <c r="U202" s="79">
        <f t="shared" si="29"/>
        <v>36597.725673872141</v>
      </c>
      <c r="V202" s="245">
        <f t="shared" si="30"/>
        <v>0.1825259251491077</v>
      </c>
      <c r="W202" s="88" t="str">
        <f t="shared" si="31"/>
        <v>MENOR_VALOR</v>
      </c>
      <c r="X202" s="89">
        <f t="shared" si="32"/>
        <v>148750</v>
      </c>
      <c r="Y202" s="73"/>
    </row>
    <row r="203" spans="1:25" ht="16" x14ac:dyDescent="0.35">
      <c r="A203" s="6">
        <v>179</v>
      </c>
      <c r="B203" s="6">
        <v>781815</v>
      </c>
      <c r="C203" s="32" t="s">
        <v>32</v>
      </c>
      <c r="D203" s="31" t="s">
        <v>284</v>
      </c>
      <c r="E203" s="33" t="s">
        <v>34</v>
      </c>
      <c r="F203" s="6">
        <v>0</v>
      </c>
      <c r="G203" s="6">
        <v>1</v>
      </c>
      <c r="H203" s="6">
        <v>781815</v>
      </c>
      <c r="I203" s="81">
        <v>252756</v>
      </c>
      <c r="J203" s="82">
        <f t="shared" si="33"/>
        <v>285917.58720000001</v>
      </c>
      <c r="K203" s="79">
        <v>313144.28571428574</v>
      </c>
      <c r="L203" s="79">
        <f t="shared" si="34"/>
        <v>59497.414285714294</v>
      </c>
      <c r="M203" s="79">
        <f t="shared" ref="M203:M266" si="35">K203+L203</f>
        <v>372641.7</v>
      </c>
      <c r="N203" s="79">
        <v>281000</v>
      </c>
      <c r="O203" s="79">
        <v>53390</v>
      </c>
      <c r="P203" s="79">
        <v>334390</v>
      </c>
      <c r="Q203" s="244">
        <f t="shared" ref="Q203:Q266" si="36">ROUND(MIN(J203,M203,P203),0)</f>
        <v>285918</v>
      </c>
      <c r="R203" s="244">
        <f t="shared" ref="R203:R266" si="37">ROUND(AVERAGE(J203,M203,P203),0)</f>
        <v>330983</v>
      </c>
      <c r="S203" s="244">
        <f t="shared" ref="S203:S266" si="38">ROUND(GEOMEAN(J203,M203,P203),0)</f>
        <v>329050</v>
      </c>
      <c r="T203" s="244">
        <f t="shared" ref="T203:T266" si="39">ROUND(MEDIAN(J203,M203,P203),0)</f>
        <v>334390</v>
      </c>
      <c r="U203" s="79">
        <f t="shared" ref="U203:U266" si="40">STDEVA(Q203,R203)</f>
        <v>31865.767094171762</v>
      </c>
      <c r="V203" s="245">
        <f t="shared" ref="V203:V266" si="41">(U203/R203)</f>
        <v>9.6276144376514092E-2</v>
      </c>
      <c r="W203" s="88" t="str">
        <f t="shared" ref="W203:W266" si="42">IF(V203&lt;43%,"MENOR_VALOR","MEDIA_GEOMETRICA")</f>
        <v>MENOR_VALOR</v>
      </c>
      <c r="X203" s="89">
        <f t="shared" ref="X203:X266" si="43">IF(W203="MENOR_VALOR",Q203,S203)</f>
        <v>285918</v>
      </c>
      <c r="Y203" s="73"/>
    </row>
    <row r="204" spans="1:25" ht="24" x14ac:dyDescent="0.35">
      <c r="A204" s="6">
        <v>180</v>
      </c>
      <c r="B204" s="6">
        <v>781815</v>
      </c>
      <c r="C204" s="32" t="s">
        <v>32</v>
      </c>
      <c r="D204" s="31" t="s">
        <v>76</v>
      </c>
      <c r="E204" s="33" t="s">
        <v>34</v>
      </c>
      <c r="F204" s="6">
        <v>0</v>
      </c>
      <c r="G204" s="6">
        <v>1</v>
      </c>
      <c r="H204" s="6">
        <v>781815</v>
      </c>
      <c r="I204" s="81">
        <v>209916</v>
      </c>
      <c r="J204" s="82">
        <f t="shared" si="33"/>
        <v>237456.9792</v>
      </c>
      <c r="K204" s="79">
        <v>223856.72268907566</v>
      </c>
      <c r="L204" s="79">
        <f t="shared" si="34"/>
        <v>42532.777310924379</v>
      </c>
      <c r="M204" s="79">
        <f t="shared" si="35"/>
        <v>266389.50000000006</v>
      </c>
      <c r="N204" s="79">
        <v>191000</v>
      </c>
      <c r="O204" s="79">
        <v>36290</v>
      </c>
      <c r="P204" s="79">
        <v>227290</v>
      </c>
      <c r="Q204" s="244">
        <f t="shared" si="36"/>
        <v>227290</v>
      </c>
      <c r="R204" s="244">
        <f t="shared" si="37"/>
        <v>243712</v>
      </c>
      <c r="S204" s="244">
        <f t="shared" si="38"/>
        <v>243161</v>
      </c>
      <c r="T204" s="244">
        <f t="shared" si="39"/>
        <v>237457</v>
      </c>
      <c r="U204" s="79">
        <f t="shared" si="40"/>
        <v>11612.107560645483</v>
      </c>
      <c r="V204" s="245">
        <f t="shared" si="41"/>
        <v>4.7646843654171656E-2</v>
      </c>
      <c r="W204" s="88" t="str">
        <f t="shared" si="42"/>
        <v>MENOR_VALOR</v>
      </c>
      <c r="X204" s="89">
        <f t="shared" si="43"/>
        <v>227290</v>
      </c>
      <c r="Y204" s="73"/>
    </row>
    <row r="205" spans="1:25" ht="16" x14ac:dyDescent="0.35">
      <c r="A205" s="6">
        <v>181</v>
      </c>
      <c r="B205" s="6">
        <v>781815</v>
      </c>
      <c r="C205" s="32" t="s">
        <v>32</v>
      </c>
      <c r="D205" s="31" t="s">
        <v>75</v>
      </c>
      <c r="E205" s="33" t="s">
        <v>34</v>
      </c>
      <c r="F205" s="6">
        <v>0</v>
      </c>
      <c r="G205" s="6">
        <v>1</v>
      </c>
      <c r="H205" s="6">
        <v>781815</v>
      </c>
      <c r="I205" s="81">
        <v>99722</v>
      </c>
      <c r="J205" s="82">
        <f t="shared" si="33"/>
        <v>112805.5264</v>
      </c>
      <c r="K205" s="79">
        <v>139865.54621848738</v>
      </c>
      <c r="L205" s="79">
        <f t="shared" si="34"/>
        <v>26574.453781512602</v>
      </c>
      <c r="M205" s="79">
        <f t="shared" si="35"/>
        <v>166439.99999999997</v>
      </c>
      <c r="N205" s="79">
        <v>120000</v>
      </c>
      <c r="O205" s="79">
        <v>22800</v>
      </c>
      <c r="P205" s="79">
        <v>142800</v>
      </c>
      <c r="Q205" s="244">
        <f t="shared" si="36"/>
        <v>112806</v>
      </c>
      <c r="R205" s="244">
        <f t="shared" si="37"/>
        <v>140682</v>
      </c>
      <c r="S205" s="244">
        <f t="shared" si="38"/>
        <v>138922</v>
      </c>
      <c r="T205" s="244">
        <f t="shared" si="39"/>
        <v>142800</v>
      </c>
      <c r="U205" s="79">
        <f t="shared" si="40"/>
        <v>19711.308632356198</v>
      </c>
      <c r="V205" s="245">
        <f t="shared" si="41"/>
        <v>0.14011251355792637</v>
      </c>
      <c r="W205" s="88" t="str">
        <f t="shared" si="42"/>
        <v>MENOR_VALOR</v>
      </c>
      <c r="X205" s="89">
        <f t="shared" si="43"/>
        <v>112806</v>
      </c>
      <c r="Y205" s="73"/>
    </row>
    <row r="206" spans="1:25" ht="24" x14ac:dyDescent="0.35">
      <c r="A206" s="6">
        <v>182</v>
      </c>
      <c r="B206" s="6">
        <v>781815</v>
      </c>
      <c r="C206" s="15" t="s">
        <v>47</v>
      </c>
      <c r="D206" s="32" t="s">
        <v>63</v>
      </c>
      <c r="E206" s="33" t="s">
        <v>34</v>
      </c>
      <c r="F206" s="6">
        <v>0</v>
      </c>
      <c r="G206" s="6">
        <v>1</v>
      </c>
      <c r="H206" s="6">
        <v>781815</v>
      </c>
      <c r="I206" s="81">
        <v>305711</v>
      </c>
      <c r="J206" s="82">
        <f t="shared" si="33"/>
        <v>345820.28320000001</v>
      </c>
      <c r="K206" s="79">
        <v>576788.97478991607</v>
      </c>
      <c r="L206" s="79">
        <f t="shared" si="34"/>
        <v>109589.90521008405</v>
      </c>
      <c r="M206" s="79">
        <f t="shared" si="35"/>
        <v>686378.88000000012</v>
      </c>
      <c r="N206" s="79">
        <v>465000</v>
      </c>
      <c r="O206" s="79">
        <v>88350</v>
      </c>
      <c r="P206" s="79">
        <v>553350</v>
      </c>
      <c r="Q206" s="244">
        <f t="shared" si="36"/>
        <v>345820</v>
      </c>
      <c r="R206" s="244">
        <f t="shared" si="37"/>
        <v>528516</v>
      </c>
      <c r="S206" s="244">
        <f t="shared" si="38"/>
        <v>508321</v>
      </c>
      <c r="T206" s="244">
        <f t="shared" si="39"/>
        <v>553350</v>
      </c>
      <c r="U206" s="79">
        <f t="shared" si="40"/>
        <v>129185.58049565749</v>
      </c>
      <c r="V206" s="245">
        <f t="shared" si="41"/>
        <v>0.24443078449026612</v>
      </c>
      <c r="W206" s="88" t="str">
        <f t="shared" si="42"/>
        <v>MENOR_VALOR</v>
      </c>
      <c r="X206" s="89">
        <f t="shared" si="43"/>
        <v>345820</v>
      </c>
      <c r="Y206" s="73"/>
    </row>
    <row r="207" spans="1:25" ht="24" x14ac:dyDescent="0.35">
      <c r="A207" s="6">
        <v>183</v>
      </c>
      <c r="B207" s="6">
        <v>781815</v>
      </c>
      <c r="C207" s="15" t="s">
        <v>47</v>
      </c>
      <c r="D207" s="32" t="s">
        <v>222</v>
      </c>
      <c r="E207" s="33" t="s">
        <v>34</v>
      </c>
      <c r="F207" s="6">
        <v>0</v>
      </c>
      <c r="G207" s="6">
        <v>1</v>
      </c>
      <c r="H207" s="6">
        <v>781815</v>
      </c>
      <c r="I207" s="81">
        <v>134470</v>
      </c>
      <c r="J207" s="82">
        <f t="shared" si="33"/>
        <v>152112.46400000001</v>
      </c>
      <c r="K207" s="79">
        <v>141499.15966386555</v>
      </c>
      <c r="L207" s="79">
        <f t="shared" si="34"/>
        <v>26884.840336134454</v>
      </c>
      <c r="M207" s="79">
        <f t="shared" si="35"/>
        <v>168384</v>
      </c>
      <c r="N207" s="79">
        <v>120000</v>
      </c>
      <c r="O207" s="79">
        <v>22800</v>
      </c>
      <c r="P207" s="79">
        <v>142800</v>
      </c>
      <c r="Q207" s="244">
        <f t="shared" si="36"/>
        <v>142800</v>
      </c>
      <c r="R207" s="244">
        <f t="shared" si="37"/>
        <v>154432</v>
      </c>
      <c r="S207" s="244">
        <f t="shared" si="38"/>
        <v>154075</v>
      </c>
      <c r="T207" s="244">
        <f t="shared" si="39"/>
        <v>152112</v>
      </c>
      <c r="U207" s="79">
        <f t="shared" si="40"/>
        <v>8225.0660787619199</v>
      </c>
      <c r="V207" s="245">
        <f t="shared" si="41"/>
        <v>5.326011499405512E-2</v>
      </c>
      <c r="W207" s="88" t="str">
        <f t="shared" si="42"/>
        <v>MENOR_VALOR</v>
      </c>
      <c r="X207" s="89">
        <f t="shared" si="43"/>
        <v>142800</v>
      </c>
      <c r="Y207" s="73"/>
    </row>
    <row r="208" spans="1:25" ht="24" x14ac:dyDescent="0.35">
      <c r="A208" s="6">
        <v>184</v>
      </c>
      <c r="B208" s="6">
        <v>781815</v>
      </c>
      <c r="C208" s="15" t="s">
        <v>47</v>
      </c>
      <c r="D208" s="32" t="s">
        <v>223</v>
      </c>
      <c r="E208" s="33" t="s">
        <v>34</v>
      </c>
      <c r="F208" s="6">
        <v>0</v>
      </c>
      <c r="G208" s="6">
        <v>1</v>
      </c>
      <c r="H208" s="6">
        <v>781815</v>
      </c>
      <c r="I208" s="81">
        <v>34272</v>
      </c>
      <c r="J208" s="82">
        <f t="shared" si="33"/>
        <v>38768.486400000002</v>
      </c>
      <c r="K208" s="79">
        <v>59995.798319327732</v>
      </c>
      <c r="L208" s="79">
        <f t="shared" si="34"/>
        <v>11399.20168067227</v>
      </c>
      <c r="M208" s="79">
        <f t="shared" si="35"/>
        <v>71395</v>
      </c>
      <c r="N208" s="79">
        <v>40000</v>
      </c>
      <c r="O208" s="79">
        <v>7600</v>
      </c>
      <c r="P208" s="79">
        <v>47600</v>
      </c>
      <c r="Q208" s="244">
        <f t="shared" si="36"/>
        <v>38768</v>
      </c>
      <c r="R208" s="244">
        <f t="shared" si="37"/>
        <v>52588</v>
      </c>
      <c r="S208" s="244">
        <f t="shared" si="38"/>
        <v>50884</v>
      </c>
      <c r="T208" s="244">
        <f t="shared" si="39"/>
        <v>47600</v>
      </c>
      <c r="U208" s="79">
        <f t="shared" si="40"/>
        <v>9772.215715998087</v>
      </c>
      <c r="V208" s="245">
        <f t="shared" si="41"/>
        <v>0.1858259625009144</v>
      </c>
      <c r="W208" s="88" t="str">
        <f t="shared" si="42"/>
        <v>MENOR_VALOR</v>
      </c>
      <c r="X208" s="89">
        <f t="shared" si="43"/>
        <v>38768</v>
      </c>
      <c r="Y208" s="73"/>
    </row>
    <row r="209" spans="1:25" ht="24" x14ac:dyDescent="0.35">
      <c r="A209" s="6">
        <v>185</v>
      </c>
      <c r="B209" s="6">
        <v>781815</v>
      </c>
      <c r="C209" s="15" t="s">
        <v>47</v>
      </c>
      <c r="D209" s="32" t="s">
        <v>232</v>
      </c>
      <c r="E209" s="33" t="s">
        <v>34</v>
      </c>
      <c r="F209" s="6">
        <v>0</v>
      </c>
      <c r="G209" s="6">
        <v>1</v>
      </c>
      <c r="H209" s="6">
        <v>781815</v>
      </c>
      <c r="I209" s="81">
        <v>254184</v>
      </c>
      <c r="J209" s="82">
        <f t="shared" si="33"/>
        <v>287532.94079999998</v>
      </c>
      <c r="K209" s="79">
        <v>351420.16806722688</v>
      </c>
      <c r="L209" s="79">
        <f t="shared" si="34"/>
        <v>66769.831932773115</v>
      </c>
      <c r="M209" s="79">
        <f t="shared" si="35"/>
        <v>418190</v>
      </c>
      <c r="N209" s="79">
        <v>299000</v>
      </c>
      <c r="O209" s="79">
        <v>56810</v>
      </c>
      <c r="P209" s="79">
        <v>355810</v>
      </c>
      <c r="Q209" s="244">
        <f t="shared" si="36"/>
        <v>287533</v>
      </c>
      <c r="R209" s="244">
        <f t="shared" si="37"/>
        <v>353844</v>
      </c>
      <c r="S209" s="244">
        <f t="shared" si="38"/>
        <v>349752</v>
      </c>
      <c r="T209" s="244">
        <f t="shared" si="39"/>
        <v>355810</v>
      </c>
      <c r="U209" s="79">
        <f t="shared" si="40"/>
        <v>46888.957767261156</v>
      </c>
      <c r="V209" s="245">
        <f t="shared" si="41"/>
        <v>0.13251307855230315</v>
      </c>
      <c r="W209" s="88" t="str">
        <f t="shared" si="42"/>
        <v>MENOR_VALOR</v>
      </c>
      <c r="X209" s="89">
        <f t="shared" si="43"/>
        <v>287533</v>
      </c>
      <c r="Y209" s="73"/>
    </row>
    <row r="210" spans="1:25" ht="24" x14ac:dyDescent="0.35">
      <c r="A210" s="6">
        <v>186</v>
      </c>
      <c r="B210" s="6">
        <v>781815</v>
      </c>
      <c r="C210" s="15" t="s">
        <v>47</v>
      </c>
      <c r="D210" s="32" t="s">
        <v>284</v>
      </c>
      <c r="E210" s="33" t="s">
        <v>34</v>
      </c>
      <c r="F210" s="6">
        <v>0</v>
      </c>
      <c r="G210" s="6">
        <v>1</v>
      </c>
      <c r="H210" s="6">
        <v>781815</v>
      </c>
      <c r="I210" s="81">
        <v>238952</v>
      </c>
      <c r="J210" s="82">
        <f t="shared" si="33"/>
        <v>270302.5024</v>
      </c>
      <c r="K210" s="79">
        <v>397016.80672268907</v>
      </c>
      <c r="L210" s="79">
        <f t="shared" si="34"/>
        <v>75433.193277310929</v>
      </c>
      <c r="M210" s="79">
        <f t="shared" si="35"/>
        <v>472450</v>
      </c>
      <c r="N210" s="79">
        <v>281000</v>
      </c>
      <c r="O210" s="79">
        <v>53390</v>
      </c>
      <c r="P210" s="79">
        <v>334390</v>
      </c>
      <c r="Q210" s="244">
        <f t="shared" si="36"/>
        <v>270303</v>
      </c>
      <c r="R210" s="244">
        <f t="shared" si="37"/>
        <v>359048</v>
      </c>
      <c r="S210" s="244">
        <f t="shared" si="38"/>
        <v>349532</v>
      </c>
      <c r="T210" s="244">
        <f t="shared" si="39"/>
        <v>334390</v>
      </c>
      <c r="U210" s="79">
        <f t="shared" si="40"/>
        <v>62752.19129640016</v>
      </c>
      <c r="V210" s="245">
        <f t="shared" si="41"/>
        <v>0.17477382215302734</v>
      </c>
      <c r="W210" s="88" t="str">
        <f t="shared" si="42"/>
        <v>MENOR_VALOR</v>
      </c>
      <c r="X210" s="89">
        <f t="shared" si="43"/>
        <v>270303</v>
      </c>
      <c r="Y210" s="73"/>
    </row>
    <row r="211" spans="1:25" ht="24" x14ac:dyDescent="0.35">
      <c r="A211" s="6">
        <v>187</v>
      </c>
      <c r="B211" s="6">
        <v>781815</v>
      </c>
      <c r="C211" s="15" t="s">
        <v>50</v>
      </c>
      <c r="D211" s="32" t="s">
        <v>52</v>
      </c>
      <c r="E211" s="33" t="s">
        <v>34</v>
      </c>
      <c r="F211" s="6">
        <v>0</v>
      </c>
      <c r="G211" s="6">
        <v>1</v>
      </c>
      <c r="H211" s="6">
        <v>781815</v>
      </c>
      <c r="I211" s="81">
        <v>379491</v>
      </c>
      <c r="J211" s="82">
        <f t="shared" si="33"/>
        <v>429280.21919999999</v>
      </c>
      <c r="K211" s="79">
        <v>240613.44537815129</v>
      </c>
      <c r="L211" s="79">
        <f t="shared" si="34"/>
        <v>45716.554621848743</v>
      </c>
      <c r="M211" s="79">
        <f t="shared" si="35"/>
        <v>286330</v>
      </c>
      <c r="N211" s="79">
        <v>180000</v>
      </c>
      <c r="O211" s="79">
        <v>34200</v>
      </c>
      <c r="P211" s="79">
        <v>214200</v>
      </c>
      <c r="Q211" s="244">
        <f t="shared" si="36"/>
        <v>214200</v>
      </c>
      <c r="R211" s="244">
        <f t="shared" si="37"/>
        <v>309937</v>
      </c>
      <c r="S211" s="244">
        <f t="shared" si="38"/>
        <v>297492</v>
      </c>
      <c r="T211" s="244">
        <f t="shared" si="39"/>
        <v>286330</v>
      </c>
      <c r="U211" s="79">
        <f t="shared" si="40"/>
        <v>67696.281910456499</v>
      </c>
      <c r="V211" s="245">
        <f t="shared" si="41"/>
        <v>0.21841949141424385</v>
      </c>
      <c r="W211" s="88" t="str">
        <f t="shared" si="42"/>
        <v>MENOR_VALOR</v>
      </c>
      <c r="X211" s="89">
        <f t="shared" si="43"/>
        <v>214200</v>
      </c>
      <c r="Y211" s="73"/>
    </row>
    <row r="212" spans="1:25" s="74" customFormat="1" ht="16" x14ac:dyDescent="0.35">
      <c r="A212" s="117" t="s">
        <v>81</v>
      </c>
      <c r="B212" s="30"/>
      <c r="C212" s="134"/>
      <c r="D212" s="135" t="s">
        <v>82</v>
      </c>
      <c r="E212" s="33"/>
      <c r="F212" s="6"/>
      <c r="G212" s="6"/>
      <c r="H212" s="10"/>
      <c r="I212" s="11"/>
      <c r="J212" s="82">
        <f t="shared" si="33"/>
        <v>0</v>
      </c>
      <c r="K212" s="79"/>
      <c r="L212" s="79"/>
      <c r="M212" s="79"/>
      <c r="N212" s="79"/>
      <c r="O212" s="79"/>
      <c r="P212" s="79"/>
      <c r="Q212" s="244"/>
      <c r="R212" s="244"/>
      <c r="S212" s="244"/>
      <c r="T212" s="244"/>
      <c r="U212" s="79"/>
      <c r="V212" s="245"/>
      <c r="W212" s="88" t="str">
        <f t="shared" si="42"/>
        <v>MENOR_VALOR</v>
      </c>
      <c r="X212" s="89">
        <f t="shared" si="43"/>
        <v>0</v>
      </c>
      <c r="Y212" s="73"/>
    </row>
    <row r="213" spans="1:25" ht="16" x14ac:dyDescent="0.35">
      <c r="A213" s="6">
        <v>188</v>
      </c>
      <c r="B213" s="30">
        <v>8714199</v>
      </c>
      <c r="C213" s="32" t="s">
        <v>32</v>
      </c>
      <c r="D213" s="32" t="s">
        <v>85</v>
      </c>
      <c r="E213" s="33" t="s">
        <v>34</v>
      </c>
      <c r="F213" s="6">
        <v>0</v>
      </c>
      <c r="G213" s="6">
        <v>1</v>
      </c>
      <c r="H213" s="6">
        <v>781815</v>
      </c>
      <c r="I213" s="81">
        <v>242641</v>
      </c>
      <c r="J213" s="82">
        <f t="shared" si="33"/>
        <v>274475.49920000002</v>
      </c>
      <c r="K213" s="79">
        <v>454230</v>
      </c>
      <c r="L213" s="79">
        <f t="shared" si="34"/>
        <v>86303.7</v>
      </c>
      <c r="M213" s="79">
        <f t="shared" si="35"/>
        <v>540533.69999999995</v>
      </c>
      <c r="N213" s="79">
        <v>353000</v>
      </c>
      <c r="O213" s="79">
        <v>67070</v>
      </c>
      <c r="P213" s="79">
        <v>420070</v>
      </c>
      <c r="Q213" s="244">
        <f t="shared" si="36"/>
        <v>274475</v>
      </c>
      <c r="R213" s="244">
        <f t="shared" si="37"/>
        <v>411693</v>
      </c>
      <c r="S213" s="244">
        <f t="shared" si="38"/>
        <v>396475</v>
      </c>
      <c r="T213" s="244">
        <f t="shared" si="39"/>
        <v>420070</v>
      </c>
      <c r="U213" s="79">
        <f t="shared" si="40"/>
        <v>97027.778300855673</v>
      </c>
      <c r="V213" s="245">
        <f t="shared" si="41"/>
        <v>0.23567993213597432</v>
      </c>
      <c r="W213" s="88" t="str">
        <f t="shared" si="42"/>
        <v>MENOR_VALOR</v>
      </c>
      <c r="X213" s="89">
        <f t="shared" si="43"/>
        <v>274475</v>
      </c>
      <c r="Y213" s="73"/>
    </row>
    <row r="214" spans="1:25" ht="16" x14ac:dyDescent="0.35">
      <c r="A214" s="6">
        <v>189</v>
      </c>
      <c r="B214" s="30">
        <v>8714199</v>
      </c>
      <c r="C214" s="32" t="s">
        <v>32</v>
      </c>
      <c r="D214" s="32" t="s">
        <v>86</v>
      </c>
      <c r="E214" s="33" t="s">
        <v>34</v>
      </c>
      <c r="F214" s="6">
        <v>0</v>
      </c>
      <c r="G214" s="6">
        <v>1</v>
      </c>
      <c r="H214" s="6">
        <v>781815</v>
      </c>
      <c r="I214" s="247">
        <v>256326</v>
      </c>
      <c r="J214" s="82">
        <f t="shared" si="33"/>
        <v>289955.97119999997</v>
      </c>
      <c r="K214" s="79">
        <v>399413.5294117647</v>
      </c>
      <c r="L214" s="79">
        <f t="shared" si="34"/>
        <v>75888.570588235292</v>
      </c>
      <c r="M214" s="79">
        <f t="shared" si="35"/>
        <v>475302.1</v>
      </c>
      <c r="N214" s="79">
        <v>359000</v>
      </c>
      <c r="O214" s="79">
        <v>68210</v>
      </c>
      <c r="P214" s="79">
        <v>427210</v>
      </c>
      <c r="Q214" s="244">
        <f t="shared" si="36"/>
        <v>289956</v>
      </c>
      <c r="R214" s="244">
        <f t="shared" si="37"/>
        <v>397489</v>
      </c>
      <c r="S214" s="244">
        <f t="shared" si="38"/>
        <v>389028</v>
      </c>
      <c r="T214" s="244">
        <f t="shared" si="39"/>
        <v>427210</v>
      </c>
      <c r="U214" s="79">
        <f t="shared" si="40"/>
        <v>76037.313501333017</v>
      </c>
      <c r="V214" s="245">
        <f t="shared" si="41"/>
        <v>0.19129413267117584</v>
      </c>
      <c r="W214" s="88" t="str">
        <f t="shared" si="42"/>
        <v>MENOR_VALOR</v>
      </c>
      <c r="X214" s="89">
        <f t="shared" si="43"/>
        <v>289956</v>
      </c>
      <c r="Y214" s="73"/>
    </row>
    <row r="215" spans="1:25" ht="16" x14ac:dyDescent="0.35">
      <c r="A215" s="6">
        <v>190</v>
      </c>
      <c r="B215" s="30">
        <v>8714199</v>
      </c>
      <c r="C215" s="32" t="s">
        <v>32</v>
      </c>
      <c r="D215" s="32" t="s">
        <v>87</v>
      </c>
      <c r="E215" s="33" t="s">
        <v>34</v>
      </c>
      <c r="F215" s="6">
        <v>0</v>
      </c>
      <c r="G215" s="6">
        <v>1</v>
      </c>
      <c r="H215" s="6">
        <v>781815</v>
      </c>
      <c r="I215" s="247">
        <v>86513</v>
      </c>
      <c r="J215" s="82">
        <f t="shared" si="33"/>
        <v>97863.505600000004</v>
      </c>
      <c r="K215" s="79">
        <v>118454.11764705884</v>
      </c>
      <c r="L215" s="79">
        <f t="shared" si="34"/>
        <v>22506.28235294118</v>
      </c>
      <c r="M215" s="79">
        <f t="shared" si="35"/>
        <v>140960.40000000002</v>
      </c>
      <c r="N215" s="79">
        <v>102000</v>
      </c>
      <c r="O215" s="79">
        <v>19380</v>
      </c>
      <c r="P215" s="79">
        <v>121380</v>
      </c>
      <c r="Q215" s="244">
        <f t="shared" si="36"/>
        <v>97864</v>
      </c>
      <c r="R215" s="244">
        <f t="shared" si="37"/>
        <v>120068</v>
      </c>
      <c r="S215" s="244">
        <f t="shared" si="38"/>
        <v>118747</v>
      </c>
      <c r="T215" s="244">
        <f t="shared" si="39"/>
        <v>121380</v>
      </c>
      <c r="U215" s="79">
        <f t="shared" si="40"/>
        <v>15700.598969466102</v>
      </c>
      <c r="V215" s="245">
        <f t="shared" si="41"/>
        <v>0.13076422501804064</v>
      </c>
      <c r="W215" s="88" t="str">
        <f t="shared" si="42"/>
        <v>MENOR_VALOR</v>
      </c>
      <c r="X215" s="89">
        <f t="shared" si="43"/>
        <v>97864</v>
      </c>
      <c r="Y215" s="73"/>
    </row>
    <row r="216" spans="1:25" ht="24" x14ac:dyDescent="0.35">
      <c r="A216" s="6">
        <v>191</v>
      </c>
      <c r="B216" s="30">
        <v>8714199</v>
      </c>
      <c r="C216" s="32" t="s">
        <v>32</v>
      </c>
      <c r="D216" s="32" t="s">
        <v>285</v>
      </c>
      <c r="E216" s="33" t="s">
        <v>34</v>
      </c>
      <c r="F216" s="6">
        <v>0</v>
      </c>
      <c r="G216" s="6">
        <v>1</v>
      </c>
      <c r="H216" s="6">
        <v>781815</v>
      </c>
      <c r="I216" s="81">
        <v>171955</v>
      </c>
      <c r="J216" s="82">
        <f t="shared" si="33"/>
        <v>194515.49599999998</v>
      </c>
      <c r="K216" s="79">
        <v>238641.76470588235</v>
      </c>
      <c r="L216" s="79">
        <f t="shared" si="34"/>
        <v>45341.935294117648</v>
      </c>
      <c r="M216" s="79">
        <f t="shared" si="35"/>
        <v>283983.7</v>
      </c>
      <c r="N216" s="79">
        <v>202000</v>
      </c>
      <c r="O216" s="79">
        <v>38380</v>
      </c>
      <c r="P216" s="79">
        <v>240380</v>
      </c>
      <c r="Q216" s="244">
        <f t="shared" si="36"/>
        <v>194515</v>
      </c>
      <c r="R216" s="244">
        <f t="shared" si="37"/>
        <v>239626</v>
      </c>
      <c r="S216" s="244">
        <f t="shared" si="38"/>
        <v>236800</v>
      </c>
      <c r="T216" s="244">
        <f t="shared" si="39"/>
        <v>240380</v>
      </c>
      <c r="U216" s="79">
        <f t="shared" si="40"/>
        <v>31898.294006106345</v>
      </c>
      <c r="V216" s="245">
        <f t="shared" si="41"/>
        <v>0.13311699901557572</v>
      </c>
      <c r="W216" s="88" t="str">
        <f t="shared" si="42"/>
        <v>MENOR_VALOR</v>
      </c>
      <c r="X216" s="89">
        <f t="shared" si="43"/>
        <v>194515</v>
      </c>
      <c r="Y216" s="73"/>
    </row>
    <row r="217" spans="1:25" ht="16" x14ac:dyDescent="0.35">
      <c r="A217" s="6">
        <v>192</v>
      </c>
      <c r="B217" s="30">
        <v>8714199</v>
      </c>
      <c r="C217" s="32" t="s">
        <v>32</v>
      </c>
      <c r="D217" s="32" t="s">
        <v>286</v>
      </c>
      <c r="E217" s="33" t="s">
        <v>34</v>
      </c>
      <c r="F217" s="6">
        <v>0</v>
      </c>
      <c r="G217" s="6">
        <v>1</v>
      </c>
      <c r="H217" s="6">
        <v>781815</v>
      </c>
      <c r="I217" s="11">
        <v>161245</v>
      </c>
      <c r="J217" s="82">
        <f t="shared" si="33"/>
        <v>182400.34399999998</v>
      </c>
      <c r="K217" s="79">
        <v>216520.16806722691</v>
      </c>
      <c r="L217" s="79">
        <f t="shared" si="34"/>
        <v>41138.831932773115</v>
      </c>
      <c r="M217" s="79">
        <f t="shared" si="35"/>
        <v>257659.00000000003</v>
      </c>
      <c r="N217" s="79">
        <v>190000</v>
      </c>
      <c r="O217" s="79">
        <v>36100</v>
      </c>
      <c r="P217" s="79">
        <v>226100</v>
      </c>
      <c r="Q217" s="244">
        <f t="shared" si="36"/>
        <v>182400</v>
      </c>
      <c r="R217" s="244">
        <f t="shared" si="37"/>
        <v>222053</v>
      </c>
      <c r="S217" s="244">
        <f t="shared" si="38"/>
        <v>219849</v>
      </c>
      <c r="T217" s="244">
        <f t="shared" si="39"/>
        <v>226100</v>
      </c>
      <c r="U217" s="79">
        <f t="shared" si="40"/>
        <v>28038.905194390169</v>
      </c>
      <c r="V217" s="245">
        <f t="shared" si="41"/>
        <v>0.12627122891557496</v>
      </c>
      <c r="W217" s="88" t="str">
        <f t="shared" si="42"/>
        <v>MENOR_VALOR</v>
      </c>
      <c r="X217" s="89">
        <f t="shared" si="43"/>
        <v>182400</v>
      </c>
      <c r="Y217" s="73"/>
    </row>
    <row r="218" spans="1:25" ht="16" x14ac:dyDescent="0.35">
      <c r="A218" s="6">
        <v>193</v>
      </c>
      <c r="B218" s="30">
        <v>8714199</v>
      </c>
      <c r="C218" s="32" t="s">
        <v>32</v>
      </c>
      <c r="D218" s="32" t="s">
        <v>93</v>
      </c>
      <c r="E218" s="33" t="s">
        <v>34</v>
      </c>
      <c r="F218" s="6">
        <v>0</v>
      </c>
      <c r="G218" s="6">
        <v>1</v>
      </c>
      <c r="H218" s="6">
        <v>781815</v>
      </c>
      <c r="I218" s="11">
        <v>109480</v>
      </c>
      <c r="J218" s="82">
        <f t="shared" si="33"/>
        <v>123843.776</v>
      </c>
      <c r="K218" s="79">
        <v>145700.16806722688</v>
      </c>
      <c r="L218" s="79">
        <f t="shared" si="34"/>
        <v>27683.031932773109</v>
      </c>
      <c r="M218" s="79">
        <f t="shared" si="35"/>
        <v>173383.19999999998</v>
      </c>
      <c r="N218" s="79">
        <v>133000</v>
      </c>
      <c r="O218" s="79">
        <v>25270</v>
      </c>
      <c r="P218" s="79">
        <v>158270</v>
      </c>
      <c r="Q218" s="244">
        <f t="shared" si="36"/>
        <v>123844</v>
      </c>
      <c r="R218" s="244">
        <f t="shared" si="37"/>
        <v>151832</v>
      </c>
      <c r="S218" s="244">
        <f t="shared" si="38"/>
        <v>150346</v>
      </c>
      <c r="T218" s="244">
        <f t="shared" si="39"/>
        <v>158270</v>
      </c>
      <c r="U218" s="79">
        <f t="shared" si="40"/>
        <v>19790.504591849091</v>
      </c>
      <c r="V218" s="245">
        <f t="shared" si="41"/>
        <v>0.13034475335798179</v>
      </c>
      <c r="W218" s="88" t="str">
        <f t="shared" si="42"/>
        <v>MENOR_VALOR</v>
      </c>
      <c r="X218" s="89">
        <f t="shared" si="43"/>
        <v>123844</v>
      </c>
      <c r="Y218" s="73"/>
    </row>
    <row r="219" spans="1:25" x14ac:dyDescent="0.35">
      <c r="A219" s="6">
        <v>194</v>
      </c>
      <c r="B219" s="30">
        <v>8714199</v>
      </c>
      <c r="C219" s="32" t="s">
        <v>32</v>
      </c>
      <c r="D219" s="15" t="s">
        <v>107</v>
      </c>
      <c r="E219" s="33" t="s">
        <v>34</v>
      </c>
      <c r="F219" s="6">
        <v>0</v>
      </c>
      <c r="G219" s="6">
        <v>1</v>
      </c>
      <c r="H219" s="6">
        <v>781815</v>
      </c>
      <c r="I219" s="11">
        <v>464457</v>
      </c>
      <c r="J219" s="82">
        <f t="shared" si="33"/>
        <v>525393.75839999993</v>
      </c>
      <c r="K219" s="79">
        <v>738912.60504201683</v>
      </c>
      <c r="L219" s="79">
        <f t="shared" si="34"/>
        <v>140393.3949579832</v>
      </c>
      <c r="M219" s="79">
        <f t="shared" si="35"/>
        <v>879306</v>
      </c>
      <c r="N219" s="79">
        <v>592000</v>
      </c>
      <c r="O219" s="79">
        <v>112480</v>
      </c>
      <c r="P219" s="79">
        <v>704480</v>
      </c>
      <c r="Q219" s="244">
        <f t="shared" si="36"/>
        <v>525394</v>
      </c>
      <c r="R219" s="244">
        <f t="shared" si="37"/>
        <v>703060</v>
      </c>
      <c r="S219" s="244">
        <f t="shared" si="38"/>
        <v>687857</v>
      </c>
      <c r="T219" s="244">
        <f t="shared" si="39"/>
        <v>704480</v>
      </c>
      <c r="U219" s="79">
        <f t="shared" si="40"/>
        <v>125628.83338628916</v>
      </c>
      <c r="V219" s="245">
        <f t="shared" si="41"/>
        <v>0.17868863736564328</v>
      </c>
      <c r="W219" s="88" t="str">
        <f t="shared" si="42"/>
        <v>MENOR_VALOR</v>
      </c>
      <c r="X219" s="89">
        <f t="shared" si="43"/>
        <v>525394</v>
      </c>
      <c r="Y219" s="73"/>
    </row>
    <row r="220" spans="1:25" ht="24" x14ac:dyDescent="0.35">
      <c r="A220" s="6">
        <v>195</v>
      </c>
      <c r="B220" s="30">
        <v>8714199</v>
      </c>
      <c r="C220" s="32" t="s">
        <v>50</v>
      </c>
      <c r="D220" s="32" t="s">
        <v>85</v>
      </c>
      <c r="E220" s="33" t="s">
        <v>34</v>
      </c>
      <c r="F220" s="6">
        <v>0</v>
      </c>
      <c r="G220" s="6">
        <v>1</v>
      </c>
      <c r="H220" s="6">
        <v>781815</v>
      </c>
      <c r="I220" s="11">
        <v>299880</v>
      </c>
      <c r="J220" s="82">
        <f t="shared" si="33"/>
        <v>339224.25599999999</v>
      </c>
      <c r="K220" s="79">
        <v>399188.82352941181</v>
      </c>
      <c r="L220" s="79">
        <f t="shared" si="34"/>
        <v>75845.87647058825</v>
      </c>
      <c r="M220" s="79">
        <f t="shared" si="35"/>
        <v>475034.70000000007</v>
      </c>
      <c r="N220" s="79">
        <v>353000</v>
      </c>
      <c r="O220" s="79">
        <v>67070</v>
      </c>
      <c r="P220" s="79">
        <v>420070</v>
      </c>
      <c r="Q220" s="244">
        <f t="shared" si="36"/>
        <v>339224</v>
      </c>
      <c r="R220" s="244">
        <f t="shared" si="37"/>
        <v>411443</v>
      </c>
      <c r="S220" s="244">
        <f t="shared" si="38"/>
        <v>407547</v>
      </c>
      <c r="T220" s="244">
        <f t="shared" si="39"/>
        <v>420070</v>
      </c>
      <c r="U220" s="79">
        <f t="shared" si="40"/>
        <v>51066.544630511278</v>
      </c>
      <c r="V220" s="245">
        <f t="shared" si="41"/>
        <v>0.12411572108532963</v>
      </c>
      <c r="W220" s="88" t="str">
        <f t="shared" si="42"/>
        <v>MENOR_VALOR</v>
      </c>
      <c r="X220" s="89">
        <f t="shared" si="43"/>
        <v>339224</v>
      </c>
      <c r="Y220" s="73"/>
    </row>
    <row r="221" spans="1:25" ht="24" x14ac:dyDescent="0.35">
      <c r="A221" s="6">
        <v>196</v>
      </c>
      <c r="B221" s="30">
        <v>8714199</v>
      </c>
      <c r="C221" s="32" t="s">
        <v>50</v>
      </c>
      <c r="D221" s="32" t="s">
        <v>86</v>
      </c>
      <c r="E221" s="33" t="s">
        <v>34</v>
      </c>
      <c r="F221" s="6">
        <v>0</v>
      </c>
      <c r="G221" s="6">
        <v>1</v>
      </c>
      <c r="H221" s="6">
        <v>781815</v>
      </c>
      <c r="I221" s="11">
        <v>305354</v>
      </c>
      <c r="J221" s="82">
        <f t="shared" si="33"/>
        <v>345416.4448</v>
      </c>
      <c r="K221" s="79">
        <v>454685.29411764711</v>
      </c>
      <c r="L221" s="79">
        <f t="shared" si="34"/>
        <v>86390.205882352951</v>
      </c>
      <c r="M221" s="79">
        <f t="shared" si="35"/>
        <v>541075.5</v>
      </c>
      <c r="N221" s="79">
        <v>359000</v>
      </c>
      <c r="O221" s="79">
        <v>68210</v>
      </c>
      <c r="P221" s="79">
        <v>427210</v>
      </c>
      <c r="Q221" s="244">
        <f t="shared" si="36"/>
        <v>345416</v>
      </c>
      <c r="R221" s="244">
        <f t="shared" si="37"/>
        <v>437901</v>
      </c>
      <c r="S221" s="244">
        <f t="shared" si="38"/>
        <v>430607</v>
      </c>
      <c r="T221" s="244">
        <f t="shared" si="39"/>
        <v>427210</v>
      </c>
      <c r="U221" s="79">
        <f t="shared" si="40"/>
        <v>65396.770658037851</v>
      </c>
      <c r="V221" s="245">
        <f t="shared" si="41"/>
        <v>0.14934145082572967</v>
      </c>
      <c r="W221" s="88" t="str">
        <f t="shared" si="42"/>
        <v>MENOR_VALOR</v>
      </c>
      <c r="X221" s="89">
        <f t="shared" si="43"/>
        <v>345416</v>
      </c>
      <c r="Y221" s="73"/>
    </row>
    <row r="222" spans="1:25" ht="24" x14ac:dyDescent="0.35">
      <c r="A222" s="6">
        <v>197</v>
      </c>
      <c r="B222" s="30">
        <v>8714199</v>
      </c>
      <c r="C222" s="32" t="s">
        <v>50</v>
      </c>
      <c r="D222" s="32" t="s">
        <v>82</v>
      </c>
      <c r="E222" s="33" t="s">
        <v>80</v>
      </c>
      <c r="F222" s="6">
        <v>0</v>
      </c>
      <c r="G222" s="6">
        <v>1</v>
      </c>
      <c r="H222" s="6">
        <v>781815</v>
      </c>
      <c r="I222" s="11">
        <v>398174</v>
      </c>
      <c r="J222" s="82">
        <f t="shared" si="33"/>
        <v>450414.42879999999</v>
      </c>
      <c r="K222" s="79">
        <v>522100.84033613442</v>
      </c>
      <c r="L222" s="79">
        <f t="shared" si="34"/>
        <v>99199.159663865546</v>
      </c>
      <c r="M222" s="79">
        <f t="shared" si="35"/>
        <v>621300</v>
      </c>
      <c r="N222" s="79">
        <v>400000</v>
      </c>
      <c r="O222" s="79">
        <v>76000</v>
      </c>
      <c r="P222" s="79">
        <v>476000</v>
      </c>
      <c r="Q222" s="244">
        <f t="shared" si="36"/>
        <v>450414</v>
      </c>
      <c r="R222" s="244">
        <f t="shared" si="37"/>
        <v>515905</v>
      </c>
      <c r="S222" s="244">
        <f t="shared" si="38"/>
        <v>510709</v>
      </c>
      <c r="T222" s="244">
        <f t="shared" si="39"/>
        <v>476000</v>
      </c>
      <c r="U222" s="79">
        <f t="shared" si="40"/>
        <v>46309.130206688184</v>
      </c>
      <c r="V222" s="245">
        <f t="shared" si="41"/>
        <v>8.9762902485318388E-2</v>
      </c>
      <c r="W222" s="88" t="str">
        <f t="shared" si="42"/>
        <v>MENOR_VALOR</v>
      </c>
      <c r="X222" s="89">
        <f t="shared" si="43"/>
        <v>450414</v>
      </c>
      <c r="Y222" s="73"/>
    </row>
    <row r="223" spans="1:25" s="74" customFormat="1" ht="16" x14ac:dyDescent="0.35">
      <c r="A223" s="117" t="s">
        <v>108</v>
      </c>
      <c r="B223" s="30"/>
      <c r="C223" s="134"/>
      <c r="D223" s="135" t="s">
        <v>127</v>
      </c>
      <c r="E223" s="33"/>
      <c r="F223" s="6"/>
      <c r="G223" s="6"/>
      <c r="H223" s="10"/>
      <c r="I223" s="11"/>
      <c r="J223" s="82">
        <f t="shared" si="33"/>
        <v>0</v>
      </c>
      <c r="K223" s="79">
        <v>0</v>
      </c>
      <c r="L223" s="79">
        <f t="shared" si="34"/>
        <v>0</v>
      </c>
      <c r="M223" s="79">
        <f t="shared" si="35"/>
        <v>0</v>
      </c>
      <c r="N223" s="79"/>
      <c r="O223" s="79"/>
      <c r="P223" s="79"/>
      <c r="Q223" s="244"/>
      <c r="R223" s="244"/>
      <c r="S223" s="244"/>
      <c r="T223" s="244"/>
      <c r="U223" s="79"/>
      <c r="V223" s="245"/>
      <c r="W223" s="88"/>
      <c r="X223" s="89"/>
      <c r="Y223" s="73"/>
    </row>
    <row r="224" spans="1:25" x14ac:dyDescent="0.35">
      <c r="A224" s="14">
        <v>198</v>
      </c>
      <c r="B224" s="30">
        <v>8714199</v>
      </c>
      <c r="C224" s="32" t="s">
        <v>32</v>
      </c>
      <c r="D224" s="34" t="s">
        <v>110</v>
      </c>
      <c r="E224" s="33" t="s">
        <v>34</v>
      </c>
      <c r="F224" s="6">
        <v>0</v>
      </c>
      <c r="G224" s="6">
        <v>1</v>
      </c>
      <c r="H224" s="6">
        <v>781815</v>
      </c>
      <c r="I224" s="81">
        <v>4998</v>
      </c>
      <c r="J224" s="82">
        <f t="shared" si="33"/>
        <v>5653.7376000000004</v>
      </c>
      <c r="K224" s="79">
        <v>15616.806722689076</v>
      </c>
      <c r="L224" s="79">
        <f t="shared" si="34"/>
        <v>2967.1932773109247</v>
      </c>
      <c r="M224" s="79">
        <f t="shared" si="35"/>
        <v>18584</v>
      </c>
      <c r="N224" s="79">
        <v>16000</v>
      </c>
      <c r="O224" s="79">
        <v>3040</v>
      </c>
      <c r="P224" s="79">
        <v>19040</v>
      </c>
      <c r="Q224" s="244">
        <f t="shared" si="36"/>
        <v>5654</v>
      </c>
      <c r="R224" s="244">
        <f t="shared" si="37"/>
        <v>14426</v>
      </c>
      <c r="S224" s="244">
        <f t="shared" si="38"/>
        <v>12600</v>
      </c>
      <c r="T224" s="244">
        <f t="shared" si="39"/>
        <v>18584</v>
      </c>
      <c r="U224" s="79">
        <f t="shared" si="40"/>
        <v>6202.7406845683945</v>
      </c>
      <c r="V224" s="245">
        <f t="shared" si="41"/>
        <v>0.42996954696855638</v>
      </c>
      <c r="W224" s="88" t="str">
        <f t="shared" si="42"/>
        <v>MENOR_VALOR</v>
      </c>
      <c r="X224" s="89">
        <f t="shared" si="43"/>
        <v>5654</v>
      </c>
      <c r="Y224" s="73"/>
    </row>
    <row r="225" spans="1:25" x14ac:dyDescent="0.35">
      <c r="A225" s="14">
        <v>199</v>
      </c>
      <c r="B225" s="30">
        <v>8714199</v>
      </c>
      <c r="C225" s="32" t="s">
        <v>32</v>
      </c>
      <c r="D225" s="34" t="s">
        <v>111</v>
      </c>
      <c r="E225" s="33" t="s">
        <v>34</v>
      </c>
      <c r="F225" s="6">
        <v>0</v>
      </c>
      <c r="G225" s="6">
        <v>1</v>
      </c>
      <c r="H225" s="6">
        <v>781815</v>
      </c>
      <c r="I225" s="81">
        <v>14042</v>
      </c>
      <c r="J225" s="82">
        <f t="shared" si="33"/>
        <v>15884.3104</v>
      </c>
      <c r="K225" s="79">
        <v>21390</v>
      </c>
      <c r="L225" s="79">
        <f t="shared" si="34"/>
        <v>4064.1</v>
      </c>
      <c r="M225" s="79">
        <f t="shared" si="35"/>
        <v>25454.1</v>
      </c>
      <c r="N225" s="79">
        <v>18000</v>
      </c>
      <c r="O225" s="79">
        <v>3420</v>
      </c>
      <c r="P225" s="79">
        <v>21420</v>
      </c>
      <c r="Q225" s="244">
        <f t="shared" si="36"/>
        <v>15884</v>
      </c>
      <c r="R225" s="244">
        <f t="shared" si="37"/>
        <v>20919</v>
      </c>
      <c r="S225" s="244">
        <f t="shared" si="38"/>
        <v>20536</v>
      </c>
      <c r="T225" s="244">
        <f t="shared" si="39"/>
        <v>21420</v>
      </c>
      <c r="U225" s="79">
        <f t="shared" si="40"/>
        <v>3560.2826432742668</v>
      </c>
      <c r="V225" s="245">
        <f t="shared" si="41"/>
        <v>0.1701937302583425</v>
      </c>
      <c r="W225" s="88" t="str">
        <f t="shared" si="42"/>
        <v>MENOR_VALOR</v>
      </c>
      <c r="X225" s="89">
        <f t="shared" si="43"/>
        <v>15884</v>
      </c>
      <c r="Y225" s="73"/>
    </row>
    <row r="226" spans="1:25" ht="16" x14ac:dyDescent="0.35">
      <c r="A226" s="14">
        <v>200</v>
      </c>
      <c r="B226" s="30">
        <v>8714199</v>
      </c>
      <c r="C226" s="32" t="s">
        <v>32</v>
      </c>
      <c r="D226" s="34" t="s">
        <v>112</v>
      </c>
      <c r="E226" s="33" t="s">
        <v>34</v>
      </c>
      <c r="F226" s="6">
        <v>0</v>
      </c>
      <c r="G226" s="6">
        <v>1</v>
      </c>
      <c r="H226" s="6">
        <v>781815</v>
      </c>
      <c r="I226" s="81">
        <v>15351</v>
      </c>
      <c r="J226" s="82">
        <f t="shared" si="33"/>
        <v>17365.051199999998</v>
      </c>
      <c r="K226" s="79">
        <v>19171.26050420168</v>
      </c>
      <c r="L226" s="79">
        <f t="shared" si="34"/>
        <v>3642.5394957983194</v>
      </c>
      <c r="M226" s="79">
        <f t="shared" si="35"/>
        <v>22813.8</v>
      </c>
      <c r="N226" s="79">
        <v>18000</v>
      </c>
      <c r="O226" s="79">
        <v>3420</v>
      </c>
      <c r="P226" s="79">
        <v>21420</v>
      </c>
      <c r="Q226" s="244">
        <f t="shared" si="36"/>
        <v>17365</v>
      </c>
      <c r="R226" s="244">
        <f t="shared" si="37"/>
        <v>20533</v>
      </c>
      <c r="S226" s="244">
        <f t="shared" si="38"/>
        <v>20397</v>
      </c>
      <c r="T226" s="244">
        <f t="shared" si="39"/>
        <v>21420</v>
      </c>
      <c r="U226" s="79">
        <f t="shared" si="40"/>
        <v>2240.1142827989825</v>
      </c>
      <c r="V226" s="245">
        <f t="shared" si="41"/>
        <v>0.10909824588705901</v>
      </c>
      <c r="W226" s="88" t="str">
        <f t="shared" si="42"/>
        <v>MENOR_VALOR</v>
      </c>
      <c r="X226" s="89">
        <f t="shared" si="43"/>
        <v>17365</v>
      </c>
      <c r="Y226" s="73"/>
    </row>
    <row r="227" spans="1:25" ht="16" x14ac:dyDescent="0.35">
      <c r="A227" s="14">
        <v>201</v>
      </c>
      <c r="B227" s="30">
        <v>8714199</v>
      </c>
      <c r="C227" s="32" t="s">
        <v>32</v>
      </c>
      <c r="D227" s="34" t="s">
        <v>113</v>
      </c>
      <c r="E227" s="33" t="s">
        <v>34</v>
      </c>
      <c r="F227" s="6">
        <v>0</v>
      </c>
      <c r="G227" s="6">
        <v>1</v>
      </c>
      <c r="H227" s="6">
        <v>781815</v>
      </c>
      <c r="I227" s="81">
        <v>22729</v>
      </c>
      <c r="J227" s="82">
        <f t="shared" si="33"/>
        <v>25711.0448</v>
      </c>
      <c r="K227" s="79">
        <v>37661.596638655465</v>
      </c>
      <c r="L227" s="79">
        <f t="shared" si="34"/>
        <v>7155.7033613445383</v>
      </c>
      <c r="M227" s="79">
        <f t="shared" si="35"/>
        <v>44817.3</v>
      </c>
      <c r="N227" s="79">
        <v>26000</v>
      </c>
      <c r="O227" s="79">
        <v>4940</v>
      </c>
      <c r="P227" s="79">
        <v>30940</v>
      </c>
      <c r="Q227" s="244">
        <f t="shared" si="36"/>
        <v>25711</v>
      </c>
      <c r="R227" s="244">
        <f t="shared" si="37"/>
        <v>33823</v>
      </c>
      <c r="S227" s="244">
        <f t="shared" si="38"/>
        <v>32913</v>
      </c>
      <c r="T227" s="244">
        <f t="shared" si="39"/>
        <v>30940</v>
      </c>
      <c r="U227" s="79">
        <f t="shared" si="40"/>
        <v>5736.0502089852735</v>
      </c>
      <c r="V227" s="245">
        <f t="shared" si="41"/>
        <v>0.16959022585179534</v>
      </c>
      <c r="W227" s="88" t="str">
        <f t="shared" si="42"/>
        <v>MENOR_VALOR</v>
      </c>
      <c r="X227" s="89">
        <f t="shared" si="43"/>
        <v>25711</v>
      </c>
      <c r="Y227" s="73"/>
    </row>
    <row r="228" spans="1:25" ht="24" x14ac:dyDescent="0.35">
      <c r="A228" s="14">
        <v>202</v>
      </c>
      <c r="B228" s="30">
        <v>8714199</v>
      </c>
      <c r="C228" s="32" t="s">
        <v>32</v>
      </c>
      <c r="D228" s="34" t="s">
        <v>287</v>
      </c>
      <c r="E228" s="33" t="s">
        <v>34</v>
      </c>
      <c r="F228" s="6">
        <v>0</v>
      </c>
      <c r="G228" s="6">
        <v>1</v>
      </c>
      <c r="H228" s="6">
        <v>781815</v>
      </c>
      <c r="I228" s="81">
        <v>205632</v>
      </c>
      <c r="J228" s="82">
        <f t="shared" si="33"/>
        <v>232610.9184</v>
      </c>
      <c r="K228" s="79">
        <v>315605.04201680672</v>
      </c>
      <c r="L228" s="79">
        <f t="shared" si="34"/>
        <v>59964.957983193279</v>
      </c>
      <c r="M228" s="79">
        <f t="shared" si="35"/>
        <v>375570</v>
      </c>
      <c r="N228" s="79">
        <v>242000</v>
      </c>
      <c r="O228" s="79">
        <v>45980</v>
      </c>
      <c r="P228" s="79">
        <v>287980</v>
      </c>
      <c r="Q228" s="244">
        <f t="shared" si="36"/>
        <v>232611</v>
      </c>
      <c r="R228" s="244">
        <f t="shared" si="37"/>
        <v>298720</v>
      </c>
      <c r="S228" s="244">
        <f t="shared" si="38"/>
        <v>293018</v>
      </c>
      <c r="T228" s="244">
        <f t="shared" si="39"/>
        <v>287980</v>
      </c>
      <c r="U228" s="79">
        <f t="shared" si="40"/>
        <v>46746.122197461467</v>
      </c>
      <c r="V228" s="245">
        <f t="shared" si="41"/>
        <v>0.15648808984152876</v>
      </c>
      <c r="W228" s="88" t="str">
        <f t="shared" si="42"/>
        <v>MENOR_VALOR</v>
      </c>
      <c r="X228" s="89">
        <f t="shared" si="43"/>
        <v>232611</v>
      </c>
      <c r="Y228" s="73"/>
    </row>
    <row r="229" spans="1:25" ht="16" x14ac:dyDescent="0.35">
      <c r="A229" s="14">
        <v>203</v>
      </c>
      <c r="B229" s="30">
        <v>8714199</v>
      </c>
      <c r="C229" s="32" t="s">
        <v>32</v>
      </c>
      <c r="D229" s="34" t="s">
        <v>115</v>
      </c>
      <c r="E229" s="33" t="s">
        <v>34</v>
      </c>
      <c r="F229" s="6">
        <v>0</v>
      </c>
      <c r="G229" s="6">
        <v>1</v>
      </c>
      <c r="H229" s="6">
        <v>781815</v>
      </c>
      <c r="I229" s="81">
        <v>272272</v>
      </c>
      <c r="J229" s="82">
        <f t="shared" si="33"/>
        <v>307994.08639999997</v>
      </c>
      <c r="K229" s="79">
        <v>330398.82352941181</v>
      </c>
      <c r="L229" s="79">
        <f t="shared" si="34"/>
        <v>62775.776470588244</v>
      </c>
      <c r="M229" s="79">
        <f t="shared" si="35"/>
        <v>393174.60000000003</v>
      </c>
      <c r="N229" s="79">
        <v>299000</v>
      </c>
      <c r="O229" s="79">
        <v>56810</v>
      </c>
      <c r="P229" s="79">
        <v>355810</v>
      </c>
      <c r="Q229" s="244">
        <f t="shared" si="36"/>
        <v>307994</v>
      </c>
      <c r="R229" s="244">
        <f t="shared" si="37"/>
        <v>352326</v>
      </c>
      <c r="S229" s="244">
        <f t="shared" si="38"/>
        <v>350576</v>
      </c>
      <c r="T229" s="244">
        <f t="shared" si="39"/>
        <v>355810</v>
      </c>
      <c r="U229" s="79">
        <f t="shared" si="40"/>
        <v>31347.457823562025</v>
      </c>
      <c r="V229" s="245">
        <f t="shared" si="41"/>
        <v>8.89728768911804E-2</v>
      </c>
      <c r="W229" s="88" t="str">
        <f t="shared" si="42"/>
        <v>MENOR_VALOR</v>
      </c>
      <c r="X229" s="89">
        <f t="shared" si="43"/>
        <v>307994</v>
      </c>
      <c r="Y229" s="73"/>
    </row>
    <row r="230" spans="1:25" ht="16" x14ac:dyDescent="0.35">
      <c r="A230" s="14">
        <v>204</v>
      </c>
      <c r="B230" s="30">
        <v>8714199</v>
      </c>
      <c r="C230" s="32" t="s">
        <v>32</v>
      </c>
      <c r="D230" s="34" t="s">
        <v>288</v>
      </c>
      <c r="E230" s="33" t="s">
        <v>34</v>
      </c>
      <c r="F230" s="6">
        <v>0</v>
      </c>
      <c r="G230" s="6">
        <v>1</v>
      </c>
      <c r="H230" s="6">
        <v>781815</v>
      </c>
      <c r="I230" s="81">
        <v>135184</v>
      </c>
      <c r="J230" s="82">
        <f t="shared" si="33"/>
        <v>152920.14079999999</v>
      </c>
      <c r="K230" s="79">
        <v>170871.93277310923</v>
      </c>
      <c r="L230" s="79">
        <f t="shared" si="34"/>
        <v>32465.667226890753</v>
      </c>
      <c r="M230" s="79">
        <f t="shared" si="35"/>
        <v>203337.59999999998</v>
      </c>
      <c r="N230" s="79">
        <v>159000</v>
      </c>
      <c r="O230" s="79">
        <v>30210</v>
      </c>
      <c r="P230" s="79">
        <v>189210</v>
      </c>
      <c r="Q230" s="244">
        <f t="shared" si="36"/>
        <v>152920</v>
      </c>
      <c r="R230" s="244">
        <f t="shared" si="37"/>
        <v>181823</v>
      </c>
      <c r="S230" s="244">
        <f t="shared" si="38"/>
        <v>180527</v>
      </c>
      <c r="T230" s="244">
        <f t="shared" si="39"/>
        <v>189210</v>
      </c>
      <c r="U230" s="79">
        <f t="shared" si="40"/>
        <v>20437.507296634783</v>
      </c>
      <c r="V230" s="245">
        <f t="shared" si="41"/>
        <v>0.11240331144373805</v>
      </c>
      <c r="W230" s="88" t="str">
        <f t="shared" si="42"/>
        <v>MENOR_VALOR</v>
      </c>
      <c r="X230" s="89">
        <f t="shared" si="43"/>
        <v>152920</v>
      </c>
      <c r="Y230" s="73"/>
    </row>
    <row r="231" spans="1:25" ht="16" x14ac:dyDescent="0.35">
      <c r="A231" s="14">
        <v>205</v>
      </c>
      <c r="B231" s="30">
        <v>8714199</v>
      </c>
      <c r="C231" s="32" t="s">
        <v>32</v>
      </c>
      <c r="D231" s="34" t="s">
        <v>116</v>
      </c>
      <c r="E231" s="33" t="s">
        <v>34</v>
      </c>
      <c r="F231" s="6">
        <v>0</v>
      </c>
      <c r="G231" s="6">
        <v>1</v>
      </c>
      <c r="H231" s="6">
        <v>781815</v>
      </c>
      <c r="I231" s="246">
        <v>72352</v>
      </c>
      <c r="J231" s="82">
        <f t="shared" si="33"/>
        <v>81844.582399999999</v>
      </c>
      <c r="K231" s="79">
        <v>118545.88235294119</v>
      </c>
      <c r="L231" s="79">
        <f t="shared" si="34"/>
        <v>22523.717647058827</v>
      </c>
      <c r="M231" s="79">
        <f t="shared" si="35"/>
        <v>141069.6</v>
      </c>
      <c r="N231" s="79">
        <v>78000</v>
      </c>
      <c r="O231" s="79">
        <v>14820</v>
      </c>
      <c r="P231" s="79">
        <v>92820</v>
      </c>
      <c r="Q231" s="244">
        <f t="shared" si="36"/>
        <v>81845</v>
      </c>
      <c r="R231" s="244">
        <f t="shared" si="37"/>
        <v>105245</v>
      </c>
      <c r="S231" s="244">
        <f t="shared" si="38"/>
        <v>102334</v>
      </c>
      <c r="T231" s="244">
        <f t="shared" si="39"/>
        <v>92820</v>
      </c>
      <c r="U231" s="79">
        <f t="shared" si="40"/>
        <v>16546.298679765212</v>
      </c>
      <c r="V231" s="245">
        <f t="shared" si="41"/>
        <v>0.15721695738291808</v>
      </c>
      <c r="W231" s="88" t="str">
        <f t="shared" si="42"/>
        <v>MENOR_VALOR</v>
      </c>
      <c r="X231" s="89">
        <f t="shared" si="43"/>
        <v>81845</v>
      </c>
      <c r="Y231" s="73"/>
    </row>
    <row r="232" spans="1:25" x14ac:dyDescent="0.35">
      <c r="A232" s="14">
        <v>206</v>
      </c>
      <c r="B232" s="30">
        <v>8714199</v>
      </c>
      <c r="C232" s="32" t="s">
        <v>32</v>
      </c>
      <c r="D232" s="34" t="s">
        <v>289</v>
      </c>
      <c r="E232" s="33" t="s">
        <v>34</v>
      </c>
      <c r="F232" s="6">
        <v>0</v>
      </c>
      <c r="G232" s="6">
        <v>1</v>
      </c>
      <c r="H232" s="6">
        <v>781815</v>
      </c>
      <c r="I232" s="81">
        <v>374136</v>
      </c>
      <c r="J232" s="82">
        <f t="shared" si="33"/>
        <v>423222.64319999999</v>
      </c>
      <c r="K232" s="79">
        <v>520882.3529411765</v>
      </c>
      <c r="L232" s="79">
        <f t="shared" si="34"/>
        <v>98967.647058823539</v>
      </c>
      <c r="M232" s="79">
        <f t="shared" si="35"/>
        <v>619850</v>
      </c>
      <c r="N232" s="79">
        <v>440000</v>
      </c>
      <c r="O232" s="79">
        <v>83600</v>
      </c>
      <c r="P232" s="79">
        <v>523600</v>
      </c>
      <c r="Q232" s="244">
        <f t="shared" si="36"/>
        <v>423223</v>
      </c>
      <c r="R232" s="244">
        <f t="shared" si="37"/>
        <v>522224</v>
      </c>
      <c r="S232" s="244">
        <f t="shared" si="38"/>
        <v>515963</v>
      </c>
      <c r="T232" s="244">
        <f t="shared" si="39"/>
        <v>523600</v>
      </c>
      <c r="U232" s="79">
        <f t="shared" si="40"/>
        <v>70004.278444249387</v>
      </c>
      <c r="V232" s="245">
        <f t="shared" si="41"/>
        <v>0.13405028961566184</v>
      </c>
      <c r="W232" s="88" t="str">
        <f t="shared" si="42"/>
        <v>MENOR_VALOR</v>
      </c>
      <c r="X232" s="89">
        <f t="shared" si="43"/>
        <v>423223</v>
      </c>
      <c r="Y232" s="73"/>
    </row>
    <row r="233" spans="1:25" ht="16" x14ac:dyDescent="0.35">
      <c r="A233" s="14">
        <v>207</v>
      </c>
      <c r="B233" s="30"/>
      <c r="C233" s="32"/>
      <c r="D233" s="34" t="s">
        <v>117</v>
      </c>
      <c r="E233" s="33"/>
      <c r="F233" s="6"/>
      <c r="G233" s="6"/>
      <c r="H233" s="6"/>
      <c r="I233" s="81">
        <v>188377</v>
      </c>
      <c r="J233" s="82">
        <f t="shared" si="33"/>
        <v>213092.0624</v>
      </c>
      <c r="K233" s="79">
        <v>325255.46218487393</v>
      </c>
      <c r="L233" s="79">
        <f t="shared" si="34"/>
        <v>61798.537815126045</v>
      </c>
      <c r="M233" s="79">
        <f t="shared" si="35"/>
        <v>387054</v>
      </c>
      <c r="N233" s="79">
        <v>299000</v>
      </c>
      <c r="O233" s="79">
        <v>56810</v>
      </c>
      <c r="P233" s="79">
        <v>355810</v>
      </c>
      <c r="Q233" s="244">
        <f t="shared" si="36"/>
        <v>213092</v>
      </c>
      <c r="R233" s="244">
        <f t="shared" si="37"/>
        <v>318652</v>
      </c>
      <c r="S233" s="244">
        <f t="shared" si="38"/>
        <v>308451</v>
      </c>
      <c r="T233" s="244">
        <f t="shared" si="39"/>
        <v>355810</v>
      </c>
      <c r="U233" s="79">
        <f t="shared" si="40"/>
        <v>74642.191822051958</v>
      </c>
      <c r="V233" s="245">
        <f t="shared" si="41"/>
        <v>0.23424360061148827</v>
      </c>
      <c r="W233" s="88" t="str">
        <f t="shared" si="42"/>
        <v>MENOR_VALOR</v>
      </c>
      <c r="X233" s="89">
        <f t="shared" si="43"/>
        <v>213092</v>
      </c>
      <c r="Y233" s="73"/>
    </row>
    <row r="234" spans="1:25" ht="16" x14ac:dyDescent="0.35">
      <c r="A234" s="14">
        <v>207</v>
      </c>
      <c r="B234" s="30">
        <v>8714199</v>
      </c>
      <c r="C234" s="32" t="s">
        <v>32</v>
      </c>
      <c r="D234" s="34" t="s">
        <v>117</v>
      </c>
      <c r="E234" s="33" t="s">
        <v>34</v>
      </c>
      <c r="F234" s="6">
        <v>0</v>
      </c>
      <c r="G234" s="6">
        <v>1</v>
      </c>
      <c r="H234" s="6">
        <v>781815</v>
      </c>
      <c r="I234" s="81">
        <v>254184</v>
      </c>
      <c r="J234" s="82">
        <f t="shared" ref="J234:J297" si="44">(I234*13.12%)+I234</f>
        <v>287532.94079999998</v>
      </c>
      <c r="K234" s="79">
        <v>648114.2857142858</v>
      </c>
      <c r="L234" s="79">
        <f t="shared" si="34"/>
        <v>123141.7142857143</v>
      </c>
      <c r="M234" s="79">
        <f t="shared" si="35"/>
        <v>771256.00000000012</v>
      </c>
      <c r="N234" s="79">
        <v>496000</v>
      </c>
      <c r="O234" s="79">
        <v>94240</v>
      </c>
      <c r="P234" s="79">
        <v>590240</v>
      </c>
      <c r="Q234" s="244">
        <f t="shared" si="36"/>
        <v>287533</v>
      </c>
      <c r="R234" s="244">
        <f t="shared" si="37"/>
        <v>549676</v>
      </c>
      <c r="S234" s="244">
        <f t="shared" si="38"/>
        <v>507736</v>
      </c>
      <c r="T234" s="244">
        <f t="shared" si="39"/>
        <v>590240</v>
      </c>
      <c r="U234" s="79">
        <f t="shared" si="40"/>
        <v>185363.09294058513</v>
      </c>
      <c r="V234" s="245">
        <f t="shared" si="41"/>
        <v>0.33722246003206457</v>
      </c>
      <c r="W234" s="88" t="str">
        <f t="shared" si="42"/>
        <v>MENOR_VALOR</v>
      </c>
      <c r="X234" s="89">
        <f t="shared" si="43"/>
        <v>287533</v>
      </c>
      <c r="Y234" s="73"/>
    </row>
    <row r="235" spans="1:25" ht="24" x14ac:dyDescent="0.35">
      <c r="A235" s="14">
        <v>208</v>
      </c>
      <c r="B235" s="30">
        <v>8714199</v>
      </c>
      <c r="C235" s="32" t="s">
        <v>47</v>
      </c>
      <c r="D235" s="34" t="s">
        <v>290</v>
      </c>
      <c r="E235" s="33" t="s">
        <v>34</v>
      </c>
      <c r="F235" s="6">
        <v>0</v>
      </c>
      <c r="G235" s="6">
        <v>1</v>
      </c>
      <c r="H235" s="6">
        <v>781815</v>
      </c>
      <c r="I235" s="81">
        <v>421736</v>
      </c>
      <c r="J235" s="82">
        <f t="shared" si="44"/>
        <v>477067.76319999999</v>
      </c>
      <c r="K235" s="79">
        <v>1035229.9159663866</v>
      </c>
      <c r="L235" s="79">
        <f t="shared" ref="L235:L298" si="45">K235*19%</f>
        <v>196693.68403361345</v>
      </c>
      <c r="M235" s="79">
        <f t="shared" si="35"/>
        <v>1231923.6000000001</v>
      </c>
      <c r="N235" s="79">
        <v>794000</v>
      </c>
      <c r="O235" s="79">
        <v>150860</v>
      </c>
      <c r="P235" s="79">
        <v>944860</v>
      </c>
      <c r="Q235" s="244">
        <f t="shared" si="36"/>
        <v>477068</v>
      </c>
      <c r="R235" s="244">
        <f t="shared" si="37"/>
        <v>884617</v>
      </c>
      <c r="S235" s="244">
        <f t="shared" si="38"/>
        <v>821947</v>
      </c>
      <c r="T235" s="244">
        <f t="shared" si="39"/>
        <v>944860</v>
      </c>
      <c r="U235" s="79">
        <f t="shared" si="40"/>
        <v>288180.66156579624</v>
      </c>
      <c r="V235" s="245">
        <f t="shared" si="41"/>
        <v>0.32576884862691563</v>
      </c>
      <c r="W235" s="88" t="str">
        <f t="shared" si="42"/>
        <v>MENOR_VALOR</v>
      </c>
      <c r="X235" s="89">
        <f t="shared" si="43"/>
        <v>477068</v>
      </c>
      <c r="Y235" s="73"/>
    </row>
    <row r="236" spans="1:25" ht="24" x14ac:dyDescent="0.35">
      <c r="A236" s="14">
        <v>209</v>
      </c>
      <c r="B236" s="30">
        <v>8714199</v>
      </c>
      <c r="C236" s="32" t="s">
        <v>47</v>
      </c>
      <c r="D236" s="34" t="s">
        <v>245</v>
      </c>
      <c r="E236" s="33" t="s">
        <v>34</v>
      </c>
      <c r="F236" s="6">
        <v>0</v>
      </c>
      <c r="G236" s="6">
        <v>1</v>
      </c>
      <c r="H236" s="6">
        <v>781815</v>
      </c>
      <c r="I236" s="81">
        <v>674968</v>
      </c>
      <c r="J236" s="82">
        <f t="shared" si="44"/>
        <v>763523.80160000001</v>
      </c>
      <c r="K236" s="79">
        <v>647197.47899159673</v>
      </c>
      <c r="L236" s="79">
        <f t="shared" si="45"/>
        <v>122967.52100840338</v>
      </c>
      <c r="M236" s="79">
        <f t="shared" si="35"/>
        <v>770165.00000000012</v>
      </c>
      <c r="N236" s="79">
        <v>457000</v>
      </c>
      <c r="O236" s="79">
        <v>86830</v>
      </c>
      <c r="P236" s="79">
        <v>543830</v>
      </c>
      <c r="Q236" s="244">
        <f t="shared" si="36"/>
        <v>543830</v>
      </c>
      <c r="R236" s="244">
        <f t="shared" si="37"/>
        <v>692506</v>
      </c>
      <c r="S236" s="244">
        <f t="shared" si="38"/>
        <v>683843</v>
      </c>
      <c r="T236" s="244">
        <f t="shared" si="39"/>
        <v>763524</v>
      </c>
      <c r="U236" s="79">
        <f t="shared" si="40"/>
        <v>105129.80779969115</v>
      </c>
      <c r="V236" s="245">
        <f t="shared" si="41"/>
        <v>0.1518106814954544</v>
      </c>
      <c r="W236" s="88" t="str">
        <f t="shared" si="42"/>
        <v>MENOR_VALOR</v>
      </c>
      <c r="X236" s="89">
        <f t="shared" si="43"/>
        <v>543830</v>
      </c>
      <c r="Y236" s="73"/>
    </row>
    <row r="237" spans="1:25" ht="24" x14ac:dyDescent="0.35">
      <c r="A237" s="14">
        <v>210</v>
      </c>
      <c r="B237" s="30">
        <v>8714199</v>
      </c>
      <c r="C237" s="32" t="s">
        <v>47</v>
      </c>
      <c r="D237" s="34" t="s">
        <v>291</v>
      </c>
      <c r="E237" s="33" t="s">
        <v>34</v>
      </c>
      <c r="F237" s="6">
        <v>0</v>
      </c>
      <c r="G237" s="6">
        <v>1</v>
      </c>
      <c r="H237" s="6">
        <v>781815</v>
      </c>
      <c r="I237" s="81">
        <v>416024</v>
      </c>
      <c r="J237" s="82">
        <f t="shared" si="44"/>
        <v>470606.34879999998</v>
      </c>
      <c r="K237" s="79">
        <v>854441.17647058831</v>
      </c>
      <c r="L237" s="79">
        <f t="shared" si="45"/>
        <v>162343.82352941178</v>
      </c>
      <c r="M237" s="79">
        <f t="shared" si="35"/>
        <v>1016785.0000000001</v>
      </c>
      <c r="N237" s="79">
        <v>696000</v>
      </c>
      <c r="O237" s="79">
        <v>132240</v>
      </c>
      <c r="P237" s="79">
        <v>828240</v>
      </c>
      <c r="Q237" s="244">
        <f t="shared" si="36"/>
        <v>470606</v>
      </c>
      <c r="R237" s="244">
        <f t="shared" si="37"/>
        <v>771877</v>
      </c>
      <c r="S237" s="244">
        <f t="shared" si="38"/>
        <v>734538</v>
      </c>
      <c r="T237" s="244">
        <f t="shared" si="39"/>
        <v>828240</v>
      </c>
      <c r="U237" s="79">
        <f t="shared" si="40"/>
        <v>213030.76707485237</v>
      </c>
      <c r="V237" s="245">
        <f t="shared" si="41"/>
        <v>0.27599056206474915</v>
      </c>
      <c r="W237" s="88" t="str">
        <f t="shared" si="42"/>
        <v>MENOR_VALOR</v>
      </c>
      <c r="X237" s="89">
        <f t="shared" si="43"/>
        <v>470606</v>
      </c>
      <c r="Y237" s="73"/>
    </row>
    <row r="238" spans="1:25" ht="24" x14ac:dyDescent="0.35">
      <c r="A238" s="14">
        <v>211</v>
      </c>
      <c r="B238" s="30">
        <v>8714199</v>
      </c>
      <c r="C238" s="32" t="s">
        <v>47</v>
      </c>
      <c r="D238" s="34" t="s">
        <v>292</v>
      </c>
      <c r="E238" s="33" t="s">
        <v>34</v>
      </c>
      <c r="F238" s="6">
        <v>0</v>
      </c>
      <c r="G238" s="6">
        <v>1</v>
      </c>
      <c r="H238" s="6">
        <v>781815</v>
      </c>
      <c r="I238" s="81">
        <v>633080</v>
      </c>
      <c r="J238" s="82">
        <f t="shared" si="44"/>
        <v>716140.09600000002</v>
      </c>
      <c r="K238" s="79">
        <v>182259.66386554623</v>
      </c>
      <c r="L238" s="79">
        <f t="shared" si="45"/>
        <v>34629.336134453784</v>
      </c>
      <c r="M238" s="79">
        <f t="shared" si="35"/>
        <v>216889</v>
      </c>
      <c r="N238" s="79">
        <v>150000</v>
      </c>
      <c r="O238" s="79">
        <v>28500</v>
      </c>
      <c r="P238" s="79">
        <v>178500</v>
      </c>
      <c r="Q238" s="244">
        <f t="shared" si="36"/>
        <v>178500</v>
      </c>
      <c r="R238" s="244">
        <f t="shared" si="37"/>
        <v>370510</v>
      </c>
      <c r="S238" s="244">
        <f t="shared" si="38"/>
        <v>302662</v>
      </c>
      <c r="T238" s="244">
        <f t="shared" si="39"/>
        <v>216889</v>
      </c>
      <c r="U238" s="79">
        <f t="shared" si="40"/>
        <v>135771.57305562898</v>
      </c>
      <c r="V238" s="245">
        <f t="shared" si="41"/>
        <v>0.36644509744846016</v>
      </c>
      <c r="W238" s="88" t="str">
        <f t="shared" si="42"/>
        <v>MENOR_VALOR</v>
      </c>
      <c r="X238" s="89">
        <f t="shared" si="43"/>
        <v>178500</v>
      </c>
      <c r="Y238" s="73"/>
    </row>
    <row r="239" spans="1:25" s="75" customFormat="1" ht="24" x14ac:dyDescent="0.35">
      <c r="A239" s="14">
        <v>212</v>
      </c>
      <c r="B239" s="30">
        <v>8714199</v>
      </c>
      <c r="C239" s="32" t="s">
        <v>50</v>
      </c>
      <c r="D239" s="32" t="s">
        <v>127</v>
      </c>
      <c r="E239" s="33" t="s">
        <v>34</v>
      </c>
      <c r="F239" s="6">
        <v>0</v>
      </c>
      <c r="G239" s="6">
        <v>1</v>
      </c>
      <c r="H239" s="6">
        <v>781815</v>
      </c>
      <c r="I239" s="11">
        <v>317968</v>
      </c>
      <c r="J239" s="82">
        <f t="shared" si="44"/>
        <v>359685.40159999998</v>
      </c>
      <c r="K239" s="79">
        <f>M239/1.19</f>
        <v>124938.210578349</v>
      </c>
      <c r="L239" s="79">
        <f>K239*19%</f>
        <v>23738.260009886311</v>
      </c>
      <c r="M239" s="79">
        <v>148676.4705882353</v>
      </c>
      <c r="N239" s="79">
        <v>120000</v>
      </c>
      <c r="O239" s="79">
        <v>22800</v>
      </c>
      <c r="P239" s="79">
        <v>142800</v>
      </c>
      <c r="Q239" s="244">
        <f t="shared" si="36"/>
        <v>142800</v>
      </c>
      <c r="R239" s="244">
        <f t="shared" si="37"/>
        <v>217054</v>
      </c>
      <c r="S239" s="244">
        <f t="shared" si="38"/>
        <v>196924</v>
      </c>
      <c r="T239" s="244">
        <f t="shared" si="39"/>
        <v>148676</v>
      </c>
      <c r="U239" s="79">
        <f t="shared" si="40"/>
        <v>52505.5069302259</v>
      </c>
      <c r="V239" s="245">
        <f t="shared" si="41"/>
        <v>0.24190066495077678</v>
      </c>
      <c r="W239" s="88" t="str">
        <f t="shared" si="42"/>
        <v>MENOR_VALOR</v>
      </c>
      <c r="X239" s="89">
        <f t="shared" si="43"/>
        <v>142800</v>
      </c>
      <c r="Y239" s="73"/>
    </row>
    <row r="240" spans="1:25" s="75" customFormat="1" x14ac:dyDescent="0.35">
      <c r="A240" s="117" t="s">
        <v>128</v>
      </c>
      <c r="B240" s="30"/>
      <c r="C240" s="134"/>
      <c r="D240" s="135" t="s">
        <v>143</v>
      </c>
      <c r="E240" s="33"/>
      <c r="F240" s="6"/>
      <c r="G240" s="6"/>
      <c r="H240" s="10"/>
      <c r="I240" s="11"/>
      <c r="J240" s="82"/>
      <c r="K240" s="84"/>
      <c r="L240" s="84"/>
      <c r="M240" s="79"/>
      <c r="N240" s="84"/>
      <c r="O240" s="84"/>
      <c r="P240" s="84"/>
      <c r="Q240" s="244"/>
      <c r="R240" s="244"/>
      <c r="S240" s="244"/>
      <c r="T240" s="244"/>
      <c r="U240" s="79"/>
      <c r="V240" s="245"/>
      <c r="W240" s="88"/>
      <c r="X240" s="89"/>
      <c r="Y240" s="73"/>
    </row>
    <row r="241" spans="1:25" ht="16" x14ac:dyDescent="0.35">
      <c r="A241" s="14">
        <v>213</v>
      </c>
      <c r="B241" s="30">
        <v>8714199</v>
      </c>
      <c r="C241" s="32" t="s">
        <v>32</v>
      </c>
      <c r="D241" s="8" t="s">
        <v>246</v>
      </c>
      <c r="E241" s="33" t="s">
        <v>34</v>
      </c>
      <c r="F241" s="6">
        <v>0</v>
      </c>
      <c r="G241" s="6">
        <v>1</v>
      </c>
      <c r="H241" s="6">
        <v>781815</v>
      </c>
      <c r="I241" s="11">
        <v>101864</v>
      </c>
      <c r="J241" s="82">
        <f t="shared" si="44"/>
        <v>115228.55679999999</v>
      </c>
      <c r="K241" s="79">
        <v>221500.3361344538</v>
      </c>
      <c r="L241" s="79">
        <f t="shared" si="45"/>
        <v>42085.063865546224</v>
      </c>
      <c r="M241" s="79">
        <f t="shared" si="35"/>
        <v>263585.40000000002</v>
      </c>
      <c r="N241" s="79">
        <v>191000</v>
      </c>
      <c r="O241" s="79">
        <v>36290</v>
      </c>
      <c r="P241" s="79">
        <v>227290</v>
      </c>
      <c r="Q241" s="244">
        <f t="shared" si="36"/>
        <v>115229</v>
      </c>
      <c r="R241" s="244">
        <f t="shared" si="37"/>
        <v>202035</v>
      </c>
      <c r="S241" s="244">
        <f t="shared" si="38"/>
        <v>190409</v>
      </c>
      <c r="T241" s="244">
        <f t="shared" si="39"/>
        <v>227290</v>
      </c>
      <c r="U241" s="79">
        <f t="shared" si="40"/>
        <v>61381.111247679444</v>
      </c>
      <c r="V241" s="245">
        <f t="shared" si="41"/>
        <v>0.30381424628247305</v>
      </c>
      <c r="W241" s="88" t="str">
        <f t="shared" si="42"/>
        <v>MENOR_VALOR</v>
      </c>
      <c r="X241" s="89">
        <f t="shared" si="43"/>
        <v>115229</v>
      </c>
      <c r="Y241" s="73"/>
    </row>
    <row r="242" spans="1:25" ht="16" x14ac:dyDescent="0.35">
      <c r="A242" s="14">
        <v>214</v>
      </c>
      <c r="B242" s="30">
        <v>8714199</v>
      </c>
      <c r="C242" s="32" t="s">
        <v>32</v>
      </c>
      <c r="D242" s="8" t="s">
        <v>293</v>
      </c>
      <c r="E242" s="33" t="s">
        <v>34</v>
      </c>
      <c r="F242" s="6">
        <v>0</v>
      </c>
      <c r="G242" s="6">
        <v>1</v>
      </c>
      <c r="H242" s="6">
        <v>781815</v>
      </c>
      <c r="I242" s="11">
        <v>121618</v>
      </c>
      <c r="J242" s="82">
        <f t="shared" si="44"/>
        <v>137574.28159999999</v>
      </c>
      <c r="K242" s="79">
        <v>134680.67226890757</v>
      </c>
      <c r="L242" s="79">
        <f t="shared" si="45"/>
        <v>25589.327731092439</v>
      </c>
      <c r="M242" s="79">
        <f t="shared" si="35"/>
        <v>160270</v>
      </c>
      <c r="N242" s="79">
        <v>120000</v>
      </c>
      <c r="O242" s="79">
        <v>22800</v>
      </c>
      <c r="P242" s="79">
        <v>142800</v>
      </c>
      <c r="Q242" s="244">
        <f t="shared" si="36"/>
        <v>137574</v>
      </c>
      <c r="R242" s="244">
        <f t="shared" si="37"/>
        <v>146881</v>
      </c>
      <c r="S242" s="244">
        <f t="shared" si="38"/>
        <v>146568</v>
      </c>
      <c r="T242" s="244">
        <f t="shared" si="39"/>
        <v>142800</v>
      </c>
      <c r="U242" s="79">
        <f t="shared" si="40"/>
        <v>6581.0428125031976</v>
      </c>
      <c r="V242" s="245">
        <f t="shared" si="41"/>
        <v>4.4805269657091099E-2</v>
      </c>
      <c r="W242" s="88" t="str">
        <f t="shared" si="42"/>
        <v>MENOR_VALOR</v>
      </c>
      <c r="X242" s="89">
        <f t="shared" si="43"/>
        <v>137574</v>
      </c>
      <c r="Y242" s="73"/>
    </row>
    <row r="243" spans="1:25" ht="16" x14ac:dyDescent="0.35">
      <c r="A243" s="14">
        <v>215</v>
      </c>
      <c r="B243" s="30">
        <v>8714199</v>
      </c>
      <c r="C243" s="32" t="s">
        <v>32</v>
      </c>
      <c r="D243" s="8" t="s">
        <v>132</v>
      </c>
      <c r="E243" s="33" t="s">
        <v>34</v>
      </c>
      <c r="F243" s="6">
        <v>0</v>
      </c>
      <c r="G243" s="6">
        <v>1</v>
      </c>
      <c r="H243" s="6">
        <v>781815</v>
      </c>
      <c r="I243" s="11">
        <v>99246</v>
      </c>
      <c r="J243" s="82">
        <f t="shared" si="44"/>
        <v>112267.07519999999</v>
      </c>
      <c r="K243" s="79">
        <v>96359.663865546216</v>
      </c>
      <c r="L243" s="79">
        <f t="shared" si="45"/>
        <v>18308.336134453781</v>
      </c>
      <c r="M243" s="79">
        <f t="shared" si="35"/>
        <v>114668</v>
      </c>
      <c r="N243" s="79">
        <v>65000</v>
      </c>
      <c r="O243" s="79">
        <v>12350</v>
      </c>
      <c r="P243" s="79">
        <v>77350</v>
      </c>
      <c r="Q243" s="244">
        <f t="shared" si="36"/>
        <v>77350</v>
      </c>
      <c r="R243" s="244">
        <f t="shared" si="37"/>
        <v>101428</v>
      </c>
      <c r="S243" s="244">
        <f t="shared" si="38"/>
        <v>99858</v>
      </c>
      <c r="T243" s="244">
        <f t="shared" si="39"/>
        <v>112267</v>
      </c>
      <c r="U243" s="79">
        <f t="shared" si="40"/>
        <v>17025.717077409692</v>
      </c>
      <c r="V243" s="245">
        <f t="shared" si="41"/>
        <v>0.16786012814419779</v>
      </c>
      <c r="W243" s="88" t="str">
        <f t="shared" si="42"/>
        <v>MENOR_VALOR</v>
      </c>
      <c r="X243" s="89">
        <f t="shared" si="43"/>
        <v>77350</v>
      </c>
      <c r="Y243" s="73"/>
    </row>
    <row r="244" spans="1:25" ht="16" x14ac:dyDescent="0.35">
      <c r="A244" s="14">
        <v>216</v>
      </c>
      <c r="B244" s="30">
        <v>8714199</v>
      </c>
      <c r="C244" s="32" t="s">
        <v>32</v>
      </c>
      <c r="D244" s="8" t="s">
        <v>247</v>
      </c>
      <c r="E244" s="33" t="s">
        <v>34</v>
      </c>
      <c r="F244" s="6">
        <v>0</v>
      </c>
      <c r="G244" s="6">
        <v>1</v>
      </c>
      <c r="H244" s="6">
        <v>781815</v>
      </c>
      <c r="I244" s="11">
        <v>55335</v>
      </c>
      <c r="J244" s="82">
        <f t="shared" si="44"/>
        <v>62594.951999999997</v>
      </c>
      <c r="K244" s="79">
        <v>115176.4705882353</v>
      </c>
      <c r="L244" s="79">
        <f t="shared" si="45"/>
        <v>21883.529411764706</v>
      </c>
      <c r="M244" s="79">
        <f t="shared" si="35"/>
        <v>137060</v>
      </c>
      <c r="N244" s="79">
        <v>78000</v>
      </c>
      <c r="O244" s="79">
        <v>14820</v>
      </c>
      <c r="P244" s="79">
        <v>92820</v>
      </c>
      <c r="Q244" s="244">
        <f t="shared" si="36"/>
        <v>62595</v>
      </c>
      <c r="R244" s="244">
        <f t="shared" si="37"/>
        <v>97492</v>
      </c>
      <c r="S244" s="244">
        <f t="shared" si="38"/>
        <v>92689</v>
      </c>
      <c r="T244" s="244">
        <f t="shared" si="39"/>
        <v>92820</v>
      </c>
      <c r="U244" s="79">
        <f t="shared" si="40"/>
        <v>24675.905343066948</v>
      </c>
      <c r="V244" s="245">
        <f t="shared" si="41"/>
        <v>0.25310697639875013</v>
      </c>
      <c r="W244" s="88" t="str">
        <f t="shared" si="42"/>
        <v>MENOR_VALOR</v>
      </c>
      <c r="X244" s="89">
        <f t="shared" si="43"/>
        <v>62595</v>
      </c>
      <c r="Y244" s="73"/>
    </row>
    <row r="245" spans="1:25" ht="24" x14ac:dyDescent="0.35">
      <c r="A245" s="14">
        <v>217</v>
      </c>
      <c r="B245" s="30">
        <v>8714199</v>
      </c>
      <c r="C245" s="32" t="s">
        <v>32</v>
      </c>
      <c r="D245" s="8" t="s">
        <v>248</v>
      </c>
      <c r="E245" s="33" t="s">
        <v>34</v>
      </c>
      <c r="F245" s="6">
        <v>0</v>
      </c>
      <c r="G245" s="6">
        <v>1</v>
      </c>
      <c r="H245" s="6">
        <v>781815</v>
      </c>
      <c r="I245" s="11">
        <v>66640</v>
      </c>
      <c r="J245" s="82">
        <f t="shared" si="44"/>
        <v>75383.168000000005</v>
      </c>
      <c r="K245" s="79">
        <v>156366.80672268907</v>
      </c>
      <c r="L245" s="79">
        <f t="shared" si="45"/>
        <v>29709.693277310922</v>
      </c>
      <c r="M245" s="79">
        <f t="shared" si="35"/>
        <v>186076.5</v>
      </c>
      <c r="N245" s="79">
        <v>138000</v>
      </c>
      <c r="O245" s="79">
        <v>26220</v>
      </c>
      <c r="P245" s="79">
        <v>164220</v>
      </c>
      <c r="Q245" s="244">
        <f t="shared" si="36"/>
        <v>75383</v>
      </c>
      <c r="R245" s="244">
        <f t="shared" si="37"/>
        <v>141893</v>
      </c>
      <c r="S245" s="244">
        <f t="shared" si="38"/>
        <v>132068</v>
      </c>
      <c r="T245" s="244">
        <f t="shared" si="39"/>
        <v>164220</v>
      </c>
      <c r="U245" s="79">
        <f t="shared" si="40"/>
        <v>47029.672016717275</v>
      </c>
      <c r="V245" s="245">
        <f t="shared" si="41"/>
        <v>0.3314446238836114</v>
      </c>
      <c r="W245" s="88" t="str">
        <f t="shared" si="42"/>
        <v>MENOR_VALOR</v>
      </c>
      <c r="X245" s="89">
        <f t="shared" si="43"/>
        <v>75383</v>
      </c>
      <c r="Y245" s="73"/>
    </row>
    <row r="246" spans="1:25" ht="16" x14ac:dyDescent="0.35">
      <c r="A246" s="14">
        <v>218</v>
      </c>
      <c r="B246" s="30">
        <v>8714199</v>
      </c>
      <c r="C246" s="32" t="s">
        <v>32</v>
      </c>
      <c r="D246" s="8" t="s">
        <v>135</v>
      </c>
      <c r="E246" s="33" t="s">
        <v>34</v>
      </c>
      <c r="F246" s="6">
        <v>0</v>
      </c>
      <c r="G246" s="6">
        <v>1</v>
      </c>
      <c r="H246" s="6">
        <v>781815</v>
      </c>
      <c r="I246" s="11">
        <v>121499</v>
      </c>
      <c r="J246" s="82">
        <f t="shared" si="44"/>
        <v>137439.66879999998</v>
      </c>
      <c r="K246" s="79">
        <v>242659.6638655462</v>
      </c>
      <c r="L246" s="79">
        <f t="shared" si="45"/>
        <v>46105.336134453777</v>
      </c>
      <c r="M246" s="79">
        <f t="shared" si="35"/>
        <v>288765</v>
      </c>
      <c r="N246" s="79">
        <v>222000</v>
      </c>
      <c r="O246" s="79">
        <v>42180</v>
      </c>
      <c r="P246" s="79">
        <v>264180</v>
      </c>
      <c r="Q246" s="244">
        <f t="shared" si="36"/>
        <v>137440</v>
      </c>
      <c r="R246" s="244">
        <f t="shared" si="37"/>
        <v>230128</v>
      </c>
      <c r="S246" s="244">
        <f t="shared" si="38"/>
        <v>218870</v>
      </c>
      <c r="T246" s="244">
        <f t="shared" si="39"/>
        <v>264180</v>
      </c>
      <c r="U246" s="79">
        <f t="shared" si="40"/>
        <v>65540.313334618724</v>
      </c>
      <c r="V246" s="245">
        <f t="shared" si="41"/>
        <v>0.28479938701339569</v>
      </c>
      <c r="W246" s="88" t="str">
        <f t="shared" si="42"/>
        <v>MENOR_VALOR</v>
      </c>
      <c r="X246" s="89">
        <f t="shared" si="43"/>
        <v>137440</v>
      </c>
      <c r="Y246" s="73"/>
    </row>
    <row r="247" spans="1:25" ht="16" x14ac:dyDescent="0.35">
      <c r="A247" s="14">
        <v>219</v>
      </c>
      <c r="B247" s="30">
        <v>8714199</v>
      </c>
      <c r="C247" s="32" t="s">
        <v>32</v>
      </c>
      <c r="D247" s="8" t="s">
        <v>294</v>
      </c>
      <c r="E247" s="33" t="s">
        <v>34</v>
      </c>
      <c r="F247" s="6">
        <v>0</v>
      </c>
      <c r="G247" s="6">
        <v>1</v>
      </c>
      <c r="H247" s="6">
        <v>781815</v>
      </c>
      <c r="I247" s="11">
        <v>188496</v>
      </c>
      <c r="J247" s="82">
        <f t="shared" si="44"/>
        <v>213226.6752</v>
      </c>
      <c r="K247" s="79">
        <v>270544.53781512607</v>
      </c>
      <c r="L247" s="79">
        <f t="shared" si="45"/>
        <v>51403.462184873955</v>
      </c>
      <c r="M247" s="79">
        <f t="shared" si="35"/>
        <v>321948</v>
      </c>
      <c r="N247" s="79">
        <v>224000</v>
      </c>
      <c r="O247" s="79">
        <v>42560</v>
      </c>
      <c r="P247" s="79">
        <v>266560</v>
      </c>
      <c r="Q247" s="244">
        <f t="shared" si="36"/>
        <v>213227</v>
      </c>
      <c r="R247" s="244">
        <f t="shared" si="37"/>
        <v>267245</v>
      </c>
      <c r="S247" s="244">
        <f t="shared" si="38"/>
        <v>263516</v>
      </c>
      <c r="T247" s="244">
        <f t="shared" si="39"/>
        <v>266560</v>
      </c>
      <c r="U247" s="79">
        <f t="shared" si="40"/>
        <v>38196.494106134924</v>
      </c>
      <c r="V247" s="245">
        <f t="shared" si="41"/>
        <v>0.1429268802265147</v>
      </c>
      <c r="W247" s="88" t="str">
        <f t="shared" si="42"/>
        <v>MENOR_VALOR</v>
      </c>
      <c r="X247" s="89">
        <f t="shared" si="43"/>
        <v>213227</v>
      </c>
      <c r="Y247" s="73"/>
    </row>
    <row r="248" spans="1:25" ht="24" x14ac:dyDescent="0.35">
      <c r="A248" s="14">
        <v>220</v>
      </c>
      <c r="B248" s="30">
        <v>8714199</v>
      </c>
      <c r="C248" s="32" t="s">
        <v>32</v>
      </c>
      <c r="D248" s="8" t="s">
        <v>295</v>
      </c>
      <c r="E248" s="33" t="s">
        <v>34</v>
      </c>
      <c r="F248" s="6">
        <v>0</v>
      </c>
      <c r="G248" s="6">
        <v>1</v>
      </c>
      <c r="H248" s="6">
        <v>781815</v>
      </c>
      <c r="I248" s="11">
        <v>190162</v>
      </c>
      <c r="J248" s="82">
        <f t="shared" si="44"/>
        <v>215111.25440000001</v>
      </c>
      <c r="K248" s="79">
        <v>258967.3949579832</v>
      </c>
      <c r="L248" s="79">
        <f t="shared" si="45"/>
        <v>49203.805042016807</v>
      </c>
      <c r="M248" s="79">
        <f t="shared" si="35"/>
        <v>308171.2</v>
      </c>
      <c r="N248" s="79">
        <v>196000</v>
      </c>
      <c r="O248" s="79">
        <v>37240</v>
      </c>
      <c r="P248" s="79">
        <v>233240</v>
      </c>
      <c r="Q248" s="244">
        <f t="shared" si="36"/>
        <v>215111</v>
      </c>
      <c r="R248" s="244">
        <f t="shared" si="37"/>
        <v>252174</v>
      </c>
      <c r="S248" s="244">
        <f t="shared" si="38"/>
        <v>249126</v>
      </c>
      <c r="T248" s="244">
        <f t="shared" si="39"/>
        <v>233240</v>
      </c>
      <c r="U248" s="79">
        <f t="shared" si="40"/>
        <v>26207.498631117011</v>
      </c>
      <c r="V248" s="245">
        <f t="shared" si="41"/>
        <v>0.10392625183848062</v>
      </c>
      <c r="W248" s="88" t="str">
        <f t="shared" si="42"/>
        <v>MENOR_VALOR</v>
      </c>
      <c r="X248" s="89">
        <f t="shared" si="43"/>
        <v>215111</v>
      </c>
      <c r="Y248" s="73"/>
    </row>
    <row r="249" spans="1:25" ht="24" x14ac:dyDescent="0.35">
      <c r="A249" s="14">
        <v>221</v>
      </c>
      <c r="B249" s="30">
        <v>8714199</v>
      </c>
      <c r="C249" s="32" t="s">
        <v>32</v>
      </c>
      <c r="D249" s="32" t="s">
        <v>296</v>
      </c>
      <c r="E249" s="33" t="s">
        <v>34</v>
      </c>
      <c r="F249" s="6">
        <v>0</v>
      </c>
      <c r="G249" s="6">
        <v>1</v>
      </c>
      <c r="H249" s="6">
        <v>781815</v>
      </c>
      <c r="I249" s="11">
        <v>166362</v>
      </c>
      <c r="J249" s="82">
        <f t="shared" si="44"/>
        <v>188188.69440000001</v>
      </c>
      <c r="K249" s="79">
        <v>120306.72268907563</v>
      </c>
      <c r="L249" s="79">
        <f t="shared" si="45"/>
        <v>22858.277310924368</v>
      </c>
      <c r="M249" s="79">
        <f t="shared" si="35"/>
        <v>143165</v>
      </c>
      <c r="N249" s="79">
        <v>104000</v>
      </c>
      <c r="O249" s="79">
        <v>19760</v>
      </c>
      <c r="P249" s="79">
        <v>123760</v>
      </c>
      <c r="Q249" s="244">
        <f t="shared" si="36"/>
        <v>123760</v>
      </c>
      <c r="R249" s="244">
        <f t="shared" si="37"/>
        <v>151705</v>
      </c>
      <c r="S249" s="244">
        <f t="shared" si="38"/>
        <v>149395</v>
      </c>
      <c r="T249" s="244">
        <f t="shared" si="39"/>
        <v>143165</v>
      </c>
      <c r="U249" s="79">
        <f t="shared" si="40"/>
        <v>19760.099000258069</v>
      </c>
      <c r="V249" s="245">
        <f t="shared" si="41"/>
        <v>0.13025344583407317</v>
      </c>
      <c r="W249" s="88" t="str">
        <f t="shared" si="42"/>
        <v>MENOR_VALOR</v>
      </c>
      <c r="X249" s="89">
        <f t="shared" si="43"/>
        <v>123760</v>
      </c>
      <c r="Y249" s="73"/>
    </row>
    <row r="250" spans="1:25" ht="24" x14ac:dyDescent="0.35">
      <c r="A250" s="14">
        <v>222</v>
      </c>
      <c r="B250" s="30">
        <v>8714199</v>
      </c>
      <c r="C250" s="32" t="s">
        <v>47</v>
      </c>
      <c r="D250" s="32" t="s">
        <v>130</v>
      </c>
      <c r="E250" s="33" t="s">
        <v>34</v>
      </c>
      <c r="F250" s="6">
        <v>0</v>
      </c>
      <c r="G250" s="6">
        <v>1</v>
      </c>
      <c r="H250" s="6">
        <v>781815</v>
      </c>
      <c r="I250" s="11">
        <v>66640</v>
      </c>
      <c r="J250" s="82">
        <f t="shared" si="44"/>
        <v>75383.168000000005</v>
      </c>
      <c r="K250" s="79">
        <v>169911.76470588235</v>
      </c>
      <c r="L250" s="79">
        <f t="shared" si="45"/>
        <v>32283.235294117647</v>
      </c>
      <c r="M250" s="79">
        <f t="shared" si="35"/>
        <v>202195</v>
      </c>
      <c r="N250" s="79">
        <v>120000</v>
      </c>
      <c r="O250" s="79">
        <v>22800</v>
      </c>
      <c r="P250" s="79">
        <v>142800</v>
      </c>
      <c r="Q250" s="244">
        <f t="shared" si="36"/>
        <v>75383</v>
      </c>
      <c r="R250" s="244">
        <f t="shared" si="37"/>
        <v>140126</v>
      </c>
      <c r="S250" s="244">
        <f t="shared" si="38"/>
        <v>129596</v>
      </c>
      <c r="T250" s="244">
        <f t="shared" si="39"/>
        <v>142800</v>
      </c>
      <c r="U250" s="79">
        <f t="shared" si="40"/>
        <v>45780.214334360644</v>
      </c>
      <c r="V250" s="245">
        <f t="shared" si="41"/>
        <v>0.32670749421492545</v>
      </c>
      <c r="W250" s="88" t="str">
        <f t="shared" si="42"/>
        <v>MENOR_VALOR</v>
      </c>
      <c r="X250" s="89">
        <f t="shared" si="43"/>
        <v>75383</v>
      </c>
      <c r="Y250" s="73"/>
    </row>
    <row r="251" spans="1:25" ht="24" x14ac:dyDescent="0.35">
      <c r="A251" s="14">
        <v>223</v>
      </c>
      <c r="B251" s="30">
        <v>8714199</v>
      </c>
      <c r="C251" s="32" t="s">
        <v>47</v>
      </c>
      <c r="D251" s="32" t="s">
        <v>246</v>
      </c>
      <c r="E251" s="33" t="s">
        <v>34</v>
      </c>
      <c r="F251" s="6">
        <v>0</v>
      </c>
      <c r="G251" s="6">
        <v>1</v>
      </c>
      <c r="H251" s="6">
        <v>781815</v>
      </c>
      <c r="I251" s="11">
        <v>101864</v>
      </c>
      <c r="J251" s="82">
        <f t="shared" si="44"/>
        <v>115228.55679999999</v>
      </c>
      <c r="K251" s="79">
        <v>186346.21848739494</v>
      </c>
      <c r="L251" s="79">
        <f t="shared" si="45"/>
        <v>35405.781512605041</v>
      </c>
      <c r="M251" s="79">
        <f t="shared" si="35"/>
        <v>221752</v>
      </c>
      <c r="N251" s="79">
        <v>143000</v>
      </c>
      <c r="O251" s="79">
        <v>27170</v>
      </c>
      <c r="P251" s="79">
        <v>170170</v>
      </c>
      <c r="Q251" s="244">
        <f t="shared" si="36"/>
        <v>115229</v>
      </c>
      <c r="R251" s="244">
        <f t="shared" si="37"/>
        <v>169050</v>
      </c>
      <c r="S251" s="244">
        <f t="shared" si="38"/>
        <v>163219</v>
      </c>
      <c r="T251" s="244">
        <f t="shared" si="39"/>
        <v>170170</v>
      </c>
      <c r="U251" s="79">
        <f t="shared" si="40"/>
        <v>38057.194070241174</v>
      </c>
      <c r="V251" s="245">
        <f t="shared" si="41"/>
        <v>0.22512389275504982</v>
      </c>
      <c r="W251" s="88" t="str">
        <f t="shared" si="42"/>
        <v>MENOR_VALOR</v>
      </c>
      <c r="X251" s="89">
        <f t="shared" si="43"/>
        <v>115229</v>
      </c>
      <c r="Y251" s="73"/>
    </row>
    <row r="252" spans="1:25" ht="24" x14ac:dyDescent="0.35">
      <c r="A252" s="14">
        <v>224</v>
      </c>
      <c r="B252" s="30">
        <v>8714199</v>
      </c>
      <c r="C252" s="32" t="s">
        <v>297</v>
      </c>
      <c r="D252" s="32" t="s">
        <v>142</v>
      </c>
      <c r="E252" s="33" t="s">
        <v>34</v>
      </c>
      <c r="F252" s="6">
        <v>0</v>
      </c>
      <c r="G252" s="6">
        <v>1</v>
      </c>
      <c r="H252" s="6">
        <v>781815</v>
      </c>
      <c r="I252" s="11">
        <v>162078</v>
      </c>
      <c r="J252" s="82">
        <f t="shared" si="44"/>
        <v>183342.6336</v>
      </c>
      <c r="K252" s="79">
        <v>147420.16806722688</v>
      </c>
      <c r="L252" s="79">
        <f t="shared" si="45"/>
        <v>28009.831932773108</v>
      </c>
      <c r="M252" s="79">
        <f t="shared" si="35"/>
        <v>175430</v>
      </c>
      <c r="N252" s="79">
        <v>120000</v>
      </c>
      <c r="O252" s="79">
        <v>22800</v>
      </c>
      <c r="P252" s="79">
        <v>142800</v>
      </c>
      <c r="Q252" s="244">
        <f t="shared" si="36"/>
        <v>142800</v>
      </c>
      <c r="R252" s="244">
        <f t="shared" si="37"/>
        <v>167191</v>
      </c>
      <c r="S252" s="244">
        <f t="shared" si="38"/>
        <v>166226</v>
      </c>
      <c r="T252" s="244">
        <f t="shared" si="39"/>
        <v>175430</v>
      </c>
      <c r="U252" s="79">
        <f t="shared" si="40"/>
        <v>17247.041499921081</v>
      </c>
      <c r="V252" s="245">
        <f t="shared" si="41"/>
        <v>0.10315771482867547</v>
      </c>
      <c r="W252" s="88" t="str">
        <f t="shared" si="42"/>
        <v>MENOR_VALOR</v>
      </c>
      <c r="X252" s="89">
        <f t="shared" si="43"/>
        <v>142800</v>
      </c>
      <c r="Y252" s="73"/>
    </row>
    <row r="253" spans="1:25" ht="24" x14ac:dyDescent="0.35">
      <c r="A253" s="14">
        <v>225</v>
      </c>
      <c r="B253" s="30">
        <v>8714199</v>
      </c>
      <c r="C253" s="32" t="s">
        <v>47</v>
      </c>
      <c r="D253" s="32" t="s">
        <v>132</v>
      </c>
      <c r="E253" s="33" t="s">
        <v>34</v>
      </c>
      <c r="F253" s="6">
        <v>0</v>
      </c>
      <c r="G253" s="6">
        <v>1</v>
      </c>
      <c r="H253" s="6">
        <v>781815</v>
      </c>
      <c r="I253" s="11">
        <v>151249</v>
      </c>
      <c r="J253" s="82">
        <f t="shared" si="44"/>
        <v>171092.8688</v>
      </c>
      <c r="K253" s="79">
        <v>100658.82352941178</v>
      </c>
      <c r="L253" s="79">
        <f t="shared" si="45"/>
        <v>19125.176470588238</v>
      </c>
      <c r="M253" s="79">
        <f t="shared" si="35"/>
        <v>119784.00000000001</v>
      </c>
      <c r="N253" s="79">
        <v>84000</v>
      </c>
      <c r="O253" s="79">
        <v>15960</v>
      </c>
      <c r="P253" s="79">
        <v>99960</v>
      </c>
      <c r="Q253" s="244">
        <f t="shared" si="36"/>
        <v>99960</v>
      </c>
      <c r="R253" s="244">
        <f t="shared" si="37"/>
        <v>130279</v>
      </c>
      <c r="S253" s="244">
        <f t="shared" si="38"/>
        <v>127004</v>
      </c>
      <c r="T253" s="244">
        <f t="shared" si="39"/>
        <v>119784</v>
      </c>
      <c r="U253" s="79">
        <f t="shared" si="40"/>
        <v>21438.770498794933</v>
      </c>
      <c r="V253" s="245">
        <f t="shared" si="41"/>
        <v>0.16456044718484891</v>
      </c>
      <c r="W253" s="88" t="str">
        <f t="shared" si="42"/>
        <v>MENOR_VALOR</v>
      </c>
      <c r="X253" s="89">
        <f t="shared" si="43"/>
        <v>99960</v>
      </c>
      <c r="Y253" s="73"/>
    </row>
    <row r="254" spans="1:25" ht="24" x14ac:dyDescent="0.35">
      <c r="A254" s="14">
        <v>226</v>
      </c>
      <c r="B254" s="30">
        <v>8714199</v>
      </c>
      <c r="C254" s="32" t="s">
        <v>47</v>
      </c>
      <c r="D254" s="32" t="s">
        <v>254</v>
      </c>
      <c r="E254" s="33" t="s">
        <v>34</v>
      </c>
      <c r="F254" s="6">
        <v>0</v>
      </c>
      <c r="G254" s="6">
        <v>1</v>
      </c>
      <c r="H254" s="6">
        <v>781815</v>
      </c>
      <c r="I254" s="11">
        <v>71043</v>
      </c>
      <c r="J254" s="82">
        <f t="shared" si="44"/>
        <v>80363.8416</v>
      </c>
      <c r="K254" s="79">
        <v>147130.25210084033</v>
      </c>
      <c r="L254" s="79">
        <f t="shared" si="45"/>
        <v>27954.747899159662</v>
      </c>
      <c r="M254" s="79">
        <f t="shared" si="35"/>
        <v>175085</v>
      </c>
      <c r="N254" s="79">
        <v>120000</v>
      </c>
      <c r="O254" s="79">
        <v>22800</v>
      </c>
      <c r="P254" s="79">
        <v>142800</v>
      </c>
      <c r="Q254" s="244">
        <f t="shared" si="36"/>
        <v>80364</v>
      </c>
      <c r="R254" s="244">
        <f t="shared" si="37"/>
        <v>132750</v>
      </c>
      <c r="S254" s="244">
        <f t="shared" si="38"/>
        <v>126186</v>
      </c>
      <c r="T254" s="244">
        <f t="shared" si="39"/>
        <v>142800</v>
      </c>
      <c r="U254" s="79">
        <f t="shared" si="40"/>
        <v>37042.49583923848</v>
      </c>
      <c r="V254" s="245">
        <f t="shared" si="41"/>
        <v>0.27903951667976257</v>
      </c>
      <c r="W254" s="88" t="str">
        <f t="shared" si="42"/>
        <v>MENOR_VALOR</v>
      </c>
      <c r="X254" s="89">
        <f t="shared" si="43"/>
        <v>80364</v>
      </c>
      <c r="Y254" s="73"/>
    </row>
    <row r="255" spans="1:25" ht="24" x14ac:dyDescent="0.35">
      <c r="A255" s="14">
        <v>227</v>
      </c>
      <c r="B255" s="30">
        <v>8714199</v>
      </c>
      <c r="C255" s="32" t="s">
        <v>297</v>
      </c>
      <c r="D255" s="32" t="s">
        <v>298</v>
      </c>
      <c r="E255" s="33" t="s">
        <v>34</v>
      </c>
      <c r="F255" s="6">
        <v>0</v>
      </c>
      <c r="G255" s="6">
        <v>1</v>
      </c>
      <c r="H255" s="6">
        <v>781815</v>
      </c>
      <c r="I255" s="11">
        <v>101864</v>
      </c>
      <c r="J255" s="82">
        <f t="shared" si="44"/>
        <v>115228.55679999999</v>
      </c>
      <c r="K255" s="79">
        <v>121386.55462184874</v>
      </c>
      <c r="L255" s="79">
        <f t="shared" si="45"/>
        <v>23063.44537815126</v>
      </c>
      <c r="M255" s="79">
        <f t="shared" si="35"/>
        <v>144450</v>
      </c>
      <c r="N255" s="79">
        <v>120000</v>
      </c>
      <c r="O255" s="79">
        <v>22800</v>
      </c>
      <c r="P255" s="79">
        <v>142800</v>
      </c>
      <c r="Q255" s="244">
        <f t="shared" si="36"/>
        <v>115229</v>
      </c>
      <c r="R255" s="244">
        <f t="shared" si="37"/>
        <v>134160</v>
      </c>
      <c r="S255" s="244">
        <f t="shared" si="38"/>
        <v>133455</v>
      </c>
      <c r="T255" s="244">
        <f t="shared" si="39"/>
        <v>142800</v>
      </c>
      <c r="U255" s="79">
        <f t="shared" si="40"/>
        <v>13386.23847464253</v>
      </c>
      <c r="V255" s="245">
        <f t="shared" si="41"/>
        <v>9.977816394337008E-2</v>
      </c>
      <c r="W255" s="88" t="str">
        <f t="shared" si="42"/>
        <v>MENOR_VALOR</v>
      </c>
      <c r="X255" s="89">
        <f t="shared" si="43"/>
        <v>115229</v>
      </c>
      <c r="Y255" s="73"/>
    </row>
    <row r="256" spans="1:25" s="75" customFormat="1" ht="24" x14ac:dyDescent="0.35">
      <c r="A256" s="14">
        <v>228</v>
      </c>
      <c r="B256" s="30">
        <v>87141</v>
      </c>
      <c r="C256" s="32" t="s">
        <v>50</v>
      </c>
      <c r="D256" s="32" t="s">
        <v>143</v>
      </c>
      <c r="E256" s="33" t="s">
        <v>80</v>
      </c>
      <c r="F256" s="6">
        <v>0</v>
      </c>
      <c r="G256" s="6">
        <v>1</v>
      </c>
      <c r="H256" s="6">
        <v>781815</v>
      </c>
      <c r="I256" s="11">
        <v>405552</v>
      </c>
      <c r="J256" s="82">
        <f t="shared" si="44"/>
        <v>458760.42239999998</v>
      </c>
      <c r="K256" s="79">
        <f>M256/1.19</f>
        <v>22012.004801920772</v>
      </c>
      <c r="L256" s="79">
        <f>K256*19%</f>
        <v>4182.2809123649467</v>
      </c>
      <c r="M256" s="79">
        <v>26194.285714285717</v>
      </c>
      <c r="N256" s="79">
        <v>19000</v>
      </c>
      <c r="O256" s="79">
        <v>3610</v>
      </c>
      <c r="P256" s="79">
        <v>22610</v>
      </c>
      <c r="Q256" s="244">
        <f t="shared" si="36"/>
        <v>22610</v>
      </c>
      <c r="R256" s="244">
        <f t="shared" si="37"/>
        <v>169188</v>
      </c>
      <c r="S256" s="244">
        <f t="shared" si="38"/>
        <v>64769</v>
      </c>
      <c r="T256" s="244">
        <f t="shared" si="39"/>
        <v>26194</v>
      </c>
      <c r="U256" s="79">
        <f t="shared" si="40"/>
        <v>103646.29777276177</v>
      </c>
      <c r="V256" s="245">
        <f t="shared" si="41"/>
        <v>0.61261021923990922</v>
      </c>
      <c r="W256" s="88" t="str">
        <f t="shared" si="42"/>
        <v>MEDIA_GEOMETRICA</v>
      </c>
      <c r="X256" s="89">
        <f t="shared" si="43"/>
        <v>64769</v>
      </c>
      <c r="Y256" s="73"/>
    </row>
    <row r="257" spans="1:25" s="75" customFormat="1" ht="16" x14ac:dyDescent="0.35">
      <c r="A257" s="117" t="s">
        <v>144</v>
      </c>
      <c r="B257" s="30"/>
      <c r="C257" s="134"/>
      <c r="D257" s="135" t="s">
        <v>145</v>
      </c>
      <c r="E257" s="33"/>
      <c r="F257" s="6"/>
      <c r="G257" s="6"/>
      <c r="H257" s="10"/>
      <c r="I257" s="11"/>
      <c r="J257" s="82">
        <f t="shared" si="44"/>
        <v>0</v>
      </c>
      <c r="K257" s="84"/>
      <c r="L257" s="84"/>
      <c r="M257" s="79"/>
      <c r="N257" s="84"/>
      <c r="O257" s="84"/>
      <c r="P257" s="84"/>
      <c r="Q257" s="244"/>
      <c r="R257" s="244"/>
      <c r="S257" s="244"/>
      <c r="T257" s="244"/>
      <c r="U257" s="79"/>
      <c r="V257" s="245"/>
      <c r="W257" s="88"/>
      <c r="X257" s="89"/>
      <c r="Y257" s="73"/>
    </row>
    <row r="258" spans="1:25" ht="16" x14ac:dyDescent="0.35">
      <c r="A258" s="14">
        <v>229</v>
      </c>
      <c r="B258" s="30">
        <v>8714199</v>
      </c>
      <c r="C258" s="32" t="s">
        <v>32</v>
      </c>
      <c r="D258" s="32" t="s">
        <v>147</v>
      </c>
      <c r="E258" s="33" t="s">
        <v>34</v>
      </c>
      <c r="F258" s="6">
        <v>0</v>
      </c>
      <c r="G258" s="6">
        <v>1</v>
      </c>
      <c r="H258" s="6">
        <v>781815</v>
      </c>
      <c r="I258" s="11">
        <v>97223</v>
      </c>
      <c r="J258" s="82">
        <f t="shared" si="44"/>
        <v>109978.65760000001</v>
      </c>
      <c r="K258" s="79">
        <v>358676.4705882353</v>
      </c>
      <c r="L258" s="79">
        <f t="shared" si="45"/>
        <v>68148.529411764714</v>
      </c>
      <c r="M258" s="79">
        <f t="shared" si="35"/>
        <v>426825</v>
      </c>
      <c r="N258" s="79">
        <v>280000</v>
      </c>
      <c r="O258" s="79">
        <v>53200</v>
      </c>
      <c r="P258" s="79">
        <v>333200</v>
      </c>
      <c r="Q258" s="244">
        <f t="shared" si="36"/>
        <v>109979</v>
      </c>
      <c r="R258" s="244">
        <f t="shared" si="37"/>
        <v>290001</v>
      </c>
      <c r="S258" s="244">
        <f t="shared" si="38"/>
        <v>250085</v>
      </c>
      <c r="T258" s="244">
        <f t="shared" si="39"/>
        <v>333200</v>
      </c>
      <c r="U258" s="79">
        <f t="shared" si="40"/>
        <v>127294.77696276466</v>
      </c>
      <c r="V258" s="245">
        <f t="shared" si="41"/>
        <v>0.43894599316128102</v>
      </c>
      <c r="W258" s="88" t="str">
        <f t="shared" si="42"/>
        <v>MEDIA_GEOMETRICA</v>
      </c>
      <c r="X258" s="89">
        <f t="shared" si="43"/>
        <v>250085</v>
      </c>
      <c r="Y258" s="73"/>
    </row>
    <row r="259" spans="1:25" x14ac:dyDescent="0.35">
      <c r="A259" s="14">
        <v>230</v>
      </c>
      <c r="B259" s="30">
        <v>8714199</v>
      </c>
      <c r="C259" s="32" t="s">
        <v>32</v>
      </c>
      <c r="D259" s="32" t="s">
        <v>148</v>
      </c>
      <c r="E259" s="33" t="s">
        <v>34</v>
      </c>
      <c r="F259" s="6">
        <v>0</v>
      </c>
      <c r="G259" s="6">
        <v>1</v>
      </c>
      <c r="H259" s="6">
        <v>781815</v>
      </c>
      <c r="I259" s="11">
        <v>238476</v>
      </c>
      <c r="J259" s="82">
        <f t="shared" si="44"/>
        <v>269764.05119999999</v>
      </c>
      <c r="K259" s="79">
        <f>M259/1.19</f>
        <v>130414.51874867595</v>
      </c>
      <c r="L259" s="79">
        <f>K259*19%</f>
        <v>24778.758562248433</v>
      </c>
      <c r="M259" s="79">
        <v>155193.27731092437</v>
      </c>
      <c r="N259" s="79">
        <v>144000</v>
      </c>
      <c r="O259" s="79">
        <v>27360</v>
      </c>
      <c r="P259" s="79">
        <v>171360</v>
      </c>
      <c r="Q259" s="244">
        <f t="shared" si="36"/>
        <v>155193</v>
      </c>
      <c r="R259" s="244">
        <f t="shared" si="37"/>
        <v>198772</v>
      </c>
      <c r="S259" s="244">
        <f t="shared" si="38"/>
        <v>192866</v>
      </c>
      <c r="T259" s="244">
        <f t="shared" si="39"/>
        <v>171360</v>
      </c>
      <c r="U259" s="79">
        <f t="shared" si="40"/>
        <v>30815.006417328554</v>
      </c>
      <c r="V259" s="245">
        <f t="shared" si="41"/>
        <v>0.15502689723566979</v>
      </c>
      <c r="W259" s="88" t="str">
        <f t="shared" si="42"/>
        <v>MENOR_VALOR</v>
      </c>
      <c r="X259" s="89">
        <f t="shared" si="43"/>
        <v>155193</v>
      </c>
      <c r="Y259" s="73"/>
    </row>
    <row r="260" spans="1:25" s="74" customFormat="1" ht="16" x14ac:dyDescent="0.35">
      <c r="A260" s="117" t="s">
        <v>149</v>
      </c>
      <c r="B260" s="30"/>
      <c r="C260" s="134"/>
      <c r="D260" s="135" t="s">
        <v>150</v>
      </c>
      <c r="E260" s="33"/>
      <c r="F260" s="6"/>
      <c r="G260" s="6"/>
      <c r="H260" s="10"/>
      <c r="I260" s="11"/>
      <c r="J260" s="82">
        <f t="shared" si="44"/>
        <v>0</v>
      </c>
      <c r="K260" s="78"/>
      <c r="L260" s="78"/>
      <c r="M260" s="79"/>
      <c r="N260" s="78"/>
      <c r="O260" s="78"/>
      <c r="P260" s="78"/>
      <c r="Q260" s="244"/>
      <c r="R260" s="244"/>
      <c r="S260" s="244"/>
      <c r="T260" s="244"/>
      <c r="U260" s="79"/>
      <c r="V260" s="245"/>
      <c r="W260" s="88"/>
      <c r="X260" s="89"/>
      <c r="Y260" s="73"/>
    </row>
    <row r="261" spans="1:25" x14ac:dyDescent="0.35">
      <c r="A261" s="14">
        <v>231</v>
      </c>
      <c r="B261" s="30">
        <v>8714199</v>
      </c>
      <c r="C261" s="32" t="s">
        <v>32</v>
      </c>
      <c r="D261" s="32" t="s">
        <v>151</v>
      </c>
      <c r="E261" s="33" t="s">
        <v>34</v>
      </c>
      <c r="F261" s="6">
        <v>0</v>
      </c>
      <c r="G261" s="6">
        <v>1</v>
      </c>
      <c r="H261" s="6">
        <v>781815</v>
      </c>
      <c r="I261" s="247">
        <v>122094</v>
      </c>
      <c r="J261" s="82">
        <f t="shared" si="44"/>
        <v>138112.7328</v>
      </c>
      <c r="K261" s="79">
        <v>506881.17647058825</v>
      </c>
      <c r="L261" s="79">
        <f t="shared" si="45"/>
        <v>96307.423529411768</v>
      </c>
      <c r="M261" s="79">
        <f t="shared" si="35"/>
        <v>603188.6</v>
      </c>
      <c r="N261" s="79">
        <v>398000</v>
      </c>
      <c r="O261" s="79">
        <v>75620</v>
      </c>
      <c r="P261" s="79">
        <v>473620</v>
      </c>
      <c r="Q261" s="244">
        <f t="shared" si="36"/>
        <v>138113</v>
      </c>
      <c r="R261" s="244">
        <f t="shared" si="37"/>
        <v>404974</v>
      </c>
      <c r="S261" s="244">
        <f t="shared" si="38"/>
        <v>340439</v>
      </c>
      <c r="T261" s="244">
        <f t="shared" si="39"/>
        <v>473620</v>
      </c>
      <c r="U261" s="79">
        <f t="shared" si="40"/>
        <v>188699.22273422327</v>
      </c>
      <c r="V261" s="245">
        <f t="shared" si="41"/>
        <v>0.46595391984231893</v>
      </c>
      <c r="W261" s="88" t="str">
        <f t="shared" si="42"/>
        <v>MEDIA_GEOMETRICA</v>
      </c>
      <c r="X261" s="89">
        <f t="shared" si="43"/>
        <v>340439</v>
      </c>
      <c r="Y261" s="73"/>
    </row>
    <row r="262" spans="1:25" ht="16" x14ac:dyDescent="0.35">
      <c r="A262" s="14">
        <v>232</v>
      </c>
      <c r="B262" s="30">
        <v>8714199</v>
      </c>
      <c r="C262" s="32" t="s">
        <v>32</v>
      </c>
      <c r="D262" s="32" t="s">
        <v>152</v>
      </c>
      <c r="E262" s="33" t="s">
        <v>34</v>
      </c>
      <c r="F262" s="6">
        <v>0</v>
      </c>
      <c r="G262" s="6">
        <v>1</v>
      </c>
      <c r="H262" s="6">
        <v>781815</v>
      </c>
      <c r="I262" s="247">
        <v>337960</v>
      </c>
      <c r="J262" s="82">
        <f t="shared" si="44"/>
        <v>382300.35200000001</v>
      </c>
      <c r="K262" s="79">
        <v>383223.36134453787</v>
      </c>
      <c r="L262" s="79">
        <f t="shared" si="45"/>
        <v>72812.438655462203</v>
      </c>
      <c r="M262" s="79">
        <f t="shared" si="35"/>
        <v>456035.80000000005</v>
      </c>
      <c r="N262" s="79">
        <v>325000</v>
      </c>
      <c r="O262" s="79">
        <v>61750</v>
      </c>
      <c r="P262" s="79">
        <v>386750</v>
      </c>
      <c r="Q262" s="244">
        <f t="shared" si="36"/>
        <v>382300</v>
      </c>
      <c r="R262" s="244">
        <f t="shared" si="37"/>
        <v>408362</v>
      </c>
      <c r="S262" s="244">
        <f t="shared" si="38"/>
        <v>407016</v>
      </c>
      <c r="T262" s="244">
        <f t="shared" si="39"/>
        <v>386750</v>
      </c>
      <c r="U262" s="79">
        <f t="shared" si="40"/>
        <v>18428.616931283803</v>
      </c>
      <c r="V262" s="245">
        <f t="shared" si="41"/>
        <v>4.5128138590965379E-2</v>
      </c>
      <c r="W262" s="88" t="str">
        <f t="shared" si="42"/>
        <v>MENOR_VALOR</v>
      </c>
      <c r="X262" s="89">
        <f t="shared" si="43"/>
        <v>382300</v>
      </c>
      <c r="Y262" s="73"/>
    </row>
    <row r="263" spans="1:25" ht="24" x14ac:dyDescent="0.35">
      <c r="A263" s="14">
        <v>233</v>
      </c>
      <c r="B263" s="30">
        <v>8714199</v>
      </c>
      <c r="C263" s="32" t="s">
        <v>32</v>
      </c>
      <c r="D263" s="32" t="s">
        <v>154</v>
      </c>
      <c r="E263" s="33" t="s">
        <v>34</v>
      </c>
      <c r="F263" s="6">
        <v>0</v>
      </c>
      <c r="G263" s="6">
        <v>1</v>
      </c>
      <c r="H263" s="6">
        <v>781815</v>
      </c>
      <c r="I263" s="247">
        <v>276199</v>
      </c>
      <c r="J263" s="82">
        <f t="shared" si="44"/>
        <v>312436.3088</v>
      </c>
      <c r="K263" s="79">
        <v>445257.64705882355</v>
      </c>
      <c r="L263" s="79">
        <f t="shared" si="45"/>
        <v>84598.952941176482</v>
      </c>
      <c r="M263" s="79">
        <f t="shared" si="35"/>
        <v>529856.60000000009</v>
      </c>
      <c r="N263" s="79">
        <v>394000</v>
      </c>
      <c r="O263" s="79">
        <v>74860</v>
      </c>
      <c r="P263" s="79">
        <v>468860</v>
      </c>
      <c r="Q263" s="244">
        <f t="shared" si="36"/>
        <v>312436</v>
      </c>
      <c r="R263" s="244">
        <f t="shared" si="37"/>
        <v>437051</v>
      </c>
      <c r="S263" s="244">
        <f t="shared" si="38"/>
        <v>426567</v>
      </c>
      <c r="T263" s="244">
        <f t="shared" si="39"/>
        <v>468860</v>
      </c>
      <c r="U263" s="79">
        <f t="shared" si="40"/>
        <v>88116.111537561621</v>
      </c>
      <c r="V263" s="245">
        <f t="shared" si="41"/>
        <v>0.20161516971145615</v>
      </c>
      <c r="W263" s="88" t="str">
        <f t="shared" si="42"/>
        <v>MENOR_VALOR</v>
      </c>
      <c r="X263" s="89">
        <f t="shared" si="43"/>
        <v>312436</v>
      </c>
      <c r="Y263" s="73"/>
    </row>
    <row r="264" spans="1:25" ht="24" x14ac:dyDescent="0.35">
      <c r="A264" s="14">
        <v>234</v>
      </c>
      <c r="B264" s="30">
        <v>8714199</v>
      </c>
      <c r="C264" s="32" t="s">
        <v>32</v>
      </c>
      <c r="D264" s="32" t="s">
        <v>155</v>
      </c>
      <c r="E264" s="33" t="s">
        <v>34</v>
      </c>
      <c r="F264" s="6">
        <v>0</v>
      </c>
      <c r="G264" s="6">
        <v>1</v>
      </c>
      <c r="H264" s="6">
        <v>781815</v>
      </c>
      <c r="I264" s="81">
        <v>335104</v>
      </c>
      <c r="J264" s="82">
        <f t="shared" si="44"/>
        <v>379069.64480000001</v>
      </c>
      <c r="K264" s="79">
        <v>174098.82352941178</v>
      </c>
      <c r="L264" s="79">
        <f t="shared" si="45"/>
        <v>33078.776470588236</v>
      </c>
      <c r="M264" s="79">
        <f t="shared" si="35"/>
        <v>207177.60000000001</v>
      </c>
      <c r="N264" s="79">
        <v>159000</v>
      </c>
      <c r="O264" s="79">
        <v>30210</v>
      </c>
      <c r="P264" s="79">
        <v>189210</v>
      </c>
      <c r="Q264" s="244">
        <f t="shared" si="36"/>
        <v>189210</v>
      </c>
      <c r="R264" s="244">
        <f t="shared" si="37"/>
        <v>258486</v>
      </c>
      <c r="S264" s="244">
        <f t="shared" si="38"/>
        <v>245849</v>
      </c>
      <c r="T264" s="244">
        <f t="shared" si="39"/>
        <v>207178</v>
      </c>
      <c r="U264" s="79">
        <f t="shared" si="40"/>
        <v>48985.529373479265</v>
      </c>
      <c r="V264" s="245">
        <f t="shared" si="41"/>
        <v>0.18950941007822189</v>
      </c>
      <c r="W264" s="88" t="str">
        <f t="shared" si="42"/>
        <v>MENOR_VALOR</v>
      </c>
      <c r="X264" s="89">
        <f t="shared" si="43"/>
        <v>189210</v>
      </c>
      <c r="Y264" s="73"/>
    </row>
    <row r="265" spans="1:25" ht="16" x14ac:dyDescent="0.35">
      <c r="A265" s="14">
        <v>235</v>
      </c>
      <c r="B265" s="30">
        <v>8714199</v>
      </c>
      <c r="C265" s="32" t="s">
        <v>32</v>
      </c>
      <c r="D265" s="32" t="s">
        <v>156</v>
      </c>
      <c r="E265" s="33" t="s">
        <v>34</v>
      </c>
      <c r="F265" s="6">
        <v>0</v>
      </c>
      <c r="G265" s="6">
        <v>1</v>
      </c>
      <c r="H265" s="6">
        <v>781815</v>
      </c>
      <c r="I265" s="247">
        <v>135184</v>
      </c>
      <c r="J265" s="82">
        <f t="shared" si="44"/>
        <v>152920.14079999999</v>
      </c>
      <c r="K265" s="79">
        <v>54614.957983193279</v>
      </c>
      <c r="L265" s="79">
        <f t="shared" si="45"/>
        <v>10376.842016806722</v>
      </c>
      <c r="M265" s="79">
        <f t="shared" si="35"/>
        <v>64991.8</v>
      </c>
      <c r="N265" s="79">
        <v>37000</v>
      </c>
      <c r="O265" s="79">
        <v>7030</v>
      </c>
      <c r="P265" s="79">
        <v>44030</v>
      </c>
      <c r="Q265" s="244">
        <f t="shared" si="36"/>
        <v>44030</v>
      </c>
      <c r="R265" s="244">
        <f t="shared" si="37"/>
        <v>87314</v>
      </c>
      <c r="S265" s="244">
        <f t="shared" si="38"/>
        <v>75920</v>
      </c>
      <c r="T265" s="244">
        <f t="shared" si="39"/>
        <v>64992</v>
      </c>
      <c r="U265" s="79">
        <f t="shared" si="40"/>
        <v>30606.409916878521</v>
      </c>
      <c r="V265" s="245">
        <f t="shared" si="41"/>
        <v>0.35053267422038298</v>
      </c>
      <c r="W265" s="88" t="str">
        <f t="shared" si="42"/>
        <v>MENOR_VALOR</v>
      </c>
      <c r="X265" s="89">
        <f t="shared" si="43"/>
        <v>44030</v>
      </c>
      <c r="Y265" s="73"/>
    </row>
    <row r="266" spans="1:25" ht="16" x14ac:dyDescent="0.35">
      <c r="A266" s="14">
        <v>236</v>
      </c>
      <c r="B266" s="30">
        <v>8714199</v>
      </c>
      <c r="C266" s="32" t="s">
        <v>32</v>
      </c>
      <c r="D266" s="32" t="s">
        <v>299</v>
      </c>
      <c r="E266" s="33" t="s">
        <v>34</v>
      </c>
      <c r="F266" s="6">
        <v>0</v>
      </c>
      <c r="G266" s="6">
        <v>1</v>
      </c>
      <c r="H266" s="6">
        <v>781815</v>
      </c>
      <c r="I266" s="247">
        <v>96152</v>
      </c>
      <c r="J266" s="82">
        <f t="shared" si="44"/>
        <v>108767.1424</v>
      </c>
      <c r="K266" s="79">
        <v>145230</v>
      </c>
      <c r="L266" s="79">
        <f t="shared" si="45"/>
        <v>27593.7</v>
      </c>
      <c r="M266" s="79">
        <f t="shared" si="35"/>
        <v>172823.7</v>
      </c>
      <c r="N266" s="79">
        <v>113000</v>
      </c>
      <c r="O266" s="79">
        <v>21470</v>
      </c>
      <c r="P266" s="79">
        <v>134470</v>
      </c>
      <c r="Q266" s="244">
        <f t="shared" si="36"/>
        <v>108767</v>
      </c>
      <c r="R266" s="244">
        <f t="shared" si="37"/>
        <v>138687</v>
      </c>
      <c r="S266" s="244">
        <f t="shared" si="38"/>
        <v>136220</v>
      </c>
      <c r="T266" s="244">
        <f t="shared" si="39"/>
        <v>134470</v>
      </c>
      <c r="U266" s="79">
        <f t="shared" si="40"/>
        <v>21156.634893101502</v>
      </c>
      <c r="V266" s="245">
        <f t="shared" si="41"/>
        <v>0.15254951720854515</v>
      </c>
      <c r="W266" s="88" t="str">
        <f t="shared" si="42"/>
        <v>MENOR_VALOR</v>
      </c>
      <c r="X266" s="89">
        <f t="shared" si="43"/>
        <v>108767</v>
      </c>
      <c r="Y266" s="73"/>
    </row>
    <row r="267" spans="1:25" ht="24" x14ac:dyDescent="0.35">
      <c r="A267" s="14">
        <v>237</v>
      </c>
      <c r="B267" s="30">
        <v>8714199</v>
      </c>
      <c r="C267" s="15" t="s">
        <v>47</v>
      </c>
      <c r="D267" s="32" t="s">
        <v>152</v>
      </c>
      <c r="E267" s="33" t="s">
        <v>34</v>
      </c>
      <c r="F267" s="6">
        <v>0</v>
      </c>
      <c r="G267" s="6">
        <v>1</v>
      </c>
      <c r="H267" s="6">
        <v>781815</v>
      </c>
      <c r="I267" s="247">
        <v>337960</v>
      </c>
      <c r="J267" s="82">
        <f t="shared" si="44"/>
        <v>382300.35200000001</v>
      </c>
      <c r="K267" s="79">
        <v>536546.55462184874</v>
      </c>
      <c r="L267" s="79">
        <f t="shared" si="45"/>
        <v>101943.84537815127</v>
      </c>
      <c r="M267" s="79">
        <f t="shared" ref="M267:M330" si="46">K267+L267</f>
        <v>638490.4</v>
      </c>
      <c r="N267" s="79">
        <v>398000</v>
      </c>
      <c r="O267" s="79">
        <v>75620</v>
      </c>
      <c r="P267" s="79">
        <v>473620</v>
      </c>
      <c r="Q267" s="244">
        <f t="shared" ref="Q267:Q330" si="47">ROUND(MIN(J267,M267,P267),0)</f>
        <v>382300</v>
      </c>
      <c r="R267" s="244">
        <f t="shared" ref="R267:R330" si="48">ROUND(AVERAGE(J267,M267,P267),0)</f>
        <v>498137</v>
      </c>
      <c r="S267" s="244">
        <f t="shared" ref="S267:S330" si="49">ROUND(GEOMEAN(J267,M267,P267),0)</f>
        <v>487150</v>
      </c>
      <c r="T267" s="244">
        <f t="shared" ref="T267:T330" si="50">ROUND(MEDIAN(J267,M267,P267),0)</f>
        <v>473620</v>
      </c>
      <c r="U267" s="79">
        <f t="shared" ref="U267:U330" si="51">STDEVA(Q267,R267)</f>
        <v>81909.12821230611</v>
      </c>
      <c r="V267" s="245">
        <f t="shared" ref="V267:V330" si="52">(U267/R267)</f>
        <v>0.16443092605509349</v>
      </c>
      <c r="W267" s="88" t="str">
        <f t="shared" ref="W267:W330" si="53">IF(V267&lt;43%,"MENOR_VALOR","MEDIA_GEOMETRICA")</f>
        <v>MENOR_VALOR</v>
      </c>
      <c r="X267" s="89">
        <f t="shared" ref="X267:X330" si="54">IF(W267="MENOR_VALOR",Q267,S267)</f>
        <v>382300</v>
      </c>
      <c r="Y267" s="73"/>
    </row>
    <row r="268" spans="1:25" ht="24" x14ac:dyDescent="0.35">
      <c r="A268" s="14">
        <v>238</v>
      </c>
      <c r="B268" s="30">
        <v>8714199</v>
      </c>
      <c r="C268" s="15" t="s">
        <v>47</v>
      </c>
      <c r="D268" s="32" t="s">
        <v>300</v>
      </c>
      <c r="E268" s="33" t="s">
        <v>34</v>
      </c>
      <c r="F268" s="6">
        <v>0</v>
      </c>
      <c r="G268" s="6">
        <v>1</v>
      </c>
      <c r="H268" s="6">
        <v>781815</v>
      </c>
      <c r="I268" s="247">
        <v>628082</v>
      </c>
      <c r="J268" s="82">
        <f t="shared" si="44"/>
        <v>710486.35840000003</v>
      </c>
      <c r="K268" s="79">
        <v>643542.85714285728</v>
      </c>
      <c r="L268" s="79">
        <f t="shared" si="45"/>
        <v>122273.14285714288</v>
      </c>
      <c r="M268" s="79">
        <f t="shared" si="46"/>
        <v>765816.00000000012</v>
      </c>
      <c r="N268" s="79">
        <v>496000</v>
      </c>
      <c r="O268" s="79">
        <v>94240</v>
      </c>
      <c r="P268" s="79">
        <v>590240</v>
      </c>
      <c r="Q268" s="244">
        <f t="shared" si="47"/>
        <v>590240</v>
      </c>
      <c r="R268" s="244">
        <f t="shared" si="48"/>
        <v>688847</v>
      </c>
      <c r="S268" s="244">
        <f t="shared" si="49"/>
        <v>684809</v>
      </c>
      <c r="T268" s="244">
        <f t="shared" si="50"/>
        <v>710486</v>
      </c>
      <c r="U268" s="79">
        <f t="shared" si="51"/>
        <v>69725.678372461887</v>
      </c>
      <c r="V268" s="245">
        <f t="shared" si="52"/>
        <v>0.10122084929231294</v>
      </c>
      <c r="W268" s="88" t="str">
        <f t="shared" si="53"/>
        <v>MENOR_VALOR</v>
      </c>
      <c r="X268" s="89">
        <f t="shared" si="54"/>
        <v>590240</v>
      </c>
      <c r="Y268" s="73"/>
    </row>
    <row r="269" spans="1:25" ht="24" x14ac:dyDescent="0.35">
      <c r="A269" s="14">
        <v>239</v>
      </c>
      <c r="B269" s="30">
        <v>8714199</v>
      </c>
      <c r="C269" s="32" t="s">
        <v>50</v>
      </c>
      <c r="D269" s="32" t="s">
        <v>150</v>
      </c>
      <c r="E269" s="33" t="s">
        <v>80</v>
      </c>
      <c r="F269" s="6">
        <v>0</v>
      </c>
      <c r="G269" s="6">
        <v>1</v>
      </c>
      <c r="H269" s="6">
        <v>781815</v>
      </c>
      <c r="I269" s="11">
        <v>329392</v>
      </c>
      <c r="J269" s="82">
        <f t="shared" si="44"/>
        <v>372608.2304</v>
      </c>
      <c r="K269" s="79">
        <v>213184.87394957984</v>
      </c>
      <c r="L269" s="79">
        <f t="shared" si="45"/>
        <v>40505.126050420171</v>
      </c>
      <c r="M269" s="79">
        <f t="shared" si="46"/>
        <v>253690</v>
      </c>
      <c r="N269" s="79">
        <v>180000</v>
      </c>
      <c r="O269" s="79">
        <v>34200</v>
      </c>
      <c r="P269" s="79">
        <v>214200</v>
      </c>
      <c r="Q269" s="244">
        <f t="shared" si="47"/>
        <v>214200</v>
      </c>
      <c r="R269" s="244">
        <f t="shared" si="48"/>
        <v>280166</v>
      </c>
      <c r="S269" s="244">
        <f t="shared" si="49"/>
        <v>272558</v>
      </c>
      <c r="T269" s="244">
        <f t="shared" si="50"/>
        <v>253690</v>
      </c>
      <c r="U269" s="79">
        <f t="shared" si="51"/>
        <v>46645.005927751794</v>
      </c>
      <c r="V269" s="245">
        <f t="shared" si="52"/>
        <v>0.1664906017423663</v>
      </c>
      <c r="W269" s="88" t="str">
        <f t="shared" si="53"/>
        <v>MENOR_VALOR</v>
      </c>
      <c r="X269" s="89">
        <f t="shared" si="54"/>
        <v>214200</v>
      </c>
      <c r="Y269" s="73"/>
    </row>
    <row r="270" spans="1:25" s="74" customFormat="1" ht="16" x14ac:dyDescent="0.35">
      <c r="A270" s="117" t="s">
        <v>159</v>
      </c>
      <c r="B270" s="30"/>
      <c r="C270" s="134"/>
      <c r="D270" s="135" t="s">
        <v>160</v>
      </c>
      <c r="E270" s="33"/>
      <c r="F270" s="6"/>
      <c r="G270" s="6"/>
      <c r="H270" s="10"/>
      <c r="I270" s="11"/>
      <c r="J270" s="82">
        <f t="shared" si="44"/>
        <v>0</v>
      </c>
      <c r="K270" s="79">
        <v>0</v>
      </c>
      <c r="L270" s="79">
        <f t="shared" si="45"/>
        <v>0</v>
      </c>
      <c r="M270" s="79">
        <f t="shared" si="46"/>
        <v>0</v>
      </c>
      <c r="N270" s="79"/>
      <c r="O270" s="79"/>
      <c r="P270" s="79"/>
      <c r="Q270" s="244"/>
      <c r="R270" s="244"/>
      <c r="S270" s="244"/>
      <c r="T270" s="244"/>
      <c r="U270" s="79"/>
      <c r="V270" s="245"/>
      <c r="W270" s="88"/>
      <c r="X270" s="89"/>
      <c r="Y270" s="73"/>
    </row>
    <row r="271" spans="1:25" ht="16" x14ac:dyDescent="0.35">
      <c r="A271" s="14">
        <v>240</v>
      </c>
      <c r="B271" s="30">
        <v>8714199</v>
      </c>
      <c r="C271" s="32" t="s">
        <v>32</v>
      </c>
      <c r="D271" s="7" t="s">
        <v>161</v>
      </c>
      <c r="E271" s="33" t="s">
        <v>80</v>
      </c>
      <c r="F271" s="6">
        <v>0</v>
      </c>
      <c r="G271" s="6">
        <v>1</v>
      </c>
      <c r="H271" s="6">
        <v>781815</v>
      </c>
      <c r="I271" s="247">
        <v>144704</v>
      </c>
      <c r="J271" s="82">
        <f t="shared" si="44"/>
        <v>163689.1648</v>
      </c>
      <c r="K271" s="79">
        <v>417100</v>
      </c>
      <c r="L271" s="79">
        <f t="shared" si="45"/>
        <v>79249</v>
      </c>
      <c r="M271" s="79">
        <f t="shared" si="46"/>
        <v>496349</v>
      </c>
      <c r="N271" s="79">
        <v>344000</v>
      </c>
      <c r="O271" s="79">
        <v>65360</v>
      </c>
      <c r="P271" s="79">
        <v>409360</v>
      </c>
      <c r="Q271" s="244">
        <f t="shared" si="47"/>
        <v>163689</v>
      </c>
      <c r="R271" s="244">
        <f t="shared" si="48"/>
        <v>356466</v>
      </c>
      <c r="S271" s="244">
        <f t="shared" si="49"/>
        <v>321591</v>
      </c>
      <c r="T271" s="244">
        <f t="shared" si="50"/>
        <v>409360</v>
      </c>
      <c r="U271" s="79">
        <f t="shared" si="51"/>
        <v>136313.92395679906</v>
      </c>
      <c r="V271" s="245">
        <f t="shared" si="52"/>
        <v>0.38240371860654049</v>
      </c>
      <c r="W271" s="88" t="str">
        <f t="shared" si="53"/>
        <v>MENOR_VALOR</v>
      </c>
      <c r="X271" s="89">
        <f t="shared" si="54"/>
        <v>163689</v>
      </c>
      <c r="Y271" s="73"/>
    </row>
    <row r="272" spans="1:25" ht="16" x14ac:dyDescent="0.35">
      <c r="A272" s="14">
        <v>241</v>
      </c>
      <c r="B272" s="30">
        <v>8714199</v>
      </c>
      <c r="C272" s="32" t="s">
        <v>32</v>
      </c>
      <c r="D272" s="7" t="s">
        <v>162</v>
      </c>
      <c r="E272" s="33" t="s">
        <v>80</v>
      </c>
      <c r="F272" s="6">
        <v>0</v>
      </c>
      <c r="G272" s="6">
        <v>1</v>
      </c>
      <c r="H272" s="6">
        <v>781815</v>
      </c>
      <c r="I272" s="247">
        <v>144704</v>
      </c>
      <c r="J272" s="82">
        <f t="shared" si="44"/>
        <v>163689.1648</v>
      </c>
      <c r="K272" s="79">
        <v>407082.10084033618</v>
      </c>
      <c r="L272" s="79">
        <f t="shared" si="45"/>
        <v>77345.599159663878</v>
      </c>
      <c r="M272" s="79">
        <f t="shared" si="46"/>
        <v>484427.70000000007</v>
      </c>
      <c r="N272" s="79">
        <v>345000</v>
      </c>
      <c r="O272" s="79">
        <v>65550</v>
      </c>
      <c r="P272" s="79">
        <v>410550</v>
      </c>
      <c r="Q272" s="244">
        <f t="shared" si="47"/>
        <v>163689</v>
      </c>
      <c r="R272" s="244">
        <f t="shared" si="48"/>
        <v>352889</v>
      </c>
      <c r="S272" s="244">
        <f t="shared" si="49"/>
        <v>319304</v>
      </c>
      <c r="T272" s="244">
        <f t="shared" si="50"/>
        <v>410550</v>
      </c>
      <c r="U272" s="79">
        <f t="shared" si="51"/>
        <v>133784.6030004948</v>
      </c>
      <c r="V272" s="245">
        <f t="shared" si="52"/>
        <v>0.37911242062091705</v>
      </c>
      <c r="W272" s="88" t="str">
        <f t="shared" si="53"/>
        <v>MENOR_VALOR</v>
      </c>
      <c r="X272" s="89">
        <f t="shared" si="54"/>
        <v>163689</v>
      </c>
      <c r="Y272" s="73"/>
    </row>
    <row r="273" spans="1:25" ht="24" x14ac:dyDescent="0.35">
      <c r="A273" s="14">
        <v>242</v>
      </c>
      <c r="B273" s="30">
        <v>8714199</v>
      </c>
      <c r="C273" s="32" t="s">
        <v>32</v>
      </c>
      <c r="D273" s="12" t="s">
        <v>262</v>
      </c>
      <c r="E273" s="33" t="s">
        <v>34</v>
      </c>
      <c r="F273" s="6">
        <v>0</v>
      </c>
      <c r="G273" s="6">
        <v>1</v>
      </c>
      <c r="H273" s="6">
        <v>781815</v>
      </c>
      <c r="I273" s="247">
        <v>126378</v>
      </c>
      <c r="J273" s="82">
        <f t="shared" si="44"/>
        <v>142958.7936</v>
      </c>
      <c r="K273" s="79">
        <v>177347.05882352943</v>
      </c>
      <c r="L273" s="79">
        <f t="shared" si="45"/>
        <v>33695.941176470595</v>
      </c>
      <c r="M273" s="79">
        <f t="shared" si="46"/>
        <v>211043.00000000003</v>
      </c>
      <c r="N273" s="79">
        <v>149000</v>
      </c>
      <c r="O273" s="79">
        <v>28310</v>
      </c>
      <c r="P273" s="79">
        <v>177310</v>
      </c>
      <c r="Q273" s="244">
        <f t="shared" si="47"/>
        <v>142959</v>
      </c>
      <c r="R273" s="244">
        <f t="shared" si="48"/>
        <v>177104</v>
      </c>
      <c r="S273" s="244">
        <f t="shared" si="49"/>
        <v>174893</v>
      </c>
      <c r="T273" s="244">
        <f t="shared" si="50"/>
        <v>177310</v>
      </c>
      <c r="U273" s="79">
        <f t="shared" si="51"/>
        <v>24144.161043614666</v>
      </c>
      <c r="V273" s="245">
        <f t="shared" si="52"/>
        <v>0.13632758742667961</v>
      </c>
      <c r="W273" s="88" t="str">
        <f t="shared" si="53"/>
        <v>MENOR_VALOR</v>
      </c>
      <c r="X273" s="89">
        <f t="shared" si="54"/>
        <v>142959</v>
      </c>
      <c r="Y273" s="73"/>
    </row>
    <row r="274" spans="1:25" ht="16" x14ac:dyDescent="0.35">
      <c r="A274" s="14">
        <v>243</v>
      </c>
      <c r="B274" s="30">
        <v>8714199</v>
      </c>
      <c r="C274" s="32" t="s">
        <v>32</v>
      </c>
      <c r="D274" s="7" t="s">
        <v>301</v>
      </c>
      <c r="E274" s="33" t="s">
        <v>34</v>
      </c>
      <c r="F274" s="6">
        <v>0</v>
      </c>
      <c r="G274" s="6">
        <v>1</v>
      </c>
      <c r="H274" s="6">
        <v>781815</v>
      </c>
      <c r="I274" s="247">
        <v>221459</v>
      </c>
      <c r="J274" s="82">
        <f t="shared" si="44"/>
        <v>250514.42079999999</v>
      </c>
      <c r="K274" s="79">
        <v>322234.28571428574</v>
      </c>
      <c r="L274" s="79">
        <f t="shared" si="45"/>
        <v>61224.514285714293</v>
      </c>
      <c r="M274" s="79">
        <f t="shared" si="46"/>
        <v>383458.80000000005</v>
      </c>
      <c r="N274" s="79">
        <v>261000</v>
      </c>
      <c r="O274" s="79">
        <v>49590</v>
      </c>
      <c r="P274" s="79">
        <v>310590</v>
      </c>
      <c r="Q274" s="244">
        <f t="shared" si="47"/>
        <v>250514</v>
      </c>
      <c r="R274" s="244">
        <f t="shared" si="48"/>
        <v>314854</v>
      </c>
      <c r="S274" s="244">
        <f t="shared" si="49"/>
        <v>310156</v>
      </c>
      <c r="T274" s="244">
        <f t="shared" si="50"/>
        <v>310590</v>
      </c>
      <c r="U274" s="79">
        <f t="shared" si="51"/>
        <v>45495.250301542466</v>
      </c>
      <c r="V274" s="245">
        <f t="shared" si="52"/>
        <v>0.14449633894294647</v>
      </c>
      <c r="W274" s="88" t="str">
        <f t="shared" si="53"/>
        <v>MENOR_VALOR</v>
      </c>
      <c r="X274" s="89">
        <f t="shared" si="54"/>
        <v>250514</v>
      </c>
      <c r="Y274" s="73"/>
    </row>
    <row r="275" spans="1:25" ht="16" x14ac:dyDescent="0.35">
      <c r="A275" s="14">
        <v>244</v>
      </c>
      <c r="B275" s="30">
        <v>8714199</v>
      </c>
      <c r="C275" s="32" t="s">
        <v>32</v>
      </c>
      <c r="D275" s="7" t="s">
        <v>302</v>
      </c>
      <c r="E275" s="33" t="s">
        <v>34</v>
      </c>
      <c r="F275" s="6">
        <v>0</v>
      </c>
      <c r="G275" s="6">
        <v>1</v>
      </c>
      <c r="H275" s="6">
        <v>781815</v>
      </c>
      <c r="I275" s="11">
        <v>220388</v>
      </c>
      <c r="J275" s="82">
        <f t="shared" si="44"/>
        <v>249302.9056</v>
      </c>
      <c r="K275" s="79">
        <v>308509.57983193279</v>
      </c>
      <c r="L275" s="79">
        <f t="shared" si="45"/>
        <v>58616.820168067228</v>
      </c>
      <c r="M275" s="79">
        <f t="shared" si="46"/>
        <v>367126.4</v>
      </c>
      <c r="N275" s="79">
        <v>259000</v>
      </c>
      <c r="O275" s="79">
        <v>49210</v>
      </c>
      <c r="P275" s="79">
        <v>308210</v>
      </c>
      <c r="Q275" s="244">
        <f t="shared" si="47"/>
        <v>249303</v>
      </c>
      <c r="R275" s="244">
        <f t="shared" si="48"/>
        <v>308213</v>
      </c>
      <c r="S275" s="244">
        <f t="shared" si="49"/>
        <v>304413</v>
      </c>
      <c r="T275" s="244">
        <f t="shared" si="50"/>
        <v>308210</v>
      </c>
      <c r="U275" s="79">
        <f t="shared" si="51"/>
        <v>41655.660479699516</v>
      </c>
      <c r="V275" s="245">
        <f t="shared" si="52"/>
        <v>0.13515218527349435</v>
      </c>
      <c r="W275" s="88" t="str">
        <f t="shared" si="53"/>
        <v>MENOR_VALOR</v>
      </c>
      <c r="X275" s="89">
        <f t="shared" si="54"/>
        <v>249303</v>
      </c>
      <c r="Y275" s="73"/>
    </row>
    <row r="276" spans="1:25" ht="32" x14ac:dyDescent="0.35">
      <c r="A276" s="14">
        <v>245</v>
      </c>
      <c r="B276" s="30">
        <v>8714199</v>
      </c>
      <c r="C276" s="32" t="s">
        <v>32</v>
      </c>
      <c r="D276" s="12" t="s">
        <v>303</v>
      </c>
      <c r="E276" s="33" t="s">
        <v>34</v>
      </c>
      <c r="F276" s="6">
        <v>0</v>
      </c>
      <c r="G276" s="6">
        <v>1</v>
      </c>
      <c r="H276" s="6">
        <v>781815</v>
      </c>
      <c r="I276" s="11">
        <v>326060</v>
      </c>
      <c r="J276" s="82">
        <f t="shared" si="44"/>
        <v>368839.07199999999</v>
      </c>
      <c r="K276" s="79">
        <v>492529.4117647059</v>
      </c>
      <c r="L276" s="79">
        <f t="shared" si="45"/>
        <v>93580.588235294126</v>
      </c>
      <c r="M276" s="79">
        <f t="shared" si="46"/>
        <v>586110</v>
      </c>
      <c r="N276" s="79">
        <v>384000</v>
      </c>
      <c r="O276" s="79">
        <v>72960</v>
      </c>
      <c r="P276" s="79">
        <v>456960</v>
      </c>
      <c r="Q276" s="244">
        <f t="shared" si="47"/>
        <v>368839</v>
      </c>
      <c r="R276" s="244">
        <f t="shared" si="48"/>
        <v>470636</v>
      </c>
      <c r="S276" s="244">
        <f t="shared" si="49"/>
        <v>462273</v>
      </c>
      <c r="T276" s="244">
        <f t="shared" si="50"/>
        <v>456960</v>
      </c>
      <c r="U276" s="79">
        <f t="shared" si="51"/>
        <v>71981.34900444698</v>
      </c>
      <c r="V276" s="245">
        <f t="shared" si="52"/>
        <v>0.15294484273291245</v>
      </c>
      <c r="W276" s="88" t="str">
        <f t="shared" si="53"/>
        <v>MENOR_VALOR</v>
      </c>
      <c r="X276" s="89">
        <f t="shared" si="54"/>
        <v>368839</v>
      </c>
      <c r="Y276" s="73"/>
    </row>
    <row r="277" spans="1:25" ht="32" x14ac:dyDescent="0.35">
      <c r="A277" s="14">
        <v>246</v>
      </c>
      <c r="B277" s="30">
        <v>8714199</v>
      </c>
      <c r="C277" s="32" t="s">
        <v>32</v>
      </c>
      <c r="D277" s="12" t="s">
        <v>304</v>
      </c>
      <c r="E277" s="33" t="s">
        <v>34</v>
      </c>
      <c r="F277" s="6">
        <v>0</v>
      </c>
      <c r="G277" s="6">
        <v>1</v>
      </c>
      <c r="H277" s="6">
        <v>781815</v>
      </c>
      <c r="I277" s="11">
        <v>322490</v>
      </c>
      <c r="J277" s="82">
        <f t="shared" si="44"/>
        <v>364800.68799999997</v>
      </c>
      <c r="K277" s="79">
        <v>445560</v>
      </c>
      <c r="L277" s="79">
        <f t="shared" si="45"/>
        <v>84656.4</v>
      </c>
      <c r="M277" s="79">
        <f t="shared" si="46"/>
        <v>530216.4</v>
      </c>
      <c r="N277" s="79">
        <v>379000</v>
      </c>
      <c r="O277" s="79">
        <v>72010</v>
      </c>
      <c r="P277" s="79">
        <v>451010</v>
      </c>
      <c r="Q277" s="244">
        <f t="shared" si="47"/>
        <v>364801</v>
      </c>
      <c r="R277" s="244">
        <f t="shared" si="48"/>
        <v>448676</v>
      </c>
      <c r="S277" s="244">
        <f t="shared" si="49"/>
        <v>443505</v>
      </c>
      <c r="T277" s="244">
        <f t="shared" si="50"/>
        <v>451010</v>
      </c>
      <c r="U277" s="79">
        <f t="shared" si="51"/>
        <v>59308.581272021671</v>
      </c>
      <c r="V277" s="245">
        <f t="shared" si="52"/>
        <v>0.13218576717279656</v>
      </c>
      <c r="W277" s="88" t="str">
        <f t="shared" si="53"/>
        <v>MENOR_VALOR</v>
      </c>
      <c r="X277" s="89">
        <f t="shared" si="54"/>
        <v>364801</v>
      </c>
      <c r="Y277" s="73"/>
    </row>
    <row r="278" spans="1:25" x14ac:dyDescent="0.35">
      <c r="A278" s="14">
        <v>247</v>
      </c>
      <c r="B278" s="30">
        <v>8714199</v>
      </c>
      <c r="C278" s="32" t="s">
        <v>32</v>
      </c>
      <c r="D278" s="7" t="s">
        <v>305</v>
      </c>
      <c r="E278" s="33" t="s">
        <v>34</v>
      </c>
      <c r="F278" s="6">
        <v>0</v>
      </c>
      <c r="G278" s="6">
        <v>1</v>
      </c>
      <c r="H278" s="6">
        <v>781815</v>
      </c>
      <c r="I278" s="11">
        <v>203728</v>
      </c>
      <c r="J278" s="82">
        <f t="shared" si="44"/>
        <v>230457.11359999998</v>
      </c>
      <c r="K278" s="79">
        <v>358319.32773109246</v>
      </c>
      <c r="L278" s="79">
        <f t="shared" si="45"/>
        <v>68080.672268907569</v>
      </c>
      <c r="M278" s="79">
        <f t="shared" si="46"/>
        <v>426400</v>
      </c>
      <c r="N278" s="79">
        <v>240000</v>
      </c>
      <c r="O278" s="79">
        <v>45600</v>
      </c>
      <c r="P278" s="79">
        <v>285600</v>
      </c>
      <c r="Q278" s="244">
        <f t="shared" si="47"/>
        <v>230457</v>
      </c>
      <c r="R278" s="244">
        <f t="shared" si="48"/>
        <v>314152</v>
      </c>
      <c r="S278" s="244">
        <f t="shared" si="49"/>
        <v>303894</v>
      </c>
      <c r="T278" s="244">
        <f t="shared" si="50"/>
        <v>285600</v>
      </c>
      <c r="U278" s="79">
        <f t="shared" si="51"/>
        <v>59181.302051408093</v>
      </c>
      <c r="V278" s="245">
        <f t="shared" si="52"/>
        <v>0.18838429184410124</v>
      </c>
      <c r="W278" s="88" t="str">
        <f t="shared" si="53"/>
        <v>MENOR_VALOR</v>
      </c>
      <c r="X278" s="89">
        <f t="shared" si="54"/>
        <v>230457</v>
      </c>
      <c r="Y278" s="73"/>
    </row>
    <row r="279" spans="1:25" ht="16" x14ac:dyDescent="0.35">
      <c r="A279" s="14">
        <v>248</v>
      </c>
      <c r="B279" s="30">
        <v>8714199</v>
      </c>
      <c r="C279" s="32" t="s">
        <v>32</v>
      </c>
      <c r="D279" s="7" t="s">
        <v>169</v>
      </c>
      <c r="E279" s="33" t="s">
        <v>34</v>
      </c>
      <c r="F279" s="6">
        <v>0</v>
      </c>
      <c r="G279" s="6">
        <v>1</v>
      </c>
      <c r="H279" s="6">
        <v>781815</v>
      </c>
      <c r="I279" s="11">
        <v>101864</v>
      </c>
      <c r="J279" s="82">
        <f t="shared" si="44"/>
        <v>115228.55679999999</v>
      </c>
      <c r="K279" s="79">
        <v>147012.6050420168</v>
      </c>
      <c r="L279" s="79">
        <f t="shared" si="45"/>
        <v>27932.394957983193</v>
      </c>
      <c r="M279" s="79">
        <f t="shared" si="46"/>
        <v>174945</v>
      </c>
      <c r="N279" s="79">
        <v>120000</v>
      </c>
      <c r="O279" s="79">
        <v>22800</v>
      </c>
      <c r="P279" s="79">
        <v>142800</v>
      </c>
      <c r="Q279" s="244">
        <f t="shared" si="47"/>
        <v>115229</v>
      </c>
      <c r="R279" s="244">
        <f t="shared" si="48"/>
        <v>144325</v>
      </c>
      <c r="S279" s="244">
        <f t="shared" si="49"/>
        <v>142254</v>
      </c>
      <c r="T279" s="244">
        <f t="shared" si="50"/>
        <v>142800</v>
      </c>
      <c r="U279" s="79">
        <f t="shared" si="51"/>
        <v>20573.978905403786</v>
      </c>
      <c r="V279" s="245">
        <f t="shared" si="52"/>
        <v>0.14255311903969364</v>
      </c>
      <c r="W279" s="88" t="str">
        <f t="shared" si="53"/>
        <v>MENOR_VALOR</v>
      </c>
      <c r="X279" s="89">
        <f t="shared" si="54"/>
        <v>115229</v>
      </c>
      <c r="Y279" s="73"/>
    </row>
    <row r="280" spans="1:25" ht="16" x14ac:dyDescent="0.35">
      <c r="A280" s="14">
        <v>249</v>
      </c>
      <c r="B280" s="30">
        <v>8714199</v>
      </c>
      <c r="C280" s="32" t="s">
        <v>32</v>
      </c>
      <c r="D280" s="7" t="s">
        <v>171</v>
      </c>
      <c r="E280" s="33" t="s">
        <v>34</v>
      </c>
      <c r="F280" s="6">
        <v>0</v>
      </c>
      <c r="G280" s="6">
        <v>1</v>
      </c>
      <c r="H280" s="6">
        <v>781815</v>
      </c>
      <c r="I280" s="11">
        <v>101864</v>
      </c>
      <c r="J280" s="82">
        <f t="shared" si="44"/>
        <v>115228.55679999999</v>
      </c>
      <c r="K280" s="79">
        <v>137435.29411764705</v>
      </c>
      <c r="L280" s="79">
        <f t="shared" si="45"/>
        <v>26112.705882352941</v>
      </c>
      <c r="M280" s="79">
        <f t="shared" si="46"/>
        <v>163548</v>
      </c>
      <c r="N280" s="79">
        <v>120000</v>
      </c>
      <c r="O280" s="79">
        <v>22800</v>
      </c>
      <c r="P280" s="79">
        <v>142800</v>
      </c>
      <c r="Q280" s="244">
        <f t="shared" si="47"/>
        <v>115229</v>
      </c>
      <c r="R280" s="244">
        <f t="shared" si="48"/>
        <v>140526</v>
      </c>
      <c r="S280" s="244">
        <f t="shared" si="49"/>
        <v>139095</v>
      </c>
      <c r="T280" s="244">
        <f t="shared" si="50"/>
        <v>142800</v>
      </c>
      <c r="U280" s="79">
        <f t="shared" si="51"/>
        <v>17887.680243676092</v>
      </c>
      <c r="V280" s="245">
        <f t="shared" si="52"/>
        <v>0.12729089452255163</v>
      </c>
      <c r="W280" s="88" t="str">
        <f t="shared" si="53"/>
        <v>MENOR_VALOR</v>
      </c>
      <c r="X280" s="89">
        <f t="shared" si="54"/>
        <v>115229</v>
      </c>
      <c r="Y280" s="73"/>
    </row>
    <row r="281" spans="1:25" ht="16" x14ac:dyDescent="0.35">
      <c r="A281" s="14">
        <v>250</v>
      </c>
      <c r="B281" s="30">
        <v>8714199</v>
      </c>
      <c r="C281" s="32" t="s">
        <v>32</v>
      </c>
      <c r="D281" s="7" t="s">
        <v>266</v>
      </c>
      <c r="E281" s="33" t="s">
        <v>34</v>
      </c>
      <c r="F281" s="6">
        <v>0</v>
      </c>
      <c r="G281" s="6">
        <v>1</v>
      </c>
      <c r="H281" s="6">
        <v>781815</v>
      </c>
      <c r="I281" s="11">
        <v>122332</v>
      </c>
      <c r="J281" s="82">
        <f t="shared" si="44"/>
        <v>138381.9584</v>
      </c>
      <c r="K281" s="79">
        <v>187771.42857142858</v>
      </c>
      <c r="L281" s="79">
        <f t="shared" si="45"/>
        <v>35676.571428571428</v>
      </c>
      <c r="M281" s="79">
        <f t="shared" si="46"/>
        <v>223448</v>
      </c>
      <c r="N281" s="79">
        <v>144000</v>
      </c>
      <c r="O281" s="79">
        <v>27360</v>
      </c>
      <c r="P281" s="79">
        <v>171360</v>
      </c>
      <c r="Q281" s="244">
        <f t="shared" si="47"/>
        <v>138382</v>
      </c>
      <c r="R281" s="244">
        <f t="shared" si="48"/>
        <v>177730</v>
      </c>
      <c r="S281" s="244">
        <f t="shared" si="49"/>
        <v>174337</v>
      </c>
      <c r="T281" s="244">
        <f t="shared" si="50"/>
        <v>171360</v>
      </c>
      <c r="U281" s="79">
        <f t="shared" si="51"/>
        <v>27823.237626128273</v>
      </c>
      <c r="V281" s="245">
        <f t="shared" si="52"/>
        <v>0.15654778386388496</v>
      </c>
      <c r="W281" s="88" t="str">
        <f t="shared" si="53"/>
        <v>MENOR_VALOR</v>
      </c>
      <c r="X281" s="89">
        <f t="shared" si="54"/>
        <v>138382</v>
      </c>
      <c r="Y281" s="73"/>
    </row>
    <row r="282" spans="1:25" ht="16" x14ac:dyDescent="0.35">
      <c r="A282" s="14">
        <v>251</v>
      </c>
      <c r="B282" s="30">
        <v>8714199</v>
      </c>
      <c r="C282" s="32" t="s">
        <v>32</v>
      </c>
      <c r="D282" s="7" t="s">
        <v>267</v>
      </c>
      <c r="E282" s="33" t="s">
        <v>34</v>
      </c>
      <c r="F282" s="6">
        <v>0</v>
      </c>
      <c r="G282" s="6">
        <v>1</v>
      </c>
      <c r="H282" s="6">
        <v>781815</v>
      </c>
      <c r="I282" s="11">
        <v>120666</v>
      </c>
      <c r="J282" s="82">
        <f t="shared" si="44"/>
        <v>136497.3792</v>
      </c>
      <c r="K282" s="79">
        <v>190429.4117647059</v>
      </c>
      <c r="L282" s="79">
        <f t="shared" si="45"/>
        <v>36181.588235294119</v>
      </c>
      <c r="M282" s="79">
        <f t="shared" si="46"/>
        <v>226611.00000000003</v>
      </c>
      <c r="N282" s="79">
        <v>142000</v>
      </c>
      <c r="O282" s="79">
        <v>26980</v>
      </c>
      <c r="P282" s="79">
        <v>168980</v>
      </c>
      <c r="Q282" s="244">
        <f t="shared" si="47"/>
        <v>136497</v>
      </c>
      <c r="R282" s="244">
        <f t="shared" si="48"/>
        <v>177363</v>
      </c>
      <c r="S282" s="244">
        <f t="shared" si="49"/>
        <v>173546</v>
      </c>
      <c r="T282" s="244">
        <f t="shared" si="50"/>
        <v>168980</v>
      </c>
      <c r="U282" s="79">
        <f t="shared" si="51"/>
        <v>28896.625719969452</v>
      </c>
      <c r="V282" s="245">
        <f t="shared" si="52"/>
        <v>0.16292364089449013</v>
      </c>
      <c r="W282" s="88" t="str">
        <f t="shared" si="53"/>
        <v>MENOR_VALOR</v>
      </c>
      <c r="X282" s="89">
        <f t="shared" si="54"/>
        <v>136497</v>
      </c>
      <c r="Y282" s="73"/>
    </row>
    <row r="283" spans="1:25" ht="16" x14ac:dyDescent="0.35">
      <c r="A283" s="14">
        <v>252</v>
      </c>
      <c r="B283" s="30">
        <v>8714199</v>
      </c>
      <c r="C283" s="32" t="s">
        <v>32</v>
      </c>
      <c r="D283" s="7" t="s">
        <v>177</v>
      </c>
      <c r="E283" s="33" t="s">
        <v>34</v>
      </c>
      <c r="F283" s="6">
        <v>0</v>
      </c>
      <c r="G283" s="6">
        <v>1</v>
      </c>
      <c r="H283" s="6">
        <v>781815</v>
      </c>
      <c r="I283" s="11">
        <v>140063</v>
      </c>
      <c r="J283" s="82">
        <f t="shared" si="44"/>
        <v>158439.26559999998</v>
      </c>
      <c r="K283" s="79">
        <v>189499.15966386555</v>
      </c>
      <c r="L283" s="79">
        <f t="shared" si="45"/>
        <v>36004.840336134454</v>
      </c>
      <c r="M283" s="79">
        <f t="shared" si="46"/>
        <v>225504</v>
      </c>
      <c r="N283" s="79">
        <v>179000</v>
      </c>
      <c r="O283" s="79">
        <v>34010</v>
      </c>
      <c r="P283" s="79">
        <v>213010</v>
      </c>
      <c r="Q283" s="244">
        <f t="shared" si="47"/>
        <v>158439</v>
      </c>
      <c r="R283" s="244">
        <f t="shared" si="48"/>
        <v>198984</v>
      </c>
      <c r="S283" s="244">
        <f t="shared" si="49"/>
        <v>196701</v>
      </c>
      <c r="T283" s="244">
        <f t="shared" si="50"/>
        <v>213010</v>
      </c>
      <c r="U283" s="79">
        <f t="shared" si="51"/>
        <v>28669.64444320857</v>
      </c>
      <c r="V283" s="245">
        <f t="shared" si="52"/>
        <v>0.14408014937486718</v>
      </c>
      <c r="W283" s="88" t="str">
        <f t="shared" si="53"/>
        <v>MENOR_VALOR</v>
      </c>
      <c r="X283" s="89">
        <f t="shared" si="54"/>
        <v>158439</v>
      </c>
      <c r="Y283" s="73"/>
    </row>
    <row r="284" spans="1:25" ht="16" x14ac:dyDescent="0.35">
      <c r="A284" s="14">
        <v>253</v>
      </c>
      <c r="B284" s="30">
        <v>8714199</v>
      </c>
      <c r="C284" s="32" t="s">
        <v>268</v>
      </c>
      <c r="D284" s="32" t="s">
        <v>160</v>
      </c>
      <c r="E284" s="33" t="s">
        <v>34</v>
      </c>
      <c r="F284" s="6">
        <v>0</v>
      </c>
      <c r="G284" s="6">
        <v>1</v>
      </c>
      <c r="H284" s="21">
        <v>781815</v>
      </c>
      <c r="I284" s="22">
        <v>101864</v>
      </c>
      <c r="J284" s="82">
        <f t="shared" si="44"/>
        <v>115228.55679999999</v>
      </c>
      <c r="K284" s="79">
        <v>148102.52100840339</v>
      </c>
      <c r="L284" s="79">
        <f t="shared" si="45"/>
        <v>28139.478991596643</v>
      </c>
      <c r="M284" s="79">
        <f t="shared" si="46"/>
        <v>176242.00000000003</v>
      </c>
      <c r="N284" s="79">
        <v>110000</v>
      </c>
      <c r="O284" s="79">
        <v>20900</v>
      </c>
      <c r="P284" s="79">
        <v>130900</v>
      </c>
      <c r="Q284" s="244">
        <f t="shared" si="47"/>
        <v>115229</v>
      </c>
      <c r="R284" s="244">
        <f t="shared" si="48"/>
        <v>140790</v>
      </c>
      <c r="S284" s="244">
        <f t="shared" si="49"/>
        <v>138528</v>
      </c>
      <c r="T284" s="244">
        <f t="shared" si="50"/>
        <v>130900</v>
      </c>
      <c r="U284" s="79">
        <f t="shared" si="51"/>
        <v>18074.356433909343</v>
      </c>
      <c r="V284" s="245">
        <f t="shared" si="52"/>
        <v>0.12837812652822886</v>
      </c>
      <c r="W284" s="88" t="str">
        <f t="shared" si="53"/>
        <v>MENOR_VALOR</v>
      </c>
      <c r="X284" s="89">
        <f t="shared" si="54"/>
        <v>115229</v>
      </c>
      <c r="Y284" s="73"/>
    </row>
    <row r="285" spans="1:25" x14ac:dyDescent="0.35">
      <c r="A285" s="14">
        <v>254</v>
      </c>
      <c r="B285" s="30">
        <v>8714199</v>
      </c>
      <c r="C285" s="275" t="s">
        <v>180</v>
      </c>
      <c r="D285" s="275"/>
      <c r="E285" s="33" t="s">
        <v>34</v>
      </c>
      <c r="F285" s="6">
        <v>0</v>
      </c>
      <c r="G285" s="6">
        <v>1</v>
      </c>
      <c r="H285" s="21">
        <v>781815</v>
      </c>
      <c r="I285" s="22"/>
      <c r="J285" s="82">
        <f t="shared" si="44"/>
        <v>0</v>
      </c>
      <c r="K285" s="79">
        <v>191241.68067226891</v>
      </c>
      <c r="L285" s="79">
        <f t="shared" si="45"/>
        <v>36335.919327731091</v>
      </c>
      <c r="M285" s="79">
        <f t="shared" si="46"/>
        <v>227577.60000000001</v>
      </c>
      <c r="N285" s="79">
        <v>150000</v>
      </c>
      <c r="O285" s="79">
        <v>28500</v>
      </c>
      <c r="P285" s="79">
        <v>178500</v>
      </c>
      <c r="Q285" s="244">
        <f>ROUND(MIN(M285,P285),0)</f>
        <v>178500</v>
      </c>
      <c r="R285" s="244">
        <f t="shared" si="48"/>
        <v>135359</v>
      </c>
      <c r="S285" s="244">
        <f>ROUND(GEOMEAN(M285,P285),0)</f>
        <v>201550</v>
      </c>
      <c r="T285" s="244">
        <f>ROUND(MEDIAN(M285,P285),0)</f>
        <v>203039</v>
      </c>
      <c r="U285" s="79">
        <f t="shared" si="51"/>
        <v>30505.293647168848</v>
      </c>
      <c r="V285" s="245">
        <f t="shared" si="52"/>
        <v>0.22536583195183807</v>
      </c>
      <c r="W285" s="88" t="str">
        <f t="shared" si="53"/>
        <v>MENOR_VALOR</v>
      </c>
      <c r="X285" s="89">
        <f>IF(W285="MENOR_VALOR",Q285,S285)</f>
        <v>178500</v>
      </c>
      <c r="Y285" s="73"/>
    </row>
    <row r="286" spans="1:25" ht="24" x14ac:dyDescent="0.35">
      <c r="A286" s="14">
        <v>255</v>
      </c>
      <c r="B286" s="30">
        <v>8714199</v>
      </c>
      <c r="C286" s="32" t="s">
        <v>50</v>
      </c>
      <c r="D286" s="32" t="s">
        <v>160</v>
      </c>
      <c r="E286" s="33" t="s">
        <v>80</v>
      </c>
      <c r="F286" s="6">
        <v>0</v>
      </c>
      <c r="G286" s="6">
        <v>1</v>
      </c>
      <c r="H286" s="6">
        <v>781815</v>
      </c>
      <c r="I286" s="11">
        <v>101864</v>
      </c>
      <c r="J286" s="82">
        <f t="shared" si="44"/>
        <v>115228.55679999999</v>
      </c>
      <c r="K286" s="79">
        <v>252480</v>
      </c>
      <c r="L286" s="79">
        <f t="shared" si="45"/>
        <v>47971.199999999997</v>
      </c>
      <c r="M286" s="79">
        <f t="shared" si="46"/>
        <v>300451.20000000001</v>
      </c>
      <c r="N286" s="79">
        <v>210000</v>
      </c>
      <c r="O286" s="79">
        <v>39900</v>
      </c>
      <c r="P286" s="79">
        <v>249900</v>
      </c>
      <c r="Q286" s="244">
        <f t="shared" si="47"/>
        <v>115229</v>
      </c>
      <c r="R286" s="244">
        <f t="shared" si="48"/>
        <v>221860</v>
      </c>
      <c r="S286" s="244">
        <f t="shared" si="49"/>
        <v>205290</v>
      </c>
      <c r="T286" s="244">
        <f t="shared" si="50"/>
        <v>249900</v>
      </c>
      <c r="U286" s="79">
        <f t="shared" si="51"/>
        <v>75399.503184702742</v>
      </c>
      <c r="V286" s="245">
        <f t="shared" si="52"/>
        <v>0.33985172263906399</v>
      </c>
      <c r="W286" s="88" t="str">
        <f t="shared" si="53"/>
        <v>MENOR_VALOR</v>
      </c>
      <c r="X286" s="89">
        <f t="shared" si="54"/>
        <v>115229</v>
      </c>
      <c r="Y286" s="73"/>
    </row>
    <row r="287" spans="1:25" s="74" customFormat="1" ht="16" x14ac:dyDescent="0.35">
      <c r="A287" s="117" t="s">
        <v>181</v>
      </c>
      <c r="B287" s="30"/>
      <c r="C287" s="134"/>
      <c r="D287" s="135" t="s">
        <v>182</v>
      </c>
      <c r="E287" s="33"/>
      <c r="F287" s="6"/>
      <c r="G287" s="6"/>
      <c r="H287" s="10"/>
      <c r="I287" s="11"/>
      <c r="J287" s="82">
        <f t="shared" si="44"/>
        <v>0</v>
      </c>
      <c r="K287" s="79">
        <v>0</v>
      </c>
      <c r="L287" s="79">
        <f t="shared" si="45"/>
        <v>0</v>
      </c>
      <c r="M287" s="79"/>
      <c r="N287" s="79"/>
      <c r="O287" s="79"/>
      <c r="P287" s="79"/>
      <c r="Q287" s="244"/>
      <c r="R287" s="244"/>
      <c r="S287" s="244"/>
      <c r="T287" s="244"/>
      <c r="U287" s="79"/>
      <c r="V287" s="245"/>
      <c r="W287" s="88"/>
      <c r="X287" s="89"/>
      <c r="Y287" s="73"/>
    </row>
    <row r="288" spans="1:25" ht="16" x14ac:dyDescent="0.35">
      <c r="A288" s="14">
        <v>256</v>
      </c>
      <c r="B288" s="30">
        <v>8714199</v>
      </c>
      <c r="C288" s="32" t="s">
        <v>32</v>
      </c>
      <c r="D288" s="32" t="s">
        <v>284</v>
      </c>
      <c r="E288" s="33" t="s">
        <v>34</v>
      </c>
      <c r="F288" s="6">
        <v>0</v>
      </c>
      <c r="G288" s="6">
        <v>1</v>
      </c>
      <c r="H288" s="6">
        <v>781815</v>
      </c>
      <c r="I288" s="81">
        <v>192304</v>
      </c>
      <c r="J288" s="82">
        <f t="shared" si="44"/>
        <v>217534.28479999999</v>
      </c>
      <c r="K288" s="79">
        <v>348568.82352941181</v>
      </c>
      <c r="L288" s="79">
        <f t="shared" si="45"/>
        <v>66228.076470588247</v>
      </c>
      <c r="M288" s="79">
        <f t="shared" si="46"/>
        <v>414796.9</v>
      </c>
      <c r="N288" s="79">
        <v>281000</v>
      </c>
      <c r="O288" s="79">
        <v>53390</v>
      </c>
      <c r="P288" s="79">
        <v>334390</v>
      </c>
      <c r="Q288" s="244">
        <f t="shared" si="47"/>
        <v>217534</v>
      </c>
      <c r="R288" s="244">
        <f t="shared" si="48"/>
        <v>322240</v>
      </c>
      <c r="S288" s="244">
        <f t="shared" si="49"/>
        <v>311319</v>
      </c>
      <c r="T288" s="244">
        <f t="shared" si="50"/>
        <v>334390</v>
      </c>
      <c r="U288" s="79">
        <f t="shared" si="51"/>
        <v>74038.322630918643</v>
      </c>
      <c r="V288" s="245">
        <f t="shared" si="52"/>
        <v>0.22976142822405241</v>
      </c>
      <c r="W288" s="88" t="str">
        <f t="shared" si="53"/>
        <v>MENOR_VALOR</v>
      </c>
      <c r="X288" s="89">
        <f t="shared" si="54"/>
        <v>217534</v>
      </c>
      <c r="Y288" s="73"/>
    </row>
    <row r="289" spans="1:25" ht="24" x14ac:dyDescent="0.35">
      <c r="A289" s="14">
        <v>257</v>
      </c>
      <c r="B289" s="30">
        <v>8714199</v>
      </c>
      <c r="C289" s="32" t="s">
        <v>32</v>
      </c>
      <c r="D289" s="32" t="s">
        <v>269</v>
      </c>
      <c r="E289" s="33" t="s">
        <v>34</v>
      </c>
      <c r="F289" s="6">
        <v>0</v>
      </c>
      <c r="G289" s="6">
        <v>1</v>
      </c>
      <c r="H289" s="6">
        <v>781815</v>
      </c>
      <c r="I289" s="81">
        <v>178500</v>
      </c>
      <c r="J289" s="82">
        <f t="shared" si="44"/>
        <v>201919.2</v>
      </c>
      <c r="K289" s="79">
        <v>247220</v>
      </c>
      <c r="L289" s="79">
        <f t="shared" si="45"/>
        <v>46971.8</v>
      </c>
      <c r="M289" s="79">
        <f t="shared" si="46"/>
        <v>294191.8</v>
      </c>
      <c r="N289" s="79">
        <v>210000</v>
      </c>
      <c r="O289" s="79">
        <v>39900</v>
      </c>
      <c r="P289" s="79">
        <v>249900</v>
      </c>
      <c r="Q289" s="244">
        <f t="shared" si="47"/>
        <v>201919</v>
      </c>
      <c r="R289" s="244">
        <f t="shared" si="48"/>
        <v>248670</v>
      </c>
      <c r="S289" s="244">
        <f t="shared" si="49"/>
        <v>245768</v>
      </c>
      <c r="T289" s="244">
        <f t="shared" si="50"/>
        <v>249900</v>
      </c>
      <c r="U289" s="79">
        <f t="shared" si="51"/>
        <v>33057.949127252286</v>
      </c>
      <c r="V289" s="245">
        <f t="shared" si="52"/>
        <v>0.13293903216010089</v>
      </c>
      <c r="W289" s="88" t="str">
        <f t="shared" si="53"/>
        <v>MENOR_VALOR</v>
      </c>
      <c r="X289" s="89">
        <f t="shared" si="54"/>
        <v>201919</v>
      </c>
      <c r="Y289" s="73"/>
    </row>
    <row r="290" spans="1:25" ht="24" x14ac:dyDescent="0.35">
      <c r="A290" s="14">
        <v>258</v>
      </c>
      <c r="B290" s="30">
        <v>8714199</v>
      </c>
      <c r="C290" s="32" t="s">
        <v>32</v>
      </c>
      <c r="D290" s="32" t="s">
        <v>183</v>
      </c>
      <c r="E290" s="33" t="s">
        <v>34</v>
      </c>
      <c r="F290" s="6">
        <v>0</v>
      </c>
      <c r="G290" s="6">
        <v>1</v>
      </c>
      <c r="H290" s="6">
        <v>781815</v>
      </c>
      <c r="I290" s="81">
        <v>184688</v>
      </c>
      <c r="J290" s="82">
        <f t="shared" si="44"/>
        <v>208919.0656</v>
      </c>
      <c r="K290" s="79">
        <v>291480</v>
      </c>
      <c r="L290" s="79">
        <f t="shared" si="45"/>
        <v>55381.2</v>
      </c>
      <c r="M290" s="79">
        <f t="shared" si="46"/>
        <v>346861.2</v>
      </c>
      <c r="N290" s="79">
        <v>219000</v>
      </c>
      <c r="O290" s="79">
        <v>41610</v>
      </c>
      <c r="P290" s="79">
        <v>260610</v>
      </c>
      <c r="Q290" s="244">
        <f t="shared" si="47"/>
        <v>208919</v>
      </c>
      <c r="R290" s="244">
        <f t="shared" si="48"/>
        <v>272130</v>
      </c>
      <c r="S290" s="244">
        <f t="shared" si="49"/>
        <v>266302</v>
      </c>
      <c r="T290" s="244">
        <f t="shared" si="50"/>
        <v>260610</v>
      </c>
      <c r="U290" s="79">
        <f t="shared" si="51"/>
        <v>44696.926745582852</v>
      </c>
      <c r="V290" s="245">
        <f t="shared" si="52"/>
        <v>0.16424843547415888</v>
      </c>
      <c r="W290" s="88" t="str">
        <f t="shared" si="53"/>
        <v>MENOR_VALOR</v>
      </c>
      <c r="X290" s="89">
        <f t="shared" si="54"/>
        <v>208919</v>
      </c>
      <c r="Y290" s="73"/>
    </row>
    <row r="291" spans="1:25" ht="24" x14ac:dyDescent="0.35">
      <c r="A291" s="14">
        <v>259</v>
      </c>
      <c r="B291" s="30">
        <v>8714199</v>
      </c>
      <c r="C291" s="32" t="s">
        <v>32</v>
      </c>
      <c r="D291" s="32" t="s">
        <v>184</v>
      </c>
      <c r="E291" s="33" t="s">
        <v>34</v>
      </c>
      <c r="F291" s="6">
        <v>0</v>
      </c>
      <c r="G291" s="6">
        <v>1</v>
      </c>
      <c r="H291" s="6">
        <v>781815</v>
      </c>
      <c r="I291" s="11">
        <v>183974</v>
      </c>
      <c r="J291" s="82">
        <f t="shared" si="44"/>
        <v>208111.38879999999</v>
      </c>
      <c r="K291" s="79">
        <v>261582.94117647057</v>
      </c>
      <c r="L291" s="79">
        <f t="shared" si="45"/>
        <v>49700.75882352941</v>
      </c>
      <c r="M291" s="79">
        <f t="shared" si="46"/>
        <v>311283.69999999995</v>
      </c>
      <c r="N291" s="79">
        <v>226000</v>
      </c>
      <c r="O291" s="79">
        <v>42940</v>
      </c>
      <c r="P291" s="79">
        <v>268940</v>
      </c>
      <c r="Q291" s="244">
        <f t="shared" si="47"/>
        <v>208111</v>
      </c>
      <c r="R291" s="244">
        <f t="shared" si="48"/>
        <v>262778</v>
      </c>
      <c r="S291" s="244">
        <f t="shared" si="49"/>
        <v>259240</v>
      </c>
      <c r="T291" s="244">
        <f t="shared" si="50"/>
        <v>268940</v>
      </c>
      <c r="U291" s="79">
        <f t="shared" si="51"/>
        <v>38655.406407124996</v>
      </c>
      <c r="V291" s="245">
        <f t="shared" si="52"/>
        <v>0.14710290209654156</v>
      </c>
      <c r="W291" s="88" t="str">
        <f t="shared" si="53"/>
        <v>MENOR_VALOR</v>
      </c>
      <c r="X291" s="89">
        <f t="shared" si="54"/>
        <v>208111</v>
      </c>
      <c r="Y291" s="73"/>
    </row>
    <row r="292" spans="1:25" ht="16" x14ac:dyDescent="0.35">
      <c r="A292" s="14">
        <v>260</v>
      </c>
      <c r="B292" s="30">
        <v>8714199</v>
      </c>
      <c r="C292" s="32" t="s">
        <v>32</v>
      </c>
      <c r="D292" s="32" t="s">
        <v>185</v>
      </c>
      <c r="E292" s="33" t="s">
        <v>34</v>
      </c>
      <c r="F292" s="6">
        <v>0</v>
      </c>
      <c r="G292" s="6">
        <v>1</v>
      </c>
      <c r="H292" s="6">
        <v>781815</v>
      </c>
      <c r="I292" s="11">
        <v>210035</v>
      </c>
      <c r="J292" s="82">
        <f t="shared" si="44"/>
        <v>237591.592</v>
      </c>
      <c r="K292" s="79">
        <v>336097.31092436973</v>
      </c>
      <c r="L292" s="79">
        <f t="shared" si="45"/>
        <v>63858.489075630248</v>
      </c>
      <c r="M292" s="79">
        <f t="shared" si="46"/>
        <v>399955.8</v>
      </c>
      <c r="N292" s="79">
        <v>299000</v>
      </c>
      <c r="O292" s="79">
        <v>56810</v>
      </c>
      <c r="P292" s="79">
        <v>355810</v>
      </c>
      <c r="Q292" s="244">
        <f t="shared" si="47"/>
        <v>237592</v>
      </c>
      <c r="R292" s="244">
        <f t="shared" si="48"/>
        <v>331119</v>
      </c>
      <c r="S292" s="244">
        <f t="shared" si="49"/>
        <v>323361</v>
      </c>
      <c r="T292" s="244">
        <f t="shared" si="50"/>
        <v>355810</v>
      </c>
      <c r="U292" s="79">
        <f t="shared" si="51"/>
        <v>66133.57592403423</v>
      </c>
      <c r="V292" s="245">
        <f t="shared" si="52"/>
        <v>0.19972751767199778</v>
      </c>
      <c r="W292" s="88" t="str">
        <f t="shared" si="53"/>
        <v>MENOR_VALOR</v>
      </c>
      <c r="X292" s="89">
        <f t="shared" si="54"/>
        <v>237592</v>
      </c>
      <c r="Y292" s="73"/>
    </row>
    <row r="293" spans="1:25" ht="16" x14ac:dyDescent="0.35">
      <c r="A293" s="14">
        <v>261</v>
      </c>
      <c r="B293" s="30">
        <v>8714199</v>
      </c>
      <c r="C293" s="32" t="s">
        <v>32</v>
      </c>
      <c r="D293" s="32" t="s">
        <v>186</v>
      </c>
      <c r="E293" s="33" t="s">
        <v>34</v>
      </c>
      <c r="F293" s="6">
        <v>0</v>
      </c>
      <c r="G293" s="6">
        <v>1</v>
      </c>
      <c r="H293" s="6">
        <v>781815</v>
      </c>
      <c r="I293" s="11">
        <v>66640</v>
      </c>
      <c r="J293" s="82">
        <f t="shared" si="44"/>
        <v>75383.168000000005</v>
      </c>
      <c r="K293" s="79">
        <v>99465.042016806721</v>
      </c>
      <c r="L293" s="79">
        <f t="shared" si="45"/>
        <v>18898.357983193277</v>
      </c>
      <c r="M293" s="79">
        <f t="shared" si="46"/>
        <v>118363.4</v>
      </c>
      <c r="N293" s="79">
        <v>78000</v>
      </c>
      <c r="O293" s="79">
        <v>14820</v>
      </c>
      <c r="P293" s="79">
        <v>92820</v>
      </c>
      <c r="Q293" s="244">
        <f t="shared" si="47"/>
        <v>75383</v>
      </c>
      <c r="R293" s="244">
        <f t="shared" si="48"/>
        <v>95522</v>
      </c>
      <c r="S293" s="244">
        <f t="shared" si="49"/>
        <v>93910</v>
      </c>
      <c r="T293" s="244">
        <f t="shared" si="50"/>
        <v>92820</v>
      </c>
      <c r="U293" s="79">
        <f t="shared" si="51"/>
        <v>14240.42346631588</v>
      </c>
      <c r="V293" s="245">
        <f t="shared" si="52"/>
        <v>0.14908003880065199</v>
      </c>
      <c r="W293" s="88" t="str">
        <f t="shared" si="53"/>
        <v>MENOR_VALOR</v>
      </c>
      <c r="X293" s="89">
        <f t="shared" si="54"/>
        <v>75383</v>
      </c>
      <c r="Y293" s="73"/>
    </row>
    <row r="294" spans="1:25" ht="16" x14ac:dyDescent="0.35">
      <c r="A294" s="14">
        <v>262</v>
      </c>
      <c r="B294" s="30">
        <v>8714199</v>
      </c>
      <c r="C294" s="32" t="s">
        <v>32</v>
      </c>
      <c r="D294" s="32" t="s">
        <v>306</v>
      </c>
      <c r="E294" s="33" t="s">
        <v>34</v>
      </c>
      <c r="F294" s="6">
        <v>0</v>
      </c>
      <c r="G294" s="6">
        <v>1</v>
      </c>
      <c r="H294" s="6">
        <v>781815</v>
      </c>
      <c r="I294" s="11">
        <v>59976</v>
      </c>
      <c r="J294" s="82">
        <f t="shared" si="44"/>
        <v>67844.851200000005</v>
      </c>
      <c r="K294" s="79">
        <v>91559.159663865546</v>
      </c>
      <c r="L294" s="79">
        <f t="shared" si="45"/>
        <v>17396.240336134455</v>
      </c>
      <c r="M294" s="79">
        <f t="shared" si="46"/>
        <v>108955.4</v>
      </c>
      <c r="N294" s="79">
        <v>71000</v>
      </c>
      <c r="O294" s="79">
        <v>13490</v>
      </c>
      <c r="P294" s="79">
        <v>84490</v>
      </c>
      <c r="Q294" s="244">
        <f t="shared" si="47"/>
        <v>67845</v>
      </c>
      <c r="R294" s="244">
        <f t="shared" si="48"/>
        <v>87097</v>
      </c>
      <c r="S294" s="244">
        <f t="shared" si="49"/>
        <v>85479</v>
      </c>
      <c r="T294" s="244">
        <f t="shared" si="50"/>
        <v>84490</v>
      </c>
      <c r="U294" s="79">
        <f t="shared" si="51"/>
        <v>13613.219751403412</v>
      </c>
      <c r="V294" s="245">
        <f t="shared" si="52"/>
        <v>0.1562995252580848</v>
      </c>
      <c r="W294" s="88" t="str">
        <f t="shared" si="53"/>
        <v>MENOR_VALOR</v>
      </c>
      <c r="X294" s="89">
        <f t="shared" si="54"/>
        <v>67845</v>
      </c>
      <c r="Y294" s="73"/>
    </row>
    <row r="295" spans="1:25" ht="16" x14ac:dyDescent="0.35">
      <c r="A295" s="14">
        <v>263</v>
      </c>
      <c r="B295" s="30">
        <v>8714199</v>
      </c>
      <c r="C295" s="32" t="s">
        <v>32</v>
      </c>
      <c r="D295" s="32" t="s">
        <v>307</v>
      </c>
      <c r="E295" s="33" t="s">
        <v>34</v>
      </c>
      <c r="F295" s="6">
        <v>0</v>
      </c>
      <c r="G295" s="6">
        <v>1</v>
      </c>
      <c r="H295" s="6">
        <v>781815</v>
      </c>
      <c r="I295" s="11">
        <v>542878</v>
      </c>
      <c r="J295" s="82">
        <f t="shared" si="44"/>
        <v>614103.59360000002</v>
      </c>
      <c r="K295" s="79">
        <v>897830.25210084044</v>
      </c>
      <c r="L295" s="79">
        <f t="shared" si="45"/>
        <v>170587.74789915967</v>
      </c>
      <c r="M295" s="79">
        <f t="shared" si="46"/>
        <v>1068418</v>
      </c>
      <c r="N295" s="79">
        <v>639000</v>
      </c>
      <c r="O295" s="79">
        <v>121410</v>
      </c>
      <c r="P295" s="79">
        <v>760410</v>
      </c>
      <c r="Q295" s="244">
        <f t="shared" si="47"/>
        <v>614104</v>
      </c>
      <c r="R295" s="244">
        <f t="shared" si="48"/>
        <v>814311</v>
      </c>
      <c r="S295" s="244">
        <f t="shared" si="49"/>
        <v>793128</v>
      </c>
      <c r="T295" s="244">
        <f t="shared" si="50"/>
        <v>760410</v>
      </c>
      <c r="U295" s="79">
        <f t="shared" si="51"/>
        <v>141567.72734101512</v>
      </c>
      <c r="V295" s="245">
        <f t="shared" si="52"/>
        <v>0.17384970526127624</v>
      </c>
      <c r="W295" s="88" t="str">
        <f t="shared" si="53"/>
        <v>MENOR_VALOR</v>
      </c>
      <c r="X295" s="89">
        <f t="shared" si="54"/>
        <v>614104</v>
      </c>
      <c r="Y295" s="73"/>
    </row>
    <row r="296" spans="1:25" ht="24" x14ac:dyDescent="0.35">
      <c r="A296" s="14">
        <v>264</v>
      </c>
      <c r="B296" s="30">
        <v>8714199</v>
      </c>
      <c r="C296" s="32" t="s">
        <v>32</v>
      </c>
      <c r="D296" s="32" t="s">
        <v>76</v>
      </c>
      <c r="E296" s="33" t="s">
        <v>34</v>
      </c>
      <c r="F296" s="6">
        <v>0</v>
      </c>
      <c r="G296" s="6">
        <v>1</v>
      </c>
      <c r="H296" s="6">
        <v>781815</v>
      </c>
      <c r="I296" s="11">
        <v>162316</v>
      </c>
      <c r="J296" s="82">
        <f t="shared" si="44"/>
        <v>183611.85920000001</v>
      </c>
      <c r="K296" s="79">
        <v>212922.01680672271</v>
      </c>
      <c r="L296" s="79">
        <f t="shared" si="45"/>
        <v>40455.183193277313</v>
      </c>
      <c r="M296" s="79">
        <f t="shared" si="46"/>
        <v>253377.2</v>
      </c>
      <c r="N296" s="79">
        <v>191000</v>
      </c>
      <c r="O296" s="79">
        <v>36290</v>
      </c>
      <c r="P296" s="79">
        <v>227290</v>
      </c>
      <c r="Q296" s="244">
        <f t="shared" si="47"/>
        <v>183612</v>
      </c>
      <c r="R296" s="244">
        <f t="shared" si="48"/>
        <v>221426</v>
      </c>
      <c r="S296" s="244">
        <f t="shared" si="49"/>
        <v>219491</v>
      </c>
      <c r="T296" s="244">
        <f t="shared" si="50"/>
        <v>227290</v>
      </c>
      <c r="U296" s="79">
        <f t="shared" si="51"/>
        <v>26738.535823788108</v>
      </c>
      <c r="V296" s="245">
        <f t="shared" si="52"/>
        <v>0.12075608024255556</v>
      </c>
      <c r="W296" s="88" t="str">
        <f t="shared" si="53"/>
        <v>MENOR_VALOR</v>
      </c>
      <c r="X296" s="89">
        <f t="shared" si="54"/>
        <v>183612</v>
      </c>
      <c r="Y296" s="73"/>
    </row>
    <row r="297" spans="1:25" ht="24" x14ac:dyDescent="0.35">
      <c r="A297" s="14">
        <v>265</v>
      </c>
      <c r="B297" s="30">
        <v>8714199</v>
      </c>
      <c r="C297" s="32" t="s">
        <v>32</v>
      </c>
      <c r="D297" s="32" t="s">
        <v>188</v>
      </c>
      <c r="E297" s="33" t="s">
        <v>34</v>
      </c>
      <c r="F297" s="6">
        <v>0</v>
      </c>
      <c r="G297" s="6">
        <v>1</v>
      </c>
      <c r="H297" s="6">
        <v>781815</v>
      </c>
      <c r="I297" s="11">
        <v>295596</v>
      </c>
      <c r="J297" s="82">
        <f t="shared" si="44"/>
        <v>334378.19520000002</v>
      </c>
      <c r="K297" s="79">
        <v>286253.44537815126</v>
      </c>
      <c r="L297" s="79">
        <f t="shared" si="45"/>
        <v>54388.154621848742</v>
      </c>
      <c r="M297" s="79">
        <f t="shared" si="46"/>
        <v>340641.6</v>
      </c>
      <c r="N297" s="79">
        <v>230000</v>
      </c>
      <c r="O297" s="79">
        <v>43700</v>
      </c>
      <c r="P297" s="79">
        <v>273700</v>
      </c>
      <c r="Q297" s="244">
        <f t="shared" si="47"/>
        <v>273700</v>
      </c>
      <c r="R297" s="244">
        <f t="shared" si="48"/>
        <v>316240</v>
      </c>
      <c r="S297" s="244">
        <f t="shared" si="49"/>
        <v>314729</v>
      </c>
      <c r="T297" s="244">
        <f t="shared" si="50"/>
        <v>334378</v>
      </c>
      <c r="U297" s="79">
        <f t="shared" si="51"/>
        <v>30080.322471675732</v>
      </c>
      <c r="V297" s="245">
        <f t="shared" si="52"/>
        <v>9.511865188361919E-2</v>
      </c>
      <c r="W297" s="88" t="str">
        <f t="shared" si="53"/>
        <v>MENOR_VALOR</v>
      </c>
      <c r="X297" s="89">
        <f t="shared" si="54"/>
        <v>273700</v>
      </c>
      <c r="Y297" s="73"/>
    </row>
    <row r="298" spans="1:25" ht="24" x14ac:dyDescent="0.35">
      <c r="A298" s="14">
        <v>266</v>
      </c>
      <c r="B298" s="30">
        <v>8714199</v>
      </c>
      <c r="C298" s="32" t="s">
        <v>32</v>
      </c>
      <c r="D298" s="32" t="s">
        <v>189</v>
      </c>
      <c r="E298" s="33" t="s">
        <v>34</v>
      </c>
      <c r="F298" s="6">
        <v>0</v>
      </c>
      <c r="G298" s="6">
        <v>1</v>
      </c>
      <c r="H298" s="6">
        <v>781815</v>
      </c>
      <c r="I298" s="11">
        <v>215628</v>
      </c>
      <c r="J298" s="82">
        <f t="shared" ref="J298:J305" si="55">(I298*13.12%)+I298</f>
        <v>243918.39360000001</v>
      </c>
      <c r="K298" s="79">
        <v>172288.23529411765</v>
      </c>
      <c r="L298" s="79">
        <f t="shared" si="45"/>
        <v>32734.764705882353</v>
      </c>
      <c r="M298" s="79">
        <f t="shared" si="46"/>
        <v>205023</v>
      </c>
      <c r="N298" s="79">
        <v>148000</v>
      </c>
      <c r="O298" s="79">
        <v>28120</v>
      </c>
      <c r="P298" s="79">
        <v>176120</v>
      </c>
      <c r="Q298" s="244">
        <f t="shared" si="47"/>
        <v>176120</v>
      </c>
      <c r="R298" s="244">
        <f t="shared" si="48"/>
        <v>208354</v>
      </c>
      <c r="S298" s="244">
        <f t="shared" si="49"/>
        <v>206515</v>
      </c>
      <c r="T298" s="244">
        <f t="shared" si="50"/>
        <v>205023</v>
      </c>
      <c r="U298" s="79">
        <f t="shared" si="51"/>
        <v>22792.879984767173</v>
      </c>
      <c r="V298" s="245">
        <f t="shared" si="52"/>
        <v>0.10939497194566541</v>
      </c>
      <c r="W298" s="88" t="str">
        <f t="shared" si="53"/>
        <v>MENOR_VALOR</v>
      </c>
      <c r="X298" s="89">
        <f t="shared" si="54"/>
        <v>176120</v>
      </c>
      <c r="Y298" s="73"/>
    </row>
    <row r="299" spans="1:25" ht="24" x14ac:dyDescent="0.35">
      <c r="A299" s="14">
        <v>267</v>
      </c>
      <c r="B299" s="30">
        <v>8714199</v>
      </c>
      <c r="C299" s="32" t="s">
        <v>32</v>
      </c>
      <c r="D299" s="32" t="s">
        <v>190</v>
      </c>
      <c r="E299" s="33" t="s">
        <v>34</v>
      </c>
      <c r="F299" s="6">
        <v>0</v>
      </c>
      <c r="G299" s="6">
        <v>1</v>
      </c>
      <c r="H299" s="6">
        <v>781815</v>
      </c>
      <c r="I299" s="11">
        <v>135184</v>
      </c>
      <c r="J299" s="82">
        <f t="shared" si="55"/>
        <v>152920.14079999999</v>
      </c>
      <c r="K299" s="79">
        <v>184260.08403361344</v>
      </c>
      <c r="L299" s="79">
        <f t="shared" ref="L299:L362" si="56">K299*19%</f>
        <v>35009.415966386558</v>
      </c>
      <c r="M299" s="79">
        <f t="shared" si="46"/>
        <v>219269.5</v>
      </c>
      <c r="N299" s="79">
        <v>159000</v>
      </c>
      <c r="O299" s="79">
        <v>30210</v>
      </c>
      <c r="P299" s="79">
        <v>189210</v>
      </c>
      <c r="Q299" s="244">
        <f t="shared" si="47"/>
        <v>152920</v>
      </c>
      <c r="R299" s="244">
        <f t="shared" si="48"/>
        <v>187133</v>
      </c>
      <c r="S299" s="244">
        <f t="shared" si="49"/>
        <v>185124</v>
      </c>
      <c r="T299" s="244">
        <f t="shared" si="50"/>
        <v>189210</v>
      </c>
      <c r="U299" s="79">
        <f t="shared" si="51"/>
        <v>24192.244304735352</v>
      </c>
      <c r="V299" s="245">
        <f t="shared" si="52"/>
        <v>0.12927834377012795</v>
      </c>
      <c r="W299" s="88" t="str">
        <f t="shared" si="53"/>
        <v>MENOR_VALOR</v>
      </c>
      <c r="X299" s="89">
        <f t="shared" si="54"/>
        <v>152920</v>
      </c>
      <c r="Y299" s="73"/>
    </row>
    <row r="300" spans="1:25" ht="16" x14ac:dyDescent="0.35">
      <c r="A300" s="14">
        <v>268</v>
      </c>
      <c r="B300" s="30">
        <v>8714199</v>
      </c>
      <c r="C300" s="32" t="s">
        <v>32</v>
      </c>
      <c r="D300" s="32" t="s">
        <v>191</v>
      </c>
      <c r="E300" s="33" t="s">
        <v>34</v>
      </c>
      <c r="F300" s="6">
        <v>0</v>
      </c>
      <c r="G300" s="6">
        <v>1</v>
      </c>
      <c r="H300" s="6">
        <v>781815</v>
      </c>
      <c r="I300" s="11">
        <v>134184</v>
      </c>
      <c r="J300" s="82">
        <f t="shared" si="55"/>
        <v>151788.94079999998</v>
      </c>
      <c r="K300" s="79">
        <v>183549.32773109243</v>
      </c>
      <c r="L300" s="79">
        <f t="shared" si="56"/>
        <v>34874.372268907566</v>
      </c>
      <c r="M300" s="79">
        <f t="shared" si="46"/>
        <v>218423.7</v>
      </c>
      <c r="N300" s="79">
        <v>142000</v>
      </c>
      <c r="O300" s="79">
        <v>26980</v>
      </c>
      <c r="P300" s="79">
        <v>168980</v>
      </c>
      <c r="Q300" s="244">
        <f t="shared" si="47"/>
        <v>151789</v>
      </c>
      <c r="R300" s="244">
        <f t="shared" si="48"/>
        <v>179731</v>
      </c>
      <c r="S300" s="244">
        <f t="shared" si="49"/>
        <v>177606</v>
      </c>
      <c r="T300" s="244">
        <f t="shared" si="50"/>
        <v>168980</v>
      </c>
      <c r="U300" s="79">
        <f t="shared" si="51"/>
        <v>19757.977679914511</v>
      </c>
      <c r="V300" s="245">
        <f t="shared" si="52"/>
        <v>0.10993082818164096</v>
      </c>
      <c r="W300" s="88" t="str">
        <f t="shared" si="53"/>
        <v>MENOR_VALOR</v>
      </c>
      <c r="X300" s="89">
        <f t="shared" si="54"/>
        <v>151789</v>
      </c>
      <c r="Y300" s="73"/>
    </row>
    <row r="301" spans="1:25" ht="16" x14ac:dyDescent="0.35">
      <c r="A301" s="14">
        <v>269</v>
      </c>
      <c r="B301" s="30">
        <v>8714199</v>
      </c>
      <c r="C301" s="32" t="s">
        <v>32</v>
      </c>
      <c r="D301" s="32" t="s">
        <v>192</v>
      </c>
      <c r="E301" s="33" t="s">
        <v>34</v>
      </c>
      <c r="F301" s="6">
        <v>0</v>
      </c>
      <c r="G301" s="6">
        <v>1</v>
      </c>
      <c r="H301" s="6">
        <v>781815</v>
      </c>
      <c r="I301" s="11">
        <v>421736</v>
      </c>
      <c r="J301" s="82">
        <f t="shared" si="55"/>
        <v>477067.76319999999</v>
      </c>
      <c r="K301" s="79">
        <v>640430.25210084044</v>
      </c>
      <c r="L301" s="79">
        <f t="shared" si="56"/>
        <v>121681.74789915969</v>
      </c>
      <c r="M301" s="79">
        <f t="shared" si="46"/>
        <v>762112.00000000012</v>
      </c>
      <c r="N301" s="79">
        <v>496000</v>
      </c>
      <c r="O301" s="79">
        <v>94240</v>
      </c>
      <c r="P301" s="79">
        <v>590240</v>
      </c>
      <c r="Q301" s="244">
        <f t="shared" si="47"/>
        <v>477068</v>
      </c>
      <c r="R301" s="244">
        <f t="shared" si="48"/>
        <v>609807</v>
      </c>
      <c r="S301" s="244">
        <f t="shared" si="49"/>
        <v>598700</v>
      </c>
      <c r="T301" s="244">
        <f t="shared" si="50"/>
        <v>590240</v>
      </c>
      <c r="U301" s="79">
        <f t="shared" si="51"/>
        <v>93860.647027921135</v>
      </c>
      <c r="V301" s="245">
        <f t="shared" si="52"/>
        <v>0.15391861200006091</v>
      </c>
      <c r="W301" s="88" t="str">
        <f t="shared" si="53"/>
        <v>MENOR_VALOR</v>
      </c>
      <c r="X301" s="89">
        <f t="shared" si="54"/>
        <v>477068</v>
      </c>
      <c r="Y301" s="73"/>
    </row>
    <row r="302" spans="1:25" ht="24" x14ac:dyDescent="0.35">
      <c r="A302" s="14">
        <v>270</v>
      </c>
      <c r="B302" s="30">
        <v>8714199</v>
      </c>
      <c r="C302" s="32" t="s">
        <v>32</v>
      </c>
      <c r="D302" s="32" t="s">
        <v>193</v>
      </c>
      <c r="E302" s="33" t="s">
        <v>34</v>
      </c>
      <c r="F302" s="6">
        <v>0</v>
      </c>
      <c r="G302" s="6">
        <v>1</v>
      </c>
      <c r="H302" s="6">
        <v>781815</v>
      </c>
      <c r="I302" s="11">
        <v>892143</v>
      </c>
      <c r="J302" s="82">
        <f t="shared" si="55"/>
        <v>1009192.1616</v>
      </c>
      <c r="K302" s="79">
        <v>1267401.6806722691</v>
      </c>
      <c r="L302" s="79">
        <f t="shared" si="56"/>
        <v>240806.31932773112</v>
      </c>
      <c r="M302" s="79">
        <f t="shared" si="46"/>
        <v>1508208.0000000002</v>
      </c>
      <c r="N302" s="79">
        <v>1017000</v>
      </c>
      <c r="O302" s="79">
        <v>193230</v>
      </c>
      <c r="P302" s="79">
        <v>1210230</v>
      </c>
      <c r="Q302" s="244">
        <f t="shared" si="47"/>
        <v>1009192</v>
      </c>
      <c r="R302" s="244">
        <f t="shared" si="48"/>
        <v>1242543</v>
      </c>
      <c r="S302" s="244">
        <f t="shared" si="49"/>
        <v>1225842</v>
      </c>
      <c r="T302" s="244">
        <f t="shared" si="50"/>
        <v>1210230</v>
      </c>
      <c r="U302" s="79">
        <f t="shared" si="51"/>
        <v>165004.07449666204</v>
      </c>
      <c r="V302" s="245">
        <f t="shared" si="52"/>
        <v>0.13279546421867255</v>
      </c>
      <c r="W302" s="88" t="str">
        <f t="shared" si="53"/>
        <v>MENOR_VALOR</v>
      </c>
      <c r="X302" s="89">
        <f t="shared" si="54"/>
        <v>1009192</v>
      </c>
      <c r="Y302" s="73"/>
    </row>
    <row r="303" spans="1:25" ht="16" x14ac:dyDescent="0.35">
      <c r="A303" s="14">
        <v>271</v>
      </c>
      <c r="B303" s="30">
        <v>8714199</v>
      </c>
      <c r="C303" s="32" t="s">
        <v>32</v>
      </c>
      <c r="D303" s="32" t="s">
        <v>308</v>
      </c>
      <c r="E303" s="33" t="s">
        <v>34</v>
      </c>
      <c r="F303" s="6">
        <v>0</v>
      </c>
      <c r="G303" s="6">
        <v>1</v>
      </c>
      <c r="H303" s="6">
        <v>781815</v>
      </c>
      <c r="I303" s="11">
        <v>562037</v>
      </c>
      <c r="J303" s="82">
        <f t="shared" si="55"/>
        <v>635776.25439999998</v>
      </c>
      <c r="K303" s="79">
        <v>806472.26890756306</v>
      </c>
      <c r="L303" s="79">
        <f t="shared" si="56"/>
        <v>153229.731092437</v>
      </c>
      <c r="M303" s="79">
        <f t="shared" si="46"/>
        <v>959702</v>
      </c>
      <c r="N303" s="79">
        <v>661000</v>
      </c>
      <c r="O303" s="79">
        <v>125590</v>
      </c>
      <c r="P303" s="79">
        <v>786590</v>
      </c>
      <c r="Q303" s="244">
        <f t="shared" si="47"/>
        <v>635776</v>
      </c>
      <c r="R303" s="244">
        <f t="shared" si="48"/>
        <v>794023</v>
      </c>
      <c r="S303" s="244">
        <f t="shared" si="49"/>
        <v>782942</v>
      </c>
      <c r="T303" s="244">
        <f t="shared" si="50"/>
        <v>786590</v>
      </c>
      <c r="U303" s="79">
        <f t="shared" si="51"/>
        <v>111897.52680242759</v>
      </c>
      <c r="V303" s="245">
        <f t="shared" si="52"/>
        <v>0.14092479286170248</v>
      </c>
      <c r="W303" s="88" t="str">
        <f t="shared" si="53"/>
        <v>MENOR_VALOR</v>
      </c>
      <c r="X303" s="89">
        <f t="shared" si="54"/>
        <v>635776</v>
      </c>
      <c r="Y303" s="73"/>
    </row>
    <row r="304" spans="1:25" ht="24" x14ac:dyDescent="0.35">
      <c r="A304" s="14">
        <v>272</v>
      </c>
      <c r="B304" s="30">
        <v>8714199</v>
      </c>
      <c r="C304" s="32" t="s">
        <v>32</v>
      </c>
      <c r="D304" s="32" t="s">
        <v>195</v>
      </c>
      <c r="E304" s="33" t="s">
        <v>34</v>
      </c>
      <c r="F304" s="6">
        <v>0</v>
      </c>
      <c r="G304" s="6">
        <v>1</v>
      </c>
      <c r="H304" s="6">
        <v>781815</v>
      </c>
      <c r="I304" s="11">
        <v>451248</v>
      </c>
      <c r="J304" s="82">
        <f t="shared" si="55"/>
        <v>510451.73759999999</v>
      </c>
      <c r="K304" s="79">
        <v>564447.0588235294</v>
      </c>
      <c r="L304" s="79">
        <f t="shared" si="56"/>
        <v>107244.94117647059</v>
      </c>
      <c r="M304" s="79">
        <f t="shared" si="46"/>
        <v>671692</v>
      </c>
      <c r="N304" s="79">
        <v>496000</v>
      </c>
      <c r="O304" s="79">
        <v>94240</v>
      </c>
      <c r="P304" s="79">
        <v>590240</v>
      </c>
      <c r="Q304" s="244">
        <f t="shared" si="47"/>
        <v>510452</v>
      </c>
      <c r="R304" s="244">
        <f t="shared" si="48"/>
        <v>590795</v>
      </c>
      <c r="S304" s="244">
        <f t="shared" si="49"/>
        <v>587108</v>
      </c>
      <c r="T304" s="244">
        <f t="shared" si="50"/>
        <v>590240</v>
      </c>
      <c r="U304" s="79">
        <f t="shared" si="51"/>
        <v>56811.080120870785</v>
      </c>
      <c r="V304" s="245">
        <f t="shared" si="52"/>
        <v>9.6160394249901887E-2</v>
      </c>
      <c r="W304" s="88" t="str">
        <f t="shared" si="53"/>
        <v>MENOR_VALOR</v>
      </c>
      <c r="X304" s="89">
        <f t="shared" si="54"/>
        <v>510452</v>
      </c>
      <c r="Y304" s="73"/>
    </row>
    <row r="305" spans="1:25" ht="16.5" thickBot="1" x14ac:dyDescent="0.4">
      <c r="A305" s="14">
        <v>273</v>
      </c>
      <c r="B305" s="35">
        <v>8714199</v>
      </c>
      <c r="C305" s="36" t="s">
        <v>32</v>
      </c>
      <c r="D305" s="36" t="s">
        <v>196</v>
      </c>
      <c r="E305" s="60" t="s">
        <v>34</v>
      </c>
      <c r="F305" s="24">
        <v>0</v>
      </c>
      <c r="G305" s="24">
        <v>1</v>
      </c>
      <c r="H305" s="24">
        <v>781815</v>
      </c>
      <c r="I305" s="254">
        <v>55930</v>
      </c>
      <c r="J305" s="249">
        <f t="shared" si="55"/>
        <v>63268.015999999996</v>
      </c>
      <c r="K305" s="79">
        <v>77042.016806722691</v>
      </c>
      <c r="L305" s="79">
        <f t="shared" si="56"/>
        <v>14637.983193277312</v>
      </c>
      <c r="M305" s="79">
        <f t="shared" si="46"/>
        <v>91680</v>
      </c>
      <c r="N305" s="79">
        <v>66000</v>
      </c>
      <c r="O305" s="79">
        <v>12540</v>
      </c>
      <c r="P305" s="79">
        <v>78540</v>
      </c>
      <c r="Q305" s="244">
        <f t="shared" si="47"/>
        <v>63268</v>
      </c>
      <c r="R305" s="244">
        <f t="shared" si="48"/>
        <v>77829</v>
      </c>
      <c r="S305" s="244">
        <f t="shared" si="49"/>
        <v>76946</v>
      </c>
      <c r="T305" s="244">
        <f t="shared" si="50"/>
        <v>78540</v>
      </c>
      <c r="U305" s="79">
        <f t="shared" si="51"/>
        <v>10296.181840857318</v>
      </c>
      <c r="V305" s="245">
        <f t="shared" si="52"/>
        <v>0.13229235684458643</v>
      </c>
      <c r="W305" s="88" t="str">
        <f t="shared" si="53"/>
        <v>MENOR_VALOR</v>
      </c>
      <c r="X305" s="89">
        <f t="shared" si="54"/>
        <v>63268</v>
      </c>
      <c r="Y305" s="73"/>
    </row>
    <row r="306" spans="1:25" ht="15" thickBot="1" x14ac:dyDescent="0.4">
      <c r="A306" s="280" t="s">
        <v>309</v>
      </c>
      <c r="B306" s="281"/>
      <c r="C306" s="281"/>
      <c r="D306" s="281"/>
      <c r="E306" s="281"/>
      <c r="F306" s="281"/>
      <c r="G306" s="281"/>
      <c r="H306" s="282"/>
      <c r="I306" s="37"/>
      <c r="J306" s="66"/>
      <c r="K306" s="79"/>
      <c r="L306" s="79"/>
      <c r="M306" s="79"/>
      <c r="N306" s="79"/>
      <c r="O306" s="79"/>
      <c r="P306" s="79"/>
      <c r="Q306" s="244"/>
      <c r="R306" s="244"/>
      <c r="S306" s="244"/>
      <c r="T306" s="244"/>
      <c r="U306" s="79"/>
      <c r="V306" s="245"/>
      <c r="W306" s="88"/>
      <c r="X306" s="89"/>
      <c r="Y306" s="73"/>
    </row>
    <row r="307" spans="1:25" ht="16.5" thickBot="1" x14ac:dyDescent="0.4">
      <c r="A307" s="103" t="s">
        <v>1</v>
      </c>
      <c r="B307" s="136" t="s">
        <v>2</v>
      </c>
      <c r="C307" s="103" t="s">
        <v>3</v>
      </c>
      <c r="D307" s="103" t="s">
        <v>4</v>
      </c>
      <c r="E307" s="103" t="s">
        <v>5</v>
      </c>
      <c r="F307" s="103" t="s">
        <v>6</v>
      </c>
      <c r="G307" s="103" t="s">
        <v>7</v>
      </c>
      <c r="H307" s="103" t="s">
        <v>961</v>
      </c>
      <c r="I307" s="38"/>
      <c r="J307" s="65"/>
      <c r="K307" s="79"/>
      <c r="L307" s="79"/>
      <c r="M307" s="79"/>
      <c r="N307" s="79"/>
      <c r="O307" s="79"/>
      <c r="P307" s="79"/>
      <c r="Q307" s="244"/>
      <c r="R307" s="244"/>
      <c r="S307" s="244"/>
      <c r="T307" s="244"/>
      <c r="U307" s="79"/>
      <c r="V307" s="245"/>
      <c r="W307" s="88"/>
      <c r="X307" s="89"/>
      <c r="Y307" s="73"/>
    </row>
    <row r="308" spans="1:25" ht="32" x14ac:dyDescent="0.35">
      <c r="A308" s="137" t="s">
        <v>310</v>
      </c>
      <c r="B308" s="138" t="s">
        <v>311</v>
      </c>
      <c r="C308" s="125" t="s">
        <v>309</v>
      </c>
      <c r="D308" s="126" t="s">
        <v>312</v>
      </c>
      <c r="E308" s="126" t="s">
        <v>313</v>
      </c>
      <c r="F308" s="126" t="s">
        <v>314</v>
      </c>
      <c r="G308" s="126" t="s">
        <v>315</v>
      </c>
      <c r="H308" s="139" t="s">
        <v>967</v>
      </c>
      <c r="I308" s="39"/>
      <c r="J308" s="65"/>
      <c r="K308" s="79"/>
      <c r="L308" s="79"/>
      <c r="M308" s="79"/>
      <c r="N308" s="79"/>
      <c r="O308" s="79"/>
      <c r="P308" s="79"/>
      <c r="Q308" s="244"/>
      <c r="R308" s="244"/>
      <c r="S308" s="244"/>
      <c r="T308" s="244"/>
      <c r="U308" s="79"/>
      <c r="V308" s="245"/>
      <c r="W308" s="88"/>
      <c r="X308" s="89"/>
      <c r="Y308" s="73"/>
    </row>
    <row r="309" spans="1:25" ht="32.5" thickBot="1" x14ac:dyDescent="0.4">
      <c r="A309" s="140" t="s">
        <v>316</v>
      </c>
      <c r="B309" s="141" t="s">
        <v>317</v>
      </c>
      <c r="C309" s="142" t="s">
        <v>318</v>
      </c>
      <c r="D309" s="143" t="s">
        <v>312</v>
      </c>
      <c r="E309" s="143" t="s">
        <v>313</v>
      </c>
      <c r="F309" s="143" t="s">
        <v>319</v>
      </c>
      <c r="G309" s="143" t="s">
        <v>320</v>
      </c>
      <c r="H309" s="144" t="s">
        <v>968</v>
      </c>
      <c r="I309" s="39"/>
      <c r="J309" s="65"/>
      <c r="K309" s="79"/>
      <c r="L309" s="79"/>
      <c r="M309" s="79"/>
      <c r="N309" s="79"/>
      <c r="O309" s="79"/>
      <c r="P309" s="79"/>
      <c r="Q309" s="244"/>
      <c r="R309" s="244"/>
      <c r="S309" s="244"/>
      <c r="T309" s="244"/>
      <c r="U309" s="79"/>
      <c r="V309" s="245"/>
      <c r="W309" s="88"/>
      <c r="X309" s="89"/>
      <c r="Y309" s="73"/>
    </row>
    <row r="310" spans="1:25" ht="24.5" thickBot="1" x14ac:dyDescent="0.4">
      <c r="A310" s="145" t="s">
        <v>12</v>
      </c>
      <c r="B310" s="145" t="s">
        <v>13</v>
      </c>
      <c r="C310" s="273" t="s">
        <v>14</v>
      </c>
      <c r="D310" s="274"/>
      <c r="E310" s="145" t="s">
        <v>15</v>
      </c>
      <c r="F310" s="146" t="s">
        <v>16</v>
      </c>
      <c r="G310" s="145" t="s">
        <v>17</v>
      </c>
      <c r="H310" s="145" t="s">
        <v>18</v>
      </c>
      <c r="I310" s="255"/>
      <c r="J310" s="256"/>
      <c r="K310" s="79"/>
      <c r="L310" s="79"/>
      <c r="M310" s="79"/>
      <c r="N310" s="79"/>
      <c r="O310" s="79"/>
      <c r="P310" s="79"/>
      <c r="Q310" s="244"/>
      <c r="R310" s="244"/>
      <c r="S310" s="244"/>
      <c r="T310" s="244"/>
      <c r="U310" s="79"/>
      <c r="V310" s="245"/>
      <c r="W310" s="88"/>
      <c r="X310" s="89"/>
      <c r="Y310" s="73"/>
    </row>
    <row r="311" spans="1:25" ht="17.5" x14ac:dyDescent="0.35">
      <c r="A311" s="113" t="s">
        <v>30</v>
      </c>
      <c r="B311" s="114"/>
      <c r="C311" s="132"/>
      <c r="D311" s="147" t="s">
        <v>31</v>
      </c>
      <c r="E311" s="114"/>
      <c r="F311" s="148"/>
      <c r="G311" s="148"/>
      <c r="H311" s="149"/>
      <c r="I311" s="257"/>
      <c r="J311" s="253"/>
      <c r="K311" s="79"/>
      <c r="L311" s="79"/>
      <c r="M311" s="79"/>
      <c r="N311" s="79"/>
      <c r="O311" s="79"/>
      <c r="P311" s="79"/>
      <c r="Q311" s="244"/>
      <c r="R311" s="244"/>
      <c r="S311" s="244"/>
      <c r="T311" s="244"/>
      <c r="U311" s="79"/>
      <c r="V311" s="245"/>
      <c r="W311" s="88"/>
      <c r="X311" s="89"/>
      <c r="Y311" s="73"/>
    </row>
    <row r="312" spans="1:25" x14ac:dyDescent="0.35">
      <c r="A312" s="14">
        <v>274</v>
      </c>
      <c r="B312" s="30">
        <v>8714199</v>
      </c>
      <c r="C312" s="32" t="s">
        <v>32</v>
      </c>
      <c r="D312" s="34" t="s">
        <v>33</v>
      </c>
      <c r="E312" s="150" t="s">
        <v>34</v>
      </c>
      <c r="F312" s="148">
        <v>0</v>
      </c>
      <c r="G312" s="148">
        <v>1</v>
      </c>
      <c r="H312" s="6">
        <v>781815</v>
      </c>
      <c r="I312" s="243">
        <v>70210</v>
      </c>
      <c r="J312" s="82">
        <f t="shared" ref="J312:J375" si="57">(I312*13.12%)+I312</f>
        <v>79421.551999999996</v>
      </c>
      <c r="K312" s="79">
        <v>80750</v>
      </c>
      <c r="L312" s="79">
        <f t="shared" si="56"/>
        <v>15342.5</v>
      </c>
      <c r="M312" s="79">
        <f t="shared" si="46"/>
        <v>96092.5</v>
      </c>
      <c r="N312" s="79">
        <v>68000</v>
      </c>
      <c r="O312" s="79">
        <v>12920</v>
      </c>
      <c r="P312" s="79">
        <v>80920</v>
      </c>
      <c r="Q312" s="244">
        <f t="shared" si="47"/>
        <v>79422</v>
      </c>
      <c r="R312" s="244">
        <f t="shared" si="48"/>
        <v>85478</v>
      </c>
      <c r="S312" s="244">
        <f t="shared" si="49"/>
        <v>85158</v>
      </c>
      <c r="T312" s="244">
        <f t="shared" si="50"/>
        <v>80920</v>
      </c>
      <c r="U312" s="79">
        <f t="shared" si="51"/>
        <v>4282.2386668657318</v>
      </c>
      <c r="V312" s="245">
        <f t="shared" si="52"/>
        <v>5.0097553368887104E-2</v>
      </c>
      <c r="W312" s="88" t="str">
        <f t="shared" si="53"/>
        <v>MENOR_VALOR</v>
      </c>
      <c r="X312" s="89">
        <f t="shared" si="54"/>
        <v>79422</v>
      </c>
      <c r="Y312" s="73"/>
    </row>
    <row r="313" spans="1:25" ht="16" x14ac:dyDescent="0.35">
      <c r="A313" s="14">
        <v>275</v>
      </c>
      <c r="B313" s="30">
        <v>8714199</v>
      </c>
      <c r="C313" s="32" t="s">
        <v>32</v>
      </c>
      <c r="D313" s="34" t="s">
        <v>35</v>
      </c>
      <c r="E313" s="33" t="s">
        <v>34</v>
      </c>
      <c r="F313" s="6">
        <v>0</v>
      </c>
      <c r="G313" s="6">
        <v>1</v>
      </c>
      <c r="H313" s="6">
        <v>781815</v>
      </c>
      <c r="I313" s="243">
        <v>49861</v>
      </c>
      <c r="J313" s="82">
        <f t="shared" si="57"/>
        <v>56402.763200000001</v>
      </c>
      <c r="K313" s="79">
        <v>83450.420168067241</v>
      </c>
      <c r="L313" s="79">
        <f t="shared" si="56"/>
        <v>15855.579831932777</v>
      </c>
      <c r="M313" s="79">
        <f t="shared" si="46"/>
        <v>99306.000000000015</v>
      </c>
      <c r="N313" s="79">
        <v>69000</v>
      </c>
      <c r="O313" s="79">
        <v>13110</v>
      </c>
      <c r="P313" s="79">
        <v>82110</v>
      </c>
      <c r="Q313" s="244">
        <f t="shared" si="47"/>
        <v>56403</v>
      </c>
      <c r="R313" s="244">
        <f t="shared" si="48"/>
        <v>79273</v>
      </c>
      <c r="S313" s="244">
        <f t="shared" si="49"/>
        <v>77189</v>
      </c>
      <c r="T313" s="244">
        <f t="shared" si="50"/>
        <v>82110</v>
      </c>
      <c r="U313" s="79">
        <f t="shared" si="51"/>
        <v>16171.532085736342</v>
      </c>
      <c r="V313" s="245">
        <f t="shared" si="52"/>
        <v>0.2039979827398527</v>
      </c>
      <c r="W313" s="88" t="str">
        <f t="shared" si="53"/>
        <v>MENOR_VALOR</v>
      </c>
      <c r="X313" s="89">
        <f t="shared" si="54"/>
        <v>56403</v>
      </c>
      <c r="Y313" s="73"/>
    </row>
    <row r="314" spans="1:25" ht="24" x14ac:dyDescent="0.35">
      <c r="A314" s="14">
        <v>276</v>
      </c>
      <c r="B314" s="30">
        <v>8714199</v>
      </c>
      <c r="C314" s="32" t="s">
        <v>32</v>
      </c>
      <c r="D314" s="34" t="s">
        <v>37</v>
      </c>
      <c r="E314" s="33" t="s">
        <v>34</v>
      </c>
      <c r="F314" s="6">
        <v>0</v>
      </c>
      <c r="G314" s="6">
        <v>1</v>
      </c>
      <c r="H314" s="6">
        <v>781815</v>
      </c>
      <c r="I314" s="243">
        <v>85799</v>
      </c>
      <c r="J314" s="82">
        <f t="shared" si="57"/>
        <v>97055.828800000003</v>
      </c>
      <c r="K314" s="79">
        <v>115705.88235294119</v>
      </c>
      <c r="L314" s="79">
        <f t="shared" si="56"/>
        <v>21984.117647058825</v>
      </c>
      <c r="M314" s="79">
        <f t="shared" si="46"/>
        <v>137690</v>
      </c>
      <c r="N314" s="79">
        <v>111000</v>
      </c>
      <c r="O314" s="79">
        <v>21090</v>
      </c>
      <c r="P314" s="79">
        <v>132090</v>
      </c>
      <c r="Q314" s="244">
        <f t="shared" si="47"/>
        <v>97056</v>
      </c>
      <c r="R314" s="244">
        <f t="shared" si="48"/>
        <v>122279</v>
      </c>
      <c r="S314" s="244">
        <f t="shared" si="49"/>
        <v>120855</v>
      </c>
      <c r="T314" s="244">
        <f t="shared" si="50"/>
        <v>132090</v>
      </c>
      <c r="U314" s="79">
        <f t="shared" si="51"/>
        <v>17835.354341868289</v>
      </c>
      <c r="V314" s="245">
        <f t="shared" si="52"/>
        <v>0.14585786882349619</v>
      </c>
      <c r="W314" s="88" t="str">
        <f t="shared" si="53"/>
        <v>MENOR_VALOR</v>
      </c>
      <c r="X314" s="89">
        <f t="shared" si="54"/>
        <v>97056</v>
      </c>
      <c r="Y314" s="73"/>
    </row>
    <row r="315" spans="1:25" ht="24" x14ac:dyDescent="0.35">
      <c r="A315" s="14">
        <v>277</v>
      </c>
      <c r="B315" s="30">
        <v>8714199</v>
      </c>
      <c r="C315" s="32" t="s">
        <v>32</v>
      </c>
      <c r="D315" s="34" t="s">
        <v>38</v>
      </c>
      <c r="E315" s="33" t="s">
        <v>34</v>
      </c>
      <c r="F315" s="6">
        <v>0</v>
      </c>
      <c r="G315" s="6">
        <v>1</v>
      </c>
      <c r="H315" s="6">
        <v>781815</v>
      </c>
      <c r="I315" s="243">
        <v>121618</v>
      </c>
      <c r="J315" s="82">
        <f t="shared" si="57"/>
        <v>137574.28159999999</v>
      </c>
      <c r="K315" s="79">
        <v>131598.65546218489</v>
      </c>
      <c r="L315" s="79">
        <f t="shared" si="56"/>
        <v>25003.744537815131</v>
      </c>
      <c r="M315" s="79">
        <f t="shared" si="46"/>
        <v>156602.40000000002</v>
      </c>
      <c r="N315" s="79">
        <v>110000</v>
      </c>
      <c r="O315" s="79">
        <v>20900</v>
      </c>
      <c r="P315" s="79">
        <v>130900</v>
      </c>
      <c r="Q315" s="244">
        <f t="shared" si="47"/>
        <v>130900</v>
      </c>
      <c r="R315" s="244">
        <f t="shared" si="48"/>
        <v>141692</v>
      </c>
      <c r="S315" s="244">
        <f t="shared" si="49"/>
        <v>141284</v>
      </c>
      <c r="T315" s="244">
        <f t="shared" si="50"/>
        <v>137574</v>
      </c>
      <c r="U315" s="79">
        <f t="shared" si="51"/>
        <v>7631.0963825652207</v>
      </c>
      <c r="V315" s="245">
        <f t="shared" si="52"/>
        <v>5.3856931813830146E-2</v>
      </c>
      <c r="W315" s="88" t="str">
        <f t="shared" si="53"/>
        <v>MENOR_VALOR</v>
      </c>
      <c r="X315" s="89">
        <f t="shared" si="54"/>
        <v>130900</v>
      </c>
      <c r="Y315" s="73"/>
    </row>
    <row r="316" spans="1:25" ht="16" x14ac:dyDescent="0.35">
      <c r="A316" s="14">
        <v>278</v>
      </c>
      <c r="B316" s="30">
        <v>8714199</v>
      </c>
      <c r="C316" s="32" t="s">
        <v>32</v>
      </c>
      <c r="D316" s="34" t="s">
        <v>39</v>
      </c>
      <c r="E316" s="33" t="s">
        <v>34</v>
      </c>
      <c r="F316" s="6">
        <v>0</v>
      </c>
      <c r="G316" s="6">
        <v>1</v>
      </c>
      <c r="H316" s="6">
        <v>781815</v>
      </c>
      <c r="I316" s="243">
        <v>87227</v>
      </c>
      <c r="J316" s="82">
        <f t="shared" si="57"/>
        <v>98671.182399999991</v>
      </c>
      <c r="K316" s="79">
        <v>102799.66386554623</v>
      </c>
      <c r="L316" s="79">
        <f t="shared" si="56"/>
        <v>19531.936134453783</v>
      </c>
      <c r="M316" s="79">
        <f t="shared" si="46"/>
        <v>122331.6</v>
      </c>
      <c r="N316" s="79">
        <v>85000</v>
      </c>
      <c r="O316" s="79">
        <v>16150</v>
      </c>
      <c r="P316" s="79">
        <v>101150</v>
      </c>
      <c r="Q316" s="244">
        <f t="shared" si="47"/>
        <v>98671</v>
      </c>
      <c r="R316" s="244">
        <f t="shared" si="48"/>
        <v>107384</v>
      </c>
      <c r="S316" s="244">
        <f t="shared" si="49"/>
        <v>106880</v>
      </c>
      <c r="T316" s="244">
        <f t="shared" si="50"/>
        <v>101150</v>
      </c>
      <c r="U316" s="79">
        <f t="shared" si="51"/>
        <v>6161.0213844783884</v>
      </c>
      <c r="V316" s="245">
        <f t="shared" si="52"/>
        <v>5.7373737097504179E-2</v>
      </c>
      <c r="W316" s="88" t="str">
        <f t="shared" si="53"/>
        <v>MENOR_VALOR</v>
      </c>
      <c r="X316" s="89">
        <f t="shared" si="54"/>
        <v>98671</v>
      </c>
      <c r="Y316" s="73"/>
    </row>
    <row r="317" spans="1:25" x14ac:dyDescent="0.35">
      <c r="A317" s="14">
        <v>279</v>
      </c>
      <c r="B317" s="30">
        <v>8714199</v>
      </c>
      <c r="C317" s="32" t="s">
        <v>32</v>
      </c>
      <c r="D317" s="34" t="s">
        <v>41</v>
      </c>
      <c r="E317" s="33" t="s">
        <v>34</v>
      </c>
      <c r="F317" s="6">
        <v>0</v>
      </c>
      <c r="G317" s="6">
        <v>1</v>
      </c>
      <c r="H317" s="6">
        <v>781815</v>
      </c>
      <c r="I317" s="243">
        <v>16065</v>
      </c>
      <c r="J317" s="82">
        <f t="shared" si="57"/>
        <v>18172.727999999999</v>
      </c>
      <c r="K317" s="79">
        <v>15806.72268907563</v>
      </c>
      <c r="L317" s="79">
        <f t="shared" si="56"/>
        <v>3003.2773109243699</v>
      </c>
      <c r="M317" s="79">
        <f t="shared" si="46"/>
        <v>18810</v>
      </c>
      <c r="N317" s="79">
        <v>16000</v>
      </c>
      <c r="O317" s="79">
        <v>3040</v>
      </c>
      <c r="P317" s="79">
        <v>19040</v>
      </c>
      <c r="Q317" s="244">
        <f t="shared" si="47"/>
        <v>18173</v>
      </c>
      <c r="R317" s="244">
        <f t="shared" si="48"/>
        <v>18674</v>
      </c>
      <c r="S317" s="244">
        <f t="shared" si="49"/>
        <v>18671</v>
      </c>
      <c r="T317" s="244">
        <f t="shared" si="50"/>
        <v>18810</v>
      </c>
      <c r="U317" s="79">
        <f t="shared" si="51"/>
        <v>354.26049737446033</v>
      </c>
      <c r="V317" s="245">
        <f t="shared" si="52"/>
        <v>1.8970788121155636E-2</v>
      </c>
      <c r="W317" s="88" t="str">
        <f t="shared" si="53"/>
        <v>MENOR_VALOR</v>
      </c>
      <c r="X317" s="89">
        <f t="shared" si="54"/>
        <v>18173</v>
      </c>
      <c r="Y317" s="73"/>
    </row>
    <row r="318" spans="1:25" x14ac:dyDescent="0.35">
      <c r="A318" s="14">
        <v>280</v>
      </c>
      <c r="B318" s="30">
        <v>8714199</v>
      </c>
      <c r="C318" s="32" t="s">
        <v>32</v>
      </c>
      <c r="D318" s="34" t="s">
        <v>42</v>
      </c>
      <c r="E318" s="33" t="s">
        <v>34</v>
      </c>
      <c r="F318" s="6">
        <v>0</v>
      </c>
      <c r="G318" s="6">
        <v>1</v>
      </c>
      <c r="H318" s="6">
        <v>781815</v>
      </c>
      <c r="I318" s="243">
        <v>178262</v>
      </c>
      <c r="J318" s="82">
        <f t="shared" si="57"/>
        <v>201649.97440000001</v>
      </c>
      <c r="K318" s="79">
        <v>300240</v>
      </c>
      <c r="L318" s="79">
        <f t="shared" si="56"/>
        <v>57045.599999999999</v>
      </c>
      <c r="M318" s="79">
        <f t="shared" si="46"/>
        <v>357285.6</v>
      </c>
      <c r="N318" s="79">
        <v>229000</v>
      </c>
      <c r="O318" s="79">
        <v>43510</v>
      </c>
      <c r="P318" s="79">
        <v>272510</v>
      </c>
      <c r="Q318" s="244">
        <f t="shared" si="47"/>
        <v>201650</v>
      </c>
      <c r="R318" s="244">
        <f t="shared" si="48"/>
        <v>277149</v>
      </c>
      <c r="S318" s="244">
        <f t="shared" si="49"/>
        <v>269773</v>
      </c>
      <c r="T318" s="244">
        <f t="shared" si="50"/>
        <v>272510</v>
      </c>
      <c r="U318" s="79">
        <f t="shared" si="51"/>
        <v>53385.854872803153</v>
      </c>
      <c r="V318" s="245">
        <f t="shared" si="52"/>
        <v>0.19262510372688754</v>
      </c>
      <c r="W318" s="88" t="str">
        <f t="shared" si="53"/>
        <v>MENOR_VALOR</v>
      </c>
      <c r="X318" s="89">
        <f t="shared" si="54"/>
        <v>201650</v>
      </c>
      <c r="Y318" s="73"/>
    </row>
    <row r="319" spans="1:25" x14ac:dyDescent="0.35">
      <c r="A319" s="14">
        <v>281</v>
      </c>
      <c r="B319" s="30">
        <v>8714199</v>
      </c>
      <c r="C319" s="32" t="s">
        <v>32</v>
      </c>
      <c r="D319" s="34" t="s">
        <v>43</v>
      </c>
      <c r="E319" s="33" t="s">
        <v>34</v>
      </c>
      <c r="F319" s="6">
        <v>0</v>
      </c>
      <c r="G319" s="6">
        <v>1</v>
      </c>
      <c r="H319" s="6">
        <v>781815</v>
      </c>
      <c r="I319" s="243">
        <v>198849</v>
      </c>
      <c r="J319" s="82">
        <f t="shared" si="57"/>
        <v>224937.98879999999</v>
      </c>
      <c r="K319" s="79">
        <v>262370.42016806727</v>
      </c>
      <c r="L319" s="79">
        <f t="shared" si="56"/>
        <v>49850.379831932783</v>
      </c>
      <c r="M319" s="79">
        <f t="shared" si="46"/>
        <v>312220.80000000005</v>
      </c>
      <c r="N319" s="79">
        <v>224000</v>
      </c>
      <c r="O319" s="79">
        <v>42560</v>
      </c>
      <c r="P319" s="79">
        <v>266560</v>
      </c>
      <c r="Q319" s="244">
        <f t="shared" si="47"/>
        <v>224938</v>
      </c>
      <c r="R319" s="244">
        <f t="shared" si="48"/>
        <v>267906</v>
      </c>
      <c r="S319" s="244">
        <f t="shared" si="49"/>
        <v>265526</v>
      </c>
      <c r="T319" s="244">
        <f t="shared" si="50"/>
        <v>266560</v>
      </c>
      <c r="U319" s="79">
        <f t="shared" si="51"/>
        <v>30382.964174023575</v>
      </c>
      <c r="V319" s="245">
        <f t="shared" si="52"/>
        <v>0.11340904710616251</v>
      </c>
      <c r="W319" s="88" t="str">
        <f t="shared" si="53"/>
        <v>MENOR_VALOR</v>
      </c>
      <c r="X319" s="89">
        <f t="shared" si="54"/>
        <v>224938</v>
      </c>
      <c r="Y319" s="73"/>
    </row>
    <row r="320" spans="1:25" ht="24" x14ac:dyDescent="0.35">
      <c r="A320" s="14">
        <v>282</v>
      </c>
      <c r="B320" s="30">
        <v>8714199</v>
      </c>
      <c r="C320" s="32" t="s">
        <v>32</v>
      </c>
      <c r="D320" s="34" t="s">
        <v>321</v>
      </c>
      <c r="E320" s="33" t="s">
        <v>34</v>
      </c>
      <c r="F320" s="6">
        <v>0</v>
      </c>
      <c r="G320" s="6">
        <v>1</v>
      </c>
      <c r="H320" s="6">
        <v>781815</v>
      </c>
      <c r="I320" s="243">
        <v>115906</v>
      </c>
      <c r="J320" s="82">
        <f t="shared" si="57"/>
        <v>131112.86720000001</v>
      </c>
      <c r="K320" s="79">
        <v>177696.63865546219</v>
      </c>
      <c r="L320" s="79">
        <f t="shared" si="56"/>
        <v>33762.361344537814</v>
      </c>
      <c r="M320" s="79">
        <f t="shared" si="46"/>
        <v>211459</v>
      </c>
      <c r="N320" s="79">
        <v>136000</v>
      </c>
      <c r="O320" s="79">
        <v>25840</v>
      </c>
      <c r="P320" s="79">
        <v>161840</v>
      </c>
      <c r="Q320" s="244">
        <f t="shared" si="47"/>
        <v>131113</v>
      </c>
      <c r="R320" s="244">
        <f t="shared" si="48"/>
        <v>168137</v>
      </c>
      <c r="S320" s="244">
        <f t="shared" si="49"/>
        <v>164937</v>
      </c>
      <c r="T320" s="244">
        <f t="shared" si="50"/>
        <v>161840</v>
      </c>
      <c r="U320" s="79">
        <f t="shared" si="51"/>
        <v>26179.921466650736</v>
      </c>
      <c r="V320" s="245">
        <f t="shared" si="52"/>
        <v>0.15570589142574648</v>
      </c>
      <c r="W320" s="88" t="str">
        <f t="shared" si="53"/>
        <v>MENOR_VALOR</v>
      </c>
      <c r="X320" s="89">
        <f t="shared" si="54"/>
        <v>131113</v>
      </c>
      <c r="Y320" s="73"/>
    </row>
    <row r="321" spans="1:25" ht="24" x14ac:dyDescent="0.35">
      <c r="A321" s="14">
        <v>283</v>
      </c>
      <c r="B321" s="30">
        <v>8714199</v>
      </c>
      <c r="C321" s="32" t="s">
        <v>32</v>
      </c>
      <c r="D321" s="32" t="s">
        <v>214</v>
      </c>
      <c r="E321" s="33" t="s">
        <v>34</v>
      </c>
      <c r="F321" s="6">
        <v>0</v>
      </c>
      <c r="G321" s="6">
        <v>1</v>
      </c>
      <c r="H321" s="6">
        <v>781815</v>
      </c>
      <c r="I321" s="243">
        <v>94724</v>
      </c>
      <c r="J321" s="82">
        <f t="shared" si="57"/>
        <v>107151.78879999999</v>
      </c>
      <c r="K321" s="79">
        <v>156153.19327731093</v>
      </c>
      <c r="L321" s="79">
        <f t="shared" si="56"/>
        <v>29669.106722689077</v>
      </c>
      <c r="M321" s="79">
        <f t="shared" si="46"/>
        <v>185822.30000000002</v>
      </c>
      <c r="N321" s="79">
        <v>111000</v>
      </c>
      <c r="O321" s="79">
        <v>21090</v>
      </c>
      <c r="P321" s="79">
        <v>132090</v>
      </c>
      <c r="Q321" s="244">
        <f t="shared" si="47"/>
        <v>107152</v>
      </c>
      <c r="R321" s="244">
        <f t="shared" si="48"/>
        <v>141688</v>
      </c>
      <c r="S321" s="244">
        <f t="shared" si="49"/>
        <v>138035</v>
      </c>
      <c r="T321" s="244">
        <f t="shared" si="50"/>
        <v>132090</v>
      </c>
      <c r="U321" s="79">
        <f t="shared" si="51"/>
        <v>24420.639795058607</v>
      </c>
      <c r="V321" s="245">
        <f t="shared" si="52"/>
        <v>0.17235503214851369</v>
      </c>
      <c r="W321" s="88" t="str">
        <f t="shared" si="53"/>
        <v>MENOR_VALOR</v>
      </c>
      <c r="X321" s="89">
        <f t="shared" si="54"/>
        <v>107152</v>
      </c>
      <c r="Y321" s="73"/>
    </row>
    <row r="322" spans="1:25" x14ac:dyDescent="0.35">
      <c r="A322" s="14">
        <v>284</v>
      </c>
      <c r="B322" s="30">
        <v>8714199</v>
      </c>
      <c r="C322" s="32" t="s">
        <v>32</v>
      </c>
      <c r="D322" s="34" t="s">
        <v>216</v>
      </c>
      <c r="E322" s="33" t="s">
        <v>34</v>
      </c>
      <c r="F322" s="119">
        <v>0</v>
      </c>
      <c r="G322" s="119">
        <v>1</v>
      </c>
      <c r="H322" s="6">
        <v>781815</v>
      </c>
      <c r="I322" s="243">
        <v>194446</v>
      </c>
      <c r="J322" s="82">
        <f t="shared" si="57"/>
        <v>219957.31520000001</v>
      </c>
      <c r="K322" s="79">
        <v>310126.05042016809</v>
      </c>
      <c r="L322" s="79">
        <f t="shared" si="56"/>
        <v>58923.94957983194</v>
      </c>
      <c r="M322" s="79">
        <f t="shared" si="46"/>
        <v>369050</v>
      </c>
      <c r="N322" s="79">
        <v>229000</v>
      </c>
      <c r="O322" s="79">
        <v>43510</v>
      </c>
      <c r="P322" s="79">
        <v>272510</v>
      </c>
      <c r="Q322" s="244">
        <f t="shared" si="47"/>
        <v>219957</v>
      </c>
      <c r="R322" s="244">
        <f t="shared" si="48"/>
        <v>287172</v>
      </c>
      <c r="S322" s="244">
        <f t="shared" si="49"/>
        <v>280717</v>
      </c>
      <c r="T322" s="244">
        <f t="shared" si="50"/>
        <v>272510</v>
      </c>
      <c r="U322" s="79">
        <f t="shared" si="51"/>
        <v>47528.182297453794</v>
      </c>
      <c r="V322" s="245">
        <f t="shared" si="52"/>
        <v>0.16550423543191464</v>
      </c>
      <c r="W322" s="88" t="str">
        <f t="shared" si="53"/>
        <v>MENOR_VALOR</v>
      </c>
      <c r="X322" s="89">
        <f t="shared" si="54"/>
        <v>219957</v>
      </c>
      <c r="Y322" s="73"/>
    </row>
    <row r="323" spans="1:25" ht="24" x14ac:dyDescent="0.35">
      <c r="A323" s="14">
        <v>285</v>
      </c>
      <c r="B323" s="30">
        <v>8714199</v>
      </c>
      <c r="C323" s="32" t="s">
        <v>47</v>
      </c>
      <c r="D323" s="34" t="s">
        <v>36</v>
      </c>
      <c r="E323" s="33" t="s">
        <v>34</v>
      </c>
      <c r="F323" s="119">
        <v>0</v>
      </c>
      <c r="G323" s="119">
        <v>1</v>
      </c>
      <c r="H323" s="6">
        <v>781815</v>
      </c>
      <c r="I323" s="243">
        <v>81872</v>
      </c>
      <c r="J323" s="82">
        <f t="shared" si="57"/>
        <v>92613.606400000004</v>
      </c>
      <c r="K323" s="79">
        <v>115045.37815126051</v>
      </c>
      <c r="L323" s="79">
        <f t="shared" si="56"/>
        <v>21858.621848739498</v>
      </c>
      <c r="M323" s="79">
        <f t="shared" si="46"/>
        <v>136904</v>
      </c>
      <c r="N323" s="79">
        <v>90000</v>
      </c>
      <c r="O323" s="79">
        <v>17100</v>
      </c>
      <c r="P323" s="79">
        <v>107100</v>
      </c>
      <c r="Q323" s="244">
        <f t="shared" si="47"/>
        <v>92614</v>
      </c>
      <c r="R323" s="244">
        <f t="shared" si="48"/>
        <v>112206</v>
      </c>
      <c r="S323" s="244">
        <f t="shared" si="49"/>
        <v>110737</v>
      </c>
      <c r="T323" s="244">
        <f t="shared" si="50"/>
        <v>107100</v>
      </c>
      <c r="U323" s="79">
        <f t="shared" si="51"/>
        <v>13853.636057006839</v>
      </c>
      <c r="V323" s="245">
        <f t="shared" si="52"/>
        <v>0.12346608966549774</v>
      </c>
      <c r="W323" s="88" t="str">
        <f t="shared" si="53"/>
        <v>MENOR_VALOR</v>
      </c>
      <c r="X323" s="89">
        <f t="shared" si="54"/>
        <v>92614</v>
      </c>
      <c r="Y323" s="73"/>
    </row>
    <row r="324" spans="1:25" ht="24" x14ac:dyDescent="0.35">
      <c r="A324" s="14">
        <v>286</v>
      </c>
      <c r="B324" s="30">
        <v>8714199</v>
      </c>
      <c r="C324" s="32" t="s">
        <v>47</v>
      </c>
      <c r="D324" s="34" t="s">
        <v>40</v>
      </c>
      <c r="E324" s="33" t="s">
        <v>34</v>
      </c>
      <c r="F324" s="119">
        <v>0</v>
      </c>
      <c r="G324" s="119">
        <v>1</v>
      </c>
      <c r="H324" s="6">
        <v>781815</v>
      </c>
      <c r="I324" s="243">
        <v>202776</v>
      </c>
      <c r="J324" s="82">
        <f t="shared" si="57"/>
        <v>229380.21119999999</v>
      </c>
      <c r="K324" s="79">
        <v>285954.36974789918</v>
      </c>
      <c r="L324" s="79">
        <f t="shared" si="56"/>
        <v>54331.330252100845</v>
      </c>
      <c r="M324" s="79">
        <f t="shared" si="46"/>
        <v>340285.7</v>
      </c>
      <c r="N324" s="79">
        <v>239000</v>
      </c>
      <c r="O324" s="79">
        <v>45410</v>
      </c>
      <c r="P324" s="79">
        <v>284410</v>
      </c>
      <c r="Q324" s="244">
        <f t="shared" si="47"/>
        <v>229380</v>
      </c>
      <c r="R324" s="244">
        <f t="shared" si="48"/>
        <v>284692</v>
      </c>
      <c r="S324" s="244">
        <f t="shared" si="49"/>
        <v>281049</v>
      </c>
      <c r="T324" s="244">
        <f t="shared" si="50"/>
        <v>284410</v>
      </c>
      <c r="U324" s="79">
        <f t="shared" si="51"/>
        <v>39111.490280990314</v>
      </c>
      <c r="V324" s="245">
        <f t="shared" si="52"/>
        <v>0.1373817679491883</v>
      </c>
      <c r="W324" s="88" t="str">
        <f t="shared" si="53"/>
        <v>MENOR_VALOR</v>
      </c>
      <c r="X324" s="89">
        <f t="shared" si="54"/>
        <v>229380</v>
      </c>
      <c r="Y324" s="73"/>
    </row>
    <row r="325" spans="1:25" ht="24" x14ac:dyDescent="0.35">
      <c r="A325" s="14">
        <v>287</v>
      </c>
      <c r="B325" s="30">
        <v>8714199</v>
      </c>
      <c r="C325" s="32" t="s">
        <v>47</v>
      </c>
      <c r="D325" s="34" t="s">
        <v>49</v>
      </c>
      <c r="E325" s="33" t="s">
        <v>34</v>
      </c>
      <c r="F325" s="119">
        <v>0</v>
      </c>
      <c r="G325" s="119">
        <v>1</v>
      </c>
      <c r="H325" s="6">
        <v>781815</v>
      </c>
      <c r="I325" s="243">
        <v>529907</v>
      </c>
      <c r="J325" s="82">
        <f t="shared" si="57"/>
        <v>599430.79839999997</v>
      </c>
      <c r="K325" s="79">
        <v>661972.43697478995</v>
      </c>
      <c r="L325" s="79">
        <f t="shared" si="56"/>
        <v>125774.76302521009</v>
      </c>
      <c r="M325" s="79">
        <f t="shared" si="46"/>
        <v>787747.20000000007</v>
      </c>
      <c r="N325" s="79">
        <v>562000</v>
      </c>
      <c r="O325" s="79">
        <v>106780</v>
      </c>
      <c r="P325" s="79">
        <v>668780</v>
      </c>
      <c r="Q325" s="244">
        <f t="shared" si="47"/>
        <v>599431</v>
      </c>
      <c r="R325" s="244">
        <f t="shared" si="48"/>
        <v>685319</v>
      </c>
      <c r="S325" s="244">
        <f t="shared" si="49"/>
        <v>680983</v>
      </c>
      <c r="T325" s="244">
        <f t="shared" si="50"/>
        <v>668780</v>
      </c>
      <c r="U325" s="79">
        <f t="shared" si="51"/>
        <v>60731.987222550197</v>
      </c>
      <c r="V325" s="245">
        <f t="shared" si="52"/>
        <v>8.8618566277237604E-2</v>
      </c>
      <c r="W325" s="88" t="str">
        <f t="shared" si="53"/>
        <v>MENOR_VALOR</v>
      </c>
      <c r="X325" s="89">
        <f t="shared" si="54"/>
        <v>599431</v>
      </c>
      <c r="Y325" s="73"/>
    </row>
    <row r="326" spans="1:25" ht="24" x14ac:dyDescent="0.35">
      <c r="A326" s="14">
        <v>288</v>
      </c>
      <c r="B326" s="30">
        <v>87141</v>
      </c>
      <c r="C326" s="32" t="s">
        <v>50</v>
      </c>
      <c r="D326" s="32" t="s">
        <v>31</v>
      </c>
      <c r="E326" s="33" t="s">
        <v>80</v>
      </c>
      <c r="F326" s="6">
        <v>0</v>
      </c>
      <c r="G326" s="6">
        <v>1</v>
      </c>
      <c r="H326" s="6">
        <v>781815</v>
      </c>
      <c r="I326" s="11">
        <v>254184</v>
      </c>
      <c r="J326" s="82">
        <f t="shared" si="57"/>
        <v>287532.94079999998</v>
      </c>
      <c r="K326" s="79">
        <v>375840</v>
      </c>
      <c r="L326" s="79">
        <f t="shared" si="56"/>
        <v>71409.600000000006</v>
      </c>
      <c r="M326" s="79">
        <f t="shared" si="46"/>
        <v>447249.6</v>
      </c>
      <c r="N326" s="79">
        <v>278000</v>
      </c>
      <c r="O326" s="79">
        <v>52820</v>
      </c>
      <c r="P326" s="79">
        <v>330820</v>
      </c>
      <c r="Q326" s="244">
        <f t="shared" si="47"/>
        <v>287533</v>
      </c>
      <c r="R326" s="244">
        <f t="shared" si="48"/>
        <v>355201</v>
      </c>
      <c r="S326" s="244">
        <f t="shared" si="49"/>
        <v>349095</v>
      </c>
      <c r="T326" s="244">
        <f t="shared" si="50"/>
        <v>330820</v>
      </c>
      <c r="U326" s="79">
        <f t="shared" si="51"/>
        <v>47848.501669331301</v>
      </c>
      <c r="V326" s="245">
        <f t="shared" si="52"/>
        <v>0.13470824031838677</v>
      </c>
      <c r="W326" s="88" t="str">
        <f t="shared" si="53"/>
        <v>MENOR_VALOR</v>
      </c>
      <c r="X326" s="89">
        <f t="shared" si="54"/>
        <v>287533</v>
      </c>
      <c r="Y326" s="73"/>
    </row>
    <row r="327" spans="1:25" s="74" customFormat="1" ht="16" x14ac:dyDescent="0.35">
      <c r="A327" s="117" t="s">
        <v>51</v>
      </c>
      <c r="B327" s="30"/>
      <c r="C327" s="134"/>
      <c r="D327" s="135" t="s">
        <v>52</v>
      </c>
      <c r="E327" s="33"/>
      <c r="F327" s="119"/>
      <c r="G327" s="119"/>
      <c r="H327" s="120"/>
      <c r="I327" s="243"/>
      <c r="J327" s="82"/>
      <c r="K327" s="79"/>
      <c r="L327" s="79"/>
      <c r="M327" s="79"/>
      <c r="N327" s="79"/>
      <c r="O327" s="79"/>
      <c r="P327" s="79"/>
      <c r="Q327" s="244"/>
      <c r="R327" s="244"/>
      <c r="S327" s="244"/>
      <c r="T327" s="244"/>
      <c r="U327" s="79"/>
      <c r="V327" s="245"/>
      <c r="W327" s="88"/>
      <c r="X327" s="89"/>
      <c r="Y327" s="73"/>
    </row>
    <row r="328" spans="1:25" ht="24" x14ac:dyDescent="0.35">
      <c r="A328" s="40">
        <v>289</v>
      </c>
      <c r="B328" s="30">
        <v>8714199</v>
      </c>
      <c r="C328" s="32" t="s">
        <v>32</v>
      </c>
      <c r="D328" s="34" t="s">
        <v>218</v>
      </c>
      <c r="E328" s="33" t="s">
        <v>34</v>
      </c>
      <c r="F328" s="6">
        <v>0</v>
      </c>
      <c r="G328" s="6">
        <v>1</v>
      </c>
      <c r="H328" s="6">
        <v>781815</v>
      </c>
      <c r="I328" s="81">
        <v>87584</v>
      </c>
      <c r="J328" s="82">
        <f t="shared" si="57"/>
        <v>99075.020799999998</v>
      </c>
      <c r="K328" s="79">
        <v>138030</v>
      </c>
      <c r="L328" s="79">
        <f t="shared" si="56"/>
        <v>26225.7</v>
      </c>
      <c r="M328" s="79">
        <f t="shared" si="46"/>
        <v>164255.70000000001</v>
      </c>
      <c r="N328" s="79">
        <v>103000</v>
      </c>
      <c r="O328" s="79">
        <v>19570</v>
      </c>
      <c r="P328" s="79">
        <v>122570</v>
      </c>
      <c r="Q328" s="244">
        <f t="shared" si="47"/>
        <v>99075</v>
      </c>
      <c r="R328" s="244">
        <f t="shared" si="48"/>
        <v>128634</v>
      </c>
      <c r="S328" s="244">
        <f t="shared" si="49"/>
        <v>125880</v>
      </c>
      <c r="T328" s="244">
        <f t="shared" si="50"/>
        <v>122570</v>
      </c>
      <c r="U328" s="79">
        <f t="shared" si="51"/>
        <v>20901.369345093157</v>
      </c>
      <c r="V328" s="245">
        <f t="shared" si="52"/>
        <v>0.16248712894796988</v>
      </c>
      <c r="W328" s="88" t="str">
        <f t="shared" si="53"/>
        <v>MENOR_VALOR</v>
      </c>
      <c r="X328" s="89">
        <f t="shared" si="54"/>
        <v>99075</v>
      </c>
      <c r="Y328" s="73"/>
    </row>
    <row r="329" spans="1:25" x14ac:dyDescent="0.35">
      <c r="A329" s="40">
        <v>290</v>
      </c>
      <c r="B329" s="30">
        <v>8714199</v>
      </c>
      <c r="C329" s="32" t="s">
        <v>32</v>
      </c>
      <c r="D329" s="34" t="s">
        <v>53</v>
      </c>
      <c r="E329" s="33" t="s">
        <v>34</v>
      </c>
      <c r="F329" s="6">
        <v>0</v>
      </c>
      <c r="G329" s="6">
        <v>1</v>
      </c>
      <c r="H329" s="6">
        <v>781815</v>
      </c>
      <c r="I329" s="81">
        <v>9282</v>
      </c>
      <c r="J329" s="82">
        <f t="shared" si="57"/>
        <v>10499.7984</v>
      </c>
      <c r="K329" s="79">
        <v>10560</v>
      </c>
      <c r="L329" s="79">
        <f t="shared" si="56"/>
        <v>2006.4</v>
      </c>
      <c r="M329" s="79">
        <f t="shared" si="46"/>
        <v>12566.4</v>
      </c>
      <c r="N329" s="79">
        <v>9000</v>
      </c>
      <c r="O329" s="79">
        <v>1710</v>
      </c>
      <c r="P329" s="79">
        <v>10710</v>
      </c>
      <c r="Q329" s="244">
        <f t="shared" si="47"/>
        <v>10500</v>
      </c>
      <c r="R329" s="244">
        <f t="shared" si="48"/>
        <v>11259</v>
      </c>
      <c r="S329" s="244">
        <f t="shared" si="49"/>
        <v>11222</v>
      </c>
      <c r="T329" s="244">
        <f t="shared" si="50"/>
        <v>10710</v>
      </c>
      <c r="U329" s="79">
        <f t="shared" si="51"/>
        <v>536.69404692058959</v>
      </c>
      <c r="V329" s="245">
        <f t="shared" si="52"/>
        <v>4.7668003101571148E-2</v>
      </c>
      <c r="W329" s="88" t="str">
        <f t="shared" si="53"/>
        <v>MENOR_VALOR</v>
      </c>
      <c r="X329" s="89">
        <f t="shared" si="54"/>
        <v>10500</v>
      </c>
      <c r="Y329" s="73"/>
    </row>
    <row r="330" spans="1:25" ht="16" x14ac:dyDescent="0.35">
      <c r="A330" s="40">
        <v>291</v>
      </c>
      <c r="B330" s="30">
        <v>8714199</v>
      </c>
      <c r="C330" s="32" t="s">
        <v>32</v>
      </c>
      <c r="D330" s="34" t="s">
        <v>54</v>
      </c>
      <c r="E330" s="33" t="s">
        <v>34</v>
      </c>
      <c r="F330" s="6">
        <v>0</v>
      </c>
      <c r="G330" s="6">
        <v>1</v>
      </c>
      <c r="H330" s="6">
        <v>781815</v>
      </c>
      <c r="I330" s="81">
        <v>36176</v>
      </c>
      <c r="J330" s="82">
        <f t="shared" si="57"/>
        <v>40922.2912</v>
      </c>
      <c r="K330" s="79">
        <v>38762.941176470587</v>
      </c>
      <c r="L330" s="79">
        <f t="shared" si="56"/>
        <v>7364.9588235294113</v>
      </c>
      <c r="M330" s="79">
        <f t="shared" si="46"/>
        <v>46127.9</v>
      </c>
      <c r="N330" s="79">
        <v>41000</v>
      </c>
      <c r="O330" s="79">
        <v>7790</v>
      </c>
      <c r="P330" s="79">
        <v>48790</v>
      </c>
      <c r="Q330" s="244">
        <f t="shared" si="47"/>
        <v>40922</v>
      </c>
      <c r="R330" s="244">
        <f t="shared" si="48"/>
        <v>45280</v>
      </c>
      <c r="S330" s="244">
        <f t="shared" si="49"/>
        <v>45160</v>
      </c>
      <c r="T330" s="244">
        <f t="shared" si="50"/>
        <v>46128</v>
      </c>
      <c r="U330" s="79">
        <f t="shared" si="51"/>
        <v>3081.5713524109742</v>
      </c>
      <c r="V330" s="245">
        <f t="shared" si="52"/>
        <v>6.8055904426037414E-2</v>
      </c>
      <c r="W330" s="88" t="str">
        <f t="shared" si="53"/>
        <v>MENOR_VALOR</v>
      </c>
      <c r="X330" s="89">
        <f t="shared" si="54"/>
        <v>40922</v>
      </c>
      <c r="Y330" s="73"/>
    </row>
    <row r="331" spans="1:25" ht="24" x14ac:dyDescent="0.35">
      <c r="A331" s="40">
        <v>292</v>
      </c>
      <c r="B331" s="30">
        <v>8714199</v>
      </c>
      <c r="C331" s="32" t="s">
        <v>32</v>
      </c>
      <c r="D331" s="34" t="s">
        <v>220</v>
      </c>
      <c r="E331" s="33" t="s">
        <v>34</v>
      </c>
      <c r="F331" s="6">
        <v>0</v>
      </c>
      <c r="G331" s="6">
        <v>1</v>
      </c>
      <c r="H331" s="6">
        <v>781815</v>
      </c>
      <c r="I331" s="81">
        <v>91511</v>
      </c>
      <c r="J331" s="82">
        <f t="shared" si="57"/>
        <v>103517.2432</v>
      </c>
      <c r="K331" s="79">
        <v>126900</v>
      </c>
      <c r="L331" s="79">
        <f t="shared" si="56"/>
        <v>24111</v>
      </c>
      <c r="M331" s="79">
        <f t="shared" ref="M331:M394" si="58">K331+L331</f>
        <v>151011</v>
      </c>
      <c r="N331" s="79">
        <v>108000</v>
      </c>
      <c r="O331" s="79">
        <v>20520</v>
      </c>
      <c r="P331" s="79">
        <v>128520</v>
      </c>
      <c r="Q331" s="244">
        <f t="shared" ref="Q331:Q394" si="59">ROUND(MIN(J331,M331,P331),0)</f>
        <v>103517</v>
      </c>
      <c r="R331" s="244">
        <f t="shared" ref="R331:R394" si="60">ROUND(AVERAGE(J331,M331,P331),0)</f>
        <v>127683</v>
      </c>
      <c r="S331" s="244">
        <f t="shared" ref="S331:S394" si="61">ROUND(GEOMEAN(J331,M331,P331),0)</f>
        <v>126182</v>
      </c>
      <c r="T331" s="244">
        <f t="shared" ref="T331:T394" si="62">ROUND(MEDIAN(J331,M331,P331),0)</f>
        <v>128520</v>
      </c>
      <c r="U331" s="79">
        <f t="shared" ref="U331:U394" si="63">STDEVA(Q331,R331)</f>
        <v>17087.942474154108</v>
      </c>
      <c r="V331" s="245">
        <f t="shared" ref="V331:V394" si="64">(U331/R331)</f>
        <v>0.13383099139395305</v>
      </c>
      <c r="W331" s="88" t="str">
        <f t="shared" ref="W331:W394" si="65">IF(V331&lt;43%,"MENOR_VALOR","MEDIA_GEOMETRICA")</f>
        <v>MENOR_VALOR</v>
      </c>
      <c r="X331" s="89">
        <f t="shared" ref="X331:X394" si="66">IF(W331="MENOR_VALOR",Q331,S331)</f>
        <v>103517</v>
      </c>
      <c r="Y331" s="73"/>
    </row>
    <row r="332" spans="1:25" ht="16" x14ac:dyDescent="0.35">
      <c r="A332" s="40">
        <v>293</v>
      </c>
      <c r="B332" s="30">
        <v>8714199</v>
      </c>
      <c r="C332" s="32" t="s">
        <v>32</v>
      </c>
      <c r="D332" s="34" t="s">
        <v>57</v>
      </c>
      <c r="E332" s="33" t="s">
        <v>34</v>
      </c>
      <c r="F332" s="6">
        <v>0</v>
      </c>
      <c r="G332" s="6">
        <v>1</v>
      </c>
      <c r="H332" s="6">
        <v>781815</v>
      </c>
      <c r="I332" s="81">
        <v>29155</v>
      </c>
      <c r="J332" s="82">
        <f t="shared" si="57"/>
        <v>32980.135999999999</v>
      </c>
      <c r="K332" s="79">
        <v>30557.142857142859</v>
      </c>
      <c r="L332" s="79">
        <f t="shared" si="56"/>
        <v>5805.8571428571431</v>
      </c>
      <c r="M332" s="79">
        <f t="shared" si="58"/>
        <v>36363</v>
      </c>
      <c r="N332" s="79">
        <v>28000</v>
      </c>
      <c r="O332" s="79">
        <v>5320</v>
      </c>
      <c r="P332" s="79">
        <v>33320</v>
      </c>
      <c r="Q332" s="244">
        <f t="shared" si="59"/>
        <v>32980</v>
      </c>
      <c r="R332" s="244">
        <f t="shared" si="60"/>
        <v>34221</v>
      </c>
      <c r="S332" s="244">
        <f t="shared" si="61"/>
        <v>34188</v>
      </c>
      <c r="T332" s="244">
        <f t="shared" si="62"/>
        <v>33320</v>
      </c>
      <c r="U332" s="79">
        <f t="shared" si="63"/>
        <v>877.51951545250552</v>
      </c>
      <c r="V332" s="245">
        <f t="shared" si="64"/>
        <v>2.5642719834385479E-2</v>
      </c>
      <c r="W332" s="88" t="str">
        <f t="shared" si="65"/>
        <v>MENOR_VALOR</v>
      </c>
      <c r="X332" s="89">
        <f t="shared" si="66"/>
        <v>32980</v>
      </c>
      <c r="Y332" s="73"/>
    </row>
    <row r="333" spans="1:25" x14ac:dyDescent="0.35">
      <c r="A333" s="40">
        <v>294</v>
      </c>
      <c r="B333" s="30">
        <v>8714199</v>
      </c>
      <c r="C333" s="32" t="s">
        <v>32</v>
      </c>
      <c r="D333" s="34" t="s">
        <v>58</v>
      </c>
      <c r="E333" s="33" t="s">
        <v>34</v>
      </c>
      <c r="F333" s="6">
        <v>0</v>
      </c>
      <c r="G333" s="6">
        <v>1</v>
      </c>
      <c r="H333" s="6">
        <v>781815</v>
      </c>
      <c r="I333" s="81">
        <v>32249</v>
      </c>
      <c r="J333" s="82">
        <f t="shared" si="57"/>
        <v>36480.068800000001</v>
      </c>
      <c r="K333" s="79">
        <v>40302.521008403368</v>
      </c>
      <c r="L333" s="79">
        <f t="shared" si="56"/>
        <v>7657.4789915966403</v>
      </c>
      <c r="M333" s="79">
        <f t="shared" si="58"/>
        <v>47960.000000000007</v>
      </c>
      <c r="N333" s="79">
        <v>32000</v>
      </c>
      <c r="O333" s="79">
        <v>6080</v>
      </c>
      <c r="P333" s="79">
        <v>38080</v>
      </c>
      <c r="Q333" s="244">
        <f t="shared" si="59"/>
        <v>36480</v>
      </c>
      <c r="R333" s="244">
        <f t="shared" si="60"/>
        <v>40840</v>
      </c>
      <c r="S333" s="244">
        <f t="shared" si="61"/>
        <v>40539</v>
      </c>
      <c r="T333" s="244">
        <f t="shared" si="62"/>
        <v>38080</v>
      </c>
      <c r="U333" s="79">
        <f t="shared" si="63"/>
        <v>3082.9855659733471</v>
      </c>
      <c r="V333" s="245">
        <f t="shared" si="64"/>
        <v>7.5489362536076077E-2</v>
      </c>
      <c r="W333" s="88" t="str">
        <f t="shared" si="65"/>
        <v>MENOR_VALOR</v>
      </c>
      <c r="X333" s="89">
        <f t="shared" si="66"/>
        <v>36480</v>
      </c>
      <c r="Y333" s="73"/>
    </row>
    <row r="334" spans="1:25" ht="16" x14ac:dyDescent="0.35">
      <c r="A334" s="40">
        <v>295</v>
      </c>
      <c r="B334" s="30">
        <v>8714199</v>
      </c>
      <c r="C334" s="32" t="s">
        <v>32</v>
      </c>
      <c r="D334" s="34" t="s">
        <v>59</v>
      </c>
      <c r="E334" s="33" t="s">
        <v>34</v>
      </c>
      <c r="F334" s="6">
        <v>0</v>
      </c>
      <c r="G334" s="6">
        <v>1</v>
      </c>
      <c r="H334" s="6">
        <v>781815</v>
      </c>
      <c r="I334" s="81">
        <v>96152</v>
      </c>
      <c r="J334" s="82">
        <f t="shared" si="57"/>
        <v>108767.1424</v>
      </c>
      <c r="K334" s="79">
        <v>112574.78991596639</v>
      </c>
      <c r="L334" s="79">
        <f t="shared" si="56"/>
        <v>21389.210084033613</v>
      </c>
      <c r="M334" s="79">
        <f t="shared" si="58"/>
        <v>133964</v>
      </c>
      <c r="N334" s="79">
        <v>93000</v>
      </c>
      <c r="O334" s="79">
        <v>17670</v>
      </c>
      <c r="P334" s="79">
        <v>110670</v>
      </c>
      <c r="Q334" s="244">
        <f t="shared" si="59"/>
        <v>108767</v>
      </c>
      <c r="R334" s="244">
        <f t="shared" si="60"/>
        <v>117800</v>
      </c>
      <c r="S334" s="244">
        <f t="shared" si="61"/>
        <v>117266</v>
      </c>
      <c r="T334" s="244">
        <f t="shared" si="62"/>
        <v>110670</v>
      </c>
      <c r="U334" s="79">
        <f t="shared" si="63"/>
        <v>6387.2955544580836</v>
      </c>
      <c r="V334" s="245">
        <f t="shared" si="64"/>
        <v>5.4221524231392898E-2</v>
      </c>
      <c r="W334" s="88" t="str">
        <f t="shared" si="65"/>
        <v>MENOR_VALOR</v>
      </c>
      <c r="X334" s="89">
        <f t="shared" si="66"/>
        <v>108767</v>
      </c>
      <c r="Y334" s="73"/>
    </row>
    <row r="335" spans="1:25" ht="16" x14ac:dyDescent="0.35">
      <c r="A335" s="40">
        <v>296</v>
      </c>
      <c r="B335" s="30">
        <v>8714199</v>
      </c>
      <c r="C335" s="32" t="s">
        <v>32</v>
      </c>
      <c r="D335" s="34" t="s">
        <v>60</v>
      </c>
      <c r="E335" s="33" t="s">
        <v>34</v>
      </c>
      <c r="F335" s="6">
        <v>0</v>
      </c>
      <c r="G335" s="6">
        <v>1</v>
      </c>
      <c r="H335" s="6">
        <v>781815</v>
      </c>
      <c r="I335" s="81">
        <v>96152</v>
      </c>
      <c r="J335" s="82">
        <f t="shared" si="57"/>
        <v>108767.1424</v>
      </c>
      <c r="K335" s="79">
        <v>116974.11764705884</v>
      </c>
      <c r="L335" s="79">
        <f t="shared" si="56"/>
        <v>22225.082352941179</v>
      </c>
      <c r="M335" s="79">
        <f t="shared" si="58"/>
        <v>139199.20000000001</v>
      </c>
      <c r="N335" s="79">
        <v>93000</v>
      </c>
      <c r="O335" s="79">
        <v>17670</v>
      </c>
      <c r="P335" s="79">
        <v>110670</v>
      </c>
      <c r="Q335" s="244">
        <f t="shared" si="59"/>
        <v>108767</v>
      </c>
      <c r="R335" s="244">
        <f t="shared" si="60"/>
        <v>119545</v>
      </c>
      <c r="S335" s="244">
        <f t="shared" si="61"/>
        <v>118774</v>
      </c>
      <c r="T335" s="244">
        <f t="shared" si="62"/>
        <v>110670</v>
      </c>
      <c r="U335" s="79">
        <f t="shared" si="63"/>
        <v>7621.1968876286091</v>
      </c>
      <c r="V335" s="245">
        <f t="shared" si="64"/>
        <v>6.3751699256586303E-2</v>
      </c>
      <c r="W335" s="88" t="str">
        <f t="shared" si="65"/>
        <v>MENOR_VALOR</v>
      </c>
      <c r="X335" s="89">
        <f t="shared" si="66"/>
        <v>108767</v>
      </c>
      <c r="Y335" s="73"/>
    </row>
    <row r="336" spans="1:25" ht="16" x14ac:dyDescent="0.35">
      <c r="A336" s="40">
        <v>297</v>
      </c>
      <c r="B336" s="30">
        <v>8714199</v>
      </c>
      <c r="C336" s="32" t="s">
        <v>32</v>
      </c>
      <c r="D336" s="34" t="s">
        <v>61</v>
      </c>
      <c r="E336" s="33" t="s">
        <v>34</v>
      </c>
      <c r="F336" s="6">
        <v>0</v>
      </c>
      <c r="G336" s="6">
        <v>1</v>
      </c>
      <c r="H336" s="6">
        <v>781815</v>
      </c>
      <c r="I336" s="81">
        <v>13328</v>
      </c>
      <c r="J336" s="82">
        <f t="shared" si="57"/>
        <v>15076.633599999999</v>
      </c>
      <c r="K336" s="79">
        <v>19530</v>
      </c>
      <c r="L336" s="79">
        <f t="shared" si="56"/>
        <v>3710.7</v>
      </c>
      <c r="M336" s="79">
        <f t="shared" si="58"/>
        <v>23240.7</v>
      </c>
      <c r="N336" s="79">
        <v>17000</v>
      </c>
      <c r="O336" s="79">
        <v>3230</v>
      </c>
      <c r="P336" s="79">
        <v>20230</v>
      </c>
      <c r="Q336" s="244">
        <f t="shared" si="59"/>
        <v>15077</v>
      </c>
      <c r="R336" s="244">
        <f t="shared" si="60"/>
        <v>19516</v>
      </c>
      <c r="S336" s="244">
        <f t="shared" si="61"/>
        <v>19210</v>
      </c>
      <c r="T336" s="244">
        <f t="shared" si="62"/>
        <v>20230</v>
      </c>
      <c r="U336" s="79">
        <f t="shared" si="63"/>
        <v>3138.8470016870847</v>
      </c>
      <c r="V336" s="245">
        <f t="shared" si="64"/>
        <v>0.16083454609997361</v>
      </c>
      <c r="W336" s="88" t="str">
        <f t="shared" si="65"/>
        <v>MENOR_VALOR</v>
      </c>
      <c r="X336" s="89">
        <f t="shared" si="66"/>
        <v>15077</v>
      </c>
      <c r="Y336" s="73"/>
    </row>
    <row r="337" spans="1:25" ht="16" x14ac:dyDescent="0.35">
      <c r="A337" s="40">
        <v>298</v>
      </c>
      <c r="B337" s="30">
        <v>8714199</v>
      </c>
      <c r="C337" s="32" t="s">
        <v>32</v>
      </c>
      <c r="D337" s="34" t="s">
        <v>62</v>
      </c>
      <c r="E337" s="33" t="s">
        <v>34</v>
      </c>
      <c r="F337" s="6">
        <v>0</v>
      </c>
      <c r="G337" s="6">
        <v>1</v>
      </c>
      <c r="H337" s="6">
        <v>781815</v>
      </c>
      <c r="I337" s="81">
        <v>93653</v>
      </c>
      <c r="J337" s="82">
        <f t="shared" si="57"/>
        <v>105940.2736</v>
      </c>
      <c r="K337" s="79">
        <v>150573.5294117647</v>
      </c>
      <c r="L337" s="79">
        <f t="shared" si="56"/>
        <v>28608.970588235294</v>
      </c>
      <c r="M337" s="79">
        <f t="shared" si="58"/>
        <v>179182.5</v>
      </c>
      <c r="N337" s="79">
        <v>108000</v>
      </c>
      <c r="O337" s="79">
        <v>20520</v>
      </c>
      <c r="P337" s="79">
        <v>128520</v>
      </c>
      <c r="Q337" s="244">
        <f t="shared" si="59"/>
        <v>105940</v>
      </c>
      <c r="R337" s="244">
        <f t="shared" si="60"/>
        <v>137881</v>
      </c>
      <c r="S337" s="244">
        <f t="shared" si="61"/>
        <v>134620</v>
      </c>
      <c r="T337" s="244">
        <f t="shared" si="62"/>
        <v>128520</v>
      </c>
      <c r="U337" s="79">
        <f t="shared" si="63"/>
        <v>22585.697697879514</v>
      </c>
      <c r="V337" s="245">
        <f t="shared" si="64"/>
        <v>0.16380572883776237</v>
      </c>
      <c r="W337" s="88" t="str">
        <f t="shared" si="65"/>
        <v>MENOR_VALOR</v>
      </c>
      <c r="X337" s="89">
        <f t="shared" si="66"/>
        <v>105940</v>
      </c>
      <c r="Y337" s="73"/>
    </row>
    <row r="338" spans="1:25" ht="24" x14ac:dyDescent="0.35">
      <c r="A338" s="40">
        <v>299</v>
      </c>
      <c r="B338" s="30">
        <v>8714199</v>
      </c>
      <c r="C338" s="32" t="s">
        <v>32</v>
      </c>
      <c r="D338" s="34" t="s">
        <v>65</v>
      </c>
      <c r="E338" s="33" t="s">
        <v>34</v>
      </c>
      <c r="F338" s="6">
        <v>0</v>
      </c>
      <c r="G338" s="6">
        <v>1</v>
      </c>
      <c r="H338" s="6">
        <v>781815</v>
      </c>
      <c r="I338" s="81">
        <v>88060</v>
      </c>
      <c r="J338" s="82">
        <f t="shared" si="57"/>
        <v>99613.471999999994</v>
      </c>
      <c r="K338" s="79">
        <v>96874.789915966394</v>
      </c>
      <c r="L338" s="79">
        <f t="shared" si="56"/>
        <v>18406.210084033613</v>
      </c>
      <c r="M338" s="79">
        <f t="shared" si="58"/>
        <v>115281</v>
      </c>
      <c r="N338" s="79">
        <v>89000</v>
      </c>
      <c r="O338" s="79">
        <v>16910</v>
      </c>
      <c r="P338" s="79">
        <v>105910</v>
      </c>
      <c r="Q338" s="244">
        <f t="shared" si="59"/>
        <v>99613</v>
      </c>
      <c r="R338" s="244">
        <f t="shared" si="60"/>
        <v>106935</v>
      </c>
      <c r="S338" s="244">
        <f t="shared" si="61"/>
        <v>106743</v>
      </c>
      <c r="T338" s="244">
        <f t="shared" si="62"/>
        <v>105910</v>
      </c>
      <c r="U338" s="79">
        <f t="shared" si="63"/>
        <v>5177.4358518479012</v>
      </c>
      <c r="V338" s="245">
        <f t="shared" si="64"/>
        <v>4.841666294335719E-2</v>
      </c>
      <c r="W338" s="88" t="str">
        <f t="shared" si="65"/>
        <v>MENOR_VALOR</v>
      </c>
      <c r="X338" s="89">
        <f t="shared" si="66"/>
        <v>99613</v>
      </c>
      <c r="Y338" s="73"/>
    </row>
    <row r="339" spans="1:25" ht="24" x14ac:dyDescent="0.35">
      <c r="A339" s="40">
        <v>300</v>
      </c>
      <c r="B339" s="30">
        <v>8714199</v>
      </c>
      <c r="C339" s="32" t="s">
        <v>32</v>
      </c>
      <c r="D339" s="34" t="s">
        <v>66</v>
      </c>
      <c r="E339" s="33" t="s">
        <v>34</v>
      </c>
      <c r="F339" s="6">
        <v>0</v>
      </c>
      <c r="G339" s="6">
        <v>1</v>
      </c>
      <c r="H339" s="6">
        <v>781815</v>
      </c>
      <c r="I339" s="81">
        <v>91511</v>
      </c>
      <c r="J339" s="82">
        <f t="shared" si="57"/>
        <v>103517.2432</v>
      </c>
      <c r="K339" s="79">
        <v>123939.0756302521</v>
      </c>
      <c r="L339" s="79">
        <f t="shared" si="56"/>
        <v>23548.4243697479</v>
      </c>
      <c r="M339" s="79">
        <f t="shared" si="58"/>
        <v>147487.5</v>
      </c>
      <c r="N339" s="79">
        <v>108000</v>
      </c>
      <c r="O339" s="79">
        <v>20520</v>
      </c>
      <c r="P339" s="79">
        <v>128520</v>
      </c>
      <c r="Q339" s="244">
        <f t="shared" si="59"/>
        <v>103517</v>
      </c>
      <c r="R339" s="244">
        <f t="shared" si="60"/>
        <v>126508</v>
      </c>
      <c r="S339" s="244">
        <f t="shared" si="61"/>
        <v>125193</v>
      </c>
      <c r="T339" s="244">
        <f t="shared" si="62"/>
        <v>128520</v>
      </c>
      <c r="U339" s="79">
        <f t="shared" si="63"/>
        <v>16257.092006259914</v>
      </c>
      <c r="V339" s="245">
        <f t="shared" si="64"/>
        <v>0.12850643442517401</v>
      </c>
      <c r="W339" s="88" t="str">
        <f t="shared" si="65"/>
        <v>MENOR_VALOR</v>
      </c>
      <c r="X339" s="89">
        <f t="shared" si="66"/>
        <v>103517</v>
      </c>
      <c r="Y339" s="73"/>
    </row>
    <row r="340" spans="1:25" ht="16" x14ac:dyDescent="0.35">
      <c r="A340" s="40">
        <v>301</v>
      </c>
      <c r="B340" s="30">
        <v>8714199</v>
      </c>
      <c r="C340" s="32" t="s">
        <v>32</v>
      </c>
      <c r="D340" s="34" t="s">
        <v>67</v>
      </c>
      <c r="E340" s="33" t="s">
        <v>34</v>
      </c>
      <c r="F340" s="6">
        <v>0</v>
      </c>
      <c r="G340" s="6">
        <v>1</v>
      </c>
      <c r="H340" s="6">
        <v>781815</v>
      </c>
      <c r="I340" s="81">
        <v>76160</v>
      </c>
      <c r="J340" s="82">
        <f t="shared" si="57"/>
        <v>86152.191999999995</v>
      </c>
      <c r="K340" s="79">
        <v>88411.76470588235</v>
      </c>
      <c r="L340" s="79">
        <f t="shared" si="56"/>
        <v>16798.235294117647</v>
      </c>
      <c r="M340" s="79">
        <f t="shared" si="58"/>
        <v>105210</v>
      </c>
      <c r="N340" s="79">
        <v>88000</v>
      </c>
      <c r="O340" s="79">
        <v>16720</v>
      </c>
      <c r="P340" s="79">
        <v>104720</v>
      </c>
      <c r="Q340" s="244">
        <f t="shared" si="59"/>
        <v>86152</v>
      </c>
      <c r="R340" s="244">
        <f t="shared" si="60"/>
        <v>98694</v>
      </c>
      <c r="S340" s="244">
        <f t="shared" si="61"/>
        <v>98277</v>
      </c>
      <c r="T340" s="244">
        <f t="shared" si="62"/>
        <v>104720</v>
      </c>
      <c r="U340" s="79">
        <f t="shared" si="63"/>
        <v>8868.5332496416795</v>
      </c>
      <c r="V340" s="245">
        <f t="shared" si="64"/>
        <v>8.9858889594521249E-2</v>
      </c>
      <c r="W340" s="88" t="str">
        <f t="shared" si="65"/>
        <v>MENOR_VALOR</v>
      </c>
      <c r="X340" s="89">
        <f t="shared" si="66"/>
        <v>86152</v>
      </c>
      <c r="Y340" s="73"/>
    </row>
    <row r="341" spans="1:25" ht="16" x14ac:dyDescent="0.35">
      <c r="A341" s="40">
        <v>302</v>
      </c>
      <c r="B341" s="30">
        <v>8714199</v>
      </c>
      <c r="C341" s="32" t="s">
        <v>32</v>
      </c>
      <c r="D341" s="34" t="s">
        <v>68</v>
      </c>
      <c r="E341" s="33" t="s">
        <v>34</v>
      </c>
      <c r="F341" s="6">
        <v>0</v>
      </c>
      <c r="G341" s="6">
        <v>1</v>
      </c>
      <c r="H341" s="6">
        <v>781815</v>
      </c>
      <c r="I341" s="81">
        <v>178381</v>
      </c>
      <c r="J341" s="82">
        <f t="shared" si="57"/>
        <v>201784.58720000001</v>
      </c>
      <c r="K341" s="79">
        <v>214508.40336134454</v>
      </c>
      <c r="L341" s="79">
        <f t="shared" si="56"/>
        <v>40756.596638655465</v>
      </c>
      <c r="M341" s="79">
        <f t="shared" si="58"/>
        <v>255265</v>
      </c>
      <c r="N341" s="79">
        <v>184000</v>
      </c>
      <c r="O341" s="79">
        <v>34960</v>
      </c>
      <c r="P341" s="79">
        <v>218960</v>
      </c>
      <c r="Q341" s="244">
        <f t="shared" si="59"/>
        <v>201785</v>
      </c>
      <c r="R341" s="244">
        <f t="shared" si="60"/>
        <v>225337</v>
      </c>
      <c r="S341" s="244">
        <f t="shared" si="61"/>
        <v>224258</v>
      </c>
      <c r="T341" s="244">
        <f t="shared" si="62"/>
        <v>218960</v>
      </c>
      <c r="U341" s="79">
        <f t="shared" si="63"/>
        <v>16653.778910505567</v>
      </c>
      <c r="V341" s="245">
        <f t="shared" si="64"/>
        <v>7.3906100243216019E-2</v>
      </c>
      <c r="W341" s="88" t="str">
        <f t="shared" si="65"/>
        <v>MENOR_VALOR</v>
      </c>
      <c r="X341" s="89">
        <f t="shared" si="66"/>
        <v>201785</v>
      </c>
      <c r="Y341" s="73"/>
    </row>
    <row r="342" spans="1:25" ht="16" x14ac:dyDescent="0.35">
      <c r="A342" s="40">
        <v>303</v>
      </c>
      <c r="B342" s="30">
        <v>8714199</v>
      </c>
      <c r="C342" s="32" t="s">
        <v>32</v>
      </c>
      <c r="D342" s="34" t="s">
        <v>69</v>
      </c>
      <c r="E342" s="33" t="s">
        <v>34</v>
      </c>
      <c r="F342" s="6">
        <v>0</v>
      </c>
      <c r="G342" s="6">
        <v>1</v>
      </c>
      <c r="H342" s="6">
        <v>781815</v>
      </c>
      <c r="I342" s="81"/>
      <c r="J342" s="82">
        <f t="shared" si="57"/>
        <v>0</v>
      </c>
      <c r="K342" s="79">
        <v>115876.05042016807</v>
      </c>
      <c r="L342" s="79">
        <f t="shared" si="56"/>
        <v>22016.449579831933</v>
      </c>
      <c r="M342" s="79">
        <f t="shared" si="58"/>
        <v>137892.5</v>
      </c>
      <c r="N342" s="79">
        <v>107000</v>
      </c>
      <c r="O342" s="79">
        <v>20330</v>
      </c>
      <c r="P342" s="79">
        <v>127330</v>
      </c>
      <c r="Q342" s="244">
        <f>ROUND(MIN(M342,P342),0)</f>
        <v>127330</v>
      </c>
      <c r="R342" s="244">
        <f t="shared" si="60"/>
        <v>88408</v>
      </c>
      <c r="S342" s="244">
        <f>ROUND(GEOMEAN(M342,P342),0)</f>
        <v>132506</v>
      </c>
      <c r="T342" s="244">
        <f t="shared" si="62"/>
        <v>127330</v>
      </c>
      <c r="U342" s="79">
        <f t="shared" si="63"/>
        <v>27522.010137342804</v>
      </c>
      <c r="V342" s="245">
        <f t="shared" si="64"/>
        <v>0.3113067837451679</v>
      </c>
      <c r="W342" s="88" t="str">
        <f t="shared" si="65"/>
        <v>MENOR_VALOR</v>
      </c>
      <c r="X342" s="89">
        <f>IF(W342="MENOR_VALOR",Q342,S342)</f>
        <v>127330</v>
      </c>
      <c r="Y342" s="73"/>
    </row>
    <row r="343" spans="1:25" ht="24" x14ac:dyDescent="0.35">
      <c r="A343" s="40">
        <v>304</v>
      </c>
      <c r="B343" s="30">
        <v>8714199</v>
      </c>
      <c r="C343" s="32" t="s">
        <v>32</v>
      </c>
      <c r="D343" s="34" t="s">
        <v>72</v>
      </c>
      <c r="E343" s="33" t="s">
        <v>34</v>
      </c>
      <c r="F343" s="6">
        <v>0</v>
      </c>
      <c r="G343" s="6">
        <v>1</v>
      </c>
      <c r="H343" s="6">
        <v>781815</v>
      </c>
      <c r="I343" s="81">
        <v>252756</v>
      </c>
      <c r="J343" s="82">
        <f t="shared" si="57"/>
        <v>285917.58720000001</v>
      </c>
      <c r="K343" s="79">
        <v>255131.09243697478</v>
      </c>
      <c r="L343" s="79">
        <f t="shared" si="56"/>
        <v>48474.907563025212</v>
      </c>
      <c r="M343" s="79">
        <f t="shared" si="58"/>
        <v>303606</v>
      </c>
      <c r="N343" s="79">
        <v>209000</v>
      </c>
      <c r="O343" s="79">
        <v>39710</v>
      </c>
      <c r="P343" s="79">
        <v>248710</v>
      </c>
      <c r="Q343" s="244">
        <f t="shared" si="59"/>
        <v>248710</v>
      </c>
      <c r="R343" s="244">
        <f t="shared" si="60"/>
        <v>279411</v>
      </c>
      <c r="S343" s="244">
        <f t="shared" si="61"/>
        <v>278451</v>
      </c>
      <c r="T343" s="244">
        <f t="shared" si="62"/>
        <v>285918</v>
      </c>
      <c r="U343" s="79">
        <f t="shared" si="63"/>
        <v>21708.885289208196</v>
      </c>
      <c r="V343" s="245">
        <f t="shared" si="64"/>
        <v>7.7695170516580217E-2</v>
      </c>
      <c r="W343" s="88" t="str">
        <f t="shared" si="65"/>
        <v>MENOR_VALOR</v>
      </c>
      <c r="X343" s="89">
        <f t="shared" si="66"/>
        <v>248710</v>
      </c>
      <c r="Y343" s="73"/>
    </row>
    <row r="344" spans="1:25" ht="16" x14ac:dyDescent="0.35">
      <c r="A344" s="40">
        <v>305</v>
      </c>
      <c r="B344" s="30">
        <v>8714199</v>
      </c>
      <c r="C344" s="32" t="s">
        <v>32</v>
      </c>
      <c r="D344" s="34" t="s">
        <v>322</v>
      </c>
      <c r="E344" s="33" t="s">
        <v>34</v>
      </c>
      <c r="F344" s="6">
        <v>0</v>
      </c>
      <c r="G344" s="6">
        <v>1</v>
      </c>
      <c r="H344" s="6">
        <v>781815</v>
      </c>
      <c r="I344" s="81">
        <v>182427</v>
      </c>
      <c r="J344" s="82">
        <f t="shared" si="57"/>
        <v>206361.42239999998</v>
      </c>
      <c r="K344" s="79">
        <v>262266.80672268907</v>
      </c>
      <c r="L344" s="79">
        <f t="shared" si="56"/>
        <v>49830.693277310922</v>
      </c>
      <c r="M344" s="79">
        <f t="shared" si="58"/>
        <v>312097.5</v>
      </c>
      <c r="N344" s="79">
        <v>215000</v>
      </c>
      <c r="O344" s="79">
        <v>40850</v>
      </c>
      <c r="P344" s="79">
        <v>255850</v>
      </c>
      <c r="Q344" s="244">
        <f t="shared" si="59"/>
        <v>206361</v>
      </c>
      <c r="R344" s="244">
        <f t="shared" si="60"/>
        <v>258103</v>
      </c>
      <c r="S344" s="244">
        <f t="shared" si="61"/>
        <v>254469</v>
      </c>
      <c r="T344" s="244">
        <f t="shared" si="62"/>
        <v>255850</v>
      </c>
      <c r="U344" s="79">
        <f t="shared" si="63"/>
        <v>36587.119072154339</v>
      </c>
      <c r="V344" s="245">
        <f t="shared" si="64"/>
        <v>0.1417539473471999</v>
      </c>
      <c r="W344" s="88" t="str">
        <f t="shared" si="65"/>
        <v>MENOR_VALOR</v>
      </c>
      <c r="X344" s="89">
        <f t="shared" si="66"/>
        <v>206361</v>
      </c>
      <c r="Y344" s="73"/>
    </row>
    <row r="345" spans="1:25" ht="16" x14ac:dyDescent="0.35">
      <c r="A345" s="40">
        <v>306</v>
      </c>
      <c r="B345" s="30">
        <v>8714199</v>
      </c>
      <c r="C345" s="32" t="s">
        <v>32</v>
      </c>
      <c r="D345" s="34" t="s">
        <v>323</v>
      </c>
      <c r="E345" s="33" t="s">
        <v>34</v>
      </c>
      <c r="F345" s="6">
        <v>0</v>
      </c>
      <c r="G345" s="6">
        <v>1</v>
      </c>
      <c r="H345" s="6">
        <v>781815</v>
      </c>
      <c r="I345" s="81">
        <v>98770</v>
      </c>
      <c r="J345" s="82">
        <f t="shared" si="57"/>
        <v>111728.624</v>
      </c>
      <c r="K345" s="79">
        <v>136550.42016806721</v>
      </c>
      <c r="L345" s="79">
        <f t="shared" si="56"/>
        <v>25944.57983193277</v>
      </c>
      <c r="M345" s="79">
        <f t="shared" si="58"/>
        <v>162494.99999999997</v>
      </c>
      <c r="N345" s="79">
        <v>116000</v>
      </c>
      <c r="O345" s="79">
        <v>22040</v>
      </c>
      <c r="P345" s="79">
        <v>138040</v>
      </c>
      <c r="Q345" s="244">
        <f t="shared" si="59"/>
        <v>111729</v>
      </c>
      <c r="R345" s="244">
        <f t="shared" si="60"/>
        <v>137421</v>
      </c>
      <c r="S345" s="244">
        <f t="shared" si="61"/>
        <v>135832</v>
      </c>
      <c r="T345" s="244">
        <f t="shared" si="62"/>
        <v>138040</v>
      </c>
      <c r="U345" s="79">
        <f t="shared" si="63"/>
        <v>18166.98742224478</v>
      </c>
      <c r="V345" s="245">
        <f t="shared" si="64"/>
        <v>0.13219949951058993</v>
      </c>
      <c r="W345" s="88" t="str">
        <f t="shared" si="65"/>
        <v>MENOR_VALOR</v>
      </c>
      <c r="X345" s="89">
        <f t="shared" si="66"/>
        <v>111729</v>
      </c>
      <c r="Y345" s="73"/>
    </row>
    <row r="346" spans="1:25" ht="24" x14ac:dyDescent="0.35">
      <c r="A346" s="40">
        <v>307</v>
      </c>
      <c r="B346" s="30">
        <v>8714199</v>
      </c>
      <c r="C346" s="32" t="s">
        <v>32</v>
      </c>
      <c r="D346" s="34" t="s">
        <v>324</v>
      </c>
      <c r="E346" s="33" t="s">
        <v>34</v>
      </c>
      <c r="F346" s="6">
        <v>0</v>
      </c>
      <c r="G346" s="6">
        <v>1</v>
      </c>
      <c r="H346" s="6">
        <v>781815</v>
      </c>
      <c r="I346" s="81">
        <v>106029</v>
      </c>
      <c r="J346" s="82">
        <f t="shared" si="57"/>
        <v>119940.0048</v>
      </c>
      <c r="K346" s="79">
        <v>112171.84873949581</v>
      </c>
      <c r="L346" s="79">
        <f t="shared" si="56"/>
        <v>21312.651260504204</v>
      </c>
      <c r="M346" s="79">
        <f t="shared" si="58"/>
        <v>133484.5</v>
      </c>
      <c r="N346" s="79">
        <v>103000</v>
      </c>
      <c r="O346" s="79">
        <v>19570</v>
      </c>
      <c r="P346" s="79">
        <v>122570</v>
      </c>
      <c r="Q346" s="244">
        <f t="shared" si="59"/>
        <v>119940</v>
      </c>
      <c r="R346" s="244">
        <f t="shared" si="60"/>
        <v>125332</v>
      </c>
      <c r="S346" s="244">
        <f t="shared" si="61"/>
        <v>125197</v>
      </c>
      <c r="T346" s="244">
        <f t="shared" si="62"/>
        <v>122570</v>
      </c>
      <c r="U346" s="79">
        <f t="shared" si="63"/>
        <v>3812.7197641578641</v>
      </c>
      <c r="V346" s="245">
        <f t="shared" si="64"/>
        <v>3.0420960043387676E-2</v>
      </c>
      <c r="W346" s="88" t="str">
        <f t="shared" si="65"/>
        <v>MENOR_VALOR</v>
      </c>
      <c r="X346" s="89">
        <f t="shared" si="66"/>
        <v>119940</v>
      </c>
      <c r="Y346" s="73"/>
    </row>
    <row r="347" spans="1:25" ht="16" x14ac:dyDescent="0.35">
      <c r="A347" s="40">
        <v>308</v>
      </c>
      <c r="B347" s="30">
        <v>8714199</v>
      </c>
      <c r="C347" s="32" t="s">
        <v>32</v>
      </c>
      <c r="D347" s="34" t="s">
        <v>74</v>
      </c>
      <c r="E347" s="33" t="s">
        <v>34</v>
      </c>
      <c r="F347" s="6">
        <v>0</v>
      </c>
      <c r="G347" s="6">
        <v>1</v>
      </c>
      <c r="H347" s="6">
        <v>781815</v>
      </c>
      <c r="I347" s="81">
        <v>127568</v>
      </c>
      <c r="J347" s="82">
        <f t="shared" si="57"/>
        <v>144304.9216</v>
      </c>
      <c r="K347" s="79">
        <v>158998.48739495798</v>
      </c>
      <c r="L347" s="79">
        <f t="shared" si="56"/>
        <v>30209.712605042016</v>
      </c>
      <c r="M347" s="79">
        <f t="shared" si="58"/>
        <v>189208.19999999998</v>
      </c>
      <c r="N347" s="79">
        <v>139000</v>
      </c>
      <c r="O347" s="79">
        <v>26410</v>
      </c>
      <c r="P347" s="79">
        <v>165410</v>
      </c>
      <c r="Q347" s="244">
        <f t="shared" si="59"/>
        <v>144305</v>
      </c>
      <c r="R347" s="244">
        <f t="shared" si="60"/>
        <v>166308</v>
      </c>
      <c r="S347" s="244">
        <f t="shared" si="61"/>
        <v>165295</v>
      </c>
      <c r="T347" s="244">
        <f t="shared" si="62"/>
        <v>165410</v>
      </c>
      <c r="U347" s="79">
        <f t="shared" si="63"/>
        <v>15558.470506447606</v>
      </c>
      <c r="V347" s="245">
        <f t="shared" si="64"/>
        <v>9.355214725958827E-2</v>
      </c>
      <c r="W347" s="88" t="str">
        <f t="shared" si="65"/>
        <v>MENOR_VALOR</v>
      </c>
      <c r="X347" s="89">
        <f t="shared" si="66"/>
        <v>144305</v>
      </c>
      <c r="Y347" s="73"/>
    </row>
    <row r="348" spans="1:25" ht="16" x14ac:dyDescent="0.35">
      <c r="A348" s="40">
        <v>309</v>
      </c>
      <c r="B348" s="30">
        <v>8714199</v>
      </c>
      <c r="C348" s="32" t="s">
        <v>32</v>
      </c>
      <c r="D348" s="34" t="s">
        <v>75</v>
      </c>
      <c r="E348" s="33" t="s">
        <v>34</v>
      </c>
      <c r="F348" s="6">
        <v>0</v>
      </c>
      <c r="G348" s="6">
        <v>1</v>
      </c>
      <c r="H348" s="6">
        <v>781815</v>
      </c>
      <c r="I348" s="81">
        <v>101864</v>
      </c>
      <c r="J348" s="82">
        <f t="shared" si="57"/>
        <v>115228.55679999999</v>
      </c>
      <c r="K348" s="79">
        <v>132102.35294117648</v>
      </c>
      <c r="L348" s="79">
        <f t="shared" si="56"/>
        <v>25099.447058823531</v>
      </c>
      <c r="M348" s="79">
        <f t="shared" si="58"/>
        <v>157201.80000000002</v>
      </c>
      <c r="N348" s="79">
        <v>111000</v>
      </c>
      <c r="O348" s="79">
        <v>21090</v>
      </c>
      <c r="P348" s="79">
        <v>132090</v>
      </c>
      <c r="Q348" s="244">
        <f t="shared" si="59"/>
        <v>115229</v>
      </c>
      <c r="R348" s="244">
        <f t="shared" si="60"/>
        <v>134840</v>
      </c>
      <c r="S348" s="244">
        <f t="shared" si="61"/>
        <v>133751</v>
      </c>
      <c r="T348" s="244">
        <f t="shared" si="62"/>
        <v>132090</v>
      </c>
      <c r="U348" s="79">
        <f t="shared" si="63"/>
        <v>13867.071085849384</v>
      </c>
      <c r="V348" s="245">
        <f t="shared" si="64"/>
        <v>0.10284093062777651</v>
      </c>
      <c r="W348" s="88" t="str">
        <f t="shared" si="65"/>
        <v>MENOR_VALOR</v>
      </c>
      <c r="X348" s="89">
        <f t="shared" si="66"/>
        <v>115229</v>
      </c>
      <c r="Y348" s="73"/>
    </row>
    <row r="349" spans="1:25" x14ac:dyDescent="0.35">
      <c r="A349" s="40">
        <v>310</v>
      </c>
      <c r="B349" s="30">
        <v>8714199</v>
      </c>
      <c r="C349" s="32" t="s">
        <v>32</v>
      </c>
      <c r="D349" s="34" t="s">
        <v>325</v>
      </c>
      <c r="E349" s="33" t="s">
        <v>34</v>
      </c>
      <c r="F349" s="6">
        <v>0</v>
      </c>
      <c r="G349" s="6">
        <v>1</v>
      </c>
      <c r="H349" s="6">
        <v>781815</v>
      </c>
      <c r="I349" s="81">
        <v>212058</v>
      </c>
      <c r="J349" s="82">
        <f t="shared" si="57"/>
        <v>239880.00959999999</v>
      </c>
      <c r="K349" s="79">
        <v>277507.31092436973</v>
      </c>
      <c r="L349" s="79">
        <f t="shared" si="56"/>
        <v>52726.38907563025</v>
      </c>
      <c r="M349" s="79">
        <f t="shared" si="58"/>
        <v>330233.69999999995</v>
      </c>
      <c r="N349" s="79">
        <v>249000</v>
      </c>
      <c r="O349" s="79">
        <v>47310</v>
      </c>
      <c r="P349" s="79">
        <v>296310</v>
      </c>
      <c r="Q349" s="244">
        <f t="shared" si="59"/>
        <v>239880</v>
      </c>
      <c r="R349" s="244">
        <f t="shared" si="60"/>
        <v>288808</v>
      </c>
      <c r="S349" s="244">
        <f t="shared" si="61"/>
        <v>286321</v>
      </c>
      <c r="T349" s="244">
        <f t="shared" si="62"/>
        <v>296310</v>
      </c>
      <c r="U349" s="79">
        <f t="shared" si="63"/>
        <v>34597.320589895397</v>
      </c>
      <c r="V349" s="245">
        <f t="shared" si="64"/>
        <v>0.11979349806755836</v>
      </c>
      <c r="W349" s="88" t="str">
        <f t="shared" si="65"/>
        <v>MENOR_VALOR</v>
      </c>
      <c r="X349" s="89">
        <f t="shared" si="66"/>
        <v>239880</v>
      </c>
      <c r="Y349" s="73"/>
    </row>
    <row r="350" spans="1:25" ht="16" x14ac:dyDescent="0.35">
      <c r="A350" s="40">
        <v>311</v>
      </c>
      <c r="B350" s="30">
        <v>8714199</v>
      </c>
      <c r="C350" s="32" t="s">
        <v>32</v>
      </c>
      <c r="D350" s="34" t="s">
        <v>326</v>
      </c>
      <c r="E350" s="33" t="s">
        <v>34</v>
      </c>
      <c r="F350" s="6">
        <v>0</v>
      </c>
      <c r="G350" s="6">
        <v>1</v>
      </c>
      <c r="H350" s="6">
        <v>781815</v>
      </c>
      <c r="I350" s="81">
        <v>208369</v>
      </c>
      <c r="J350" s="82">
        <f t="shared" si="57"/>
        <v>235707.0128</v>
      </c>
      <c r="K350" s="79">
        <v>288350.5882352941</v>
      </c>
      <c r="L350" s="79">
        <f t="shared" si="56"/>
        <v>54786.611764705878</v>
      </c>
      <c r="M350" s="79">
        <f t="shared" si="58"/>
        <v>343137.19999999995</v>
      </c>
      <c r="N350" s="79">
        <v>245000</v>
      </c>
      <c r="O350" s="79">
        <v>46550</v>
      </c>
      <c r="P350" s="79">
        <v>291550</v>
      </c>
      <c r="Q350" s="244">
        <f t="shared" si="59"/>
        <v>235707</v>
      </c>
      <c r="R350" s="244">
        <f t="shared" si="60"/>
        <v>290131</v>
      </c>
      <c r="S350" s="244">
        <f t="shared" si="61"/>
        <v>286759</v>
      </c>
      <c r="T350" s="244">
        <f t="shared" si="62"/>
        <v>291550</v>
      </c>
      <c r="U350" s="79">
        <f t="shared" si="63"/>
        <v>38483.579459296663</v>
      </c>
      <c r="V350" s="245">
        <f t="shared" si="64"/>
        <v>0.13264208050603576</v>
      </c>
      <c r="W350" s="88" t="str">
        <f t="shared" si="65"/>
        <v>MENOR_VALOR</v>
      </c>
      <c r="X350" s="89">
        <f t="shared" si="66"/>
        <v>235707</v>
      </c>
      <c r="Y350" s="73"/>
    </row>
    <row r="351" spans="1:25" ht="16" x14ac:dyDescent="0.35">
      <c r="A351" s="40">
        <v>312</v>
      </c>
      <c r="B351" s="30">
        <v>8714199</v>
      </c>
      <c r="C351" s="32" t="s">
        <v>32</v>
      </c>
      <c r="D351" s="34" t="s">
        <v>231</v>
      </c>
      <c r="E351" s="33" t="s">
        <v>34</v>
      </c>
      <c r="F351" s="6">
        <v>0</v>
      </c>
      <c r="G351" s="6">
        <v>1</v>
      </c>
      <c r="H351" s="6">
        <v>781815</v>
      </c>
      <c r="I351" s="81">
        <v>33796</v>
      </c>
      <c r="J351" s="82">
        <f t="shared" si="57"/>
        <v>38230.035199999998</v>
      </c>
      <c r="K351" s="79">
        <v>44306.722689075636</v>
      </c>
      <c r="L351" s="79">
        <f t="shared" si="56"/>
        <v>8418.2773109243717</v>
      </c>
      <c r="M351" s="79">
        <f t="shared" si="58"/>
        <v>52725.000000000007</v>
      </c>
      <c r="N351" s="79">
        <v>40000</v>
      </c>
      <c r="O351" s="79">
        <v>7600</v>
      </c>
      <c r="P351" s="79">
        <v>47600</v>
      </c>
      <c r="Q351" s="244">
        <f t="shared" si="59"/>
        <v>38230</v>
      </c>
      <c r="R351" s="244">
        <f t="shared" si="60"/>
        <v>46185</v>
      </c>
      <c r="S351" s="244">
        <f t="shared" si="61"/>
        <v>45780</v>
      </c>
      <c r="T351" s="244">
        <f t="shared" si="62"/>
        <v>47600</v>
      </c>
      <c r="U351" s="79">
        <f t="shared" si="63"/>
        <v>5625.0344443389858</v>
      </c>
      <c r="V351" s="245">
        <f t="shared" si="64"/>
        <v>0.12179353565744258</v>
      </c>
      <c r="W351" s="88" t="str">
        <f t="shared" si="65"/>
        <v>MENOR_VALOR</v>
      </c>
      <c r="X351" s="89">
        <f t="shared" si="66"/>
        <v>38230</v>
      </c>
      <c r="Y351" s="73"/>
    </row>
    <row r="352" spans="1:25" ht="16" x14ac:dyDescent="0.35">
      <c r="A352" s="40">
        <v>313</v>
      </c>
      <c r="B352" s="30">
        <v>8714199</v>
      </c>
      <c r="C352" s="32" t="s">
        <v>32</v>
      </c>
      <c r="D352" s="34" t="s">
        <v>327</v>
      </c>
      <c r="E352" s="33" t="s">
        <v>34</v>
      </c>
      <c r="F352" s="6">
        <v>0</v>
      </c>
      <c r="G352" s="6">
        <v>1</v>
      </c>
      <c r="H352" s="6">
        <v>781815</v>
      </c>
      <c r="I352" s="81">
        <v>234906</v>
      </c>
      <c r="J352" s="82">
        <f t="shared" si="57"/>
        <v>265725.66720000003</v>
      </c>
      <c r="K352" s="79">
        <v>318347.47899159667</v>
      </c>
      <c r="L352" s="79">
        <f t="shared" si="56"/>
        <v>60486.021008403368</v>
      </c>
      <c r="M352" s="79">
        <f t="shared" si="58"/>
        <v>378833.50000000006</v>
      </c>
      <c r="N352" s="79">
        <v>276000</v>
      </c>
      <c r="O352" s="79">
        <v>52440</v>
      </c>
      <c r="P352" s="79">
        <v>328440</v>
      </c>
      <c r="Q352" s="244">
        <f t="shared" si="59"/>
        <v>265726</v>
      </c>
      <c r="R352" s="244">
        <f t="shared" si="60"/>
        <v>324333</v>
      </c>
      <c r="S352" s="244">
        <f t="shared" si="61"/>
        <v>320956</v>
      </c>
      <c r="T352" s="244">
        <f t="shared" si="62"/>
        <v>328440</v>
      </c>
      <c r="U352" s="79">
        <f t="shared" si="63"/>
        <v>41441.407124999991</v>
      </c>
      <c r="V352" s="245">
        <f t="shared" si="64"/>
        <v>0.12777425400745526</v>
      </c>
      <c r="W352" s="88" t="str">
        <f t="shared" si="65"/>
        <v>MENOR_VALOR</v>
      </c>
      <c r="X352" s="89">
        <f t="shared" si="66"/>
        <v>265726</v>
      </c>
      <c r="Y352" s="73"/>
    </row>
    <row r="353" spans="1:25" ht="24" x14ac:dyDescent="0.35">
      <c r="A353" s="40">
        <v>314</v>
      </c>
      <c r="B353" s="30">
        <v>8714199</v>
      </c>
      <c r="C353" s="32" t="s">
        <v>47</v>
      </c>
      <c r="D353" s="34" t="s">
        <v>63</v>
      </c>
      <c r="E353" s="33" t="s">
        <v>34</v>
      </c>
      <c r="F353" s="6">
        <v>0</v>
      </c>
      <c r="G353" s="6">
        <v>1</v>
      </c>
      <c r="H353" s="6">
        <v>781815</v>
      </c>
      <c r="I353" s="81">
        <v>355810</v>
      </c>
      <c r="J353" s="82">
        <f t="shared" si="57"/>
        <v>402492.272</v>
      </c>
      <c r="K353" s="79">
        <v>482044.70588235295</v>
      </c>
      <c r="L353" s="79">
        <f t="shared" si="56"/>
        <v>91588.49411764706</v>
      </c>
      <c r="M353" s="79">
        <f t="shared" si="58"/>
        <v>573633.19999999995</v>
      </c>
      <c r="N353" s="79">
        <v>389000</v>
      </c>
      <c r="O353" s="79">
        <v>73910</v>
      </c>
      <c r="P353" s="79">
        <v>462910</v>
      </c>
      <c r="Q353" s="244">
        <f t="shared" si="59"/>
        <v>402492</v>
      </c>
      <c r="R353" s="244">
        <f t="shared" si="60"/>
        <v>479678</v>
      </c>
      <c r="S353" s="244">
        <f t="shared" si="61"/>
        <v>474565</v>
      </c>
      <c r="T353" s="244">
        <f t="shared" si="62"/>
        <v>462910</v>
      </c>
      <c r="U353" s="79">
        <f t="shared" si="63"/>
        <v>54578.744012664858</v>
      </c>
      <c r="V353" s="245">
        <f t="shared" si="64"/>
        <v>0.1137820454818959</v>
      </c>
      <c r="W353" s="88" t="str">
        <f t="shared" si="65"/>
        <v>MENOR_VALOR</v>
      </c>
      <c r="X353" s="89">
        <f t="shared" si="66"/>
        <v>402492</v>
      </c>
      <c r="Y353" s="73"/>
    </row>
    <row r="354" spans="1:25" ht="24" x14ac:dyDescent="0.35">
      <c r="A354" s="40">
        <v>315</v>
      </c>
      <c r="B354" s="30">
        <v>8714199</v>
      </c>
      <c r="C354" s="32" t="s">
        <v>47</v>
      </c>
      <c r="D354" s="34" t="s">
        <v>222</v>
      </c>
      <c r="E354" s="33" t="s">
        <v>34</v>
      </c>
      <c r="F354" s="6">
        <v>0</v>
      </c>
      <c r="G354" s="6">
        <v>1</v>
      </c>
      <c r="H354" s="6">
        <v>781815</v>
      </c>
      <c r="I354" s="81">
        <v>101864</v>
      </c>
      <c r="J354" s="82">
        <f t="shared" si="57"/>
        <v>115228.55679999999</v>
      </c>
      <c r="K354" s="79">
        <v>133371.42857142858</v>
      </c>
      <c r="L354" s="79">
        <f t="shared" si="56"/>
        <v>25340.571428571431</v>
      </c>
      <c r="M354" s="79">
        <f t="shared" si="58"/>
        <v>158712</v>
      </c>
      <c r="N354" s="79">
        <v>112000</v>
      </c>
      <c r="O354" s="79">
        <v>21280</v>
      </c>
      <c r="P354" s="79">
        <v>133280</v>
      </c>
      <c r="Q354" s="244">
        <f t="shared" si="59"/>
        <v>115229</v>
      </c>
      <c r="R354" s="244">
        <f t="shared" si="60"/>
        <v>135740</v>
      </c>
      <c r="S354" s="244">
        <f t="shared" si="61"/>
        <v>134579</v>
      </c>
      <c r="T354" s="244">
        <f t="shared" si="62"/>
        <v>133280</v>
      </c>
      <c r="U354" s="79">
        <f t="shared" si="63"/>
        <v>14503.467188917277</v>
      </c>
      <c r="V354" s="245">
        <f t="shared" si="64"/>
        <v>0.10684740819888962</v>
      </c>
      <c r="W354" s="88" t="str">
        <f t="shared" si="65"/>
        <v>MENOR_VALOR</v>
      </c>
      <c r="X354" s="89">
        <f t="shared" si="66"/>
        <v>115229</v>
      </c>
      <c r="Y354" s="73"/>
    </row>
    <row r="355" spans="1:25" ht="24" x14ac:dyDescent="0.35">
      <c r="A355" s="40">
        <v>316</v>
      </c>
      <c r="B355" s="30">
        <v>8714199</v>
      </c>
      <c r="C355" s="32" t="s">
        <v>47</v>
      </c>
      <c r="D355" s="34" t="s">
        <v>328</v>
      </c>
      <c r="E355" s="33" t="s">
        <v>34</v>
      </c>
      <c r="F355" s="6">
        <v>0</v>
      </c>
      <c r="G355" s="6">
        <v>1</v>
      </c>
      <c r="H355" s="6">
        <v>781815</v>
      </c>
      <c r="I355" s="81">
        <v>254184</v>
      </c>
      <c r="J355" s="82">
        <f t="shared" si="57"/>
        <v>287532.94079999998</v>
      </c>
      <c r="K355" s="79">
        <v>205121.34453781514</v>
      </c>
      <c r="L355" s="79">
        <f t="shared" si="56"/>
        <v>38973.055462184879</v>
      </c>
      <c r="M355" s="79">
        <f t="shared" si="58"/>
        <v>244094.40000000002</v>
      </c>
      <c r="N355" s="79">
        <v>182000</v>
      </c>
      <c r="O355" s="79">
        <v>34580</v>
      </c>
      <c r="P355" s="79">
        <v>216580</v>
      </c>
      <c r="Q355" s="244">
        <f t="shared" si="59"/>
        <v>216580</v>
      </c>
      <c r="R355" s="244">
        <f t="shared" si="60"/>
        <v>249402</v>
      </c>
      <c r="S355" s="244">
        <f t="shared" si="61"/>
        <v>247716</v>
      </c>
      <c r="T355" s="244">
        <f t="shared" si="62"/>
        <v>244094</v>
      </c>
      <c r="U355" s="79">
        <f t="shared" si="63"/>
        <v>23208.658772104864</v>
      </c>
      <c r="V355" s="245">
        <f t="shared" si="64"/>
        <v>9.3057227977742213E-2</v>
      </c>
      <c r="W355" s="88" t="str">
        <f t="shared" si="65"/>
        <v>MENOR_VALOR</v>
      </c>
      <c r="X355" s="89">
        <f t="shared" si="66"/>
        <v>216580</v>
      </c>
      <c r="Y355" s="73"/>
    </row>
    <row r="356" spans="1:25" ht="24" x14ac:dyDescent="0.35">
      <c r="A356" s="40">
        <v>317</v>
      </c>
      <c r="B356" s="30">
        <v>8714199</v>
      </c>
      <c r="C356" s="32" t="s">
        <v>47</v>
      </c>
      <c r="D356" s="34" t="s">
        <v>223</v>
      </c>
      <c r="E356" s="33" t="s">
        <v>34</v>
      </c>
      <c r="F356" s="6">
        <v>0</v>
      </c>
      <c r="G356" s="6">
        <v>1</v>
      </c>
      <c r="H356" s="6">
        <v>781815</v>
      </c>
      <c r="I356" s="81">
        <v>34272</v>
      </c>
      <c r="J356" s="82">
        <f t="shared" si="57"/>
        <v>38768.486400000002</v>
      </c>
      <c r="K356" s="79">
        <v>44735.294117647063</v>
      </c>
      <c r="L356" s="79">
        <f t="shared" si="56"/>
        <v>8499.7058823529424</v>
      </c>
      <c r="M356" s="79">
        <f t="shared" si="58"/>
        <v>53235.000000000007</v>
      </c>
      <c r="N356" s="79">
        <v>40000</v>
      </c>
      <c r="O356" s="79">
        <v>7600</v>
      </c>
      <c r="P356" s="79">
        <v>47600</v>
      </c>
      <c r="Q356" s="244">
        <f t="shared" si="59"/>
        <v>38768</v>
      </c>
      <c r="R356" s="244">
        <f t="shared" si="60"/>
        <v>46534</v>
      </c>
      <c r="S356" s="244">
        <f t="shared" si="61"/>
        <v>46142</v>
      </c>
      <c r="T356" s="244">
        <f t="shared" si="62"/>
        <v>47600</v>
      </c>
      <c r="U356" s="79">
        <f t="shared" si="63"/>
        <v>5491.3912626947276</v>
      </c>
      <c r="V356" s="245">
        <f t="shared" si="64"/>
        <v>0.11800815022767713</v>
      </c>
      <c r="W356" s="88" t="str">
        <f t="shared" si="65"/>
        <v>MENOR_VALOR</v>
      </c>
      <c r="X356" s="89">
        <f t="shared" si="66"/>
        <v>38768</v>
      </c>
      <c r="Y356" s="73"/>
    </row>
    <row r="357" spans="1:25" ht="24" x14ac:dyDescent="0.35">
      <c r="A357" s="40">
        <v>318</v>
      </c>
      <c r="B357" s="30">
        <v>8714199</v>
      </c>
      <c r="C357" s="32" t="s">
        <v>47</v>
      </c>
      <c r="D357" s="34" t="s">
        <v>226</v>
      </c>
      <c r="E357" s="33" t="s">
        <v>34</v>
      </c>
      <c r="F357" s="6">
        <v>0</v>
      </c>
      <c r="G357" s="6">
        <v>1</v>
      </c>
      <c r="H357" s="6">
        <v>781815</v>
      </c>
      <c r="I357" s="81">
        <v>917014</v>
      </c>
      <c r="J357" s="82">
        <f t="shared" si="57"/>
        <v>1037326.2368</v>
      </c>
      <c r="K357" s="79">
        <v>809165.54621848743</v>
      </c>
      <c r="L357" s="79">
        <f t="shared" si="56"/>
        <v>153741.45378151262</v>
      </c>
      <c r="M357" s="79">
        <f t="shared" si="58"/>
        <v>962907</v>
      </c>
      <c r="N357" s="79">
        <v>578000</v>
      </c>
      <c r="O357" s="79">
        <v>109820</v>
      </c>
      <c r="P357" s="79">
        <v>687820</v>
      </c>
      <c r="Q357" s="244">
        <f t="shared" si="59"/>
        <v>687820</v>
      </c>
      <c r="R357" s="244">
        <f t="shared" si="60"/>
        <v>896018</v>
      </c>
      <c r="S357" s="244">
        <f t="shared" si="61"/>
        <v>882385</v>
      </c>
      <c r="T357" s="244">
        <f t="shared" si="62"/>
        <v>962907</v>
      </c>
      <c r="U357" s="79">
        <f t="shared" si="63"/>
        <v>147218.21762947683</v>
      </c>
      <c r="V357" s="245">
        <f t="shared" si="64"/>
        <v>0.16430274573666692</v>
      </c>
      <c r="W357" s="88" t="str">
        <f t="shared" si="65"/>
        <v>MENOR_VALOR</v>
      </c>
      <c r="X357" s="89">
        <f t="shared" si="66"/>
        <v>687820</v>
      </c>
      <c r="Y357" s="73"/>
    </row>
    <row r="358" spans="1:25" ht="24" x14ac:dyDescent="0.35">
      <c r="A358" s="40">
        <v>319</v>
      </c>
      <c r="B358" s="30">
        <v>8714199</v>
      </c>
      <c r="C358" s="32" t="s">
        <v>47</v>
      </c>
      <c r="D358" s="34" t="s">
        <v>227</v>
      </c>
      <c r="E358" s="33" t="s">
        <v>34</v>
      </c>
      <c r="F358" s="6">
        <v>0</v>
      </c>
      <c r="G358" s="6">
        <v>1</v>
      </c>
      <c r="H358" s="6">
        <v>781815</v>
      </c>
      <c r="I358" s="81">
        <v>211701</v>
      </c>
      <c r="J358" s="82">
        <f t="shared" si="57"/>
        <v>239476.17119999998</v>
      </c>
      <c r="K358" s="79">
        <v>280657.14285714284</v>
      </c>
      <c r="L358" s="79">
        <f t="shared" si="56"/>
        <v>53324.857142857138</v>
      </c>
      <c r="M358" s="79">
        <f t="shared" si="58"/>
        <v>333982</v>
      </c>
      <c r="N358" s="79">
        <v>249000</v>
      </c>
      <c r="O358" s="79">
        <v>47310</v>
      </c>
      <c r="P358" s="79">
        <v>296310</v>
      </c>
      <c r="Q358" s="244">
        <f t="shared" si="59"/>
        <v>239476</v>
      </c>
      <c r="R358" s="244">
        <f t="shared" si="60"/>
        <v>289923</v>
      </c>
      <c r="S358" s="244">
        <f t="shared" si="61"/>
        <v>287239</v>
      </c>
      <c r="T358" s="244">
        <f t="shared" si="62"/>
        <v>296310</v>
      </c>
      <c r="U358" s="79">
        <f t="shared" si="63"/>
        <v>35671.415790517764</v>
      </c>
      <c r="V358" s="245">
        <f t="shared" si="64"/>
        <v>0.12303755062729678</v>
      </c>
      <c r="W358" s="88" t="str">
        <f t="shared" si="65"/>
        <v>MENOR_VALOR</v>
      </c>
      <c r="X358" s="89">
        <f t="shared" si="66"/>
        <v>239476</v>
      </c>
      <c r="Y358" s="73"/>
    </row>
    <row r="359" spans="1:25" ht="24" x14ac:dyDescent="0.35">
      <c r="A359" s="40">
        <v>320</v>
      </c>
      <c r="B359" s="30">
        <v>8714199</v>
      </c>
      <c r="C359" s="32" t="s">
        <v>47</v>
      </c>
      <c r="D359" s="34" t="s">
        <v>329</v>
      </c>
      <c r="E359" s="33" t="s">
        <v>34</v>
      </c>
      <c r="F359" s="6">
        <v>0</v>
      </c>
      <c r="G359" s="6">
        <v>1</v>
      </c>
      <c r="H359" s="6">
        <v>781815</v>
      </c>
      <c r="I359" s="81">
        <v>220864</v>
      </c>
      <c r="J359" s="82">
        <f t="shared" si="57"/>
        <v>249841.35680000001</v>
      </c>
      <c r="K359" s="79">
        <v>361197.47899159667</v>
      </c>
      <c r="L359" s="79">
        <f t="shared" si="56"/>
        <v>68627.521008403361</v>
      </c>
      <c r="M359" s="79">
        <f t="shared" si="58"/>
        <v>429825</v>
      </c>
      <c r="N359" s="79">
        <v>260000</v>
      </c>
      <c r="O359" s="79">
        <v>49400</v>
      </c>
      <c r="P359" s="79">
        <v>309400</v>
      </c>
      <c r="Q359" s="244">
        <f t="shared" si="59"/>
        <v>249841</v>
      </c>
      <c r="R359" s="244">
        <f t="shared" si="60"/>
        <v>329689</v>
      </c>
      <c r="S359" s="244">
        <f t="shared" si="61"/>
        <v>321484</v>
      </c>
      <c r="T359" s="244">
        <f t="shared" si="62"/>
        <v>309400</v>
      </c>
      <c r="U359" s="79">
        <f t="shared" si="63"/>
        <v>56461.062264183449</v>
      </c>
      <c r="V359" s="245">
        <f t="shared" si="64"/>
        <v>0.17125552343021286</v>
      </c>
      <c r="W359" s="88" t="str">
        <f t="shared" si="65"/>
        <v>MENOR_VALOR</v>
      </c>
      <c r="X359" s="89">
        <f t="shared" si="66"/>
        <v>249841</v>
      </c>
      <c r="Y359" s="73"/>
    </row>
    <row r="360" spans="1:25" ht="24" x14ac:dyDescent="0.35">
      <c r="A360" s="40">
        <v>321</v>
      </c>
      <c r="B360" s="30">
        <v>8714199</v>
      </c>
      <c r="C360" s="32" t="s">
        <v>47</v>
      </c>
      <c r="D360" s="34" t="s">
        <v>325</v>
      </c>
      <c r="E360" s="33" t="s">
        <v>34</v>
      </c>
      <c r="F360" s="6">
        <v>0</v>
      </c>
      <c r="G360" s="6">
        <v>1</v>
      </c>
      <c r="H360" s="6">
        <v>781815</v>
      </c>
      <c r="I360" s="81">
        <v>230265</v>
      </c>
      <c r="J360" s="82">
        <f t="shared" si="57"/>
        <v>260475.76799999998</v>
      </c>
      <c r="K360" s="79">
        <v>300239.15966386558</v>
      </c>
      <c r="L360" s="79">
        <f t="shared" si="56"/>
        <v>57045.440336134459</v>
      </c>
      <c r="M360" s="79">
        <f t="shared" si="58"/>
        <v>357284.60000000003</v>
      </c>
      <c r="N360" s="79">
        <v>249000</v>
      </c>
      <c r="O360" s="79">
        <v>47310</v>
      </c>
      <c r="P360" s="79">
        <v>296310</v>
      </c>
      <c r="Q360" s="244">
        <f t="shared" si="59"/>
        <v>260476</v>
      </c>
      <c r="R360" s="244">
        <f t="shared" si="60"/>
        <v>304690</v>
      </c>
      <c r="S360" s="244">
        <f t="shared" si="61"/>
        <v>302118</v>
      </c>
      <c r="T360" s="244">
        <f t="shared" si="62"/>
        <v>296310</v>
      </c>
      <c r="U360" s="79">
        <f t="shared" si="63"/>
        <v>31264.019223382013</v>
      </c>
      <c r="V360" s="245">
        <f t="shared" si="64"/>
        <v>0.10260927245194136</v>
      </c>
      <c r="W360" s="88" t="str">
        <f t="shared" si="65"/>
        <v>MENOR_VALOR</v>
      </c>
      <c r="X360" s="89">
        <f t="shared" si="66"/>
        <v>260476</v>
      </c>
      <c r="Y360" s="73"/>
    </row>
    <row r="361" spans="1:25" ht="24" x14ac:dyDescent="0.35">
      <c r="A361" s="40">
        <v>322</v>
      </c>
      <c r="B361" s="30">
        <v>8714199</v>
      </c>
      <c r="C361" s="32" t="s">
        <v>47</v>
      </c>
      <c r="D361" s="34" t="s">
        <v>232</v>
      </c>
      <c r="E361" s="33" t="s">
        <v>34</v>
      </c>
      <c r="F361" s="6">
        <v>0</v>
      </c>
      <c r="G361" s="6">
        <v>1</v>
      </c>
      <c r="H361" s="6">
        <v>781815</v>
      </c>
      <c r="I361" s="81">
        <v>212891</v>
      </c>
      <c r="J361" s="82">
        <f t="shared" si="57"/>
        <v>240822.29920000001</v>
      </c>
      <c r="K361" s="79">
        <v>331687.05882352946</v>
      </c>
      <c r="L361" s="79">
        <f t="shared" si="56"/>
        <v>63020.5411764706</v>
      </c>
      <c r="M361" s="79">
        <f t="shared" si="58"/>
        <v>394707.60000000003</v>
      </c>
      <c r="N361" s="79">
        <v>250000</v>
      </c>
      <c r="O361" s="79">
        <v>47500</v>
      </c>
      <c r="P361" s="79">
        <v>297500</v>
      </c>
      <c r="Q361" s="244">
        <f t="shared" si="59"/>
        <v>240822</v>
      </c>
      <c r="R361" s="244">
        <f t="shared" si="60"/>
        <v>311010</v>
      </c>
      <c r="S361" s="244">
        <f t="shared" si="61"/>
        <v>304663</v>
      </c>
      <c r="T361" s="244">
        <f t="shared" si="62"/>
        <v>297500</v>
      </c>
      <c r="U361" s="79">
        <f t="shared" si="63"/>
        <v>49630.410757921396</v>
      </c>
      <c r="V361" s="245">
        <f t="shared" si="64"/>
        <v>0.15957818320285971</v>
      </c>
      <c r="W361" s="88" t="str">
        <f t="shared" si="65"/>
        <v>MENOR_VALOR</v>
      </c>
      <c r="X361" s="89">
        <f t="shared" si="66"/>
        <v>240822</v>
      </c>
      <c r="Y361" s="73"/>
    </row>
    <row r="362" spans="1:25" ht="24" x14ac:dyDescent="0.35">
      <c r="A362" s="40">
        <v>323</v>
      </c>
      <c r="B362" s="30">
        <v>87141</v>
      </c>
      <c r="C362" s="32" t="s">
        <v>50</v>
      </c>
      <c r="D362" s="34" t="s">
        <v>52</v>
      </c>
      <c r="E362" s="33" t="s">
        <v>80</v>
      </c>
      <c r="F362" s="6">
        <v>0</v>
      </c>
      <c r="G362" s="6">
        <v>1</v>
      </c>
      <c r="H362" s="6">
        <v>781815</v>
      </c>
      <c r="I362" s="81">
        <v>254184</v>
      </c>
      <c r="J362" s="82">
        <f t="shared" si="57"/>
        <v>287532.94079999998</v>
      </c>
      <c r="K362" s="79">
        <v>272250</v>
      </c>
      <c r="L362" s="79">
        <f t="shared" si="56"/>
        <v>51727.5</v>
      </c>
      <c r="M362" s="79">
        <f t="shared" si="58"/>
        <v>323977.5</v>
      </c>
      <c r="N362" s="79">
        <v>220000</v>
      </c>
      <c r="O362" s="79">
        <v>41800</v>
      </c>
      <c r="P362" s="79">
        <v>261800</v>
      </c>
      <c r="Q362" s="244">
        <f t="shared" si="59"/>
        <v>261800</v>
      </c>
      <c r="R362" s="244">
        <f t="shared" si="60"/>
        <v>291103</v>
      </c>
      <c r="S362" s="244">
        <f t="shared" si="61"/>
        <v>289995</v>
      </c>
      <c r="T362" s="244">
        <f t="shared" si="62"/>
        <v>287533</v>
      </c>
      <c r="U362" s="79">
        <f t="shared" si="63"/>
        <v>20720.350009109403</v>
      </c>
      <c r="V362" s="245">
        <f t="shared" si="64"/>
        <v>7.1178758065390604E-2</v>
      </c>
      <c r="W362" s="88" t="str">
        <f t="shared" si="65"/>
        <v>MENOR_VALOR</v>
      </c>
      <c r="X362" s="89">
        <f t="shared" si="66"/>
        <v>261800</v>
      </c>
      <c r="Y362" s="73"/>
    </row>
    <row r="363" spans="1:25" s="74" customFormat="1" ht="16" x14ac:dyDescent="0.35">
      <c r="A363" s="117" t="s">
        <v>81</v>
      </c>
      <c r="B363" s="30"/>
      <c r="C363" s="134"/>
      <c r="D363" s="135" t="s">
        <v>82</v>
      </c>
      <c r="E363" s="33"/>
      <c r="F363" s="119"/>
      <c r="G363" s="119"/>
      <c r="H363" s="120"/>
      <c r="I363" s="243"/>
      <c r="J363" s="82"/>
      <c r="K363" s="79"/>
      <c r="L363" s="79"/>
      <c r="M363" s="79"/>
      <c r="N363" s="79"/>
      <c r="O363" s="79"/>
      <c r="P363" s="79"/>
      <c r="Q363" s="244"/>
      <c r="R363" s="244"/>
      <c r="S363" s="244"/>
      <c r="T363" s="244"/>
      <c r="U363" s="79"/>
      <c r="V363" s="245"/>
      <c r="W363" s="88"/>
      <c r="X363" s="89"/>
      <c r="Y363" s="73"/>
    </row>
    <row r="364" spans="1:25" ht="24" x14ac:dyDescent="0.35">
      <c r="A364" s="14">
        <v>324</v>
      </c>
      <c r="B364" s="30">
        <v>8714199</v>
      </c>
      <c r="C364" s="32" t="s">
        <v>32</v>
      </c>
      <c r="D364" s="41" t="s">
        <v>83</v>
      </c>
      <c r="E364" s="33" t="s">
        <v>34</v>
      </c>
      <c r="F364" s="6">
        <v>0</v>
      </c>
      <c r="G364" s="6">
        <v>1</v>
      </c>
      <c r="H364" s="6">
        <v>781815</v>
      </c>
      <c r="I364" s="81">
        <v>161245</v>
      </c>
      <c r="J364" s="82">
        <f t="shared" si="57"/>
        <v>182400.34399999998</v>
      </c>
      <c r="K364" s="79">
        <v>229549.57983193279</v>
      </c>
      <c r="L364" s="79">
        <f t="shared" ref="L364:L427" si="67">K364*19%</f>
        <v>43614.420168067227</v>
      </c>
      <c r="M364" s="79">
        <f t="shared" si="58"/>
        <v>273164</v>
      </c>
      <c r="N364" s="79">
        <v>192000</v>
      </c>
      <c r="O364" s="79">
        <v>36480</v>
      </c>
      <c r="P364" s="79">
        <v>228480</v>
      </c>
      <c r="Q364" s="244">
        <f t="shared" si="59"/>
        <v>182400</v>
      </c>
      <c r="R364" s="244">
        <f t="shared" si="60"/>
        <v>228015</v>
      </c>
      <c r="S364" s="244">
        <f t="shared" si="61"/>
        <v>224957</v>
      </c>
      <c r="T364" s="244">
        <f t="shared" si="62"/>
        <v>228480</v>
      </c>
      <c r="U364" s="79">
        <f t="shared" si="63"/>
        <v>32254.675823824364</v>
      </c>
      <c r="V364" s="245">
        <f t="shared" si="64"/>
        <v>0.14145856993541814</v>
      </c>
      <c r="W364" s="88" t="str">
        <f t="shared" si="65"/>
        <v>MENOR_VALOR</v>
      </c>
      <c r="X364" s="89">
        <f t="shared" si="66"/>
        <v>182400</v>
      </c>
      <c r="Y364" s="73"/>
    </row>
    <row r="365" spans="1:25" ht="16" x14ac:dyDescent="0.35">
      <c r="A365" s="40">
        <v>325</v>
      </c>
      <c r="B365" s="30">
        <v>8714199</v>
      </c>
      <c r="C365" s="32" t="s">
        <v>32</v>
      </c>
      <c r="D365" s="42" t="s">
        <v>84</v>
      </c>
      <c r="E365" s="33" t="s">
        <v>34</v>
      </c>
      <c r="F365" s="6">
        <v>0</v>
      </c>
      <c r="G365" s="6">
        <v>1</v>
      </c>
      <c r="H365" s="6">
        <v>781815</v>
      </c>
      <c r="I365" s="247">
        <v>170170</v>
      </c>
      <c r="J365" s="82">
        <f t="shared" si="57"/>
        <v>192496.304</v>
      </c>
      <c r="K365" s="79">
        <v>238627.56302521011</v>
      </c>
      <c r="L365" s="79">
        <f t="shared" si="67"/>
        <v>45339.236974789921</v>
      </c>
      <c r="M365" s="79">
        <f t="shared" si="58"/>
        <v>283966.80000000005</v>
      </c>
      <c r="N365" s="79">
        <v>166000</v>
      </c>
      <c r="O365" s="79">
        <v>31540</v>
      </c>
      <c r="P365" s="79">
        <v>197540</v>
      </c>
      <c r="Q365" s="244">
        <f t="shared" si="59"/>
        <v>192496</v>
      </c>
      <c r="R365" s="244">
        <f t="shared" si="60"/>
        <v>224668</v>
      </c>
      <c r="S365" s="244">
        <f t="shared" si="61"/>
        <v>221029</v>
      </c>
      <c r="T365" s="244">
        <f t="shared" si="62"/>
        <v>197540</v>
      </c>
      <c r="U365" s="79">
        <f t="shared" si="63"/>
        <v>22749.039364333606</v>
      </c>
      <c r="V365" s="245">
        <f t="shared" si="64"/>
        <v>0.10125625084272619</v>
      </c>
      <c r="W365" s="88" t="str">
        <f t="shared" si="65"/>
        <v>MENOR_VALOR</v>
      </c>
      <c r="X365" s="89">
        <f t="shared" si="66"/>
        <v>192496</v>
      </c>
      <c r="Y365" s="73"/>
    </row>
    <row r="366" spans="1:25" ht="16" x14ac:dyDescent="0.35">
      <c r="A366" s="40">
        <v>326</v>
      </c>
      <c r="B366" s="30">
        <v>8714199</v>
      </c>
      <c r="C366" s="32" t="s">
        <v>32</v>
      </c>
      <c r="D366" s="42" t="s">
        <v>85</v>
      </c>
      <c r="E366" s="33" t="s">
        <v>34</v>
      </c>
      <c r="F366" s="6">
        <v>0</v>
      </c>
      <c r="G366" s="6">
        <v>1</v>
      </c>
      <c r="H366" s="6">
        <v>781815</v>
      </c>
      <c r="I366" s="247">
        <v>219555</v>
      </c>
      <c r="J366" s="82">
        <f t="shared" si="57"/>
        <v>248360.61599999998</v>
      </c>
      <c r="K366" s="79">
        <v>321444.1176470588</v>
      </c>
      <c r="L366" s="79">
        <f t="shared" si="67"/>
        <v>61074.382352941175</v>
      </c>
      <c r="M366" s="79">
        <f t="shared" si="58"/>
        <v>382518.5</v>
      </c>
      <c r="N366" s="79">
        <v>292000</v>
      </c>
      <c r="O366" s="79">
        <v>55480</v>
      </c>
      <c r="P366" s="79">
        <v>347480</v>
      </c>
      <c r="Q366" s="244">
        <f t="shared" si="59"/>
        <v>248361</v>
      </c>
      <c r="R366" s="244">
        <f t="shared" si="60"/>
        <v>326120</v>
      </c>
      <c r="S366" s="244">
        <f t="shared" si="61"/>
        <v>320791</v>
      </c>
      <c r="T366" s="244">
        <f t="shared" si="62"/>
        <v>347480</v>
      </c>
      <c r="U366" s="79">
        <f t="shared" si="63"/>
        <v>54983.916198284751</v>
      </c>
      <c r="V366" s="245">
        <f t="shared" si="64"/>
        <v>0.16860025818191079</v>
      </c>
      <c r="W366" s="88" t="str">
        <f t="shared" si="65"/>
        <v>MENOR_VALOR</v>
      </c>
      <c r="X366" s="89">
        <f t="shared" si="66"/>
        <v>248361</v>
      </c>
      <c r="Y366" s="73"/>
    </row>
    <row r="367" spans="1:25" ht="16" x14ac:dyDescent="0.35">
      <c r="A367" s="40">
        <v>327</v>
      </c>
      <c r="B367" s="30">
        <v>8714199</v>
      </c>
      <c r="C367" s="32" t="s">
        <v>32</v>
      </c>
      <c r="D367" s="41" t="s">
        <v>86</v>
      </c>
      <c r="E367" s="33" t="s">
        <v>34</v>
      </c>
      <c r="F367" s="6">
        <v>0</v>
      </c>
      <c r="G367" s="6">
        <v>1</v>
      </c>
      <c r="H367" s="6">
        <v>781815</v>
      </c>
      <c r="I367" s="81">
        <v>235263</v>
      </c>
      <c r="J367" s="82">
        <f t="shared" si="57"/>
        <v>266129.50559999997</v>
      </c>
      <c r="K367" s="79">
        <v>329362.18487394962</v>
      </c>
      <c r="L367" s="79">
        <f t="shared" si="67"/>
        <v>62578.815126050431</v>
      </c>
      <c r="M367" s="79">
        <f t="shared" si="58"/>
        <v>391941.00000000006</v>
      </c>
      <c r="N367" s="79">
        <v>297000</v>
      </c>
      <c r="O367" s="79">
        <v>56430</v>
      </c>
      <c r="P367" s="79">
        <v>353430</v>
      </c>
      <c r="Q367" s="244">
        <f t="shared" si="59"/>
        <v>266130</v>
      </c>
      <c r="R367" s="244">
        <f t="shared" si="60"/>
        <v>337167</v>
      </c>
      <c r="S367" s="244">
        <f t="shared" si="61"/>
        <v>332817</v>
      </c>
      <c r="T367" s="244">
        <f t="shared" si="62"/>
        <v>353430</v>
      </c>
      <c r="U367" s="79">
        <f t="shared" si="63"/>
        <v>50230.74441514878</v>
      </c>
      <c r="V367" s="245">
        <f t="shared" si="64"/>
        <v>0.14897882774752208</v>
      </c>
      <c r="W367" s="88" t="str">
        <f t="shared" si="65"/>
        <v>MENOR_VALOR</v>
      </c>
      <c r="X367" s="89">
        <f t="shared" si="66"/>
        <v>266130</v>
      </c>
      <c r="Y367" s="73"/>
    </row>
    <row r="368" spans="1:25" ht="16" x14ac:dyDescent="0.35">
      <c r="A368" s="40">
        <v>328</v>
      </c>
      <c r="B368" s="30">
        <v>8714199</v>
      </c>
      <c r="C368" s="32" t="s">
        <v>32</v>
      </c>
      <c r="D368" s="42" t="s">
        <v>87</v>
      </c>
      <c r="E368" s="33" t="s">
        <v>34</v>
      </c>
      <c r="F368" s="6">
        <v>0</v>
      </c>
      <c r="G368" s="6">
        <v>1</v>
      </c>
      <c r="H368" s="6">
        <v>781815</v>
      </c>
      <c r="I368" s="243">
        <v>86513</v>
      </c>
      <c r="J368" s="82">
        <f t="shared" si="57"/>
        <v>97863.505600000004</v>
      </c>
      <c r="K368" s="79">
        <v>133849.66386554623</v>
      </c>
      <c r="L368" s="79">
        <f t="shared" si="67"/>
        <v>25431.436134453783</v>
      </c>
      <c r="M368" s="79">
        <f t="shared" si="58"/>
        <v>159281.1</v>
      </c>
      <c r="N368" s="79">
        <v>105000</v>
      </c>
      <c r="O368" s="79">
        <v>19950</v>
      </c>
      <c r="P368" s="79">
        <v>124950</v>
      </c>
      <c r="Q368" s="244">
        <f t="shared" si="59"/>
        <v>97864</v>
      </c>
      <c r="R368" s="244">
        <f t="shared" si="60"/>
        <v>127365</v>
      </c>
      <c r="S368" s="244">
        <f t="shared" si="61"/>
        <v>124884</v>
      </c>
      <c r="T368" s="244">
        <f t="shared" si="62"/>
        <v>124950</v>
      </c>
      <c r="U368" s="79">
        <f t="shared" si="63"/>
        <v>20860.357151784337</v>
      </c>
      <c r="V368" s="245">
        <f t="shared" si="64"/>
        <v>0.16378406274709958</v>
      </c>
      <c r="W368" s="88" t="str">
        <f t="shared" si="65"/>
        <v>MENOR_VALOR</v>
      </c>
      <c r="X368" s="89">
        <f t="shared" si="66"/>
        <v>97864</v>
      </c>
      <c r="Y368" s="73"/>
    </row>
    <row r="369" spans="1:25" ht="24" x14ac:dyDescent="0.35">
      <c r="A369" s="40">
        <v>329</v>
      </c>
      <c r="B369" s="30">
        <v>8714199</v>
      </c>
      <c r="C369" s="32" t="s">
        <v>32</v>
      </c>
      <c r="D369" s="42" t="s">
        <v>236</v>
      </c>
      <c r="E369" s="33" t="s">
        <v>34</v>
      </c>
      <c r="F369" s="6">
        <v>0</v>
      </c>
      <c r="G369" s="6">
        <v>1</v>
      </c>
      <c r="H369" s="6">
        <v>781815</v>
      </c>
      <c r="I369" s="243">
        <v>146727</v>
      </c>
      <c r="J369" s="82">
        <f t="shared" si="57"/>
        <v>165977.58240000001</v>
      </c>
      <c r="K369" s="79">
        <v>419466.05042016809</v>
      </c>
      <c r="L369" s="79">
        <f t="shared" si="67"/>
        <v>79698.549579831932</v>
      </c>
      <c r="M369" s="79">
        <f t="shared" si="58"/>
        <v>499164.60000000003</v>
      </c>
      <c r="N369" s="79">
        <v>311000</v>
      </c>
      <c r="O369" s="79">
        <v>59090</v>
      </c>
      <c r="P369" s="79">
        <v>370090</v>
      </c>
      <c r="Q369" s="244">
        <f t="shared" si="59"/>
        <v>165978</v>
      </c>
      <c r="R369" s="244">
        <f t="shared" si="60"/>
        <v>345077</v>
      </c>
      <c r="S369" s="244">
        <f t="shared" si="61"/>
        <v>312992</v>
      </c>
      <c r="T369" s="244">
        <f t="shared" si="62"/>
        <v>370090</v>
      </c>
      <c r="U369" s="79">
        <f t="shared" si="63"/>
        <v>126642.11740372947</v>
      </c>
      <c r="V369" s="245">
        <f t="shared" si="64"/>
        <v>0.36699669176366279</v>
      </c>
      <c r="W369" s="88" t="str">
        <f t="shared" si="65"/>
        <v>MENOR_VALOR</v>
      </c>
      <c r="X369" s="89">
        <f t="shared" si="66"/>
        <v>165978</v>
      </c>
      <c r="Y369" s="73"/>
    </row>
    <row r="370" spans="1:25" ht="24" x14ac:dyDescent="0.35">
      <c r="A370" s="40">
        <v>330</v>
      </c>
      <c r="B370" s="30">
        <v>8714199</v>
      </c>
      <c r="C370" s="32" t="s">
        <v>32</v>
      </c>
      <c r="D370" s="42" t="s">
        <v>237</v>
      </c>
      <c r="E370" s="33" t="s">
        <v>34</v>
      </c>
      <c r="F370" s="6">
        <v>0</v>
      </c>
      <c r="G370" s="6">
        <v>1</v>
      </c>
      <c r="H370" s="6">
        <v>781815</v>
      </c>
      <c r="I370" s="243">
        <v>78421</v>
      </c>
      <c r="J370" s="82">
        <f t="shared" si="57"/>
        <v>88709.835200000001</v>
      </c>
      <c r="K370" s="79">
        <v>387771.76470588235</v>
      </c>
      <c r="L370" s="79">
        <f t="shared" si="67"/>
        <v>73676.635294117645</v>
      </c>
      <c r="M370" s="79">
        <f t="shared" si="58"/>
        <v>461448.4</v>
      </c>
      <c r="N370" s="79">
        <v>310000</v>
      </c>
      <c r="O370" s="79">
        <v>58900</v>
      </c>
      <c r="P370" s="79">
        <v>368900</v>
      </c>
      <c r="Q370" s="244">
        <f t="shared" si="59"/>
        <v>88710</v>
      </c>
      <c r="R370" s="244">
        <f t="shared" si="60"/>
        <v>306353</v>
      </c>
      <c r="S370" s="244">
        <f t="shared" si="61"/>
        <v>247173</v>
      </c>
      <c r="T370" s="244">
        <f t="shared" si="62"/>
        <v>368900</v>
      </c>
      <c r="U370" s="79">
        <f t="shared" si="63"/>
        <v>153896.84117778376</v>
      </c>
      <c r="V370" s="245">
        <f t="shared" si="64"/>
        <v>0.50235134363882106</v>
      </c>
      <c r="W370" s="88" t="str">
        <f t="shared" si="65"/>
        <v>MEDIA_GEOMETRICA</v>
      </c>
      <c r="X370" s="89">
        <f t="shared" si="66"/>
        <v>247173</v>
      </c>
      <c r="Y370" s="73"/>
    </row>
    <row r="371" spans="1:25" ht="16" x14ac:dyDescent="0.35">
      <c r="A371" s="40">
        <v>331</v>
      </c>
      <c r="B371" s="30">
        <v>8714199</v>
      </c>
      <c r="C371" s="32" t="s">
        <v>32</v>
      </c>
      <c r="D371" s="34" t="s">
        <v>330</v>
      </c>
      <c r="E371" s="33" t="s">
        <v>34</v>
      </c>
      <c r="F371" s="6">
        <v>0</v>
      </c>
      <c r="G371" s="6">
        <v>1</v>
      </c>
      <c r="H371" s="6">
        <v>781815</v>
      </c>
      <c r="I371" s="243">
        <v>205513</v>
      </c>
      <c r="J371" s="82">
        <f t="shared" si="57"/>
        <v>232476.30559999999</v>
      </c>
      <c r="K371" s="79">
        <v>271028.90756302519</v>
      </c>
      <c r="L371" s="79">
        <f t="shared" si="67"/>
        <v>51495.49243697479</v>
      </c>
      <c r="M371" s="79">
        <f t="shared" si="58"/>
        <v>322524.39999999997</v>
      </c>
      <c r="N371" s="79">
        <v>242000</v>
      </c>
      <c r="O371" s="79">
        <v>45980</v>
      </c>
      <c r="P371" s="79">
        <v>287980</v>
      </c>
      <c r="Q371" s="244">
        <f t="shared" si="59"/>
        <v>232476</v>
      </c>
      <c r="R371" s="244">
        <f t="shared" si="60"/>
        <v>280994</v>
      </c>
      <c r="S371" s="244">
        <f t="shared" si="61"/>
        <v>278463</v>
      </c>
      <c r="T371" s="244">
        <f t="shared" si="62"/>
        <v>287980</v>
      </c>
      <c r="U371" s="79">
        <f t="shared" si="63"/>
        <v>34307.40680960891</v>
      </c>
      <c r="V371" s="245">
        <f t="shared" si="64"/>
        <v>0.12209302266101379</v>
      </c>
      <c r="W371" s="88" t="str">
        <f t="shared" si="65"/>
        <v>MENOR_VALOR</v>
      </c>
      <c r="X371" s="89">
        <f t="shared" si="66"/>
        <v>232476</v>
      </c>
      <c r="Y371" s="73"/>
    </row>
    <row r="372" spans="1:25" ht="16" x14ac:dyDescent="0.35">
      <c r="A372" s="40">
        <v>332</v>
      </c>
      <c r="B372" s="30">
        <v>8714199</v>
      </c>
      <c r="C372" s="32" t="s">
        <v>32</v>
      </c>
      <c r="D372" s="41" t="s">
        <v>93</v>
      </c>
      <c r="E372" s="33" t="s">
        <v>34</v>
      </c>
      <c r="F372" s="6">
        <v>0</v>
      </c>
      <c r="G372" s="6">
        <v>1</v>
      </c>
      <c r="H372" s="6">
        <v>781815</v>
      </c>
      <c r="I372" s="243">
        <v>109837</v>
      </c>
      <c r="J372" s="82">
        <f t="shared" si="57"/>
        <v>124247.61439999999</v>
      </c>
      <c r="K372" s="79">
        <v>175392.9411764706</v>
      </c>
      <c r="L372" s="79">
        <f t="shared" si="67"/>
        <v>33324.658823529411</v>
      </c>
      <c r="M372" s="79">
        <f t="shared" si="58"/>
        <v>208717.6</v>
      </c>
      <c r="N372" s="79">
        <v>121000</v>
      </c>
      <c r="O372" s="79">
        <v>22990</v>
      </c>
      <c r="P372" s="79">
        <v>143990</v>
      </c>
      <c r="Q372" s="244">
        <f t="shared" si="59"/>
        <v>124248</v>
      </c>
      <c r="R372" s="244">
        <f t="shared" si="60"/>
        <v>158985</v>
      </c>
      <c r="S372" s="244">
        <f t="shared" si="61"/>
        <v>155141</v>
      </c>
      <c r="T372" s="244">
        <f t="shared" si="62"/>
        <v>143990</v>
      </c>
      <c r="U372" s="79">
        <f t="shared" si="63"/>
        <v>24562.7682580771</v>
      </c>
      <c r="V372" s="245">
        <f t="shared" si="64"/>
        <v>0.15449739445908167</v>
      </c>
      <c r="W372" s="88" t="str">
        <f t="shared" si="65"/>
        <v>MENOR_VALOR</v>
      </c>
      <c r="X372" s="89">
        <f t="shared" si="66"/>
        <v>124248</v>
      </c>
      <c r="Y372" s="73"/>
    </row>
    <row r="373" spans="1:25" ht="24" x14ac:dyDescent="0.35">
      <c r="A373" s="40">
        <v>333</v>
      </c>
      <c r="B373" s="30">
        <v>8714199</v>
      </c>
      <c r="C373" s="32" t="s">
        <v>32</v>
      </c>
      <c r="D373" s="41" t="s">
        <v>190</v>
      </c>
      <c r="E373" s="33" t="s">
        <v>34</v>
      </c>
      <c r="F373" s="6">
        <v>0</v>
      </c>
      <c r="G373" s="6">
        <v>1</v>
      </c>
      <c r="H373" s="6">
        <v>781815</v>
      </c>
      <c r="I373" s="243">
        <v>135184</v>
      </c>
      <c r="J373" s="82">
        <f t="shared" si="57"/>
        <v>152920.14079999999</v>
      </c>
      <c r="K373" s="79">
        <v>237510</v>
      </c>
      <c r="L373" s="79">
        <f t="shared" si="67"/>
        <v>45126.9</v>
      </c>
      <c r="M373" s="79">
        <f t="shared" si="58"/>
        <v>282636.90000000002</v>
      </c>
      <c r="N373" s="79">
        <v>209000</v>
      </c>
      <c r="O373" s="79">
        <v>39710</v>
      </c>
      <c r="P373" s="79">
        <v>248710</v>
      </c>
      <c r="Q373" s="244">
        <f t="shared" si="59"/>
        <v>152920</v>
      </c>
      <c r="R373" s="244">
        <f t="shared" si="60"/>
        <v>228089</v>
      </c>
      <c r="S373" s="244">
        <f t="shared" si="61"/>
        <v>220697</v>
      </c>
      <c r="T373" s="244">
        <f t="shared" si="62"/>
        <v>248710</v>
      </c>
      <c r="U373" s="79">
        <f t="shared" si="63"/>
        <v>53152.509635011593</v>
      </c>
      <c r="V373" s="245">
        <f t="shared" si="64"/>
        <v>0.23303407720237096</v>
      </c>
      <c r="W373" s="88" t="str">
        <f t="shared" si="65"/>
        <v>MENOR_VALOR</v>
      </c>
      <c r="X373" s="89">
        <f t="shared" si="66"/>
        <v>152920</v>
      </c>
      <c r="Y373" s="73"/>
    </row>
    <row r="374" spans="1:25" ht="24" x14ac:dyDescent="0.35">
      <c r="A374" s="40">
        <v>334</v>
      </c>
      <c r="B374" s="30">
        <v>8714199</v>
      </c>
      <c r="C374" s="32" t="s">
        <v>32</v>
      </c>
      <c r="D374" s="34" t="s">
        <v>97</v>
      </c>
      <c r="E374" s="33" t="s">
        <v>34</v>
      </c>
      <c r="F374" s="6">
        <v>0</v>
      </c>
      <c r="G374" s="6">
        <v>1</v>
      </c>
      <c r="H374" s="6">
        <v>781815</v>
      </c>
      <c r="I374" s="243">
        <v>103530</v>
      </c>
      <c r="J374" s="82">
        <f t="shared" si="57"/>
        <v>117113.136</v>
      </c>
      <c r="K374" s="79">
        <v>145672.9411764706</v>
      </c>
      <c r="L374" s="79">
        <f t="shared" si="67"/>
        <v>27677.858823529416</v>
      </c>
      <c r="M374" s="79">
        <f t="shared" si="58"/>
        <v>173350.80000000002</v>
      </c>
      <c r="N374" s="79">
        <v>103000</v>
      </c>
      <c r="O374" s="79">
        <v>19570</v>
      </c>
      <c r="P374" s="79">
        <v>122570</v>
      </c>
      <c r="Q374" s="244">
        <f t="shared" si="59"/>
        <v>117113</v>
      </c>
      <c r="R374" s="244">
        <f t="shared" si="60"/>
        <v>137678</v>
      </c>
      <c r="S374" s="244">
        <f t="shared" si="61"/>
        <v>135510</v>
      </c>
      <c r="T374" s="244">
        <f t="shared" si="62"/>
        <v>122570</v>
      </c>
      <c r="U374" s="79">
        <f t="shared" si="63"/>
        <v>14541.65095510135</v>
      </c>
      <c r="V374" s="245">
        <f t="shared" si="64"/>
        <v>0.10562073065487114</v>
      </c>
      <c r="W374" s="88" t="str">
        <f t="shared" si="65"/>
        <v>MENOR_VALOR</v>
      </c>
      <c r="X374" s="89">
        <f t="shared" si="66"/>
        <v>117113</v>
      </c>
      <c r="Y374" s="73"/>
    </row>
    <row r="375" spans="1:25" ht="16" x14ac:dyDescent="0.35">
      <c r="A375" s="40">
        <v>335</v>
      </c>
      <c r="B375" s="30">
        <v>8714199</v>
      </c>
      <c r="C375" s="32" t="s">
        <v>32</v>
      </c>
      <c r="D375" s="34" t="s">
        <v>98</v>
      </c>
      <c r="E375" s="33" t="s">
        <v>34</v>
      </c>
      <c r="F375" s="6">
        <v>0</v>
      </c>
      <c r="G375" s="6">
        <v>1</v>
      </c>
      <c r="H375" s="6">
        <v>781815</v>
      </c>
      <c r="I375" s="243">
        <v>497539</v>
      </c>
      <c r="J375" s="82">
        <f t="shared" si="57"/>
        <v>562816.11679999996</v>
      </c>
      <c r="K375" s="79">
        <v>974724.70588235301</v>
      </c>
      <c r="L375" s="79">
        <f t="shared" si="67"/>
        <v>185197.69411764707</v>
      </c>
      <c r="M375" s="79">
        <f t="shared" si="58"/>
        <v>1159922.4000000001</v>
      </c>
      <c r="N375" s="79">
        <v>679000</v>
      </c>
      <c r="O375" s="79">
        <v>129010</v>
      </c>
      <c r="P375" s="79">
        <v>808010</v>
      </c>
      <c r="Q375" s="244">
        <f t="shared" si="59"/>
        <v>562816</v>
      </c>
      <c r="R375" s="244">
        <f t="shared" si="60"/>
        <v>843583</v>
      </c>
      <c r="S375" s="244">
        <f t="shared" si="61"/>
        <v>807986</v>
      </c>
      <c r="T375" s="244">
        <f t="shared" si="62"/>
        <v>808010</v>
      </c>
      <c r="U375" s="79">
        <f t="shared" si="63"/>
        <v>198532.24963340338</v>
      </c>
      <c r="V375" s="245">
        <f t="shared" si="64"/>
        <v>0.23534406173832734</v>
      </c>
      <c r="W375" s="88" t="str">
        <f t="shared" si="65"/>
        <v>MENOR_VALOR</v>
      </c>
      <c r="X375" s="89">
        <f t="shared" si="66"/>
        <v>562816</v>
      </c>
      <c r="Y375" s="73"/>
    </row>
    <row r="376" spans="1:25" x14ac:dyDescent="0.35">
      <c r="A376" s="40">
        <v>336</v>
      </c>
      <c r="B376" s="30">
        <v>8714199</v>
      </c>
      <c r="C376" s="32" t="s">
        <v>32</v>
      </c>
      <c r="D376" s="34" t="s">
        <v>99</v>
      </c>
      <c r="E376" s="33" t="s">
        <v>34</v>
      </c>
      <c r="F376" s="6">
        <v>0</v>
      </c>
      <c r="G376" s="6">
        <v>1</v>
      </c>
      <c r="H376" s="6">
        <v>781815</v>
      </c>
      <c r="I376" s="243">
        <v>92582</v>
      </c>
      <c r="J376" s="82">
        <f t="shared" ref="J376:J438" si="68">(I376*13.12%)+I376</f>
        <v>104728.75839999999</v>
      </c>
      <c r="K376" s="79">
        <v>151592.43697478992</v>
      </c>
      <c r="L376" s="79">
        <f t="shared" si="67"/>
        <v>28802.563025210085</v>
      </c>
      <c r="M376" s="79">
        <f t="shared" si="58"/>
        <v>180395</v>
      </c>
      <c r="N376" s="79">
        <v>120000</v>
      </c>
      <c r="O376" s="79">
        <v>22800</v>
      </c>
      <c r="P376" s="79">
        <v>142800</v>
      </c>
      <c r="Q376" s="244">
        <f t="shared" si="59"/>
        <v>104729</v>
      </c>
      <c r="R376" s="244">
        <f t="shared" si="60"/>
        <v>142641</v>
      </c>
      <c r="S376" s="244">
        <f t="shared" si="61"/>
        <v>139211</v>
      </c>
      <c r="T376" s="244">
        <f t="shared" si="62"/>
        <v>142800</v>
      </c>
      <c r="U376" s="79">
        <f t="shared" si="63"/>
        <v>26807.832288344391</v>
      </c>
      <c r="V376" s="245">
        <f t="shared" si="64"/>
        <v>0.18793917799471674</v>
      </c>
      <c r="W376" s="88" t="str">
        <f t="shared" si="65"/>
        <v>MENOR_VALOR</v>
      </c>
      <c r="X376" s="89">
        <f t="shared" si="66"/>
        <v>104729</v>
      </c>
      <c r="Y376" s="73"/>
    </row>
    <row r="377" spans="1:25" ht="16" x14ac:dyDescent="0.35">
      <c r="A377" s="40">
        <v>337</v>
      </c>
      <c r="B377" s="30">
        <v>8714199</v>
      </c>
      <c r="C377" s="32" t="s">
        <v>32</v>
      </c>
      <c r="D377" s="34" t="s">
        <v>100</v>
      </c>
      <c r="E377" s="33" t="s">
        <v>34</v>
      </c>
      <c r="F377" s="6">
        <v>0</v>
      </c>
      <c r="G377" s="6">
        <v>1</v>
      </c>
      <c r="H377" s="6">
        <v>781815</v>
      </c>
      <c r="I377" s="243">
        <v>207893</v>
      </c>
      <c r="J377" s="82">
        <f t="shared" si="68"/>
        <v>235168.56159999999</v>
      </c>
      <c r="K377" s="79">
        <v>260798.31932773109</v>
      </c>
      <c r="L377" s="79">
        <f t="shared" si="67"/>
        <v>49551.680672268907</v>
      </c>
      <c r="M377" s="79">
        <f t="shared" si="58"/>
        <v>310350</v>
      </c>
      <c r="N377" s="79">
        <v>212000</v>
      </c>
      <c r="O377" s="79">
        <v>40280</v>
      </c>
      <c r="P377" s="79">
        <v>252280</v>
      </c>
      <c r="Q377" s="244">
        <f t="shared" si="59"/>
        <v>235169</v>
      </c>
      <c r="R377" s="244">
        <f t="shared" si="60"/>
        <v>265933</v>
      </c>
      <c r="S377" s="244">
        <f t="shared" si="61"/>
        <v>264061</v>
      </c>
      <c r="T377" s="244">
        <f t="shared" si="62"/>
        <v>252280</v>
      </c>
      <c r="U377" s="79">
        <f t="shared" si="63"/>
        <v>21753.433016422947</v>
      </c>
      <c r="V377" s="245">
        <f t="shared" si="64"/>
        <v>8.1800427237021911E-2</v>
      </c>
      <c r="W377" s="88" t="str">
        <f t="shared" si="65"/>
        <v>MENOR_VALOR</v>
      </c>
      <c r="X377" s="89">
        <f t="shared" si="66"/>
        <v>235169</v>
      </c>
      <c r="Y377" s="73"/>
    </row>
    <row r="378" spans="1:25" ht="16" x14ac:dyDescent="0.35">
      <c r="A378" s="40">
        <v>338</v>
      </c>
      <c r="B378" s="30">
        <v>8714199</v>
      </c>
      <c r="C378" s="32" t="s">
        <v>32</v>
      </c>
      <c r="D378" s="15" t="s">
        <v>106</v>
      </c>
      <c r="E378" s="33" t="s">
        <v>34</v>
      </c>
      <c r="F378" s="6">
        <v>0</v>
      </c>
      <c r="G378" s="6">
        <v>1</v>
      </c>
      <c r="H378" s="6">
        <v>781815</v>
      </c>
      <c r="I378" s="243">
        <v>270368</v>
      </c>
      <c r="J378" s="82">
        <f t="shared" si="68"/>
        <v>305840.28159999999</v>
      </c>
      <c r="K378" s="79">
        <v>338246.80672268907</v>
      </c>
      <c r="L378" s="79">
        <f t="shared" si="67"/>
        <v>64266.893277310926</v>
      </c>
      <c r="M378" s="79">
        <f t="shared" si="58"/>
        <v>402513.7</v>
      </c>
      <c r="N378" s="79">
        <v>273000</v>
      </c>
      <c r="O378" s="79">
        <v>51870</v>
      </c>
      <c r="P378" s="79">
        <v>324870</v>
      </c>
      <c r="Q378" s="244">
        <f t="shared" si="59"/>
        <v>305840</v>
      </c>
      <c r="R378" s="244">
        <f t="shared" si="60"/>
        <v>344408</v>
      </c>
      <c r="S378" s="244">
        <f t="shared" si="61"/>
        <v>341975</v>
      </c>
      <c r="T378" s="244">
        <f t="shared" si="62"/>
        <v>324870</v>
      </c>
      <c r="U378" s="79">
        <f t="shared" si="63"/>
        <v>27271.694336802764</v>
      </c>
      <c r="V378" s="245">
        <f t="shared" si="64"/>
        <v>7.9184264990368292E-2</v>
      </c>
      <c r="W378" s="88" t="str">
        <f t="shared" si="65"/>
        <v>MENOR_VALOR</v>
      </c>
      <c r="X378" s="89">
        <f t="shared" si="66"/>
        <v>305840</v>
      </c>
      <c r="Y378" s="73"/>
    </row>
    <row r="379" spans="1:25" ht="16" x14ac:dyDescent="0.35">
      <c r="A379" s="40">
        <v>339</v>
      </c>
      <c r="B379" s="30">
        <v>8714199</v>
      </c>
      <c r="C379" s="32" t="s">
        <v>32</v>
      </c>
      <c r="D379" s="41" t="s">
        <v>185</v>
      </c>
      <c r="E379" s="33" t="s">
        <v>34</v>
      </c>
      <c r="F379" s="6">
        <v>0</v>
      </c>
      <c r="G379" s="6">
        <v>1</v>
      </c>
      <c r="H379" s="6">
        <v>781815</v>
      </c>
      <c r="I379" s="243">
        <v>254184</v>
      </c>
      <c r="J379" s="82">
        <f t="shared" si="68"/>
        <v>287532.94079999998</v>
      </c>
      <c r="K379" s="79">
        <v>337796.72268907563</v>
      </c>
      <c r="L379" s="79">
        <f t="shared" si="67"/>
        <v>64181.37731092437</v>
      </c>
      <c r="M379" s="79">
        <f t="shared" si="58"/>
        <v>401978.1</v>
      </c>
      <c r="N379" s="79">
        <v>266000</v>
      </c>
      <c r="O379" s="79">
        <v>50540</v>
      </c>
      <c r="P379" s="79">
        <v>316540</v>
      </c>
      <c r="Q379" s="244">
        <f t="shared" si="59"/>
        <v>287533</v>
      </c>
      <c r="R379" s="244">
        <f t="shared" si="60"/>
        <v>335350</v>
      </c>
      <c r="S379" s="244">
        <f t="shared" si="61"/>
        <v>331976</v>
      </c>
      <c r="T379" s="244">
        <f t="shared" si="62"/>
        <v>316540</v>
      </c>
      <c r="U379" s="79">
        <f t="shared" si="63"/>
        <v>33811.724955997146</v>
      </c>
      <c r="V379" s="245">
        <f t="shared" si="64"/>
        <v>0.10082518251378306</v>
      </c>
      <c r="W379" s="88" t="str">
        <f t="shared" si="65"/>
        <v>MENOR_VALOR</v>
      </c>
      <c r="X379" s="89">
        <f t="shared" si="66"/>
        <v>287533</v>
      </c>
      <c r="Y379" s="73"/>
    </row>
    <row r="380" spans="1:25" ht="24" x14ac:dyDescent="0.35">
      <c r="A380" s="40">
        <v>340</v>
      </c>
      <c r="B380" s="30">
        <v>8714199</v>
      </c>
      <c r="C380" s="32" t="s">
        <v>47</v>
      </c>
      <c r="D380" s="34" t="s">
        <v>85</v>
      </c>
      <c r="E380" s="33" t="s">
        <v>34</v>
      </c>
      <c r="F380" s="6">
        <v>0</v>
      </c>
      <c r="G380" s="6">
        <v>1</v>
      </c>
      <c r="H380" s="6">
        <v>781815</v>
      </c>
      <c r="I380" s="243">
        <v>247877</v>
      </c>
      <c r="J380" s="82">
        <f t="shared" si="68"/>
        <v>280398.46240000002</v>
      </c>
      <c r="K380" s="79">
        <v>403345.7983193277</v>
      </c>
      <c r="L380" s="79">
        <f t="shared" si="67"/>
        <v>76635.701680672268</v>
      </c>
      <c r="M380" s="79">
        <f t="shared" si="58"/>
        <v>479981.5</v>
      </c>
      <c r="N380" s="79">
        <v>292000</v>
      </c>
      <c r="O380" s="79">
        <v>55480</v>
      </c>
      <c r="P380" s="79">
        <v>347480</v>
      </c>
      <c r="Q380" s="244">
        <f t="shared" si="59"/>
        <v>280398</v>
      </c>
      <c r="R380" s="244">
        <f t="shared" si="60"/>
        <v>369287</v>
      </c>
      <c r="S380" s="244">
        <f t="shared" si="61"/>
        <v>360283</v>
      </c>
      <c r="T380" s="244">
        <f t="shared" si="62"/>
        <v>347480</v>
      </c>
      <c r="U380" s="79">
        <f t="shared" si="63"/>
        <v>62854.014672891026</v>
      </c>
      <c r="V380" s="245">
        <f t="shared" si="64"/>
        <v>0.17020370246689168</v>
      </c>
      <c r="W380" s="88" t="str">
        <f t="shared" si="65"/>
        <v>MENOR_VALOR</v>
      </c>
      <c r="X380" s="89">
        <f t="shared" si="66"/>
        <v>280398</v>
      </c>
      <c r="Y380" s="73"/>
    </row>
    <row r="381" spans="1:25" ht="24" x14ac:dyDescent="0.35">
      <c r="A381" s="40">
        <v>341</v>
      </c>
      <c r="B381" s="30">
        <v>8714199</v>
      </c>
      <c r="C381" s="32" t="s">
        <v>47</v>
      </c>
      <c r="D381" s="34" t="s">
        <v>86</v>
      </c>
      <c r="E381" s="33" t="s">
        <v>34</v>
      </c>
      <c r="F381" s="6">
        <v>0</v>
      </c>
      <c r="G381" s="6">
        <v>1</v>
      </c>
      <c r="H381" s="6">
        <v>781815</v>
      </c>
      <c r="I381" s="243">
        <v>252637</v>
      </c>
      <c r="J381" s="82">
        <f t="shared" si="68"/>
        <v>285782.97440000001</v>
      </c>
      <c r="K381" s="79">
        <v>378563.02521008404</v>
      </c>
      <c r="L381" s="79">
        <f t="shared" si="67"/>
        <v>71926.97478991597</v>
      </c>
      <c r="M381" s="79">
        <f t="shared" si="58"/>
        <v>450490</v>
      </c>
      <c r="N381" s="79">
        <v>297000</v>
      </c>
      <c r="O381" s="79">
        <v>56430</v>
      </c>
      <c r="P381" s="79">
        <v>353430</v>
      </c>
      <c r="Q381" s="244">
        <f t="shared" si="59"/>
        <v>285783</v>
      </c>
      <c r="R381" s="244">
        <f t="shared" si="60"/>
        <v>363234</v>
      </c>
      <c r="S381" s="244">
        <f t="shared" si="61"/>
        <v>357006</v>
      </c>
      <c r="T381" s="244">
        <f t="shared" si="62"/>
        <v>353430</v>
      </c>
      <c r="U381" s="79">
        <f t="shared" si="63"/>
        <v>54766.127309679294</v>
      </c>
      <c r="V381" s="245">
        <f t="shared" si="64"/>
        <v>0.15077368117984355</v>
      </c>
      <c r="W381" s="88" t="str">
        <f t="shared" si="65"/>
        <v>MENOR_VALOR</v>
      </c>
      <c r="X381" s="89">
        <f t="shared" si="66"/>
        <v>285783</v>
      </c>
      <c r="Y381" s="73"/>
    </row>
    <row r="382" spans="1:25" ht="24" x14ac:dyDescent="0.35">
      <c r="A382" s="40">
        <v>342</v>
      </c>
      <c r="B382" s="30">
        <v>8714199</v>
      </c>
      <c r="C382" s="32" t="s">
        <v>47</v>
      </c>
      <c r="D382" s="34" t="s">
        <v>89</v>
      </c>
      <c r="E382" s="33" t="s">
        <v>34</v>
      </c>
      <c r="F382" s="6">
        <v>0</v>
      </c>
      <c r="G382" s="6">
        <v>1</v>
      </c>
      <c r="H382" s="6">
        <v>781815</v>
      </c>
      <c r="I382" s="243">
        <v>101864</v>
      </c>
      <c r="J382" s="82">
        <f t="shared" si="68"/>
        <v>115228.55679999999</v>
      </c>
      <c r="K382" s="79">
        <v>354657.47899159667</v>
      </c>
      <c r="L382" s="79">
        <f t="shared" si="67"/>
        <v>67384.921008403369</v>
      </c>
      <c r="M382" s="79">
        <f t="shared" si="58"/>
        <v>422042.4</v>
      </c>
      <c r="N382" s="79">
        <v>273000</v>
      </c>
      <c r="O382" s="79">
        <v>51870</v>
      </c>
      <c r="P382" s="79">
        <v>324870</v>
      </c>
      <c r="Q382" s="244">
        <f t="shared" si="59"/>
        <v>115229</v>
      </c>
      <c r="R382" s="244">
        <f t="shared" si="60"/>
        <v>287380</v>
      </c>
      <c r="S382" s="244">
        <f t="shared" si="61"/>
        <v>250924</v>
      </c>
      <c r="T382" s="244">
        <f t="shared" si="62"/>
        <v>324870</v>
      </c>
      <c r="U382" s="79">
        <f t="shared" si="63"/>
        <v>121729.13948804534</v>
      </c>
      <c r="V382" s="245">
        <f t="shared" si="64"/>
        <v>0.42358250222021487</v>
      </c>
      <c r="W382" s="88" t="str">
        <f t="shared" si="65"/>
        <v>MENOR_VALOR</v>
      </c>
      <c r="X382" s="89">
        <f t="shared" si="66"/>
        <v>115229</v>
      </c>
      <c r="Y382" s="73"/>
    </row>
    <row r="383" spans="1:25" ht="24" x14ac:dyDescent="0.35">
      <c r="A383" s="40">
        <v>343</v>
      </c>
      <c r="B383" s="30">
        <v>8714199</v>
      </c>
      <c r="C383" s="32" t="s">
        <v>47</v>
      </c>
      <c r="D383" s="34" t="s">
        <v>90</v>
      </c>
      <c r="E383" s="33" t="s">
        <v>34</v>
      </c>
      <c r="F383" s="6">
        <v>0</v>
      </c>
      <c r="G383" s="6">
        <v>1</v>
      </c>
      <c r="H383" s="6">
        <v>781815</v>
      </c>
      <c r="I383" s="243">
        <v>101864</v>
      </c>
      <c r="J383" s="82">
        <f t="shared" si="68"/>
        <v>115228.55679999999</v>
      </c>
      <c r="K383" s="79">
        <v>346781.09243697481</v>
      </c>
      <c r="L383" s="79">
        <f t="shared" si="67"/>
        <v>65888.407563025219</v>
      </c>
      <c r="M383" s="79">
        <f t="shared" si="58"/>
        <v>412669.5</v>
      </c>
      <c r="N383" s="79">
        <v>268000</v>
      </c>
      <c r="O383" s="79">
        <v>50920</v>
      </c>
      <c r="P383" s="79">
        <v>318920</v>
      </c>
      <c r="Q383" s="244">
        <f t="shared" si="59"/>
        <v>115229</v>
      </c>
      <c r="R383" s="244">
        <f t="shared" si="60"/>
        <v>282273</v>
      </c>
      <c r="S383" s="244">
        <f t="shared" si="61"/>
        <v>247523</v>
      </c>
      <c r="T383" s="244">
        <f t="shared" si="62"/>
        <v>318920</v>
      </c>
      <c r="U383" s="79">
        <f t="shared" si="63"/>
        <v>118117.94515652565</v>
      </c>
      <c r="V383" s="245">
        <f t="shared" si="64"/>
        <v>0.41845286356302464</v>
      </c>
      <c r="W383" s="88" t="str">
        <f t="shared" si="65"/>
        <v>MENOR_VALOR</v>
      </c>
      <c r="X383" s="89">
        <f t="shared" si="66"/>
        <v>115229</v>
      </c>
      <c r="Y383" s="73"/>
    </row>
    <row r="384" spans="1:25" ht="24" x14ac:dyDescent="0.35">
      <c r="A384" s="40">
        <v>344</v>
      </c>
      <c r="B384" s="30">
        <v>8714199</v>
      </c>
      <c r="C384" s="32" t="s">
        <v>47</v>
      </c>
      <c r="D384" s="34" t="s">
        <v>330</v>
      </c>
      <c r="E384" s="33" t="s">
        <v>34</v>
      </c>
      <c r="F384" s="6">
        <v>0</v>
      </c>
      <c r="G384" s="6">
        <v>1</v>
      </c>
      <c r="H384" s="6">
        <v>781815</v>
      </c>
      <c r="I384" s="243">
        <v>222649</v>
      </c>
      <c r="J384" s="82">
        <f t="shared" si="68"/>
        <v>251860.54879999999</v>
      </c>
      <c r="K384" s="79">
        <v>282812.77310924372</v>
      </c>
      <c r="L384" s="79">
        <f t="shared" si="67"/>
        <v>53734.426890756309</v>
      </c>
      <c r="M384" s="79">
        <f t="shared" si="58"/>
        <v>336547.2</v>
      </c>
      <c r="N384" s="79">
        <v>242000</v>
      </c>
      <c r="O384" s="79">
        <v>45980</v>
      </c>
      <c r="P384" s="79">
        <v>287980</v>
      </c>
      <c r="Q384" s="244">
        <f t="shared" si="59"/>
        <v>251861</v>
      </c>
      <c r="R384" s="244">
        <f t="shared" si="60"/>
        <v>292129</v>
      </c>
      <c r="S384" s="244">
        <f t="shared" si="61"/>
        <v>290083</v>
      </c>
      <c r="T384" s="244">
        <f t="shared" si="62"/>
        <v>287980</v>
      </c>
      <c r="U384" s="79">
        <f t="shared" si="63"/>
        <v>28473.775864819894</v>
      </c>
      <c r="V384" s="245">
        <f t="shared" si="64"/>
        <v>9.7469870724302937E-2</v>
      </c>
      <c r="W384" s="88" t="str">
        <f t="shared" si="65"/>
        <v>MENOR_VALOR</v>
      </c>
      <c r="X384" s="89">
        <f t="shared" si="66"/>
        <v>251861</v>
      </c>
      <c r="Y384" s="73"/>
    </row>
    <row r="385" spans="1:25" ht="24" x14ac:dyDescent="0.35">
      <c r="A385" s="40">
        <v>345</v>
      </c>
      <c r="B385" s="30">
        <v>8714199</v>
      </c>
      <c r="C385" s="32" t="s">
        <v>47</v>
      </c>
      <c r="D385" s="34" t="s">
        <v>93</v>
      </c>
      <c r="E385" s="33" t="s">
        <v>34</v>
      </c>
      <c r="F385" s="6">
        <v>0</v>
      </c>
      <c r="G385" s="6">
        <v>1</v>
      </c>
      <c r="H385" s="6">
        <v>781815</v>
      </c>
      <c r="I385" s="243">
        <v>113407</v>
      </c>
      <c r="J385" s="82">
        <f t="shared" si="68"/>
        <v>128285.9984</v>
      </c>
      <c r="K385" s="79">
        <v>139133.8655462185</v>
      </c>
      <c r="L385" s="79">
        <f t="shared" si="67"/>
        <v>26435.434453781516</v>
      </c>
      <c r="M385" s="79">
        <f t="shared" si="58"/>
        <v>165569.30000000002</v>
      </c>
      <c r="N385" s="79">
        <v>121000</v>
      </c>
      <c r="O385" s="79">
        <v>22990</v>
      </c>
      <c r="P385" s="79">
        <v>143990</v>
      </c>
      <c r="Q385" s="244">
        <f t="shared" si="59"/>
        <v>128286</v>
      </c>
      <c r="R385" s="244">
        <f t="shared" si="60"/>
        <v>145948</v>
      </c>
      <c r="S385" s="244">
        <f t="shared" si="61"/>
        <v>145154</v>
      </c>
      <c r="T385" s="244">
        <f t="shared" si="62"/>
        <v>143990</v>
      </c>
      <c r="U385" s="79">
        <f t="shared" si="63"/>
        <v>12488.919969316803</v>
      </c>
      <c r="V385" s="245">
        <f t="shared" si="64"/>
        <v>8.5571025086447247E-2</v>
      </c>
      <c r="W385" s="88" t="str">
        <f t="shared" si="65"/>
        <v>MENOR_VALOR</v>
      </c>
      <c r="X385" s="89">
        <f t="shared" si="66"/>
        <v>128286</v>
      </c>
      <c r="Y385" s="73"/>
    </row>
    <row r="386" spans="1:25" ht="24" x14ac:dyDescent="0.35">
      <c r="A386" s="40">
        <v>346</v>
      </c>
      <c r="B386" s="30">
        <v>8714199</v>
      </c>
      <c r="C386" s="32" t="s">
        <v>47</v>
      </c>
      <c r="D386" s="34" t="s">
        <v>331</v>
      </c>
      <c r="E386" s="33" t="s">
        <v>34</v>
      </c>
      <c r="F386" s="6">
        <v>0</v>
      </c>
      <c r="G386" s="6">
        <v>1</v>
      </c>
      <c r="H386" s="6">
        <v>781815</v>
      </c>
      <c r="I386" s="243">
        <v>368424</v>
      </c>
      <c r="J386" s="82">
        <f t="shared" si="68"/>
        <v>416761.22879999998</v>
      </c>
      <c r="K386" s="79">
        <v>495400.6722689076</v>
      </c>
      <c r="L386" s="79">
        <f t="shared" si="67"/>
        <v>94126.127731092449</v>
      </c>
      <c r="M386" s="79">
        <f t="shared" si="58"/>
        <v>589526.80000000005</v>
      </c>
      <c r="N386" s="79">
        <v>433000</v>
      </c>
      <c r="O386" s="79">
        <v>82270</v>
      </c>
      <c r="P386" s="79">
        <v>515270</v>
      </c>
      <c r="Q386" s="244">
        <f t="shared" si="59"/>
        <v>416761</v>
      </c>
      <c r="R386" s="244">
        <f t="shared" si="60"/>
        <v>507186</v>
      </c>
      <c r="S386" s="244">
        <f t="shared" si="61"/>
        <v>502121</v>
      </c>
      <c r="T386" s="244">
        <f t="shared" si="62"/>
        <v>515270</v>
      </c>
      <c r="U386" s="79">
        <f t="shared" si="63"/>
        <v>63940.130688793557</v>
      </c>
      <c r="V386" s="245">
        <f t="shared" si="64"/>
        <v>0.12606840624306184</v>
      </c>
      <c r="W386" s="88" t="str">
        <f t="shared" si="65"/>
        <v>MENOR_VALOR</v>
      </c>
      <c r="X386" s="89">
        <f t="shared" si="66"/>
        <v>416761</v>
      </c>
      <c r="Y386" s="73"/>
    </row>
    <row r="387" spans="1:25" ht="24" x14ac:dyDescent="0.35">
      <c r="A387" s="40">
        <v>347</v>
      </c>
      <c r="B387" s="30">
        <v>87141</v>
      </c>
      <c r="C387" s="32" t="s">
        <v>50</v>
      </c>
      <c r="D387" s="34" t="s">
        <v>82</v>
      </c>
      <c r="E387" s="33" t="s">
        <v>80</v>
      </c>
      <c r="F387" s="6">
        <v>0</v>
      </c>
      <c r="G387" s="6">
        <v>1</v>
      </c>
      <c r="H387" s="6">
        <v>781815</v>
      </c>
      <c r="I387" s="243">
        <v>364259</v>
      </c>
      <c r="J387" s="82">
        <f t="shared" si="68"/>
        <v>412049.78080000001</v>
      </c>
      <c r="K387" s="79">
        <v>486390.75630252104</v>
      </c>
      <c r="L387" s="79">
        <f t="shared" si="67"/>
        <v>92414.243697479003</v>
      </c>
      <c r="M387" s="79">
        <f t="shared" si="58"/>
        <v>578805</v>
      </c>
      <c r="N387" s="79">
        <v>420000</v>
      </c>
      <c r="O387" s="79">
        <v>79800</v>
      </c>
      <c r="P387" s="79">
        <v>499800</v>
      </c>
      <c r="Q387" s="244">
        <f t="shared" si="59"/>
        <v>412050</v>
      </c>
      <c r="R387" s="244">
        <f t="shared" si="60"/>
        <v>496885</v>
      </c>
      <c r="S387" s="244">
        <f t="shared" si="61"/>
        <v>492145</v>
      </c>
      <c r="T387" s="244">
        <f t="shared" si="62"/>
        <v>499800</v>
      </c>
      <c r="U387" s="79">
        <f t="shared" si="63"/>
        <v>59987.403781960762</v>
      </c>
      <c r="V387" s="245">
        <f t="shared" si="64"/>
        <v>0.12072693637755369</v>
      </c>
      <c r="W387" s="88" t="str">
        <f t="shared" si="65"/>
        <v>MENOR_VALOR</v>
      </c>
      <c r="X387" s="89">
        <f t="shared" si="66"/>
        <v>412050</v>
      </c>
      <c r="Y387" s="73"/>
    </row>
    <row r="388" spans="1:25" s="74" customFormat="1" ht="16" x14ac:dyDescent="0.35">
      <c r="A388" s="117" t="s">
        <v>108</v>
      </c>
      <c r="B388" s="30"/>
      <c r="C388" s="134"/>
      <c r="D388" s="135" t="s">
        <v>127</v>
      </c>
      <c r="E388" s="33"/>
      <c r="F388" s="119"/>
      <c r="G388" s="119"/>
      <c r="H388" s="120"/>
      <c r="I388" s="243"/>
      <c r="J388" s="82"/>
      <c r="K388" s="79"/>
      <c r="L388" s="79"/>
      <c r="M388" s="79"/>
      <c r="N388" s="79"/>
      <c r="O388" s="79"/>
      <c r="P388" s="79"/>
      <c r="Q388" s="244"/>
      <c r="R388" s="244"/>
      <c r="S388" s="244"/>
      <c r="T388" s="244"/>
      <c r="U388" s="79"/>
      <c r="V388" s="245"/>
      <c r="W388" s="88"/>
      <c r="X388" s="89"/>
      <c r="Y388" s="73"/>
    </row>
    <row r="389" spans="1:25" x14ac:dyDescent="0.35">
      <c r="A389" s="14">
        <v>348</v>
      </c>
      <c r="B389" s="30">
        <v>8714199</v>
      </c>
      <c r="C389" s="32" t="s">
        <v>32</v>
      </c>
      <c r="D389" s="34" t="s">
        <v>110</v>
      </c>
      <c r="E389" s="33" t="s">
        <v>34</v>
      </c>
      <c r="F389" s="6">
        <v>0</v>
      </c>
      <c r="G389" s="6">
        <v>1</v>
      </c>
      <c r="H389" s="6">
        <v>781815</v>
      </c>
      <c r="I389" s="81">
        <v>13328</v>
      </c>
      <c r="J389" s="82">
        <f t="shared" si="68"/>
        <v>15076.633599999999</v>
      </c>
      <c r="K389" s="79">
        <v>18900</v>
      </c>
      <c r="L389" s="79">
        <f t="shared" si="67"/>
        <v>3591</v>
      </c>
      <c r="M389" s="79">
        <f t="shared" si="58"/>
        <v>22491</v>
      </c>
      <c r="N389" s="79">
        <v>17000</v>
      </c>
      <c r="O389" s="79">
        <v>3230</v>
      </c>
      <c r="P389" s="79">
        <v>20230</v>
      </c>
      <c r="Q389" s="244">
        <f t="shared" si="59"/>
        <v>15077</v>
      </c>
      <c r="R389" s="244">
        <f t="shared" si="60"/>
        <v>19266</v>
      </c>
      <c r="S389" s="244">
        <f t="shared" si="61"/>
        <v>19001</v>
      </c>
      <c r="T389" s="244">
        <f t="shared" si="62"/>
        <v>20230</v>
      </c>
      <c r="U389" s="79">
        <f t="shared" si="63"/>
        <v>2962.0703063904475</v>
      </c>
      <c r="V389" s="245">
        <f t="shared" si="64"/>
        <v>0.15374599327262781</v>
      </c>
      <c r="W389" s="88" t="str">
        <f t="shared" si="65"/>
        <v>MENOR_VALOR</v>
      </c>
      <c r="X389" s="89">
        <f t="shared" si="66"/>
        <v>15077</v>
      </c>
      <c r="Y389" s="73"/>
    </row>
    <row r="390" spans="1:25" x14ac:dyDescent="0.35">
      <c r="A390" s="14">
        <v>349</v>
      </c>
      <c r="B390" s="30">
        <v>8714199</v>
      </c>
      <c r="C390" s="32" t="s">
        <v>32</v>
      </c>
      <c r="D390" s="34" t="s">
        <v>111</v>
      </c>
      <c r="E390" s="33" t="s">
        <v>34</v>
      </c>
      <c r="F390" s="6">
        <v>0</v>
      </c>
      <c r="G390" s="6">
        <v>1</v>
      </c>
      <c r="H390" s="6">
        <v>781815</v>
      </c>
      <c r="I390" s="81">
        <v>14994</v>
      </c>
      <c r="J390" s="82">
        <f t="shared" si="68"/>
        <v>16961.212800000001</v>
      </c>
      <c r="K390" s="79">
        <v>18050</v>
      </c>
      <c r="L390" s="79">
        <f t="shared" si="67"/>
        <v>3429.5</v>
      </c>
      <c r="M390" s="79">
        <f t="shared" si="58"/>
        <v>21479.5</v>
      </c>
      <c r="N390" s="79">
        <v>15000</v>
      </c>
      <c r="O390" s="79">
        <v>2850</v>
      </c>
      <c r="P390" s="79">
        <v>17850</v>
      </c>
      <c r="Q390" s="244">
        <f t="shared" si="59"/>
        <v>16961</v>
      </c>
      <c r="R390" s="244">
        <f t="shared" si="60"/>
        <v>18764</v>
      </c>
      <c r="S390" s="244">
        <f t="shared" si="61"/>
        <v>18666</v>
      </c>
      <c r="T390" s="244">
        <f t="shared" si="62"/>
        <v>17850</v>
      </c>
      <c r="U390" s="79">
        <f t="shared" si="63"/>
        <v>1274.9135264793451</v>
      </c>
      <c r="V390" s="245">
        <f t="shared" si="64"/>
        <v>6.7944656069033535E-2</v>
      </c>
      <c r="W390" s="88" t="str">
        <f t="shared" si="65"/>
        <v>MENOR_VALOR</v>
      </c>
      <c r="X390" s="89">
        <f t="shared" si="66"/>
        <v>16961</v>
      </c>
      <c r="Y390" s="73"/>
    </row>
    <row r="391" spans="1:25" ht="16" x14ac:dyDescent="0.35">
      <c r="A391" s="14">
        <v>350</v>
      </c>
      <c r="B391" s="30">
        <v>8714199</v>
      </c>
      <c r="C391" s="32" t="s">
        <v>32</v>
      </c>
      <c r="D391" s="34" t="s">
        <v>112</v>
      </c>
      <c r="E391" s="33" t="s">
        <v>34</v>
      </c>
      <c r="F391" s="6">
        <v>0</v>
      </c>
      <c r="G391" s="6">
        <v>1</v>
      </c>
      <c r="H391" s="6">
        <v>781815</v>
      </c>
      <c r="I391" s="81">
        <v>15232</v>
      </c>
      <c r="J391" s="82">
        <f t="shared" si="68"/>
        <v>17230.438399999999</v>
      </c>
      <c r="K391" s="79">
        <v>20140</v>
      </c>
      <c r="L391" s="79">
        <f t="shared" si="67"/>
        <v>3826.6</v>
      </c>
      <c r="M391" s="79">
        <f t="shared" si="58"/>
        <v>23966.6</v>
      </c>
      <c r="N391" s="79">
        <v>15000</v>
      </c>
      <c r="O391" s="79">
        <v>2850</v>
      </c>
      <c r="P391" s="79">
        <v>17850</v>
      </c>
      <c r="Q391" s="244">
        <f t="shared" si="59"/>
        <v>17230</v>
      </c>
      <c r="R391" s="244">
        <f t="shared" si="60"/>
        <v>19682</v>
      </c>
      <c r="S391" s="244">
        <f t="shared" si="61"/>
        <v>19462</v>
      </c>
      <c r="T391" s="244">
        <f t="shared" si="62"/>
        <v>17850</v>
      </c>
      <c r="U391" s="79">
        <f t="shared" si="63"/>
        <v>1733.8258274694144</v>
      </c>
      <c r="V391" s="245">
        <f t="shared" si="64"/>
        <v>8.8091953433056314E-2</v>
      </c>
      <c r="W391" s="88" t="str">
        <f t="shared" si="65"/>
        <v>MENOR_VALOR</v>
      </c>
      <c r="X391" s="89">
        <f t="shared" si="66"/>
        <v>17230</v>
      </c>
      <c r="Y391" s="73"/>
    </row>
    <row r="392" spans="1:25" ht="16" x14ac:dyDescent="0.35">
      <c r="A392" s="14">
        <v>351</v>
      </c>
      <c r="B392" s="30">
        <v>8714199</v>
      </c>
      <c r="C392" s="32" t="s">
        <v>32</v>
      </c>
      <c r="D392" s="34" t="s">
        <v>113</v>
      </c>
      <c r="E392" s="33" t="s">
        <v>34</v>
      </c>
      <c r="F392" s="6">
        <v>0</v>
      </c>
      <c r="G392" s="6">
        <v>1</v>
      </c>
      <c r="H392" s="6">
        <v>781815</v>
      </c>
      <c r="I392" s="81">
        <v>22253</v>
      </c>
      <c r="J392" s="82">
        <f t="shared" si="68"/>
        <v>25172.5936</v>
      </c>
      <c r="K392" s="79">
        <v>20700</v>
      </c>
      <c r="L392" s="79">
        <f t="shared" si="67"/>
        <v>3933</v>
      </c>
      <c r="M392" s="79">
        <f t="shared" si="58"/>
        <v>24633</v>
      </c>
      <c r="N392" s="79">
        <v>18000</v>
      </c>
      <c r="O392" s="79">
        <v>3420</v>
      </c>
      <c r="P392" s="79">
        <v>21420</v>
      </c>
      <c r="Q392" s="244">
        <f t="shared" si="59"/>
        <v>21420</v>
      </c>
      <c r="R392" s="244">
        <f t="shared" si="60"/>
        <v>23742</v>
      </c>
      <c r="S392" s="244">
        <f t="shared" si="61"/>
        <v>23682</v>
      </c>
      <c r="T392" s="244">
        <f t="shared" si="62"/>
        <v>24633</v>
      </c>
      <c r="U392" s="79">
        <f t="shared" si="63"/>
        <v>1641.9019459151634</v>
      </c>
      <c r="V392" s="245">
        <f t="shared" si="64"/>
        <v>6.9156008167600175E-2</v>
      </c>
      <c r="W392" s="88" t="str">
        <f t="shared" si="65"/>
        <v>MENOR_VALOR</v>
      </c>
      <c r="X392" s="89">
        <f t="shared" si="66"/>
        <v>21420</v>
      </c>
      <c r="Y392" s="73"/>
    </row>
    <row r="393" spans="1:25" ht="16" x14ac:dyDescent="0.35">
      <c r="A393" s="14">
        <v>352</v>
      </c>
      <c r="B393" s="30">
        <v>8714199</v>
      </c>
      <c r="C393" s="32" t="s">
        <v>32</v>
      </c>
      <c r="D393" s="34" t="s">
        <v>114</v>
      </c>
      <c r="E393" s="33" t="s">
        <v>34</v>
      </c>
      <c r="F393" s="6">
        <v>0</v>
      </c>
      <c r="G393" s="6">
        <v>1</v>
      </c>
      <c r="H393" s="6">
        <v>781815</v>
      </c>
      <c r="I393" s="81">
        <v>192066</v>
      </c>
      <c r="J393" s="82">
        <f t="shared" si="68"/>
        <v>217265.05919999999</v>
      </c>
      <c r="K393" s="79">
        <v>245760</v>
      </c>
      <c r="L393" s="79">
        <f t="shared" si="67"/>
        <v>46694.400000000001</v>
      </c>
      <c r="M393" s="79">
        <f t="shared" si="58"/>
        <v>292454.40000000002</v>
      </c>
      <c r="N393" s="79">
        <v>205000</v>
      </c>
      <c r="O393" s="79">
        <v>38950</v>
      </c>
      <c r="P393" s="79">
        <v>243950</v>
      </c>
      <c r="Q393" s="244">
        <f t="shared" si="59"/>
        <v>217265</v>
      </c>
      <c r="R393" s="244">
        <f t="shared" si="60"/>
        <v>251223</v>
      </c>
      <c r="S393" s="244">
        <f t="shared" si="61"/>
        <v>249335</v>
      </c>
      <c r="T393" s="244">
        <f t="shared" si="62"/>
        <v>243950</v>
      </c>
      <c r="U393" s="79">
        <f t="shared" si="63"/>
        <v>24011.932075532783</v>
      </c>
      <c r="V393" s="245">
        <f t="shared" si="64"/>
        <v>9.558015020731693E-2</v>
      </c>
      <c r="W393" s="88" t="str">
        <f t="shared" si="65"/>
        <v>MENOR_VALOR</v>
      </c>
      <c r="X393" s="89">
        <f t="shared" si="66"/>
        <v>217265</v>
      </c>
      <c r="Y393" s="73"/>
    </row>
    <row r="394" spans="1:25" ht="16" x14ac:dyDescent="0.35">
      <c r="A394" s="14">
        <v>353</v>
      </c>
      <c r="B394" s="30">
        <v>8714199</v>
      </c>
      <c r="C394" s="32" t="s">
        <v>32</v>
      </c>
      <c r="D394" s="34" t="s">
        <v>115</v>
      </c>
      <c r="E394" s="33" t="s">
        <v>34</v>
      </c>
      <c r="F394" s="6">
        <v>0</v>
      </c>
      <c r="G394" s="6">
        <v>1</v>
      </c>
      <c r="H394" s="6">
        <v>781815</v>
      </c>
      <c r="I394" s="81">
        <v>254184</v>
      </c>
      <c r="J394" s="82">
        <f t="shared" si="68"/>
        <v>287532.94079999998</v>
      </c>
      <c r="K394" s="79">
        <v>303360</v>
      </c>
      <c r="L394" s="79">
        <f t="shared" si="67"/>
        <v>57638.400000000001</v>
      </c>
      <c r="M394" s="79">
        <f t="shared" si="58"/>
        <v>360998.40000000002</v>
      </c>
      <c r="N394" s="79">
        <v>253000</v>
      </c>
      <c r="O394" s="79">
        <v>48070</v>
      </c>
      <c r="P394" s="79">
        <v>301070</v>
      </c>
      <c r="Q394" s="244">
        <f t="shared" si="59"/>
        <v>287533</v>
      </c>
      <c r="R394" s="244">
        <f t="shared" si="60"/>
        <v>316534</v>
      </c>
      <c r="S394" s="244">
        <f t="shared" si="61"/>
        <v>314983</v>
      </c>
      <c r="T394" s="244">
        <f t="shared" si="62"/>
        <v>301070</v>
      </c>
      <c r="U394" s="79">
        <f t="shared" si="63"/>
        <v>20506.803761191066</v>
      </c>
      <c r="V394" s="245">
        <f t="shared" si="64"/>
        <v>6.4785469368823151E-2</v>
      </c>
      <c r="W394" s="88" t="str">
        <f t="shared" si="65"/>
        <v>MENOR_VALOR</v>
      </c>
      <c r="X394" s="89">
        <f t="shared" si="66"/>
        <v>287533</v>
      </c>
      <c r="Y394" s="73"/>
    </row>
    <row r="395" spans="1:25" ht="16" x14ac:dyDescent="0.35">
      <c r="A395" s="14">
        <v>354</v>
      </c>
      <c r="B395" s="30">
        <v>8714199</v>
      </c>
      <c r="C395" s="32" t="s">
        <v>32</v>
      </c>
      <c r="D395" s="34" t="s">
        <v>288</v>
      </c>
      <c r="E395" s="33" t="s">
        <v>34</v>
      </c>
      <c r="F395" s="6">
        <v>0</v>
      </c>
      <c r="G395" s="6">
        <v>1</v>
      </c>
      <c r="H395" s="6">
        <v>781815</v>
      </c>
      <c r="I395" s="81">
        <v>108171</v>
      </c>
      <c r="J395" s="82">
        <f t="shared" si="68"/>
        <v>122363.0352</v>
      </c>
      <c r="K395" s="79">
        <v>174900</v>
      </c>
      <c r="L395" s="79">
        <f t="shared" si="67"/>
        <v>33231</v>
      </c>
      <c r="M395" s="79">
        <f t="shared" ref="M395:M458" si="69">K395+L395</f>
        <v>208131</v>
      </c>
      <c r="N395" s="79">
        <v>127000</v>
      </c>
      <c r="O395" s="79">
        <v>24130</v>
      </c>
      <c r="P395" s="79">
        <v>151130</v>
      </c>
      <c r="Q395" s="244">
        <f t="shared" ref="Q395:Q458" si="70">ROUND(MIN(J395,M395,P395),0)</f>
        <v>122363</v>
      </c>
      <c r="R395" s="244">
        <f t="shared" ref="R395:R458" si="71">ROUND(AVERAGE(J395,M395,P395),0)</f>
        <v>160541</v>
      </c>
      <c r="S395" s="244">
        <f t="shared" ref="S395:S458" si="72">ROUND(GEOMEAN(J395,M395,P395),0)</f>
        <v>156716</v>
      </c>
      <c r="T395" s="244">
        <f t="shared" ref="T395:T458" si="73">ROUND(MEDIAN(J395,M395,P395),0)</f>
        <v>151130</v>
      </c>
      <c r="U395" s="79">
        <f t="shared" ref="U395:U458" si="74">STDEVA(Q395,R395)</f>
        <v>26995.922692140011</v>
      </c>
      <c r="V395" s="245">
        <f t="shared" ref="V395:V458" si="75">(U395/R395)</f>
        <v>0.16815593955525387</v>
      </c>
      <c r="W395" s="88" t="str">
        <f t="shared" ref="W395:W458" si="76">IF(V395&lt;43%,"MENOR_VALOR","MEDIA_GEOMETRICA")</f>
        <v>MENOR_VALOR</v>
      </c>
      <c r="X395" s="89">
        <f t="shared" ref="X395:X458" si="77">IF(W395="MENOR_VALOR",Q395,S395)</f>
        <v>122363</v>
      </c>
      <c r="Y395" s="73"/>
    </row>
    <row r="396" spans="1:25" ht="16" x14ac:dyDescent="0.35">
      <c r="A396" s="14">
        <v>355</v>
      </c>
      <c r="B396" s="30">
        <v>8714199</v>
      </c>
      <c r="C396" s="32" t="s">
        <v>32</v>
      </c>
      <c r="D396" s="34" t="s">
        <v>116</v>
      </c>
      <c r="E396" s="33" t="s">
        <v>34</v>
      </c>
      <c r="F396" s="6">
        <v>0</v>
      </c>
      <c r="G396" s="6">
        <v>1</v>
      </c>
      <c r="H396" s="6">
        <v>781815</v>
      </c>
      <c r="I396" s="81">
        <v>66640</v>
      </c>
      <c r="J396" s="82">
        <f t="shared" si="68"/>
        <v>75383.168000000005</v>
      </c>
      <c r="K396" s="79">
        <v>103880</v>
      </c>
      <c r="L396" s="79">
        <f t="shared" si="67"/>
        <v>19737.2</v>
      </c>
      <c r="M396" s="79">
        <f t="shared" si="69"/>
        <v>123617.2</v>
      </c>
      <c r="N396" s="79">
        <v>78000</v>
      </c>
      <c r="O396" s="79">
        <v>14820</v>
      </c>
      <c r="P396" s="79">
        <v>92820</v>
      </c>
      <c r="Q396" s="244">
        <f t="shared" si="70"/>
        <v>75383</v>
      </c>
      <c r="R396" s="244">
        <f t="shared" si="71"/>
        <v>97273</v>
      </c>
      <c r="S396" s="244">
        <f t="shared" si="72"/>
        <v>95279</v>
      </c>
      <c r="T396" s="244">
        <f t="shared" si="73"/>
        <v>92820</v>
      </c>
      <c r="U396" s="79">
        <f t="shared" si="74"/>
        <v>15478.567440173525</v>
      </c>
      <c r="V396" s="245">
        <f t="shared" si="75"/>
        <v>0.15912501352043759</v>
      </c>
      <c r="W396" s="88" t="str">
        <f t="shared" si="76"/>
        <v>MENOR_VALOR</v>
      </c>
      <c r="X396" s="89">
        <f t="shared" si="77"/>
        <v>75383</v>
      </c>
      <c r="Y396" s="73"/>
    </row>
    <row r="397" spans="1:25" ht="16" x14ac:dyDescent="0.35">
      <c r="A397" s="14">
        <v>356</v>
      </c>
      <c r="B397" s="30">
        <v>8714199</v>
      </c>
      <c r="C397" s="32" t="s">
        <v>32</v>
      </c>
      <c r="D397" s="15" t="s">
        <v>118</v>
      </c>
      <c r="E397" s="33" t="s">
        <v>34</v>
      </c>
      <c r="F397" s="6">
        <v>0</v>
      </c>
      <c r="G397" s="6">
        <v>1</v>
      </c>
      <c r="H397" s="6">
        <v>781815</v>
      </c>
      <c r="I397" s="81">
        <v>528122</v>
      </c>
      <c r="J397" s="82">
        <f t="shared" si="68"/>
        <v>597411.60639999993</v>
      </c>
      <c r="K397" s="79">
        <v>644100</v>
      </c>
      <c r="L397" s="79">
        <f t="shared" si="67"/>
        <v>122379</v>
      </c>
      <c r="M397" s="79">
        <f t="shared" si="69"/>
        <v>766479</v>
      </c>
      <c r="N397" s="79">
        <v>542000</v>
      </c>
      <c r="O397" s="79">
        <v>102980</v>
      </c>
      <c r="P397" s="79">
        <v>644980</v>
      </c>
      <c r="Q397" s="244">
        <f t="shared" si="70"/>
        <v>597412</v>
      </c>
      <c r="R397" s="244">
        <f t="shared" si="71"/>
        <v>669624</v>
      </c>
      <c r="S397" s="244">
        <f t="shared" si="72"/>
        <v>665948</v>
      </c>
      <c r="T397" s="244">
        <f t="shared" si="73"/>
        <v>644980</v>
      </c>
      <c r="U397" s="79">
        <f t="shared" si="74"/>
        <v>51061.59488304297</v>
      </c>
      <c r="V397" s="245">
        <f t="shared" si="75"/>
        <v>7.6254129008283711E-2</v>
      </c>
      <c r="W397" s="88" t="str">
        <f t="shared" si="76"/>
        <v>MENOR_VALOR</v>
      </c>
      <c r="X397" s="89">
        <f t="shared" si="77"/>
        <v>597412</v>
      </c>
      <c r="Y397" s="73"/>
    </row>
    <row r="398" spans="1:25" ht="16" x14ac:dyDescent="0.35">
      <c r="A398" s="14">
        <v>357</v>
      </c>
      <c r="B398" s="30">
        <v>8714199</v>
      </c>
      <c r="C398" s="32" t="s">
        <v>32</v>
      </c>
      <c r="D398" s="15" t="s">
        <v>119</v>
      </c>
      <c r="E398" s="33" t="s">
        <v>34</v>
      </c>
      <c r="F398" s="6">
        <v>0</v>
      </c>
      <c r="G398" s="6">
        <v>1</v>
      </c>
      <c r="H398" s="6">
        <v>781815</v>
      </c>
      <c r="I398" s="81">
        <v>272272</v>
      </c>
      <c r="J398" s="82">
        <f t="shared" si="68"/>
        <v>307994.08639999997</v>
      </c>
      <c r="K398" s="79">
        <v>303030</v>
      </c>
      <c r="L398" s="79">
        <f t="shared" si="67"/>
        <v>57575.7</v>
      </c>
      <c r="M398" s="79">
        <f t="shared" si="69"/>
        <v>360605.7</v>
      </c>
      <c r="N398" s="79">
        <v>266000</v>
      </c>
      <c r="O398" s="79">
        <v>50540</v>
      </c>
      <c r="P398" s="79">
        <v>316540</v>
      </c>
      <c r="Q398" s="244">
        <f t="shared" si="70"/>
        <v>307994</v>
      </c>
      <c r="R398" s="244">
        <f t="shared" si="71"/>
        <v>328380</v>
      </c>
      <c r="S398" s="244">
        <f t="shared" si="72"/>
        <v>327593</v>
      </c>
      <c r="T398" s="244">
        <f t="shared" si="73"/>
        <v>316540</v>
      </c>
      <c r="U398" s="79">
        <f t="shared" si="74"/>
        <v>14415.078841268958</v>
      </c>
      <c r="V398" s="245">
        <f t="shared" si="75"/>
        <v>4.389755417890541E-2</v>
      </c>
      <c r="W398" s="88" t="str">
        <f t="shared" si="76"/>
        <v>MENOR_VALOR</v>
      </c>
      <c r="X398" s="89">
        <f t="shared" si="77"/>
        <v>307994</v>
      </c>
      <c r="Y398" s="73"/>
    </row>
    <row r="399" spans="1:25" ht="16" x14ac:dyDescent="0.35">
      <c r="A399" s="14">
        <v>358</v>
      </c>
      <c r="B399" s="30">
        <v>8714199</v>
      </c>
      <c r="C399" s="32" t="s">
        <v>32</v>
      </c>
      <c r="D399" s="15" t="s">
        <v>120</v>
      </c>
      <c r="E399" s="33" t="s">
        <v>34</v>
      </c>
      <c r="F399" s="6">
        <v>0</v>
      </c>
      <c r="G399" s="6">
        <v>1</v>
      </c>
      <c r="H399" s="6">
        <v>781815</v>
      </c>
      <c r="I399" s="81">
        <v>272272</v>
      </c>
      <c r="J399" s="82">
        <f t="shared" si="68"/>
        <v>307994.08639999997</v>
      </c>
      <c r="K399" s="79">
        <v>340680</v>
      </c>
      <c r="L399" s="79">
        <f t="shared" si="67"/>
        <v>64729.200000000004</v>
      </c>
      <c r="M399" s="79">
        <f t="shared" si="69"/>
        <v>405409.2</v>
      </c>
      <c r="N399" s="79">
        <v>267000</v>
      </c>
      <c r="O399" s="79">
        <v>50730</v>
      </c>
      <c r="P399" s="79">
        <v>317730</v>
      </c>
      <c r="Q399" s="244">
        <f t="shared" si="70"/>
        <v>307994</v>
      </c>
      <c r="R399" s="244">
        <f t="shared" si="71"/>
        <v>343711</v>
      </c>
      <c r="S399" s="244">
        <f t="shared" si="72"/>
        <v>341060</v>
      </c>
      <c r="T399" s="244">
        <f t="shared" si="73"/>
        <v>317730</v>
      </c>
      <c r="U399" s="79">
        <f t="shared" si="74"/>
        <v>25255.732903639917</v>
      </c>
      <c r="V399" s="245">
        <f t="shared" si="75"/>
        <v>7.3479559582439652E-2</v>
      </c>
      <c r="W399" s="88" t="str">
        <f t="shared" si="76"/>
        <v>MENOR_VALOR</v>
      </c>
      <c r="X399" s="89">
        <f t="shared" si="77"/>
        <v>307994</v>
      </c>
      <c r="Y399" s="73"/>
    </row>
    <row r="400" spans="1:25" ht="16" x14ac:dyDescent="0.35">
      <c r="A400" s="14">
        <v>359</v>
      </c>
      <c r="B400" s="30">
        <v>8714199</v>
      </c>
      <c r="C400" s="32" t="s">
        <v>32</v>
      </c>
      <c r="D400" s="15" t="s">
        <v>121</v>
      </c>
      <c r="E400" s="33" t="s">
        <v>34</v>
      </c>
      <c r="F400" s="6">
        <v>0</v>
      </c>
      <c r="G400" s="6">
        <v>1</v>
      </c>
      <c r="H400" s="6">
        <v>781815</v>
      </c>
      <c r="I400" s="81">
        <v>213129</v>
      </c>
      <c r="J400" s="82">
        <f t="shared" si="68"/>
        <v>241091.52479999998</v>
      </c>
      <c r="K400" s="79">
        <v>321180</v>
      </c>
      <c r="L400" s="79">
        <f t="shared" si="67"/>
        <v>61024.2</v>
      </c>
      <c r="M400" s="79">
        <f t="shared" si="69"/>
        <v>382204.2</v>
      </c>
      <c r="N400" s="79">
        <v>242000</v>
      </c>
      <c r="O400" s="79">
        <v>45980</v>
      </c>
      <c r="P400" s="79">
        <v>287980</v>
      </c>
      <c r="Q400" s="244">
        <f t="shared" si="70"/>
        <v>241092</v>
      </c>
      <c r="R400" s="244">
        <f t="shared" si="71"/>
        <v>303759</v>
      </c>
      <c r="S400" s="244">
        <f t="shared" si="72"/>
        <v>298273</v>
      </c>
      <c r="T400" s="244">
        <f t="shared" si="73"/>
        <v>287980</v>
      </c>
      <c r="U400" s="79">
        <f t="shared" si="74"/>
        <v>44312.260656617371</v>
      </c>
      <c r="V400" s="245">
        <f t="shared" si="75"/>
        <v>0.14587966334040267</v>
      </c>
      <c r="W400" s="88" t="str">
        <f t="shared" si="76"/>
        <v>MENOR_VALOR</v>
      </c>
      <c r="X400" s="89">
        <f t="shared" si="77"/>
        <v>241092</v>
      </c>
      <c r="Y400" s="73"/>
    </row>
    <row r="401" spans="1:25" ht="16" x14ac:dyDescent="0.35">
      <c r="A401" s="14">
        <v>360</v>
      </c>
      <c r="B401" s="30">
        <v>8714199</v>
      </c>
      <c r="C401" s="32" t="s">
        <v>32</v>
      </c>
      <c r="D401" s="15" t="s">
        <v>122</v>
      </c>
      <c r="E401" s="33" t="s">
        <v>34</v>
      </c>
      <c r="F401" s="6">
        <v>0</v>
      </c>
      <c r="G401" s="6">
        <v>1</v>
      </c>
      <c r="H401" s="6">
        <v>781815</v>
      </c>
      <c r="I401" s="81">
        <v>72352</v>
      </c>
      <c r="J401" s="82">
        <f t="shared" si="68"/>
        <v>81844.582399999999</v>
      </c>
      <c r="K401" s="79">
        <v>96040</v>
      </c>
      <c r="L401" s="79">
        <f t="shared" si="67"/>
        <v>18247.599999999999</v>
      </c>
      <c r="M401" s="79">
        <f t="shared" si="69"/>
        <v>114287.6</v>
      </c>
      <c r="N401" s="79">
        <v>78000</v>
      </c>
      <c r="O401" s="79">
        <v>14820</v>
      </c>
      <c r="P401" s="79">
        <v>92820</v>
      </c>
      <c r="Q401" s="244">
        <f t="shared" si="70"/>
        <v>81845</v>
      </c>
      <c r="R401" s="244">
        <f t="shared" si="71"/>
        <v>96317</v>
      </c>
      <c r="S401" s="244">
        <f t="shared" si="72"/>
        <v>95399</v>
      </c>
      <c r="T401" s="244">
        <f t="shared" si="73"/>
        <v>92820</v>
      </c>
      <c r="U401" s="79">
        <f t="shared" si="74"/>
        <v>10233.249337331716</v>
      </c>
      <c r="V401" s="245">
        <f t="shared" si="75"/>
        <v>0.10624551571718092</v>
      </c>
      <c r="W401" s="88" t="str">
        <f t="shared" si="76"/>
        <v>MENOR_VALOR</v>
      </c>
      <c r="X401" s="89">
        <f t="shared" si="77"/>
        <v>81845</v>
      </c>
      <c r="Y401" s="73"/>
    </row>
    <row r="402" spans="1:25" ht="16" x14ac:dyDescent="0.35">
      <c r="A402" s="14">
        <v>361</v>
      </c>
      <c r="B402" s="30">
        <v>8714199</v>
      </c>
      <c r="C402" s="32" t="s">
        <v>32</v>
      </c>
      <c r="D402" s="15" t="s">
        <v>123</v>
      </c>
      <c r="E402" s="33" t="s">
        <v>34</v>
      </c>
      <c r="F402" s="6">
        <v>0</v>
      </c>
      <c r="G402" s="6">
        <v>1</v>
      </c>
      <c r="H402" s="6">
        <v>781815</v>
      </c>
      <c r="I402" s="81">
        <v>126616</v>
      </c>
      <c r="J402" s="82">
        <f t="shared" si="68"/>
        <v>143228.01920000001</v>
      </c>
      <c r="K402" s="79">
        <v>172260</v>
      </c>
      <c r="L402" s="79">
        <f t="shared" si="67"/>
        <v>32729.4</v>
      </c>
      <c r="M402" s="79">
        <f t="shared" si="69"/>
        <v>204989.4</v>
      </c>
      <c r="N402" s="79">
        <v>139000</v>
      </c>
      <c r="O402" s="79">
        <v>26410</v>
      </c>
      <c r="P402" s="79">
        <v>165410</v>
      </c>
      <c r="Q402" s="244">
        <f t="shared" si="70"/>
        <v>143228</v>
      </c>
      <c r="R402" s="244">
        <f t="shared" si="71"/>
        <v>171209</v>
      </c>
      <c r="S402" s="244">
        <f t="shared" si="72"/>
        <v>169346</v>
      </c>
      <c r="T402" s="244">
        <f t="shared" si="73"/>
        <v>165410</v>
      </c>
      <c r="U402" s="79">
        <f t="shared" si="74"/>
        <v>19785.554844380786</v>
      </c>
      <c r="V402" s="245">
        <f t="shared" si="75"/>
        <v>0.11556375450111142</v>
      </c>
      <c r="W402" s="88" t="str">
        <f t="shared" si="76"/>
        <v>MENOR_VALOR</v>
      </c>
      <c r="X402" s="89">
        <f t="shared" si="77"/>
        <v>143228</v>
      </c>
      <c r="Y402" s="73"/>
    </row>
    <row r="403" spans="1:25" ht="24" x14ac:dyDescent="0.35">
      <c r="A403" s="14">
        <v>362</v>
      </c>
      <c r="B403" s="30">
        <v>8714199</v>
      </c>
      <c r="C403" s="32" t="s">
        <v>32</v>
      </c>
      <c r="D403" s="15" t="s">
        <v>124</v>
      </c>
      <c r="E403" s="33" t="s">
        <v>34</v>
      </c>
      <c r="F403" s="6">
        <v>0</v>
      </c>
      <c r="G403" s="6">
        <v>1</v>
      </c>
      <c r="H403" s="6">
        <v>781815</v>
      </c>
      <c r="I403" s="81">
        <v>653429</v>
      </c>
      <c r="J403" s="82">
        <f t="shared" si="68"/>
        <v>739158.8848</v>
      </c>
      <c r="K403" s="79">
        <v>778500</v>
      </c>
      <c r="L403" s="79">
        <f t="shared" si="67"/>
        <v>147915</v>
      </c>
      <c r="M403" s="79">
        <f t="shared" si="69"/>
        <v>926415</v>
      </c>
      <c r="N403" s="79">
        <v>692000</v>
      </c>
      <c r="O403" s="79">
        <v>131480</v>
      </c>
      <c r="P403" s="79">
        <v>823480</v>
      </c>
      <c r="Q403" s="244">
        <f t="shared" si="70"/>
        <v>739159</v>
      </c>
      <c r="R403" s="244">
        <f t="shared" si="71"/>
        <v>829685</v>
      </c>
      <c r="S403" s="244">
        <f t="shared" si="72"/>
        <v>826163</v>
      </c>
      <c r="T403" s="244">
        <f t="shared" si="73"/>
        <v>823480</v>
      </c>
      <c r="U403" s="79">
        <f t="shared" si="74"/>
        <v>64011.548473693401</v>
      </c>
      <c r="V403" s="245">
        <f t="shared" si="75"/>
        <v>7.7151627995797681E-2</v>
      </c>
      <c r="W403" s="88" t="str">
        <f t="shared" si="76"/>
        <v>MENOR_VALOR</v>
      </c>
      <c r="X403" s="89">
        <f t="shared" si="77"/>
        <v>739159</v>
      </c>
      <c r="Y403" s="73"/>
    </row>
    <row r="404" spans="1:25" ht="16" x14ac:dyDescent="0.35">
      <c r="A404" s="14">
        <v>363</v>
      </c>
      <c r="B404" s="30">
        <v>8714199</v>
      </c>
      <c r="C404" s="32" t="s">
        <v>32</v>
      </c>
      <c r="D404" s="15" t="s">
        <v>126</v>
      </c>
      <c r="E404" s="33" t="s">
        <v>34</v>
      </c>
      <c r="F404" s="6">
        <v>0</v>
      </c>
      <c r="G404" s="6">
        <v>1</v>
      </c>
      <c r="H404" s="6">
        <v>781815</v>
      </c>
      <c r="I404" s="81">
        <v>633080</v>
      </c>
      <c r="J404" s="82">
        <f t="shared" si="68"/>
        <v>716140.09600000002</v>
      </c>
      <c r="K404" s="79">
        <v>881810</v>
      </c>
      <c r="L404" s="79">
        <f t="shared" si="67"/>
        <v>167543.9</v>
      </c>
      <c r="M404" s="79">
        <f t="shared" si="69"/>
        <v>1049353.8999999999</v>
      </c>
      <c r="N404" s="79">
        <v>647000</v>
      </c>
      <c r="O404" s="79">
        <v>122930</v>
      </c>
      <c r="P404" s="79">
        <v>769930</v>
      </c>
      <c r="Q404" s="244">
        <f t="shared" si="70"/>
        <v>716140</v>
      </c>
      <c r="R404" s="244">
        <f t="shared" si="71"/>
        <v>845141</v>
      </c>
      <c r="S404" s="244">
        <f t="shared" si="72"/>
        <v>833279</v>
      </c>
      <c r="T404" s="244">
        <f t="shared" si="73"/>
        <v>769930</v>
      </c>
      <c r="U404" s="79">
        <f t="shared" si="74"/>
        <v>91217.481879845815</v>
      </c>
      <c r="V404" s="245">
        <f t="shared" si="75"/>
        <v>0.10793167279761107</v>
      </c>
      <c r="W404" s="88" t="str">
        <f t="shared" si="76"/>
        <v>MENOR_VALOR</v>
      </c>
      <c r="X404" s="89">
        <f t="shared" si="77"/>
        <v>716140</v>
      </c>
      <c r="Y404" s="73"/>
    </row>
    <row r="405" spans="1:25" ht="16" x14ac:dyDescent="0.35">
      <c r="A405" s="14">
        <v>364</v>
      </c>
      <c r="B405" s="30">
        <v>8714199</v>
      </c>
      <c r="C405" s="32" t="s">
        <v>32</v>
      </c>
      <c r="D405" s="15" t="s">
        <v>244</v>
      </c>
      <c r="E405" s="33" t="s">
        <v>34</v>
      </c>
      <c r="F405" s="6">
        <v>0</v>
      </c>
      <c r="G405" s="6">
        <v>1</v>
      </c>
      <c r="H405" s="6">
        <v>781815</v>
      </c>
      <c r="I405" s="81">
        <v>289884</v>
      </c>
      <c r="J405" s="82">
        <f t="shared" si="68"/>
        <v>327916.78080000001</v>
      </c>
      <c r="K405" s="79">
        <v>451560</v>
      </c>
      <c r="L405" s="79">
        <f t="shared" si="67"/>
        <v>85796.4</v>
      </c>
      <c r="M405" s="79">
        <f t="shared" si="69"/>
        <v>537356.4</v>
      </c>
      <c r="N405" s="79">
        <v>341000</v>
      </c>
      <c r="O405" s="79">
        <v>64790</v>
      </c>
      <c r="P405" s="79">
        <v>405790</v>
      </c>
      <c r="Q405" s="244">
        <f t="shared" si="70"/>
        <v>327917</v>
      </c>
      <c r="R405" s="244">
        <f t="shared" si="71"/>
        <v>423688</v>
      </c>
      <c r="S405" s="244">
        <f t="shared" si="72"/>
        <v>415058</v>
      </c>
      <c r="T405" s="244">
        <f t="shared" si="73"/>
        <v>405790</v>
      </c>
      <c r="U405" s="79">
        <f t="shared" si="74"/>
        <v>67720.323541016842</v>
      </c>
      <c r="V405" s="245">
        <f t="shared" si="75"/>
        <v>0.15983535889856887</v>
      </c>
      <c r="W405" s="88" t="str">
        <f t="shared" si="76"/>
        <v>MENOR_VALOR</v>
      </c>
      <c r="X405" s="89">
        <f t="shared" si="77"/>
        <v>327917</v>
      </c>
      <c r="Y405" s="73"/>
    </row>
    <row r="406" spans="1:25" ht="16" x14ac:dyDescent="0.35">
      <c r="A406" s="14">
        <v>365</v>
      </c>
      <c r="B406" s="30">
        <v>8714199</v>
      </c>
      <c r="C406" s="32" t="s">
        <v>32</v>
      </c>
      <c r="D406" s="34" t="s">
        <v>116</v>
      </c>
      <c r="E406" s="33" t="s">
        <v>34</v>
      </c>
      <c r="F406" s="6">
        <v>0</v>
      </c>
      <c r="G406" s="6">
        <v>1</v>
      </c>
      <c r="H406" s="6">
        <v>781815</v>
      </c>
      <c r="I406" s="81">
        <v>66640</v>
      </c>
      <c r="J406" s="82">
        <f t="shared" si="68"/>
        <v>75383.168000000005</v>
      </c>
      <c r="K406" s="79">
        <v>97020</v>
      </c>
      <c r="L406" s="79">
        <f t="shared" si="67"/>
        <v>18433.8</v>
      </c>
      <c r="M406" s="79">
        <f t="shared" si="69"/>
        <v>115453.8</v>
      </c>
      <c r="N406" s="79">
        <v>78000</v>
      </c>
      <c r="O406" s="79">
        <v>14820</v>
      </c>
      <c r="P406" s="79">
        <v>92820</v>
      </c>
      <c r="Q406" s="244">
        <f t="shared" si="70"/>
        <v>75383</v>
      </c>
      <c r="R406" s="244">
        <f t="shared" si="71"/>
        <v>94552</v>
      </c>
      <c r="S406" s="244">
        <f t="shared" si="72"/>
        <v>93134</v>
      </c>
      <c r="T406" s="244">
        <f t="shared" si="73"/>
        <v>92820</v>
      </c>
      <c r="U406" s="79">
        <f t="shared" si="74"/>
        <v>13554.52988856493</v>
      </c>
      <c r="V406" s="245">
        <f t="shared" si="75"/>
        <v>0.14335529537783367</v>
      </c>
      <c r="W406" s="88" t="str">
        <f t="shared" si="76"/>
        <v>MENOR_VALOR</v>
      </c>
      <c r="X406" s="89">
        <f t="shared" si="77"/>
        <v>75383</v>
      </c>
      <c r="Y406" s="73"/>
    </row>
    <row r="407" spans="1:25" ht="24" x14ac:dyDescent="0.35">
      <c r="A407" s="14">
        <v>366</v>
      </c>
      <c r="B407" s="30">
        <v>8714199</v>
      </c>
      <c r="C407" s="32" t="s">
        <v>47</v>
      </c>
      <c r="D407" s="34" t="s">
        <v>245</v>
      </c>
      <c r="E407" s="33" t="s">
        <v>34</v>
      </c>
      <c r="F407" s="6">
        <v>0</v>
      </c>
      <c r="G407" s="6">
        <v>1</v>
      </c>
      <c r="H407" s="6">
        <v>781815</v>
      </c>
      <c r="I407" s="81">
        <v>674968</v>
      </c>
      <c r="J407" s="82">
        <f t="shared" si="68"/>
        <v>763523.80160000001</v>
      </c>
      <c r="K407" s="79">
        <v>883750</v>
      </c>
      <c r="L407" s="79">
        <f t="shared" si="67"/>
        <v>167912.5</v>
      </c>
      <c r="M407" s="79">
        <f t="shared" si="69"/>
        <v>1051662.5</v>
      </c>
      <c r="N407" s="79">
        <v>700000</v>
      </c>
      <c r="O407" s="79">
        <v>133000</v>
      </c>
      <c r="P407" s="79">
        <v>833000</v>
      </c>
      <c r="Q407" s="244">
        <f t="shared" si="70"/>
        <v>763524</v>
      </c>
      <c r="R407" s="244">
        <f t="shared" si="71"/>
        <v>882729</v>
      </c>
      <c r="S407" s="244">
        <f t="shared" si="72"/>
        <v>874543</v>
      </c>
      <c r="T407" s="244">
        <f t="shared" si="73"/>
        <v>833000</v>
      </c>
      <c r="U407" s="79">
        <f t="shared" si="74"/>
        <v>84290.663851342397</v>
      </c>
      <c r="V407" s="245">
        <f t="shared" si="75"/>
        <v>9.5488721738316518E-2</v>
      </c>
      <c r="W407" s="88" t="str">
        <f t="shared" si="76"/>
        <v>MENOR_VALOR</v>
      </c>
      <c r="X407" s="89">
        <f t="shared" si="77"/>
        <v>763524</v>
      </c>
      <c r="Y407" s="73"/>
    </row>
    <row r="408" spans="1:25" ht="24" x14ac:dyDescent="0.35">
      <c r="A408" s="14">
        <v>367</v>
      </c>
      <c r="B408" s="30">
        <v>8714199</v>
      </c>
      <c r="C408" s="32" t="s">
        <v>47</v>
      </c>
      <c r="D408" s="34" t="s">
        <v>291</v>
      </c>
      <c r="E408" s="33" t="s">
        <v>34</v>
      </c>
      <c r="F408" s="6">
        <v>0</v>
      </c>
      <c r="G408" s="6">
        <v>1</v>
      </c>
      <c r="H408" s="6">
        <v>781815</v>
      </c>
      <c r="I408" s="81">
        <v>388416</v>
      </c>
      <c r="J408" s="82">
        <f t="shared" si="68"/>
        <v>439376.17920000001</v>
      </c>
      <c r="K408" s="79">
        <v>622390</v>
      </c>
      <c r="L408" s="79">
        <f t="shared" si="67"/>
        <v>118254.1</v>
      </c>
      <c r="M408" s="79">
        <f t="shared" si="69"/>
        <v>740644.1</v>
      </c>
      <c r="N408" s="79">
        <v>457000</v>
      </c>
      <c r="O408" s="79">
        <v>86830</v>
      </c>
      <c r="P408" s="79">
        <v>543830</v>
      </c>
      <c r="Q408" s="244">
        <f t="shared" si="70"/>
        <v>439376</v>
      </c>
      <c r="R408" s="244">
        <f t="shared" si="71"/>
        <v>574617</v>
      </c>
      <c r="S408" s="244">
        <f t="shared" si="72"/>
        <v>561440</v>
      </c>
      <c r="T408" s="244">
        <f t="shared" si="73"/>
        <v>543830</v>
      </c>
      <c r="U408" s="79">
        <f t="shared" si="74"/>
        <v>95629.828194449874</v>
      </c>
      <c r="V408" s="245">
        <f t="shared" si="75"/>
        <v>0.16642359727340103</v>
      </c>
      <c r="W408" s="88" t="str">
        <f t="shared" si="76"/>
        <v>MENOR_VALOR</v>
      </c>
      <c r="X408" s="89">
        <f t="shared" si="77"/>
        <v>439376</v>
      </c>
      <c r="Y408" s="73"/>
    </row>
    <row r="409" spans="1:25" ht="24" x14ac:dyDescent="0.35">
      <c r="A409" s="14">
        <v>368</v>
      </c>
      <c r="B409" s="30">
        <v>8714199</v>
      </c>
      <c r="C409" s="32" t="s">
        <v>47</v>
      </c>
      <c r="D409" s="34" t="s">
        <v>292</v>
      </c>
      <c r="E409" s="33" t="s">
        <v>34</v>
      </c>
      <c r="F409" s="6">
        <v>0</v>
      </c>
      <c r="G409" s="6">
        <v>1</v>
      </c>
      <c r="H409" s="6">
        <v>781815</v>
      </c>
      <c r="I409" s="81">
        <v>591192</v>
      </c>
      <c r="J409" s="82">
        <f t="shared" si="68"/>
        <v>668756.39040000003</v>
      </c>
      <c r="K409" s="79">
        <v>800400</v>
      </c>
      <c r="L409" s="79">
        <f t="shared" si="67"/>
        <v>152076</v>
      </c>
      <c r="M409" s="79">
        <f t="shared" si="69"/>
        <v>952476</v>
      </c>
      <c r="N409" s="79">
        <v>696000</v>
      </c>
      <c r="O409" s="79">
        <v>132240</v>
      </c>
      <c r="P409" s="79">
        <v>828240</v>
      </c>
      <c r="Q409" s="244">
        <f t="shared" si="70"/>
        <v>668756</v>
      </c>
      <c r="R409" s="244">
        <f t="shared" si="71"/>
        <v>816491</v>
      </c>
      <c r="S409" s="244">
        <f t="shared" si="72"/>
        <v>808027</v>
      </c>
      <c r="T409" s="244">
        <f t="shared" si="73"/>
        <v>828240</v>
      </c>
      <c r="U409" s="79">
        <f t="shared" si="74"/>
        <v>104464.4203185946</v>
      </c>
      <c r="V409" s="245">
        <f t="shared" si="75"/>
        <v>0.12794313754664116</v>
      </c>
      <c r="W409" s="88" t="str">
        <f t="shared" si="76"/>
        <v>MENOR_VALOR</v>
      </c>
      <c r="X409" s="89">
        <f t="shared" si="77"/>
        <v>668756</v>
      </c>
      <c r="Y409" s="73"/>
    </row>
    <row r="410" spans="1:25" ht="24" x14ac:dyDescent="0.35">
      <c r="A410" s="14">
        <v>369</v>
      </c>
      <c r="B410" s="30">
        <v>8714199</v>
      </c>
      <c r="C410" s="32" t="s">
        <v>50</v>
      </c>
      <c r="D410" s="34" t="s">
        <v>127</v>
      </c>
      <c r="E410" s="33" t="s">
        <v>80</v>
      </c>
      <c r="F410" s="6">
        <v>0</v>
      </c>
      <c r="G410" s="6">
        <v>1</v>
      </c>
      <c r="H410" s="6">
        <v>781815</v>
      </c>
      <c r="I410" s="81">
        <v>317968</v>
      </c>
      <c r="J410" s="82">
        <f t="shared" si="68"/>
        <v>359685.40159999998</v>
      </c>
      <c r="K410" s="79">
        <v>112500</v>
      </c>
      <c r="L410" s="79">
        <f t="shared" si="67"/>
        <v>21375</v>
      </c>
      <c r="M410" s="79">
        <f t="shared" si="69"/>
        <v>133875</v>
      </c>
      <c r="N410" s="79">
        <v>100000</v>
      </c>
      <c r="O410" s="79">
        <v>19000</v>
      </c>
      <c r="P410" s="79">
        <v>119000</v>
      </c>
      <c r="Q410" s="244">
        <f t="shared" si="70"/>
        <v>119000</v>
      </c>
      <c r="R410" s="244">
        <f t="shared" si="71"/>
        <v>204187</v>
      </c>
      <c r="S410" s="244">
        <f t="shared" si="72"/>
        <v>178946</v>
      </c>
      <c r="T410" s="244">
        <f t="shared" si="73"/>
        <v>133875</v>
      </c>
      <c r="U410" s="79">
        <f t="shared" si="74"/>
        <v>60236.305368938425</v>
      </c>
      <c r="V410" s="245">
        <f t="shared" si="75"/>
        <v>0.29500558492430184</v>
      </c>
      <c r="W410" s="88" t="str">
        <f t="shared" si="76"/>
        <v>MENOR_VALOR</v>
      </c>
      <c r="X410" s="89">
        <f t="shared" si="77"/>
        <v>119000</v>
      </c>
      <c r="Y410" s="73"/>
    </row>
    <row r="411" spans="1:25" s="74" customFormat="1" x14ac:dyDescent="0.35">
      <c r="A411" s="117" t="s">
        <v>128</v>
      </c>
      <c r="B411" s="30"/>
      <c r="C411" s="134"/>
      <c r="D411" s="135" t="s">
        <v>143</v>
      </c>
      <c r="E411" s="33"/>
      <c r="F411" s="119"/>
      <c r="G411" s="119"/>
      <c r="H411" s="120"/>
      <c r="I411" s="243"/>
      <c r="J411" s="82"/>
      <c r="K411" s="79"/>
      <c r="L411" s="79"/>
      <c r="M411" s="79"/>
      <c r="N411" s="79"/>
      <c r="O411" s="79"/>
      <c r="P411" s="79"/>
      <c r="Q411" s="244"/>
      <c r="R411" s="244"/>
      <c r="S411" s="244"/>
      <c r="T411" s="244"/>
      <c r="U411" s="79"/>
      <c r="V411" s="245"/>
      <c r="W411" s="88" t="str">
        <f t="shared" si="76"/>
        <v>MENOR_VALOR</v>
      </c>
      <c r="X411" s="89">
        <f t="shared" si="77"/>
        <v>0</v>
      </c>
      <c r="Y411" s="73"/>
    </row>
    <row r="412" spans="1:25" x14ac:dyDescent="0.35">
      <c r="A412" s="14">
        <v>370</v>
      </c>
      <c r="B412" s="30">
        <v>8714199</v>
      </c>
      <c r="C412" s="32" t="s">
        <v>32</v>
      </c>
      <c r="D412" s="34" t="s">
        <v>130</v>
      </c>
      <c r="E412" s="33" t="s">
        <v>34</v>
      </c>
      <c r="F412" s="6">
        <v>0</v>
      </c>
      <c r="G412" s="6">
        <v>1</v>
      </c>
      <c r="H412" s="6">
        <v>781815</v>
      </c>
      <c r="I412" s="243">
        <v>66640</v>
      </c>
      <c r="J412" s="82">
        <f t="shared" si="68"/>
        <v>75383.168000000005</v>
      </c>
      <c r="K412" s="79">
        <v>77760</v>
      </c>
      <c r="L412" s="79">
        <f t="shared" si="67"/>
        <v>14774.4</v>
      </c>
      <c r="M412" s="79">
        <f t="shared" si="69"/>
        <v>92534.399999999994</v>
      </c>
      <c r="N412" s="79">
        <v>65000</v>
      </c>
      <c r="O412" s="79">
        <v>12350</v>
      </c>
      <c r="P412" s="79">
        <v>77350</v>
      </c>
      <c r="Q412" s="244">
        <f t="shared" si="70"/>
        <v>75383</v>
      </c>
      <c r="R412" s="244">
        <f t="shared" si="71"/>
        <v>81756</v>
      </c>
      <c r="S412" s="244">
        <f t="shared" si="72"/>
        <v>81410</v>
      </c>
      <c r="T412" s="244">
        <f t="shared" si="73"/>
        <v>77350</v>
      </c>
      <c r="U412" s="79">
        <f t="shared" si="74"/>
        <v>4506.391516501867</v>
      </c>
      <c r="V412" s="245">
        <f t="shared" si="75"/>
        <v>5.5120009742427062E-2</v>
      </c>
      <c r="W412" s="88" t="str">
        <f t="shared" si="76"/>
        <v>MENOR_VALOR</v>
      </c>
      <c r="X412" s="89">
        <f t="shared" si="77"/>
        <v>75383</v>
      </c>
      <c r="Y412" s="73"/>
    </row>
    <row r="413" spans="1:25" ht="16" x14ac:dyDescent="0.35">
      <c r="A413" s="14">
        <v>371</v>
      </c>
      <c r="B413" s="30">
        <v>8714199</v>
      </c>
      <c r="C413" s="32" t="s">
        <v>32</v>
      </c>
      <c r="D413" s="32" t="s">
        <v>246</v>
      </c>
      <c r="E413" s="33" t="s">
        <v>34</v>
      </c>
      <c r="F413" s="6">
        <v>0</v>
      </c>
      <c r="G413" s="6">
        <v>1</v>
      </c>
      <c r="H413" s="6">
        <v>781815</v>
      </c>
      <c r="I413" s="243">
        <v>93534</v>
      </c>
      <c r="J413" s="82">
        <f t="shared" si="68"/>
        <v>105805.6608</v>
      </c>
      <c r="K413" s="79">
        <v>144900</v>
      </c>
      <c r="L413" s="79">
        <f t="shared" si="67"/>
        <v>27531</v>
      </c>
      <c r="M413" s="79">
        <f t="shared" si="69"/>
        <v>172431</v>
      </c>
      <c r="N413" s="79">
        <v>110000</v>
      </c>
      <c r="O413" s="79">
        <v>20900</v>
      </c>
      <c r="P413" s="79">
        <v>130900</v>
      </c>
      <c r="Q413" s="244">
        <f t="shared" si="70"/>
        <v>105806</v>
      </c>
      <c r="R413" s="244">
        <f t="shared" si="71"/>
        <v>136379</v>
      </c>
      <c r="S413" s="244">
        <f t="shared" si="72"/>
        <v>133666</v>
      </c>
      <c r="T413" s="244">
        <f t="shared" si="73"/>
        <v>130900</v>
      </c>
      <c r="U413" s="79">
        <f t="shared" si="74"/>
        <v>21618.375621216317</v>
      </c>
      <c r="V413" s="245">
        <f t="shared" si="75"/>
        <v>0.15851689498541796</v>
      </c>
      <c r="W413" s="88" t="str">
        <f t="shared" si="76"/>
        <v>MENOR_VALOR</v>
      </c>
      <c r="X413" s="89">
        <f t="shared" si="77"/>
        <v>105806</v>
      </c>
      <c r="Y413" s="73"/>
    </row>
    <row r="414" spans="1:25" ht="16" x14ac:dyDescent="0.35">
      <c r="A414" s="14">
        <v>372</v>
      </c>
      <c r="B414" s="30">
        <v>8714199</v>
      </c>
      <c r="C414" s="32" t="s">
        <v>32</v>
      </c>
      <c r="D414" s="34" t="s">
        <v>142</v>
      </c>
      <c r="E414" s="33" t="s">
        <v>34</v>
      </c>
      <c r="F414" s="6">
        <v>0</v>
      </c>
      <c r="G414" s="6">
        <v>1</v>
      </c>
      <c r="H414" s="6">
        <v>781815</v>
      </c>
      <c r="I414" s="243">
        <v>121618</v>
      </c>
      <c r="J414" s="82">
        <f t="shared" si="68"/>
        <v>137574.28159999999</v>
      </c>
      <c r="K414" s="79">
        <v>120360</v>
      </c>
      <c r="L414" s="79">
        <f t="shared" si="67"/>
        <v>22868.400000000001</v>
      </c>
      <c r="M414" s="79">
        <f t="shared" si="69"/>
        <v>143228.4</v>
      </c>
      <c r="N414" s="79">
        <v>94000</v>
      </c>
      <c r="O414" s="79">
        <v>17860</v>
      </c>
      <c r="P414" s="79">
        <v>111860</v>
      </c>
      <c r="Q414" s="244">
        <f t="shared" si="70"/>
        <v>111860</v>
      </c>
      <c r="R414" s="244">
        <f t="shared" si="71"/>
        <v>130888</v>
      </c>
      <c r="S414" s="244">
        <f t="shared" si="72"/>
        <v>130141</v>
      </c>
      <c r="T414" s="244">
        <f t="shared" si="73"/>
        <v>137574</v>
      </c>
      <c r="U414" s="79">
        <f t="shared" si="74"/>
        <v>13454.827832417626</v>
      </c>
      <c r="V414" s="245">
        <f t="shared" si="75"/>
        <v>0.10279649648873561</v>
      </c>
      <c r="W414" s="88" t="str">
        <f t="shared" si="76"/>
        <v>MENOR_VALOR</v>
      </c>
      <c r="X414" s="89">
        <f t="shared" si="77"/>
        <v>111860</v>
      </c>
      <c r="Y414" s="73"/>
    </row>
    <row r="415" spans="1:25" x14ac:dyDescent="0.35">
      <c r="A415" s="14">
        <v>373</v>
      </c>
      <c r="B415" s="30">
        <v>8714199</v>
      </c>
      <c r="C415" s="32" t="s">
        <v>32</v>
      </c>
      <c r="D415" s="32" t="s">
        <v>253</v>
      </c>
      <c r="E415" s="33" t="s">
        <v>34</v>
      </c>
      <c r="F415" s="6">
        <v>0</v>
      </c>
      <c r="G415" s="6">
        <v>1</v>
      </c>
      <c r="H415" s="6">
        <v>781815</v>
      </c>
      <c r="I415" s="243">
        <v>192542</v>
      </c>
      <c r="J415" s="82">
        <f t="shared" si="68"/>
        <v>217803.5104</v>
      </c>
      <c r="K415" s="79">
        <v>306720</v>
      </c>
      <c r="L415" s="79">
        <f t="shared" si="67"/>
        <v>58276.800000000003</v>
      </c>
      <c r="M415" s="79">
        <f t="shared" si="69"/>
        <v>364996.8</v>
      </c>
      <c r="N415" s="79">
        <v>227000</v>
      </c>
      <c r="O415" s="79">
        <v>43130</v>
      </c>
      <c r="P415" s="79">
        <v>270130</v>
      </c>
      <c r="Q415" s="244">
        <f t="shared" si="70"/>
        <v>217804</v>
      </c>
      <c r="R415" s="244">
        <f t="shared" si="71"/>
        <v>284310</v>
      </c>
      <c r="S415" s="244">
        <f t="shared" si="72"/>
        <v>277956</v>
      </c>
      <c r="T415" s="244">
        <f t="shared" si="73"/>
        <v>270130</v>
      </c>
      <c r="U415" s="79">
        <f t="shared" si="74"/>
        <v>47026.843589592529</v>
      </c>
      <c r="V415" s="245">
        <f t="shared" si="75"/>
        <v>0.16540692761279072</v>
      </c>
      <c r="W415" s="88" t="str">
        <f t="shared" si="76"/>
        <v>MENOR_VALOR</v>
      </c>
      <c r="X415" s="89">
        <f t="shared" si="77"/>
        <v>217804</v>
      </c>
      <c r="Y415" s="73"/>
    </row>
    <row r="416" spans="1:25" ht="16" x14ac:dyDescent="0.35">
      <c r="A416" s="14">
        <v>374</v>
      </c>
      <c r="B416" s="30">
        <v>8714199</v>
      </c>
      <c r="C416" s="32" t="s">
        <v>32</v>
      </c>
      <c r="D416" s="34" t="s">
        <v>132</v>
      </c>
      <c r="E416" s="33" t="s">
        <v>34</v>
      </c>
      <c r="F416" s="6">
        <v>0</v>
      </c>
      <c r="G416" s="6">
        <v>1</v>
      </c>
      <c r="H416" s="6">
        <v>781815</v>
      </c>
      <c r="I416" s="243">
        <v>102102</v>
      </c>
      <c r="J416" s="82">
        <f t="shared" si="68"/>
        <v>115497.7824</v>
      </c>
      <c r="K416" s="79">
        <v>138600</v>
      </c>
      <c r="L416" s="79">
        <f t="shared" si="67"/>
        <v>26334</v>
      </c>
      <c r="M416" s="79">
        <f t="shared" si="69"/>
        <v>164934</v>
      </c>
      <c r="N416" s="79">
        <v>123000</v>
      </c>
      <c r="O416" s="79">
        <v>23370</v>
      </c>
      <c r="P416" s="79">
        <v>146370</v>
      </c>
      <c r="Q416" s="244">
        <f t="shared" si="70"/>
        <v>115498</v>
      </c>
      <c r="R416" s="244">
        <f t="shared" si="71"/>
        <v>142267</v>
      </c>
      <c r="S416" s="244">
        <f t="shared" si="72"/>
        <v>140749</v>
      </c>
      <c r="T416" s="244">
        <f t="shared" si="73"/>
        <v>146370</v>
      </c>
      <c r="U416" s="79">
        <f t="shared" si="74"/>
        <v>18928.541425582691</v>
      </c>
      <c r="V416" s="245">
        <f t="shared" si="75"/>
        <v>0.13304941712120655</v>
      </c>
      <c r="W416" s="88" t="str">
        <f t="shared" si="76"/>
        <v>MENOR_VALOR</v>
      </c>
      <c r="X416" s="89">
        <f t="shared" si="77"/>
        <v>115498</v>
      </c>
      <c r="Y416" s="73"/>
    </row>
    <row r="417" spans="1:25" ht="16" x14ac:dyDescent="0.35">
      <c r="A417" s="14">
        <v>375</v>
      </c>
      <c r="B417" s="30">
        <v>8714199</v>
      </c>
      <c r="C417" s="32" t="s">
        <v>32</v>
      </c>
      <c r="D417" s="32" t="s">
        <v>247</v>
      </c>
      <c r="E417" s="33" t="s">
        <v>34</v>
      </c>
      <c r="F417" s="6">
        <v>0</v>
      </c>
      <c r="G417" s="6">
        <v>1</v>
      </c>
      <c r="H417" s="6">
        <v>781815</v>
      </c>
      <c r="I417" s="243">
        <v>43554</v>
      </c>
      <c r="J417" s="82">
        <f t="shared" si="68"/>
        <v>49268.284800000001</v>
      </c>
      <c r="K417" s="79">
        <v>62080</v>
      </c>
      <c r="L417" s="79">
        <f t="shared" si="67"/>
        <v>11795.2</v>
      </c>
      <c r="M417" s="79">
        <f t="shared" si="69"/>
        <v>73875.199999999997</v>
      </c>
      <c r="N417" s="79">
        <v>51000</v>
      </c>
      <c r="O417" s="79">
        <v>9690</v>
      </c>
      <c r="P417" s="79">
        <v>60690</v>
      </c>
      <c r="Q417" s="244">
        <f t="shared" si="70"/>
        <v>49268</v>
      </c>
      <c r="R417" s="244">
        <f t="shared" si="71"/>
        <v>61278</v>
      </c>
      <c r="S417" s="244">
        <f t="shared" si="72"/>
        <v>60450</v>
      </c>
      <c r="T417" s="244">
        <f t="shared" si="73"/>
        <v>60690</v>
      </c>
      <c r="U417" s="79">
        <f t="shared" si="74"/>
        <v>8492.3524420504364</v>
      </c>
      <c r="V417" s="245">
        <f t="shared" si="75"/>
        <v>0.13858729792177349</v>
      </c>
      <c r="W417" s="88" t="str">
        <f t="shared" si="76"/>
        <v>MENOR_VALOR</v>
      </c>
      <c r="X417" s="89">
        <f t="shared" si="77"/>
        <v>49268</v>
      </c>
      <c r="Y417" s="73"/>
    </row>
    <row r="418" spans="1:25" ht="24" x14ac:dyDescent="0.35">
      <c r="A418" s="14">
        <v>376</v>
      </c>
      <c r="B418" s="30">
        <v>8714199</v>
      </c>
      <c r="C418" s="32" t="s">
        <v>32</v>
      </c>
      <c r="D418" s="34" t="s">
        <v>248</v>
      </c>
      <c r="E418" s="33" t="s">
        <v>34</v>
      </c>
      <c r="F418" s="6">
        <v>0</v>
      </c>
      <c r="G418" s="6">
        <v>1</v>
      </c>
      <c r="H418" s="6">
        <v>781815</v>
      </c>
      <c r="I418" s="243">
        <v>61166</v>
      </c>
      <c r="J418" s="82">
        <f t="shared" si="68"/>
        <v>69190.979200000002</v>
      </c>
      <c r="K418" s="79">
        <v>91800</v>
      </c>
      <c r="L418" s="79">
        <f t="shared" si="67"/>
        <v>17442</v>
      </c>
      <c r="M418" s="79">
        <f t="shared" si="69"/>
        <v>109242</v>
      </c>
      <c r="N418" s="79">
        <v>72000</v>
      </c>
      <c r="O418" s="79">
        <v>13680</v>
      </c>
      <c r="P418" s="79">
        <v>85680</v>
      </c>
      <c r="Q418" s="244">
        <f t="shared" si="70"/>
        <v>69191</v>
      </c>
      <c r="R418" s="244">
        <f t="shared" si="71"/>
        <v>88038</v>
      </c>
      <c r="S418" s="244">
        <f t="shared" si="72"/>
        <v>86518</v>
      </c>
      <c r="T418" s="244">
        <f t="shared" si="73"/>
        <v>85680</v>
      </c>
      <c r="U418" s="79">
        <f t="shared" si="74"/>
        <v>13326.841505022861</v>
      </c>
      <c r="V418" s="245">
        <f t="shared" si="75"/>
        <v>0.15137601382383586</v>
      </c>
      <c r="W418" s="88" t="str">
        <f t="shared" si="76"/>
        <v>MENOR_VALOR</v>
      </c>
      <c r="X418" s="89">
        <f t="shared" si="77"/>
        <v>69191</v>
      </c>
      <c r="Y418" s="73"/>
    </row>
    <row r="419" spans="1:25" ht="16" x14ac:dyDescent="0.35">
      <c r="A419" s="14">
        <v>377</v>
      </c>
      <c r="B419" s="30">
        <v>8714199</v>
      </c>
      <c r="C419" s="32" t="s">
        <v>32</v>
      </c>
      <c r="D419" s="34" t="s">
        <v>135</v>
      </c>
      <c r="E419" s="33" t="s">
        <v>34</v>
      </c>
      <c r="F419" s="6">
        <v>0</v>
      </c>
      <c r="G419" s="6">
        <v>1</v>
      </c>
      <c r="H419" s="6">
        <v>781815</v>
      </c>
      <c r="I419" s="243">
        <v>117453</v>
      </c>
      <c r="J419" s="82">
        <f t="shared" si="68"/>
        <v>132862.83360000001</v>
      </c>
      <c r="K419" s="79">
        <v>134680</v>
      </c>
      <c r="L419" s="79">
        <f t="shared" si="67"/>
        <v>25589.200000000001</v>
      </c>
      <c r="M419" s="79">
        <f t="shared" si="69"/>
        <v>160269.20000000001</v>
      </c>
      <c r="N419" s="79">
        <v>118000</v>
      </c>
      <c r="O419" s="79">
        <v>22420</v>
      </c>
      <c r="P419" s="79">
        <v>140420</v>
      </c>
      <c r="Q419" s="244">
        <f t="shared" si="70"/>
        <v>132863</v>
      </c>
      <c r="R419" s="244">
        <f t="shared" si="71"/>
        <v>144517</v>
      </c>
      <c r="S419" s="244">
        <f t="shared" si="72"/>
        <v>144066</v>
      </c>
      <c r="T419" s="244">
        <f t="shared" si="73"/>
        <v>140420</v>
      </c>
      <c r="U419" s="79">
        <f t="shared" si="74"/>
        <v>8240.6224279480248</v>
      </c>
      <c r="V419" s="245">
        <f t="shared" si="75"/>
        <v>5.7021820463668806E-2</v>
      </c>
      <c r="W419" s="88" t="str">
        <f t="shared" si="76"/>
        <v>MENOR_VALOR</v>
      </c>
      <c r="X419" s="89">
        <f t="shared" si="77"/>
        <v>132863</v>
      </c>
      <c r="Y419" s="73"/>
    </row>
    <row r="420" spans="1:25" ht="16" x14ac:dyDescent="0.35">
      <c r="A420" s="14">
        <v>378</v>
      </c>
      <c r="B420" s="30">
        <v>8714199</v>
      </c>
      <c r="C420" s="32" t="s">
        <v>32</v>
      </c>
      <c r="D420" s="34" t="s">
        <v>136</v>
      </c>
      <c r="E420" s="33" t="s">
        <v>34</v>
      </c>
      <c r="F420" s="6">
        <v>0</v>
      </c>
      <c r="G420" s="6">
        <v>1</v>
      </c>
      <c r="H420" s="6">
        <v>781815</v>
      </c>
      <c r="I420" s="243">
        <v>59500</v>
      </c>
      <c r="J420" s="82">
        <f t="shared" si="68"/>
        <v>67306.399999999994</v>
      </c>
      <c r="K420" s="79">
        <v>67620</v>
      </c>
      <c r="L420" s="79">
        <f t="shared" si="67"/>
        <v>12847.8</v>
      </c>
      <c r="M420" s="79">
        <f t="shared" si="69"/>
        <v>80467.8</v>
      </c>
      <c r="N420" s="79">
        <v>55000</v>
      </c>
      <c r="O420" s="79">
        <v>10450</v>
      </c>
      <c r="P420" s="79">
        <v>65450</v>
      </c>
      <c r="Q420" s="244">
        <f t="shared" si="70"/>
        <v>65450</v>
      </c>
      <c r="R420" s="244">
        <f t="shared" si="71"/>
        <v>71075</v>
      </c>
      <c r="S420" s="244">
        <f t="shared" si="72"/>
        <v>70772</v>
      </c>
      <c r="T420" s="244">
        <f t="shared" si="73"/>
        <v>67306</v>
      </c>
      <c r="U420" s="79">
        <f t="shared" si="74"/>
        <v>3977.4756441743298</v>
      </c>
      <c r="V420" s="245">
        <f t="shared" si="75"/>
        <v>5.5961669281383464E-2</v>
      </c>
      <c r="W420" s="88" t="str">
        <f t="shared" si="76"/>
        <v>MENOR_VALOR</v>
      </c>
      <c r="X420" s="89">
        <f t="shared" si="77"/>
        <v>65450</v>
      </c>
      <c r="Y420" s="73"/>
    </row>
    <row r="421" spans="1:25" ht="16" x14ac:dyDescent="0.35">
      <c r="A421" s="14">
        <v>379</v>
      </c>
      <c r="B421" s="30">
        <v>8714199</v>
      </c>
      <c r="C421" s="32" t="s">
        <v>32</v>
      </c>
      <c r="D421" s="34" t="s">
        <v>249</v>
      </c>
      <c r="E421" s="33" t="s">
        <v>34</v>
      </c>
      <c r="F421" s="6">
        <v>0</v>
      </c>
      <c r="G421" s="6">
        <v>1</v>
      </c>
      <c r="H421" s="6">
        <v>781815</v>
      </c>
      <c r="I421" s="243">
        <v>46291</v>
      </c>
      <c r="J421" s="82">
        <f t="shared" si="68"/>
        <v>52364.379199999996</v>
      </c>
      <c r="K421" s="79">
        <v>72760</v>
      </c>
      <c r="L421" s="79">
        <f t="shared" si="67"/>
        <v>13824.4</v>
      </c>
      <c r="M421" s="79">
        <f t="shared" si="69"/>
        <v>86584.4</v>
      </c>
      <c r="N421" s="79">
        <v>54000</v>
      </c>
      <c r="O421" s="79">
        <v>10260</v>
      </c>
      <c r="P421" s="79">
        <v>64260</v>
      </c>
      <c r="Q421" s="244">
        <f t="shared" si="70"/>
        <v>52364</v>
      </c>
      <c r="R421" s="244">
        <f t="shared" si="71"/>
        <v>67736</v>
      </c>
      <c r="S421" s="244">
        <f t="shared" si="72"/>
        <v>66294</v>
      </c>
      <c r="T421" s="244">
        <f t="shared" si="73"/>
        <v>64260</v>
      </c>
      <c r="U421" s="79">
        <f t="shared" si="74"/>
        <v>10869.645440399609</v>
      </c>
      <c r="V421" s="245">
        <f t="shared" si="75"/>
        <v>0.16047073107947929</v>
      </c>
      <c r="W421" s="88" t="str">
        <f t="shared" si="76"/>
        <v>MENOR_VALOR</v>
      </c>
      <c r="X421" s="89">
        <f t="shared" si="77"/>
        <v>52364</v>
      </c>
      <c r="Y421" s="73"/>
    </row>
    <row r="422" spans="1:25" ht="16" x14ac:dyDescent="0.35">
      <c r="A422" s="14">
        <v>380</v>
      </c>
      <c r="B422" s="30">
        <v>8714199</v>
      </c>
      <c r="C422" s="32" t="s">
        <v>32</v>
      </c>
      <c r="D422" s="32" t="s">
        <v>250</v>
      </c>
      <c r="E422" s="33" t="s">
        <v>34</v>
      </c>
      <c r="F422" s="6">
        <v>0</v>
      </c>
      <c r="G422" s="6">
        <v>1</v>
      </c>
      <c r="H422" s="6">
        <v>781815</v>
      </c>
      <c r="I422" s="243">
        <v>636293</v>
      </c>
      <c r="J422" s="82">
        <f t="shared" si="68"/>
        <v>719774.64159999997</v>
      </c>
      <c r="K422" s="79">
        <v>954720</v>
      </c>
      <c r="L422" s="79">
        <f t="shared" si="67"/>
        <v>181396.8</v>
      </c>
      <c r="M422" s="79">
        <f t="shared" si="69"/>
        <v>1136116.8</v>
      </c>
      <c r="N422" s="79">
        <v>749000</v>
      </c>
      <c r="O422" s="79">
        <v>142310</v>
      </c>
      <c r="P422" s="79">
        <v>891310</v>
      </c>
      <c r="Q422" s="244">
        <f t="shared" si="70"/>
        <v>719775</v>
      </c>
      <c r="R422" s="244">
        <f t="shared" si="71"/>
        <v>915734</v>
      </c>
      <c r="S422" s="244">
        <f t="shared" si="72"/>
        <v>899945</v>
      </c>
      <c r="T422" s="244">
        <f t="shared" si="73"/>
        <v>891310</v>
      </c>
      <c r="U422" s="79">
        <f t="shared" si="74"/>
        <v>138563.93773453467</v>
      </c>
      <c r="V422" s="245">
        <f t="shared" si="75"/>
        <v>0.1513146150896818</v>
      </c>
      <c r="W422" s="88" t="str">
        <f t="shared" si="76"/>
        <v>MENOR_VALOR</v>
      </c>
      <c r="X422" s="89">
        <f t="shared" si="77"/>
        <v>719775</v>
      </c>
      <c r="Y422" s="73"/>
    </row>
    <row r="423" spans="1:25" ht="16" x14ac:dyDescent="0.35">
      <c r="A423" s="14">
        <v>381</v>
      </c>
      <c r="B423" s="30">
        <v>8714199</v>
      </c>
      <c r="C423" s="32" t="s">
        <v>32</v>
      </c>
      <c r="D423" s="32" t="s">
        <v>251</v>
      </c>
      <c r="E423" s="33" t="s">
        <v>34</v>
      </c>
      <c r="F423" s="6">
        <v>0</v>
      </c>
      <c r="G423" s="6">
        <v>1</v>
      </c>
      <c r="H423" s="6">
        <v>781815</v>
      </c>
      <c r="I423" s="243">
        <v>159222</v>
      </c>
      <c r="J423" s="82">
        <f t="shared" si="68"/>
        <v>180111.9264</v>
      </c>
      <c r="K423" s="79">
        <v>215280</v>
      </c>
      <c r="L423" s="79">
        <f t="shared" si="67"/>
        <v>40903.199999999997</v>
      </c>
      <c r="M423" s="79">
        <f t="shared" si="69"/>
        <v>256183.2</v>
      </c>
      <c r="N423" s="79">
        <v>187000</v>
      </c>
      <c r="O423" s="79">
        <v>35530</v>
      </c>
      <c r="P423" s="79">
        <v>222530</v>
      </c>
      <c r="Q423" s="244">
        <f t="shared" si="70"/>
        <v>180112</v>
      </c>
      <c r="R423" s="244">
        <f t="shared" si="71"/>
        <v>219608</v>
      </c>
      <c r="S423" s="244">
        <f t="shared" si="72"/>
        <v>217350</v>
      </c>
      <c r="T423" s="244">
        <f t="shared" si="73"/>
        <v>222530</v>
      </c>
      <c r="U423" s="79">
        <f t="shared" si="74"/>
        <v>27927.889429743882</v>
      </c>
      <c r="V423" s="245">
        <f t="shared" si="75"/>
        <v>0.12717154853076337</v>
      </c>
      <c r="W423" s="88" t="str">
        <f t="shared" si="76"/>
        <v>MENOR_VALOR</v>
      </c>
      <c r="X423" s="89">
        <f t="shared" si="77"/>
        <v>180112</v>
      </c>
      <c r="Y423" s="73"/>
    </row>
    <row r="424" spans="1:25" x14ac:dyDescent="0.35">
      <c r="A424" s="14">
        <v>382</v>
      </c>
      <c r="B424" s="30">
        <v>8714199</v>
      </c>
      <c r="C424" s="32" t="s">
        <v>32</v>
      </c>
      <c r="D424" s="34" t="s">
        <v>133</v>
      </c>
      <c r="E424" s="33" t="s">
        <v>80</v>
      </c>
      <c r="F424" s="6">
        <v>0</v>
      </c>
      <c r="G424" s="6">
        <v>1</v>
      </c>
      <c r="H424" s="6">
        <v>781815</v>
      </c>
      <c r="I424" s="243">
        <v>337960</v>
      </c>
      <c r="J424" s="82">
        <f t="shared" si="68"/>
        <v>382300.35200000001</v>
      </c>
      <c r="K424" s="79">
        <v>609310</v>
      </c>
      <c r="L424" s="79">
        <f t="shared" si="67"/>
        <v>115768.9</v>
      </c>
      <c r="M424" s="79">
        <f t="shared" si="69"/>
        <v>725078.9</v>
      </c>
      <c r="N424" s="79">
        <v>447000</v>
      </c>
      <c r="O424" s="79">
        <v>84930</v>
      </c>
      <c r="P424" s="79">
        <v>531930</v>
      </c>
      <c r="Q424" s="244">
        <f t="shared" si="70"/>
        <v>382300</v>
      </c>
      <c r="R424" s="244">
        <f t="shared" si="71"/>
        <v>546436</v>
      </c>
      <c r="S424" s="244">
        <f t="shared" si="72"/>
        <v>528301</v>
      </c>
      <c r="T424" s="244">
        <f t="shared" si="73"/>
        <v>531930</v>
      </c>
      <c r="U424" s="79">
        <f t="shared" si="74"/>
        <v>116061.67863683516</v>
      </c>
      <c r="V424" s="245">
        <f t="shared" si="75"/>
        <v>0.21239757013965982</v>
      </c>
      <c r="W424" s="88" t="str">
        <f t="shared" si="76"/>
        <v>MENOR_VALOR</v>
      </c>
      <c r="X424" s="89">
        <f t="shared" si="77"/>
        <v>382300</v>
      </c>
      <c r="Y424" s="73"/>
    </row>
    <row r="425" spans="1:25" ht="16" x14ac:dyDescent="0.35">
      <c r="A425" s="14">
        <v>383</v>
      </c>
      <c r="B425" s="30">
        <v>8714199</v>
      </c>
      <c r="C425" s="32" t="s">
        <v>32</v>
      </c>
      <c r="D425" s="34" t="s">
        <v>134</v>
      </c>
      <c r="E425" s="33" t="s">
        <v>34</v>
      </c>
      <c r="F425" s="6">
        <v>0</v>
      </c>
      <c r="G425" s="6">
        <v>1</v>
      </c>
      <c r="H425" s="6">
        <v>781815</v>
      </c>
      <c r="I425" s="243">
        <v>242998</v>
      </c>
      <c r="J425" s="82">
        <f t="shared" si="68"/>
        <v>274879.33759999997</v>
      </c>
      <c r="K425" s="79">
        <v>414050</v>
      </c>
      <c r="L425" s="79">
        <f t="shared" si="67"/>
        <v>78669.5</v>
      </c>
      <c r="M425" s="79">
        <f t="shared" si="69"/>
        <v>492719.5</v>
      </c>
      <c r="N425" s="79">
        <v>364000</v>
      </c>
      <c r="O425" s="79">
        <v>69160</v>
      </c>
      <c r="P425" s="79">
        <v>433160</v>
      </c>
      <c r="Q425" s="244">
        <f t="shared" si="70"/>
        <v>274879</v>
      </c>
      <c r="R425" s="244">
        <f t="shared" si="71"/>
        <v>400253</v>
      </c>
      <c r="S425" s="244">
        <f t="shared" si="72"/>
        <v>388565</v>
      </c>
      <c r="T425" s="244">
        <f t="shared" si="73"/>
        <v>433160</v>
      </c>
      <c r="U425" s="79">
        <f t="shared" si="74"/>
        <v>88652.805584482208</v>
      </c>
      <c r="V425" s="245">
        <f t="shared" si="75"/>
        <v>0.22149192032160211</v>
      </c>
      <c r="W425" s="88" t="str">
        <f t="shared" si="76"/>
        <v>MENOR_VALOR</v>
      </c>
      <c r="X425" s="89">
        <f t="shared" si="77"/>
        <v>274879</v>
      </c>
      <c r="Y425" s="73"/>
    </row>
    <row r="426" spans="1:25" ht="24" x14ac:dyDescent="0.35">
      <c r="A426" s="14">
        <v>384</v>
      </c>
      <c r="B426" s="30">
        <v>8714199</v>
      </c>
      <c r="C426" s="32" t="s">
        <v>47</v>
      </c>
      <c r="D426" s="34" t="s">
        <v>130</v>
      </c>
      <c r="E426" s="33" t="s">
        <v>34</v>
      </c>
      <c r="F426" s="6">
        <v>0</v>
      </c>
      <c r="G426" s="6">
        <v>1</v>
      </c>
      <c r="H426" s="6">
        <v>781815</v>
      </c>
      <c r="I426" s="243">
        <v>88655</v>
      </c>
      <c r="J426" s="82">
        <f t="shared" si="68"/>
        <v>100286.53599999999</v>
      </c>
      <c r="K426" s="79">
        <v>74520</v>
      </c>
      <c r="L426" s="79">
        <f t="shared" si="67"/>
        <v>14158.8</v>
      </c>
      <c r="M426" s="79">
        <f t="shared" si="69"/>
        <v>88678.8</v>
      </c>
      <c r="N426" s="79">
        <v>65000</v>
      </c>
      <c r="O426" s="79">
        <v>12350</v>
      </c>
      <c r="P426" s="79">
        <v>77350</v>
      </c>
      <c r="Q426" s="244">
        <f t="shared" si="70"/>
        <v>77350</v>
      </c>
      <c r="R426" s="244">
        <f t="shared" si="71"/>
        <v>88772</v>
      </c>
      <c r="S426" s="244">
        <f t="shared" si="72"/>
        <v>88276</v>
      </c>
      <c r="T426" s="244">
        <f t="shared" si="73"/>
        <v>88679</v>
      </c>
      <c r="U426" s="79">
        <f t="shared" si="74"/>
        <v>8076.5736547127462</v>
      </c>
      <c r="V426" s="245">
        <f t="shared" si="75"/>
        <v>9.0981093753804643E-2</v>
      </c>
      <c r="W426" s="88" t="str">
        <f t="shared" si="76"/>
        <v>MENOR_VALOR</v>
      </c>
      <c r="X426" s="89">
        <f t="shared" si="77"/>
        <v>77350</v>
      </c>
      <c r="Y426" s="73"/>
    </row>
    <row r="427" spans="1:25" ht="24" x14ac:dyDescent="0.35">
      <c r="A427" s="14">
        <v>385</v>
      </c>
      <c r="B427" s="30">
        <v>8714199</v>
      </c>
      <c r="C427" s="32" t="s">
        <v>47</v>
      </c>
      <c r="D427" s="34" t="s">
        <v>246</v>
      </c>
      <c r="E427" s="33" t="s">
        <v>34</v>
      </c>
      <c r="F427" s="6">
        <v>0</v>
      </c>
      <c r="G427" s="6">
        <v>1</v>
      </c>
      <c r="H427" s="6">
        <v>781815</v>
      </c>
      <c r="I427" s="243">
        <v>100793</v>
      </c>
      <c r="J427" s="82">
        <f t="shared" si="68"/>
        <v>114017.0416</v>
      </c>
      <c r="K427" s="79">
        <v>149040</v>
      </c>
      <c r="L427" s="79">
        <f t="shared" si="67"/>
        <v>28317.599999999999</v>
      </c>
      <c r="M427" s="79">
        <f t="shared" si="69"/>
        <v>177357.6</v>
      </c>
      <c r="N427" s="79">
        <v>110000</v>
      </c>
      <c r="O427" s="79">
        <v>20900</v>
      </c>
      <c r="P427" s="79">
        <v>130900</v>
      </c>
      <c r="Q427" s="244">
        <f t="shared" si="70"/>
        <v>114017</v>
      </c>
      <c r="R427" s="244">
        <f t="shared" si="71"/>
        <v>140758</v>
      </c>
      <c r="S427" s="244">
        <f t="shared" si="72"/>
        <v>138331</v>
      </c>
      <c r="T427" s="244">
        <f t="shared" si="73"/>
        <v>130900</v>
      </c>
      <c r="U427" s="79">
        <f t="shared" si="74"/>
        <v>18908.742435709468</v>
      </c>
      <c r="V427" s="245">
        <f t="shared" si="75"/>
        <v>0.13433511726302921</v>
      </c>
      <c r="W427" s="88" t="str">
        <f t="shared" si="76"/>
        <v>MENOR_VALOR</v>
      </c>
      <c r="X427" s="89">
        <f t="shared" si="77"/>
        <v>114017</v>
      </c>
      <c r="Y427" s="73"/>
    </row>
    <row r="428" spans="1:25" ht="24" x14ac:dyDescent="0.35">
      <c r="A428" s="14">
        <v>386</v>
      </c>
      <c r="B428" s="30">
        <v>8714199</v>
      </c>
      <c r="C428" s="32" t="s">
        <v>297</v>
      </c>
      <c r="D428" s="34" t="s">
        <v>142</v>
      </c>
      <c r="E428" s="33" t="s">
        <v>34</v>
      </c>
      <c r="F428" s="6">
        <v>0</v>
      </c>
      <c r="G428" s="6">
        <v>1</v>
      </c>
      <c r="H428" s="6">
        <v>781815</v>
      </c>
      <c r="I428" s="243">
        <v>80206</v>
      </c>
      <c r="J428" s="82">
        <f t="shared" si="68"/>
        <v>90729.027199999997</v>
      </c>
      <c r="K428" s="79">
        <v>107380</v>
      </c>
      <c r="L428" s="79">
        <f t="shared" ref="L428:L486" si="78">K428*19%</f>
        <v>20402.2</v>
      </c>
      <c r="M428" s="79">
        <f t="shared" si="69"/>
        <v>127782.2</v>
      </c>
      <c r="N428" s="79">
        <v>94000</v>
      </c>
      <c r="O428" s="79">
        <v>17860</v>
      </c>
      <c r="P428" s="79">
        <v>111860</v>
      </c>
      <c r="Q428" s="244">
        <f t="shared" si="70"/>
        <v>90729</v>
      </c>
      <c r="R428" s="244">
        <f t="shared" si="71"/>
        <v>110124</v>
      </c>
      <c r="S428" s="244">
        <f t="shared" si="72"/>
        <v>109051</v>
      </c>
      <c r="T428" s="244">
        <f t="shared" si="73"/>
        <v>111860</v>
      </c>
      <c r="U428" s="79">
        <f t="shared" si="74"/>
        <v>13714.336021113089</v>
      </c>
      <c r="V428" s="245">
        <f t="shared" si="75"/>
        <v>0.12453539665389098</v>
      </c>
      <c r="W428" s="88" t="str">
        <f t="shared" si="76"/>
        <v>MENOR_VALOR</v>
      </c>
      <c r="X428" s="89">
        <f t="shared" si="77"/>
        <v>90729</v>
      </c>
      <c r="Y428" s="73"/>
    </row>
    <row r="429" spans="1:25" ht="24" x14ac:dyDescent="0.35">
      <c r="A429" s="14">
        <v>387</v>
      </c>
      <c r="B429" s="30">
        <v>8714199</v>
      </c>
      <c r="C429" s="32" t="s">
        <v>47</v>
      </c>
      <c r="D429" s="34" t="s">
        <v>253</v>
      </c>
      <c r="E429" s="33" t="s">
        <v>34</v>
      </c>
      <c r="F429" s="6">
        <v>0</v>
      </c>
      <c r="G429" s="6">
        <v>1</v>
      </c>
      <c r="H429" s="6">
        <v>781815</v>
      </c>
      <c r="I429" s="243">
        <v>162911</v>
      </c>
      <c r="J429" s="82">
        <f t="shared" si="68"/>
        <v>184284.92319999999</v>
      </c>
      <c r="K429" s="79">
        <v>261280</v>
      </c>
      <c r="L429" s="79">
        <f t="shared" si="78"/>
        <v>49643.199999999997</v>
      </c>
      <c r="M429" s="79">
        <f t="shared" si="69"/>
        <v>310923.2</v>
      </c>
      <c r="N429" s="79">
        <v>227000</v>
      </c>
      <c r="O429" s="79">
        <v>43130</v>
      </c>
      <c r="P429" s="79">
        <v>270130</v>
      </c>
      <c r="Q429" s="244">
        <f t="shared" si="70"/>
        <v>184285</v>
      </c>
      <c r="R429" s="244">
        <f t="shared" si="71"/>
        <v>255113</v>
      </c>
      <c r="S429" s="244">
        <f t="shared" si="72"/>
        <v>249214</v>
      </c>
      <c r="T429" s="244">
        <f t="shared" si="73"/>
        <v>270130</v>
      </c>
      <c r="U429" s="79">
        <f t="shared" si="74"/>
        <v>50082.95909788079</v>
      </c>
      <c r="V429" s="245">
        <f t="shared" si="75"/>
        <v>0.19631676589542982</v>
      </c>
      <c r="W429" s="88" t="str">
        <f t="shared" si="76"/>
        <v>MENOR_VALOR</v>
      </c>
      <c r="X429" s="89">
        <f t="shared" si="77"/>
        <v>184285</v>
      </c>
      <c r="Y429" s="73"/>
    </row>
    <row r="430" spans="1:25" ht="24" x14ac:dyDescent="0.35">
      <c r="A430" s="14">
        <v>388</v>
      </c>
      <c r="B430" s="30">
        <v>8714199</v>
      </c>
      <c r="C430" s="32" t="s">
        <v>47</v>
      </c>
      <c r="D430" s="34" t="s">
        <v>132</v>
      </c>
      <c r="E430" s="33" t="s">
        <v>34</v>
      </c>
      <c r="F430" s="6">
        <v>0</v>
      </c>
      <c r="G430" s="6">
        <v>1</v>
      </c>
      <c r="H430" s="6">
        <v>781815</v>
      </c>
      <c r="I430" s="243">
        <v>116144</v>
      </c>
      <c r="J430" s="82">
        <f t="shared" si="68"/>
        <v>131382.09279999998</v>
      </c>
      <c r="K430" s="79">
        <v>150920</v>
      </c>
      <c r="L430" s="79">
        <f t="shared" si="78"/>
        <v>28674.799999999999</v>
      </c>
      <c r="M430" s="79">
        <f t="shared" si="69"/>
        <v>179594.8</v>
      </c>
      <c r="N430" s="79">
        <v>123000</v>
      </c>
      <c r="O430" s="79">
        <v>23370</v>
      </c>
      <c r="P430" s="79">
        <v>146370</v>
      </c>
      <c r="Q430" s="244">
        <f t="shared" si="70"/>
        <v>131382</v>
      </c>
      <c r="R430" s="244">
        <f t="shared" si="71"/>
        <v>152449</v>
      </c>
      <c r="S430" s="244">
        <f t="shared" si="72"/>
        <v>151157</v>
      </c>
      <c r="T430" s="244">
        <f t="shared" si="73"/>
        <v>146370</v>
      </c>
      <c r="U430" s="79">
        <f t="shared" si="74"/>
        <v>14896.618559256996</v>
      </c>
      <c r="V430" s="245">
        <f t="shared" si="75"/>
        <v>9.7715423251428318E-2</v>
      </c>
      <c r="W430" s="88" t="str">
        <f t="shared" si="76"/>
        <v>MENOR_VALOR</v>
      </c>
      <c r="X430" s="89">
        <f t="shared" si="77"/>
        <v>131382</v>
      </c>
      <c r="Y430" s="73"/>
    </row>
    <row r="431" spans="1:25" ht="24" x14ac:dyDescent="0.35">
      <c r="A431" s="14">
        <v>389</v>
      </c>
      <c r="B431" s="30">
        <v>8714199</v>
      </c>
      <c r="C431" s="32" t="s">
        <v>297</v>
      </c>
      <c r="D431" s="34" t="s">
        <v>254</v>
      </c>
      <c r="E431" s="33" t="s">
        <v>34</v>
      </c>
      <c r="F431" s="6">
        <v>0</v>
      </c>
      <c r="G431" s="6">
        <v>1</v>
      </c>
      <c r="H431" s="6">
        <v>781815</v>
      </c>
      <c r="I431" s="243">
        <v>56168</v>
      </c>
      <c r="J431" s="82">
        <f t="shared" si="68"/>
        <v>63537.241600000001</v>
      </c>
      <c r="K431" s="79">
        <v>79680</v>
      </c>
      <c r="L431" s="79">
        <f t="shared" si="78"/>
        <v>15139.2</v>
      </c>
      <c r="M431" s="79">
        <f t="shared" si="69"/>
        <v>94819.199999999997</v>
      </c>
      <c r="N431" s="79">
        <v>66000</v>
      </c>
      <c r="O431" s="79">
        <v>12540</v>
      </c>
      <c r="P431" s="79">
        <v>78540</v>
      </c>
      <c r="Q431" s="244">
        <f t="shared" si="70"/>
        <v>63537</v>
      </c>
      <c r="R431" s="244">
        <f t="shared" si="71"/>
        <v>78965</v>
      </c>
      <c r="S431" s="244">
        <f t="shared" si="72"/>
        <v>77924</v>
      </c>
      <c r="T431" s="244">
        <f t="shared" si="73"/>
        <v>78540</v>
      </c>
      <c r="U431" s="79">
        <f t="shared" si="74"/>
        <v>10909.243420146055</v>
      </c>
      <c r="V431" s="245">
        <f t="shared" si="75"/>
        <v>0.1381528958417787</v>
      </c>
      <c r="W431" s="88" t="str">
        <f t="shared" si="76"/>
        <v>MENOR_VALOR</v>
      </c>
      <c r="X431" s="89">
        <f t="shared" si="77"/>
        <v>63537</v>
      </c>
      <c r="Y431" s="73"/>
    </row>
    <row r="432" spans="1:25" ht="24" x14ac:dyDescent="0.35">
      <c r="A432" s="14">
        <v>390</v>
      </c>
      <c r="B432" s="30">
        <v>8714199</v>
      </c>
      <c r="C432" s="32" t="s">
        <v>47</v>
      </c>
      <c r="D432" s="34" t="s">
        <v>133</v>
      </c>
      <c r="E432" s="33" t="s">
        <v>34</v>
      </c>
      <c r="F432" s="6">
        <v>0</v>
      </c>
      <c r="G432" s="6">
        <v>1</v>
      </c>
      <c r="H432" s="6">
        <v>781815</v>
      </c>
      <c r="I432" s="243">
        <v>337960</v>
      </c>
      <c r="J432" s="82">
        <f t="shared" si="68"/>
        <v>382300.35200000001</v>
      </c>
      <c r="K432" s="79">
        <v>547820</v>
      </c>
      <c r="L432" s="79">
        <f t="shared" si="78"/>
        <v>104085.8</v>
      </c>
      <c r="M432" s="79">
        <f t="shared" si="69"/>
        <v>651905.80000000005</v>
      </c>
      <c r="N432" s="79">
        <v>447000</v>
      </c>
      <c r="O432" s="79">
        <v>84930</v>
      </c>
      <c r="P432" s="79">
        <v>531930</v>
      </c>
      <c r="Q432" s="244">
        <f t="shared" si="70"/>
        <v>382300</v>
      </c>
      <c r="R432" s="244">
        <f t="shared" si="71"/>
        <v>522045</v>
      </c>
      <c r="S432" s="244">
        <f t="shared" si="72"/>
        <v>509896</v>
      </c>
      <c r="T432" s="244">
        <f t="shared" si="73"/>
        <v>531930</v>
      </c>
      <c r="U432" s="79">
        <f t="shared" si="74"/>
        <v>98814.637136914083</v>
      </c>
      <c r="V432" s="245">
        <f t="shared" si="75"/>
        <v>0.1892837535785499</v>
      </c>
      <c r="W432" s="88" t="str">
        <f t="shared" si="76"/>
        <v>MENOR_VALOR</v>
      </c>
      <c r="X432" s="89">
        <f t="shared" si="77"/>
        <v>382300</v>
      </c>
      <c r="Y432" s="73"/>
    </row>
    <row r="433" spans="1:25" ht="24" x14ac:dyDescent="0.35">
      <c r="A433" s="14">
        <v>391</v>
      </c>
      <c r="B433" s="30">
        <v>87141</v>
      </c>
      <c r="C433" s="32" t="s">
        <v>50</v>
      </c>
      <c r="D433" s="34" t="s">
        <v>143</v>
      </c>
      <c r="E433" s="33" t="s">
        <v>80</v>
      </c>
      <c r="F433" s="6">
        <v>0</v>
      </c>
      <c r="G433" s="6">
        <v>1</v>
      </c>
      <c r="H433" s="6">
        <v>781815</v>
      </c>
      <c r="I433" s="243">
        <v>372589</v>
      </c>
      <c r="J433" s="82">
        <f t="shared" si="68"/>
        <v>421472.67680000002</v>
      </c>
      <c r="K433" s="79">
        <v>154500</v>
      </c>
      <c r="L433" s="79">
        <f t="shared" si="78"/>
        <v>29355</v>
      </c>
      <c r="M433" s="79">
        <f t="shared" si="69"/>
        <v>183855</v>
      </c>
      <c r="N433" s="79">
        <v>120000</v>
      </c>
      <c r="O433" s="79">
        <v>22800</v>
      </c>
      <c r="P433" s="79">
        <v>142800</v>
      </c>
      <c r="Q433" s="244">
        <f t="shared" si="70"/>
        <v>142800</v>
      </c>
      <c r="R433" s="244">
        <f t="shared" si="71"/>
        <v>249376</v>
      </c>
      <c r="S433" s="244">
        <f t="shared" si="72"/>
        <v>222839</v>
      </c>
      <c r="T433" s="244">
        <f t="shared" si="73"/>
        <v>183855</v>
      </c>
      <c r="U433" s="79">
        <f t="shared" si="74"/>
        <v>75360.612311737495</v>
      </c>
      <c r="V433" s="245">
        <f t="shared" si="75"/>
        <v>0.30219673229074767</v>
      </c>
      <c r="W433" s="88" t="str">
        <f t="shared" si="76"/>
        <v>MENOR_VALOR</v>
      </c>
      <c r="X433" s="89">
        <f t="shared" si="77"/>
        <v>142800</v>
      </c>
      <c r="Y433" s="73"/>
    </row>
    <row r="434" spans="1:25" s="74" customFormat="1" ht="16" x14ac:dyDescent="0.35">
      <c r="A434" s="117" t="s">
        <v>144</v>
      </c>
      <c r="B434" s="30"/>
      <c r="C434" s="134"/>
      <c r="D434" s="135" t="s">
        <v>145</v>
      </c>
      <c r="E434" s="33"/>
      <c r="F434" s="119"/>
      <c r="G434" s="119"/>
      <c r="H434" s="120"/>
      <c r="I434" s="243"/>
      <c r="J434" s="82"/>
      <c r="K434" s="79"/>
      <c r="L434" s="79"/>
      <c r="M434" s="79"/>
      <c r="N434" s="79"/>
      <c r="O434" s="79"/>
      <c r="P434" s="79"/>
      <c r="Q434" s="244"/>
      <c r="R434" s="244"/>
      <c r="S434" s="244"/>
      <c r="T434" s="244"/>
      <c r="U434" s="79"/>
      <c r="V434" s="245"/>
      <c r="W434" s="88" t="str">
        <f t="shared" si="76"/>
        <v>MENOR_VALOR</v>
      </c>
      <c r="X434" s="89">
        <f t="shared" si="77"/>
        <v>0</v>
      </c>
      <c r="Y434" s="73"/>
    </row>
    <row r="435" spans="1:25" ht="32" x14ac:dyDescent="0.35">
      <c r="A435" s="6">
        <v>392</v>
      </c>
      <c r="B435" s="30">
        <v>8714199</v>
      </c>
      <c r="C435" s="32" t="s">
        <v>32</v>
      </c>
      <c r="D435" s="34" t="s">
        <v>146</v>
      </c>
      <c r="E435" s="33" t="s">
        <v>34</v>
      </c>
      <c r="F435" s="6">
        <v>0</v>
      </c>
      <c r="G435" s="6">
        <v>1</v>
      </c>
      <c r="H435" s="6">
        <v>781815</v>
      </c>
      <c r="I435" s="243">
        <v>16184</v>
      </c>
      <c r="J435" s="82">
        <f t="shared" si="68"/>
        <v>18307.340799999998</v>
      </c>
      <c r="K435" s="79">
        <v>294840</v>
      </c>
      <c r="L435" s="79">
        <f t="shared" si="78"/>
        <v>56019.6</v>
      </c>
      <c r="M435" s="79">
        <f t="shared" si="69"/>
        <v>350859.6</v>
      </c>
      <c r="N435" s="79">
        <v>259000</v>
      </c>
      <c r="O435" s="79">
        <v>49210</v>
      </c>
      <c r="P435" s="79">
        <v>308210</v>
      </c>
      <c r="Q435" s="244">
        <f t="shared" si="70"/>
        <v>18307</v>
      </c>
      <c r="R435" s="244">
        <f t="shared" si="71"/>
        <v>225792</v>
      </c>
      <c r="S435" s="244">
        <f t="shared" si="72"/>
        <v>125565</v>
      </c>
      <c r="T435" s="244">
        <f t="shared" si="73"/>
        <v>308210</v>
      </c>
      <c r="U435" s="79">
        <f t="shared" si="74"/>
        <v>146714.0504944908</v>
      </c>
      <c r="V435" s="245">
        <f t="shared" si="75"/>
        <v>0.64977523780510738</v>
      </c>
      <c r="W435" s="88" t="str">
        <f t="shared" si="76"/>
        <v>MEDIA_GEOMETRICA</v>
      </c>
      <c r="X435" s="89">
        <f t="shared" si="77"/>
        <v>125565</v>
      </c>
      <c r="Y435" s="73"/>
    </row>
    <row r="436" spans="1:25" ht="16" x14ac:dyDescent="0.35">
      <c r="A436" s="6">
        <v>393</v>
      </c>
      <c r="B436" s="30">
        <v>8714199</v>
      </c>
      <c r="C436" s="32" t="s">
        <v>32</v>
      </c>
      <c r="D436" s="34" t="s">
        <v>147</v>
      </c>
      <c r="E436" s="33" t="s">
        <v>34</v>
      </c>
      <c r="F436" s="6">
        <v>0</v>
      </c>
      <c r="G436" s="6">
        <v>1</v>
      </c>
      <c r="H436" s="6">
        <v>781815</v>
      </c>
      <c r="I436" s="243">
        <v>16541</v>
      </c>
      <c r="J436" s="82">
        <f t="shared" si="68"/>
        <v>18711.179199999999</v>
      </c>
      <c r="K436" s="79">
        <v>20600</v>
      </c>
      <c r="L436" s="79">
        <f t="shared" si="78"/>
        <v>3914</v>
      </c>
      <c r="M436" s="79">
        <f t="shared" si="69"/>
        <v>24514</v>
      </c>
      <c r="N436" s="79">
        <v>16000</v>
      </c>
      <c r="O436" s="79">
        <v>3040</v>
      </c>
      <c r="P436" s="79">
        <v>19040</v>
      </c>
      <c r="Q436" s="244">
        <f t="shared" si="70"/>
        <v>18711</v>
      </c>
      <c r="R436" s="244">
        <f t="shared" si="71"/>
        <v>20755</v>
      </c>
      <c r="S436" s="244">
        <f t="shared" si="72"/>
        <v>20593</v>
      </c>
      <c r="T436" s="244">
        <f t="shared" si="73"/>
        <v>19040</v>
      </c>
      <c r="U436" s="79">
        <f t="shared" si="74"/>
        <v>1445.3262607453032</v>
      </c>
      <c r="V436" s="245">
        <f t="shared" si="75"/>
        <v>6.963749750639861E-2</v>
      </c>
      <c r="W436" s="88" t="str">
        <f t="shared" si="76"/>
        <v>MENOR_VALOR</v>
      </c>
      <c r="X436" s="89">
        <f t="shared" si="77"/>
        <v>18711</v>
      </c>
      <c r="Y436" s="73"/>
    </row>
    <row r="437" spans="1:25" x14ac:dyDescent="0.35">
      <c r="A437" s="6">
        <v>394</v>
      </c>
      <c r="B437" s="30">
        <v>8714199</v>
      </c>
      <c r="C437" s="32" t="s">
        <v>32</v>
      </c>
      <c r="D437" s="34" t="s">
        <v>148</v>
      </c>
      <c r="E437" s="33" t="s">
        <v>34</v>
      </c>
      <c r="F437" s="6">
        <v>0</v>
      </c>
      <c r="G437" s="6">
        <v>1</v>
      </c>
      <c r="H437" s="6">
        <v>781815</v>
      </c>
      <c r="I437" s="243">
        <v>237762</v>
      </c>
      <c r="J437" s="82">
        <f t="shared" si="68"/>
        <v>268956.37439999997</v>
      </c>
      <c r="K437" s="79">
        <v>295800</v>
      </c>
      <c r="L437" s="79">
        <f t="shared" si="78"/>
        <v>56202</v>
      </c>
      <c r="M437" s="79">
        <f t="shared" si="69"/>
        <v>352002</v>
      </c>
      <c r="N437" s="79">
        <v>232000</v>
      </c>
      <c r="O437" s="79">
        <v>44080</v>
      </c>
      <c r="P437" s="79">
        <v>276080</v>
      </c>
      <c r="Q437" s="244">
        <f t="shared" si="70"/>
        <v>268956</v>
      </c>
      <c r="R437" s="244">
        <f t="shared" si="71"/>
        <v>299013</v>
      </c>
      <c r="S437" s="244">
        <f t="shared" si="72"/>
        <v>296770</v>
      </c>
      <c r="T437" s="244">
        <f t="shared" si="73"/>
        <v>276080</v>
      </c>
      <c r="U437" s="79">
        <f t="shared" si="74"/>
        <v>21253.508522124059</v>
      </c>
      <c r="V437" s="245">
        <f t="shared" si="75"/>
        <v>7.1078877915421931E-2</v>
      </c>
      <c r="W437" s="88" t="str">
        <f t="shared" si="76"/>
        <v>MENOR_VALOR</v>
      </c>
      <c r="X437" s="89">
        <f t="shared" si="77"/>
        <v>268956</v>
      </c>
      <c r="Y437" s="73"/>
    </row>
    <row r="438" spans="1:25" ht="16" x14ac:dyDescent="0.35">
      <c r="A438" s="6">
        <v>395</v>
      </c>
      <c r="B438" s="30">
        <v>8714199</v>
      </c>
      <c r="C438" s="32" t="s">
        <v>32</v>
      </c>
      <c r="D438" s="34" t="s">
        <v>332</v>
      </c>
      <c r="E438" s="33" t="s">
        <v>34</v>
      </c>
      <c r="F438" s="6">
        <v>0</v>
      </c>
      <c r="G438" s="6">
        <v>1</v>
      </c>
      <c r="H438" s="6">
        <v>781815</v>
      </c>
      <c r="I438" s="243">
        <v>187068</v>
      </c>
      <c r="J438" s="82">
        <f t="shared" si="68"/>
        <v>211611.3216</v>
      </c>
      <c r="K438" s="79">
        <v>291500</v>
      </c>
      <c r="L438" s="79">
        <f t="shared" si="78"/>
        <v>55385</v>
      </c>
      <c r="M438" s="79">
        <f t="shared" si="69"/>
        <v>346885</v>
      </c>
      <c r="N438" s="79">
        <v>220000</v>
      </c>
      <c r="O438" s="79">
        <v>41800</v>
      </c>
      <c r="P438" s="79">
        <v>261800</v>
      </c>
      <c r="Q438" s="244">
        <f t="shared" si="70"/>
        <v>211611</v>
      </c>
      <c r="R438" s="244">
        <f t="shared" si="71"/>
        <v>273432</v>
      </c>
      <c r="S438" s="244">
        <f t="shared" si="72"/>
        <v>267854</v>
      </c>
      <c r="T438" s="244">
        <f t="shared" si="73"/>
        <v>261800</v>
      </c>
      <c r="U438" s="79">
        <f t="shared" si="74"/>
        <v>43714.048319733556</v>
      </c>
      <c r="V438" s="245">
        <f t="shared" si="75"/>
        <v>0.15987173527507226</v>
      </c>
      <c r="W438" s="88" t="str">
        <f t="shared" si="76"/>
        <v>MENOR_VALOR</v>
      </c>
      <c r="X438" s="89">
        <f t="shared" si="77"/>
        <v>211611</v>
      </c>
      <c r="Y438" s="73"/>
    </row>
    <row r="439" spans="1:25" s="74" customFormat="1" ht="16" x14ac:dyDescent="0.35">
      <c r="A439" s="117" t="s">
        <v>149</v>
      </c>
      <c r="B439" s="30"/>
      <c r="C439" s="134"/>
      <c r="D439" s="135" t="s">
        <v>150</v>
      </c>
      <c r="E439" s="33"/>
      <c r="F439" s="119"/>
      <c r="G439" s="119"/>
      <c r="H439" s="120"/>
      <c r="I439" s="243"/>
      <c r="J439" s="82"/>
      <c r="K439" s="79"/>
      <c r="L439" s="79"/>
      <c r="M439" s="79"/>
      <c r="N439" s="79"/>
      <c r="O439" s="79"/>
      <c r="P439" s="79"/>
      <c r="Q439" s="244"/>
      <c r="R439" s="244"/>
      <c r="S439" s="244"/>
      <c r="T439" s="244"/>
      <c r="U439" s="79"/>
      <c r="V439" s="245"/>
      <c r="W439" s="88"/>
      <c r="X439" s="89"/>
      <c r="Y439" s="73"/>
    </row>
    <row r="440" spans="1:25" x14ac:dyDescent="0.35">
      <c r="A440" s="6">
        <v>396</v>
      </c>
      <c r="B440" s="30">
        <v>8714199</v>
      </c>
      <c r="C440" s="32" t="s">
        <v>32</v>
      </c>
      <c r="D440" s="34" t="s">
        <v>151</v>
      </c>
      <c r="E440" s="33" t="s">
        <v>34</v>
      </c>
      <c r="F440" s="119">
        <v>0</v>
      </c>
      <c r="G440" s="119">
        <v>1</v>
      </c>
      <c r="H440" s="6">
        <v>781815</v>
      </c>
      <c r="I440" s="247">
        <v>122094</v>
      </c>
      <c r="J440" s="82">
        <f t="shared" ref="J440:J486" si="79">(I440*13.12%)+I440</f>
        <v>138112.7328</v>
      </c>
      <c r="K440" s="79">
        <v>182160</v>
      </c>
      <c r="L440" s="79">
        <f t="shared" si="78"/>
        <v>34610.400000000001</v>
      </c>
      <c r="M440" s="79">
        <f t="shared" si="69"/>
        <v>216770.4</v>
      </c>
      <c r="N440" s="79">
        <v>147000</v>
      </c>
      <c r="O440" s="79">
        <v>27930</v>
      </c>
      <c r="P440" s="79">
        <v>174930</v>
      </c>
      <c r="Q440" s="244">
        <f t="shared" si="70"/>
        <v>138113</v>
      </c>
      <c r="R440" s="244">
        <f t="shared" si="71"/>
        <v>176604</v>
      </c>
      <c r="S440" s="244">
        <f t="shared" si="72"/>
        <v>173660</v>
      </c>
      <c r="T440" s="244">
        <f t="shared" si="73"/>
        <v>174930</v>
      </c>
      <c r="U440" s="79">
        <f t="shared" si="74"/>
        <v>27217.2471146514</v>
      </c>
      <c r="V440" s="245">
        <f t="shared" si="75"/>
        <v>0.15411455637840252</v>
      </c>
      <c r="W440" s="88" t="str">
        <f t="shared" si="76"/>
        <v>MENOR_VALOR</v>
      </c>
      <c r="X440" s="89">
        <f t="shared" si="77"/>
        <v>138113</v>
      </c>
      <c r="Y440" s="73"/>
    </row>
    <row r="441" spans="1:25" ht="16" x14ac:dyDescent="0.35">
      <c r="A441" s="6">
        <v>397</v>
      </c>
      <c r="B441" s="30">
        <v>8714199</v>
      </c>
      <c r="C441" s="32" t="s">
        <v>32</v>
      </c>
      <c r="D441" s="34" t="s">
        <v>152</v>
      </c>
      <c r="E441" s="33" t="s">
        <v>34</v>
      </c>
      <c r="F441" s="119">
        <v>0</v>
      </c>
      <c r="G441" s="119">
        <v>1</v>
      </c>
      <c r="H441" s="6">
        <v>781815</v>
      </c>
      <c r="I441" s="247">
        <v>337960</v>
      </c>
      <c r="J441" s="82">
        <f t="shared" si="79"/>
        <v>382300.35200000001</v>
      </c>
      <c r="K441" s="79">
        <v>440020</v>
      </c>
      <c r="L441" s="79">
        <f t="shared" si="78"/>
        <v>83603.8</v>
      </c>
      <c r="M441" s="79">
        <f t="shared" si="69"/>
        <v>523623.8</v>
      </c>
      <c r="N441" s="79">
        <v>359000</v>
      </c>
      <c r="O441" s="79">
        <v>68210</v>
      </c>
      <c r="P441" s="79">
        <v>427210</v>
      </c>
      <c r="Q441" s="244">
        <f t="shared" si="70"/>
        <v>382300</v>
      </c>
      <c r="R441" s="244">
        <f t="shared" si="71"/>
        <v>444378</v>
      </c>
      <c r="S441" s="244">
        <f t="shared" si="72"/>
        <v>440577</v>
      </c>
      <c r="T441" s="244">
        <f t="shared" si="73"/>
        <v>427210</v>
      </c>
      <c r="U441" s="79">
        <f t="shared" si="74"/>
        <v>43895.774762498499</v>
      </c>
      <c r="V441" s="245">
        <f t="shared" si="75"/>
        <v>9.8780260864620884E-2</v>
      </c>
      <c r="W441" s="88" t="str">
        <f t="shared" si="76"/>
        <v>MENOR_VALOR</v>
      </c>
      <c r="X441" s="89">
        <f t="shared" si="77"/>
        <v>382300</v>
      </c>
      <c r="Y441" s="73"/>
    </row>
    <row r="442" spans="1:25" ht="16" x14ac:dyDescent="0.35">
      <c r="A442" s="6">
        <v>398</v>
      </c>
      <c r="B442" s="30">
        <v>8714199</v>
      </c>
      <c r="C442" s="32" t="s">
        <v>32</v>
      </c>
      <c r="D442" s="34" t="s">
        <v>153</v>
      </c>
      <c r="E442" s="33" t="s">
        <v>34</v>
      </c>
      <c r="F442" s="119">
        <v>0</v>
      </c>
      <c r="G442" s="119">
        <v>1</v>
      </c>
      <c r="H442" s="6">
        <v>781815</v>
      </c>
      <c r="I442" s="247">
        <v>176953</v>
      </c>
      <c r="J442" s="82">
        <f t="shared" si="79"/>
        <v>200169.23360000001</v>
      </c>
      <c r="K442" s="79">
        <v>199500</v>
      </c>
      <c r="L442" s="79">
        <f t="shared" si="78"/>
        <v>37905</v>
      </c>
      <c r="M442" s="79">
        <f t="shared" si="69"/>
        <v>237405</v>
      </c>
      <c r="N442" s="79">
        <v>152000</v>
      </c>
      <c r="O442" s="79">
        <v>28880</v>
      </c>
      <c r="P442" s="79">
        <v>180880</v>
      </c>
      <c r="Q442" s="244">
        <f t="shared" si="70"/>
        <v>180880</v>
      </c>
      <c r="R442" s="244">
        <f t="shared" si="71"/>
        <v>206151</v>
      </c>
      <c r="S442" s="244">
        <f t="shared" si="72"/>
        <v>204845</v>
      </c>
      <c r="T442" s="244">
        <f t="shared" si="73"/>
        <v>200169</v>
      </c>
      <c r="U442" s="79">
        <f t="shared" si="74"/>
        <v>17869.295467365242</v>
      </c>
      <c r="V442" s="245">
        <f t="shared" si="75"/>
        <v>8.6680615021829832E-2</v>
      </c>
      <c r="W442" s="88" t="str">
        <f t="shared" si="76"/>
        <v>MENOR_VALOR</v>
      </c>
      <c r="X442" s="89">
        <f t="shared" si="77"/>
        <v>180880</v>
      </c>
      <c r="Y442" s="73"/>
    </row>
    <row r="443" spans="1:25" ht="24" x14ac:dyDescent="0.35">
      <c r="A443" s="6">
        <v>399</v>
      </c>
      <c r="B443" s="30">
        <v>8714199</v>
      </c>
      <c r="C443" s="32" t="s">
        <v>32</v>
      </c>
      <c r="D443" s="34" t="s">
        <v>154</v>
      </c>
      <c r="E443" s="33" t="s">
        <v>34</v>
      </c>
      <c r="F443" s="119">
        <v>0</v>
      </c>
      <c r="G443" s="119">
        <v>1</v>
      </c>
      <c r="H443" s="6">
        <v>781815</v>
      </c>
      <c r="I443" s="81">
        <v>276199</v>
      </c>
      <c r="J443" s="82">
        <f t="shared" si="79"/>
        <v>312436.3088</v>
      </c>
      <c r="K443" s="79">
        <v>342900</v>
      </c>
      <c r="L443" s="79">
        <f t="shared" si="78"/>
        <v>65151</v>
      </c>
      <c r="M443" s="79">
        <f t="shared" si="69"/>
        <v>408051</v>
      </c>
      <c r="N443" s="79">
        <v>305000</v>
      </c>
      <c r="O443" s="79">
        <v>57950</v>
      </c>
      <c r="P443" s="79">
        <v>362950</v>
      </c>
      <c r="Q443" s="244">
        <f t="shared" si="70"/>
        <v>312436</v>
      </c>
      <c r="R443" s="244">
        <f t="shared" si="71"/>
        <v>361146</v>
      </c>
      <c r="S443" s="244">
        <f t="shared" si="72"/>
        <v>359011</v>
      </c>
      <c r="T443" s="244">
        <f t="shared" si="73"/>
        <v>362950</v>
      </c>
      <c r="U443" s="79">
        <f t="shared" si="74"/>
        <v>34443.171311596729</v>
      </c>
      <c r="V443" s="245">
        <f t="shared" si="75"/>
        <v>9.5371875395537348E-2</v>
      </c>
      <c r="W443" s="88" t="str">
        <f t="shared" si="76"/>
        <v>MENOR_VALOR</v>
      </c>
      <c r="X443" s="89">
        <f t="shared" si="77"/>
        <v>312436</v>
      </c>
      <c r="Y443" s="73"/>
    </row>
    <row r="444" spans="1:25" ht="24" x14ac:dyDescent="0.35">
      <c r="A444" s="6">
        <v>400</v>
      </c>
      <c r="B444" s="30">
        <v>8714199</v>
      </c>
      <c r="C444" s="32" t="s">
        <v>32</v>
      </c>
      <c r="D444" s="34" t="s">
        <v>155</v>
      </c>
      <c r="E444" s="33" t="s">
        <v>34</v>
      </c>
      <c r="F444" s="119">
        <v>0</v>
      </c>
      <c r="G444" s="119">
        <v>1</v>
      </c>
      <c r="H444" s="6">
        <v>781815</v>
      </c>
      <c r="I444" s="247">
        <v>335104</v>
      </c>
      <c r="J444" s="82">
        <f t="shared" si="79"/>
        <v>379069.64480000001</v>
      </c>
      <c r="K444" s="79">
        <v>446160</v>
      </c>
      <c r="L444" s="79">
        <f t="shared" si="78"/>
        <v>84770.4</v>
      </c>
      <c r="M444" s="79">
        <f t="shared" si="69"/>
        <v>530930.4</v>
      </c>
      <c r="N444" s="79">
        <v>343000</v>
      </c>
      <c r="O444" s="79">
        <v>65170</v>
      </c>
      <c r="P444" s="79">
        <v>408170</v>
      </c>
      <c r="Q444" s="244">
        <f t="shared" si="70"/>
        <v>379070</v>
      </c>
      <c r="R444" s="244">
        <f t="shared" si="71"/>
        <v>439390</v>
      </c>
      <c r="S444" s="244">
        <f t="shared" si="72"/>
        <v>434710</v>
      </c>
      <c r="T444" s="244">
        <f t="shared" si="73"/>
        <v>408170</v>
      </c>
      <c r="U444" s="79">
        <f t="shared" si="74"/>
        <v>42652.681041172546</v>
      </c>
      <c r="V444" s="245">
        <f t="shared" si="75"/>
        <v>9.7072489226365063E-2</v>
      </c>
      <c r="W444" s="88" t="str">
        <f t="shared" si="76"/>
        <v>MENOR_VALOR</v>
      </c>
      <c r="X444" s="89">
        <f t="shared" si="77"/>
        <v>379070</v>
      </c>
      <c r="Y444" s="73"/>
    </row>
    <row r="445" spans="1:25" ht="16" x14ac:dyDescent="0.35">
      <c r="A445" s="6">
        <v>401</v>
      </c>
      <c r="B445" s="30">
        <v>8714199</v>
      </c>
      <c r="C445" s="32" t="s">
        <v>32</v>
      </c>
      <c r="D445" s="34" t="s">
        <v>156</v>
      </c>
      <c r="E445" s="33" t="s">
        <v>34</v>
      </c>
      <c r="F445" s="119">
        <v>0</v>
      </c>
      <c r="G445" s="119">
        <v>1</v>
      </c>
      <c r="H445" s="6">
        <v>781815</v>
      </c>
      <c r="I445" s="247">
        <v>135184</v>
      </c>
      <c r="J445" s="82">
        <f t="shared" si="79"/>
        <v>152920.14079999999</v>
      </c>
      <c r="K445" s="79">
        <v>170190</v>
      </c>
      <c r="L445" s="79">
        <f t="shared" si="78"/>
        <v>32336.100000000002</v>
      </c>
      <c r="M445" s="79">
        <f t="shared" si="69"/>
        <v>202526.1</v>
      </c>
      <c r="N445" s="79">
        <v>146000</v>
      </c>
      <c r="O445" s="79">
        <v>27740</v>
      </c>
      <c r="P445" s="79">
        <v>173740</v>
      </c>
      <c r="Q445" s="244">
        <f t="shared" si="70"/>
        <v>152920</v>
      </c>
      <c r="R445" s="244">
        <f t="shared" si="71"/>
        <v>176395</v>
      </c>
      <c r="S445" s="244">
        <f t="shared" si="72"/>
        <v>175233</v>
      </c>
      <c r="T445" s="244">
        <f t="shared" si="73"/>
        <v>173740</v>
      </c>
      <c r="U445" s="79">
        <f t="shared" si="74"/>
        <v>16599.331688354203</v>
      </c>
      <c r="V445" s="245">
        <f t="shared" si="75"/>
        <v>9.4103187099147959E-2</v>
      </c>
      <c r="W445" s="88" t="str">
        <f t="shared" si="76"/>
        <v>MENOR_VALOR</v>
      </c>
      <c r="X445" s="89">
        <f t="shared" si="77"/>
        <v>152920</v>
      </c>
      <c r="Y445" s="73"/>
    </row>
    <row r="446" spans="1:25" ht="24" x14ac:dyDescent="0.35">
      <c r="A446" s="6">
        <v>402</v>
      </c>
      <c r="B446" s="30">
        <v>8714199</v>
      </c>
      <c r="C446" s="32" t="s">
        <v>32</v>
      </c>
      <c r="D446" s="15" t="s">
        <v>256</v>
      </c>
      <c r="E446" s="33" t="s">
        <v>34</v>
      </c>
      <c r="F446" s="6">
        <v>0</v>
      </c>
      <c r="G446" s="6">
        <v>1</v>
      </c>
      <c r="H446" s="6">
        <v>781815</v>
      </c>
      <c r="I446" s="247">
        <v>123403</v>
      </c>
      <c r="J446" s="82">
        <f t="shared" si="79"/>
        <v>139593.4736</v>
      </c>
      <c r="K446" s="79">
        <v>170140</v>
      </c>
      <c r="L446" s="79">
        <f t="shared" si="78"/>
        <v>32326.600000000002</v>
      </c>
      <c r="M446" s="79">
        <f t="shared" si="69"/>
        <v>202466.6</v>
      </c>
      <c r="N446" s="79">
        <v>145000</v>
      </c>
      <c r="O446" s="79">
        <v>27550</v>
      </c>
      <c r="P446" s="79">
        <v>172550</v>
      </c>
      <c r="Q446" s="244">
        <f t="shared" si="70"/>
        <v>139593</v>
      </c>
      <c r="R446" s="244">
        <f t="shared" si="71"/>
        <v>171537</v>
      </c>
      <c r="S446" s="244">
        <f t="shared" si="72"/>
        <v>169581</v>
      </c>
      <c r="T446" s="244">
        <f t="shared" si="73"/>
        <v>172550</v>
      </c>
      <c r="U446" s="79">
        <f t="shared" si="74"/>
        <v>22587.819018223076</v>
      </c>
      <c r="V446" s="245">
        <f t="shared" si="75"/>
        <v>0.1316789906447185</v>
      </c>
      <c r="W446" s="88" t="str">
        <f t="shared" si="76"/>
        <v>MENOR_VALOR</v>
      </c>
      <c r="X446" s="89">
        <f t="shared" si="77"/>
        <v>139593</v>
      </c>
      <c r="Y446" s="73"/>
    </row>
    <row r="447" spans="1:25" ht="24" x14ac:dyDescent="0.35">
      <c r="A447" s="6">
        <v>403</v>
      </c>
      <c r="B447" s="30">
        <v>8714199</v>
      </c>
      <c r="C447" s="32" t="s">
        <v>32</v>
      </c>
      <c r="D447" s="15" t="s">
        <v>257</v>
      </c>
      <c r="E447" s="33" t="s">
        <v>34</v>
      </c>
      <c r="F447" s="6">
        <v>0</v>
      </c>
      <c r="G447" s="6">
        <v>1</v>
      </c>
      <c r="H447" s="6">
        <v>781815</v>
      </c>
      <c r="I447" s="247">
        <v>122570</v>
      </c>
      <c r="J447" s="82">
        <f t="shared" si="79"/>
        <v>138651.18400000001</v>
      </c>
      <c r="K447" s="79">
        <v>167400</v>
      </c>
      <c r="L447" s="79">
        <f t="shared" si="78"/>
        <v>31806</v>
      </c>
      <c r="M447" s="79">
        <f t="shared" si="69"/>
        <v>199206</v>
      </c>
      <c r="N447" s="79">
        <v>144000</v>
      </c>
      <c r="O447" s="79">
        <v>27360</v>
      </c>
      <c r="P447" s="79">
        <v>171360</v>
      </c>
      <c r="Q447" s="244">
        <f t="shared" si="70"/>
        <v>138651</v>
      </c>
      <c r="R447" s="244">
        <f t="shared" si="71"/>
        <v>169739</v>
      </c>
      <c r="S447" s="244">
        <f t="shared" si="72"/>
        <v>167898</v>
      </c>
      <c r="T447" s="244">
        <f t="shared" si="73"/>
        <v>171360</v>
      </c>
      <c r="U447" s="79">
        <f t="shared" si="74"/>
        <v>21982.535613527391</v>
      </c>
      <c r="V447" s="245">
        <f t="shared" si="75"/>
        <v>0.12950786568512476</v>
      </c>
      <c r="W447" s="88" t="str">
        <f t="shared" si="76"/>
        <v>MENOR_VALOR</v>
      </c>
      <c r="X447" s="89">
        <f t="shared" si="77"/>
        <v>138651</v>
      </c>
      <c r="Y447" s="73"/>
    </row>
    <row r="448" spans="1:25" ht="16" x14ac:dyDescent="0.35">
      <c r="A448" s="6">
        <v>404</v>
      </c>
      <c r="B448" s="30">
        <v>8714199</v>
      </c>
      <c r="C448" s="32" t="s">
        <v>32</v>
      </c>
      <c r="D448" s="15" t="s">
        <v>158</v>
      </c>
      <c r="E448" s="33" t="s">
        <v>34</v>
      </c>
      <c r="F448" s="6">
        <v>0</v>
      </c>
      <c r="G448" s="6">
        <v>1</v>
      </c>
      <c r="H448" s="6">
        <v>781815</v>
      </c>
      <c r="I448" s="247">
        <v>144704</v>
      </c>
      <c r="J448" s="82">
        <f t="shared" si="79"/>
        <v>163689.1648</v>
      </c>
      <c r="K448" s="79">
        <v>74000</v>
      </c>
      <c r="L448" s="79">
        <f t="shared" si="78"/>
        <v>14060</v>
      </c>
      <c r="M448" s="79">
        <f t="shared" si="69"/>
        <v>88060</v>
      </c>
      <c r="N448" s="79">
        <v>59000</v>
      </c>
      <c r="O448" s="79">
        <v>11210</v>
      </c>
      <c r="P448" s="79">
        <v>70210</v>
      </c>
      <c r="Q448" s="244">
        <f t="shared" si="70"/>
        <v>70210</v>
      </c>
      <c r="R448" s="244">
        <f t="shared" si="71"/>
        <v>107320</v>
      </c>
      <c r="S448" s="244">
        <f t="shared" si="72"/>
        <v>100400</v>
      </c>
      <c r="T448" s="244">
        <f t="shared" si="73"/>
        <v>88060</v>
      </c>
      <c r="U448" s="79">
        <f t="shared" si="74"/>
        <v>26240.732649832778</v>
      </c>
      <c r="V448" s="245">
        <f t="shared" si="75"/>
        <v>0.24450924943936617</v>
      </c>
      <c r="W448" s="88" t="str">
        <f t="shared" si="76"/>
        <v>MENOR_VALOR</v>
      </c>
      <c r="X448" s="89">
        <f t="shared" si="77"/>
        <v>70210</v>
      </c>
      <c r="Y448" s="73"/>
    </row>
    <row r="449" spans="1:25" ht="24" x14ac:dyDescent="0.35">
      <c r="A449" s="6">
        <v>405</v>
      </c>
      <c r="B449" s="30">
        <v>8714199</v>
      </c>
      <c r="C449" s="32" t="s">
        <v>47</v>
      </c>
      <c r="D449" s="34" t="s">
        <v>152</v>
      </c>
      <c r="E449" s="33" t="s">
        <v>34</v>
      </c>
      <c r="F449" s="6">
        <v>0</v>
      </c>
      <c r="G449" s="6">
        <v>1</v>
      </c>
      <c r="H449" s="6">
        <v>781815</v>
      </c>
      <c r="I449" s="247">
        <v>337960</v>
      </c>
      <c r="J449" s="82">
        <f t="shared" si="79"/>
        <v>382300.35200000001</v>
      </c>
      <c r="K449" s="79">
        <v>449000</v>
      </c>
      <c r="L449" s="79">
        <f t="shared" si="78"/>
        <v>85310</v>
      </c>
      <c r="M449" s="79">
        <f t="shared" si="69"/>
        <v>534310</v>
      </c>
      <c r="N449" s="79">
        <v>359000</v>
      </c>
      <c r="O449" s="79">
        <v>68210</v>
      </c>
      <c r="P449" s="79">
        <v>427210</v>
      </c>
      <c r="Q449" s="244">
        <f t="shared" si="70"/>
        <v>382300</v>
      </c>
      <c r="R449" s="244">
        <f t="shared" si="71"/>
        <v>447940</v>
      </c>
      <c r="S449" s="244">
        <f t="shared" si="72"/>
        <v>443554</v>
      </c>
      <c r="T449" s="244">
        <f t="shared" si="73"/>
        <v>427210</v>
      </c>
      <c r="U449" s="79">
        <f t="shared" si="74"/>
        <v>46414.489117084981</v>
      </c>
      <c r="V449" s="245">
        <f t="shared" si="75"/>
        <v>0.10361764771416926</v>
      </c>
      <c r="W449" s="88" t="str">
        <f t="shared" si="76"/>
        <v>MENOR_VALOR</v>
      </c>
      <c r="X449" s="89">
        <f t="shared" si="77"/>
        <v>382300</v>
      </c>
      <c r="Y449" s="73"/>
    </row>
    <row r="450" spans="1:25" ht="24" x14ac:dyDescent="0.35">
      <c r="A450" s="6">
        <v>406</v>
      </c>
      <c r="B450" s="30">
        <v>8714199</v>
      </c>
      <c r="C450" s="32" t="s">
        <v>47</v>
      </c>
      <c r="D450" s="34" t="s">
        <v>333</v>
      </c>
      <c r="E450" s="33" t="s">
        <v>34</v>
      </c>
      <c r="F450" s="6">
        <v>0</v>
      </c>
      <c r="G450" s="6">
        <v>1</v>
      </c>
      <c r="H450" s="6">
        <v>781815</v>
      </c>
      <c r="I450" s="247">
        <v>421736</v>
      </c>
      <c r="J450" s="82">
        <f t="shared" si="79"/>
        <v>477067.76319999999</v>
      </c>
      <c r="K450" s="79">
        <v>443940</v>
      </c>
      <c r="L450" s="79">
        <f t="shared" si="78"/>
        <v>84348.6</v>
      </c>
      <c r="M450" s="79">
        <f t="shared" si="69"/>
        <v>528288.6</v>
      </c>
      <c r="N450" s="79">
        <v>362000</v>
      </c>
      <c r="O450" s="79">
        <v>68780</v>
      </c>
      <c r="P450" s="79">
        <v>430780</v>
      </c>
      <c r="Q450" s="244">
        <f t="shared" si="70"/>
        <v>430780</v>
      </c>
      <c r="R450" s="244">
        <f t="shared" si="71"/>
        <v>478712</v>
      </c>
      <c r="S450" s="244">
        <f t="shared" si="72"/>
        <v>477056</v>
      </c>
      <c r="T450" s="244">
        <f t="shared" si="73"/>
        <v>477068</v>
      </c>
      <c r="U450" s="79">
        <f t="shared" si="74"/>
        <v>33893.042235833593</v>
      </c>
      <c r="V450" s="245">
        <f t="shared" si="75"/>
        <v>7.0800485961984641E-2</v>
      </c>
      <c r="W450" s="88" t="str">
        <f t="shared" si="76"/>
        <v>MENOR_VALOR</v>
      </c>
      <c r="X450" s="89">
        <f t="shared" si="77"/>
        <v>430780</v>
      </c>
      <c r="Y450" s="73"/>
    </row>
    <row r="451" spans="1:25" ht="24" x14ac:dyDescent="0.35">
      <c r="A451" s="6">
        <v>407</v>
      </c>
      <c r="B451" s="30">
        <v>87141</v>
      </c>
      <c r="C451" s="32" t="s">
        <v>50</v>
      </c>
      <c r="D451" s="32" t="s">
        <v>150</v>
      </c>
      <c r="E451" s="33" t="s">
        <v>80</v>
      </c>
      <c r="F451" s="6">
        <v>0</v>
      </c>
      <c r="G451" s="6">
        <v>1</v>
      </c>
      <c r="H451" s="6">
        <v>781815</v>
      </c>
      <c r="I451" s="11">
        <v>328559</v>
      </c>
      <c r="J451" s="82">
        <f t="shared" si="79"/>
        <v>371665.94079999998</v>
      </c>
      <c r="K451" s="79">
        <v>315000</v>
      </c>
      <c r="L451" s="79">
        <f t="shared" si="78"/>
        <v>59850</v>
      </c>
      <c r="M451" s="79">
        <f t="shared" si="69"/>
        <v>374850</v>
      </c>
      <c r="N451" s="79">
        <v>280000</v>
      </c>
      <c r="O451" s="79">
        <v>53200</v>
      </c>
      <c r="P451" s="79">
        <v>333200</v>
      </c>
      <c r="Q451" s="244">
        <f t="shared" si="70"/>
        <v>333200</v>
      </c>
      <c r="R451" s="244">
        <f t="shared" si="71"/>
        <v>359905</v>
      </c>
      <c r="S451" s="244">
        <f t="shared" si="72"/>
        <v>359395</v>
      </c>
      <c r="T451" s="244">
        <f t="shared" si="73"/>
        <v>371666</v>
      </c>
      <c r="U451" s="79">
        <f t="shared" si="74"/>
        <v>18883.286591586751</v>
      </c>
      <c r="V451" s="245">
        <f t="shared" si="75"/>
        <v>5.24674194345362E-2</v>
      </c>
      <c r="W451" s="88" t="str">
        <f t="shared" si="76"/>
        <v>MENOR_VALOR</v>
      </c>
      <c r="X451" s="89">
        <f t="shared" si="77"/>
        <v>333200</v>
      </c>
      <c r="Y451" s="73"/>
    </row>
    <row r="452" spans="1:25" s="74" customFormat="1" ht="16" x14ac:dyDescent="0.35">
      <c r="A452" s="117" t="s">
        <v>159</v>
      </c>
      <c r="B452" s="30"/>
      <c r="C452" s="134"/>
      <c r="D452" s="135" t="s">
        <v>160</v>
      </c>
      <c r="E452" s="33"/>
      <c r="F452" s="119"/>
      <c r="G452" s="119"/>
      <c r="H452" s="120"/>
      <c r="I452" s="243"/>
      <c r="J452" s="82"/>
      <c r="K452" s="79"/>
      <c r="L452" s="79"/>
      <c r="M452" s="79"/>
      <c r="N452" s="79"/>
      <c r="O452" s="79"/>
      <c r="P452" s="79"/>
      <c r="Q452" s="244"/>
      <c r="R452" s="244"/>
      <c r="S452" s="244"/>
      <c r="T452" s="244"/>
      <c r="U452" s="79"/>
      <c r="V452" s="245"/>
      <c r="W452" s="88" t="str">
        <f t="shared" si="76"/>
        <v>MENOR_VALOR</v>
      </c>
      <c r="X452" s="89">
        <f t="shared" si="77"/>
        <v>0</v>
      </c>
      <c r="Y452" s="73"/>
    </row>
    <row r="453" spans="1:25" ht="16" x14ac:dyDescent="0.35">
      <c r="A453" s="40">
        <v>408</v>
      </c>
      <c r="B453" s="30">
        <v>8714199</v>
      </c>
      <c r="C453" s="32" t="s">
        <v>32</v>
      </c>
      <c r="D453" s="15" t="s">
        <v>260</v>
      </c>
      <c r="E453" s="33" t="s">
        <v>34</v>
      </c>
      <c r="F453" s="6">
        <v>0</v>
      </c>
      <c r="G453" s="6">
        <v>1</v>
      </c>
      <c r="H453" s="6">
        <v>781815</v>
      </c>
      <c r="I453" s="247">
        <v>312970</v>
      </c>
      <c r="J453" s="82">
        <f t="shared" si="79"/>
        <v>354031.66399999999</v>
      </c>
      <c r="K453" s="79">
        <v>478400</v>
      </c>
      <c r="L453" s="79">
        <f t="shared" si="78"/>
        <v>90896</v>
      </c>
      <c r="M453" s="79">
        <f t="shared" si="69"/>
        <v>569296</v>
      </c>
      <c r="N453" s="79">
        <v>368000</v>
      </c>
      <c r="O453" s="79">
        <v>69920</v>
      </c>
      <c r="P453" s="79">
        <v>437920</v>
      </c>
      <c r="Q453" s="244">
        <f t="shared" si="70"/>
        <v>354032</v>
      </c>
      <c r="R453" s="244">
        <f t="shared" si="71"/>
        <v>453749</v>
      </c>
      <c r="S453" s="244">
        <f t="shared" si="72"/>
        <v>445237</v>
      </c>
      <c r="T453" s="244">
        <f t="shared" si="73"/>
        <v>437920</v>
      </c>
      <c r="U453" s="79">
        <f t="shared" si="74"/>
        <v>70510.56689957896</v>
      </c>
      <c r="V453" s="245">
        <f t="shared" si="75"/>
        <v>0.15539553122889299</v>
      </c>
      <c r="W453" s="88" t="str">
        <f t="shared" si="76"/>
        <v>MENOR_VALOR</v>
      </c>
      <c r="X453" s="89">
        <f t="shared" si="77"/>
        <v>354032</v>
      </c>
      <c r="Y453" s="73"/>
    </row>
    <row r="454" spans="1:25" ht="16" x14ac:dyDescent="0.35">
      <c r="A454" s="40">
        <v>409</v>
      </c>
      <c r="B454" s="30">
        <v>8714199</v>
      </c>
      <c r="C454" s="32" t="s">
        <v>32</v>
      </c>
      <c r="D454" s="15" t="s">
        <v>261</v>
      </c>
      <c r="E454" s="33" t="s">
        <v>34</v>
      </c>
      <c r="F454" s="6">
        <v>0</v>
      </c>
      <c r="G454" s="6">
        <v>1</v>
      </c>
      <c r="H454" s="6">
        <v>781815</v>
      </c>
      <c r="I454" s="247">
        <v>259539</v>
      </c>
      <c r="J454" s="82">
        <f t="shared" si="79"/>
        <v>293590.51679999998</v>
      </c>
      <c r="K454" s="79">
        <v>419100</v>
      </c>
      <c r="L454" s="79">
        <f t="shared" si="78"/>
        <v>79629</v>
      </c>
      <c r="M454" s="79">
        <f t="shared" si="69"/>
        <v>498729</v>
      </c>
      <c r="N454" s="79">
        <v>305000</v>
      </c>
      <c r="O454" s="79">
        <v>57950</v>
      </c>
      <c r="P454" s="79">
        <v>362950</v>
      </c>
      <c r="Q454" s="244">
        <f t="shared" si="70"/>
        <v>293591</v>
      </c>
      <c r="R454" s="244">
        <f t="shared" si="71"/>
        <v>385090</v>
      </c>
      <c r="S454" s="244">
        <f t="shared" si="72"/>
        <v>375968</v>
      </c>
      <c r="T454" s="244">
        <f t="shared" si="73"/>
        <v>362950</v>
      </c>
      <c r="U454" s="79">
        <f t="shared" si="74"/>
        <v>64699.56337178791</v>
      </c>
      <c r="V454" s="245">
        <f t="shared" si="75"/>
        <v>0.16801153852810488</v>
      </c>
      <c r="W454" s="88" t="str">
        <f t="shared" si="76"/>
        <v>MENOR_VALOR</v>
      </c>
      <c r="X454" s="89">
        <f t="shared" si="77"/>
        <v>293591</v>
      </c>
      <c r="Y454" s="73"/>
    </row>
    <row r="455" spans="1:25" ht="24" x14ac:dyDescent="0.35">
      <c r="A455" s="40">
        <v>410</v>
      </c>
      <c r="B455" s="30">
        <v>8714199</v>
      </c>
      <c r="C455" s="32" t="s">
        <v>32</v>
      </c>
      <c r="D455" s="15" t="s">
        <v>334</v>
      </c>
      <c r="E455" s="33" t="s">
        <v>34</v>
      </c>
      <c r="F455" s="6">
        <v>0</v>
      </c>
      <c r="G455" s="6">
        <v>1</v>
      </c>
      <c r="H455" s="6">
        <v>781815</v>
      </c>
      <c r="I455" s="247">
        <v>321776</v>
      </c>
      <c r="J455" s="82">
        <f t="shared" si="79"/>
        <v>363993.01120000001</v>
      </c>
      <c r="K455" s="79">
        <v>492960</v>
      </c>
      <c r="L455" s="79">
        <f t="shared" si="78"/>
        <v>93662.399999999994</v>
      </c>
      <c r="M455" s="79">
        <f t="shared" si="69"/>
        <v>586622.4</v>
      </c>
      <c r="N455" s="79">
        <v>379000</v>
      </c>
      <c r="O455" s="79">
        <v>72010</v>
      </c>
      <c r="P455" s="79">
        <v>451010</v>
      </c>
      <c r="Q455" s="244">
        <f t="shared" si="70"/>
        <v>363993</v>
      </c>
      <c r="R455" s="244">
        <f t="shared" si="71"/>
        <v>467208</v>
      </c>
      <c r="S455" s="244">
        <f t="shared" si="72"/>
        <v>458366</v>
      </c>
      <c r="T455" s="244">
        <f t="shared" si="73"/>
        <v>451010</v>
      </c>
      <c r="U455" s="79">
        <f t="shared" si="74"/>
        <v>72984.02642016951</v>
      </c>
      <c r="V455" s="245">
        <f t="shared" si="75"/>
        <v>0.15621313509222767</v>
      </c>
      <c r="W455" s="88" t="str">
        <f t="shared" si="76"/>
        <v>MENOR_VALOR</v>
      </c>
      <c r="X455" s="89">
        <f t="shared" si="77"/>
        <v>363993</v>
      </c>
      <c r="Y455" s="73"/>
    </row>
    <row r="456" spans="1:25" ht="24" x14ac:dyDescent="0.35">
      <c r="A456" s="40">
        <v>411</v>
      </c>
      <c r="B456" s="30">
        <v>8714199</v>
      </c>
      <c r="C456" s="32" t="s">
        <v>32</v>
      </c>
      <c r="D456" s="15" t="s">
        <v>335</v>
      </c>
      <c r="E456" s="33" t="s">
        <v>34</v>
      </c>
      <c r="F456" s="6">
        <v>0</v>
      </c>
      <c r="G456" s="6">
        <v>1</v>
      </c>
      <c r="H456" s="6">
        <v>781815</v>
      </c>
      <c r="I456" s="243">
        <v>321776</v>
      </c>
      <c r="J456" s="82">
        <f t="shared" si="79"/>
        <v>363993.01120000001</v>
      </c>
      <c r="K456" s="79">
        <v>440820</v>
      </c>
      <c r="L456" s="79">
        <f t="shared" si="78"/>
        <v>83755.8</v>
      </c>
      <c r="M456" s="79">
        <f t="shared" si="69"/>
        <v>524575.80000000005</v>
      </c>
      <c r="N456" s="79">
        <v>379000</v>
      </c>
      <c r="O456" s="79">
        <v>72010</v>
      </c>
      <c r="P456" s="79">
        <v>451010</v>
      </c>
      <c r="Q456" s="244">
        <f t="shared" si="70"/>
        <v>363993</v>
      </c>
      <c r="R456" s="244">
        <f t="shared" si="71"/>
        <v>446526</v>
      </c>
      <c r="S456" s="244">
        <f t="shared" si="72"/>
        <v>441600</v>
      </c>
      <c r="T456" s="244">
        <f t="shared" si="73"/>
        <v>451010</v>
      </c>
      <c r="U456" s="79">
        <f t="shared" si="74"/>
        <v>58359.643971669328</v>
      </c>
      <c r="V456" s="245">
        <f t="shared" si="75"/>
        <v>0.13069707916598211</v>
      </c>
      <c r="W456" s="88" t="str">
        <f t="shared" si="76"/>
        <v>MENOR_VALOR</v>
      </c>
      <c r="X456" s="89">
        <f t="shared" si="77"/>
        <v>363993</v>
      </c>
      <c r="Y456" s="73"/>
    </row>
    <row r="457" spans="1:25" ht="24" x14ac:dyDescent="0.35">
      <c r="A457" s="40">
        <v>412</v>
      </c>
      <c r="B457" s="30">
        <v>8714199</v>
      </c>
      <c r="C457" s="32" t="s">
        <v>32</v>
      </c>
      <c r="D457" s="15" t="s">
        <v>336</v>
      </c>
      <c r="E457" s="33" t="s">
        <v>34</v>
      </c>
      <c r="F457" s="6">
        <v>0</v>
      </c>
      <c r="G457" s="6">
        <v>1</v>
      </c>
      <c r="H457" s="6">
        <v>781815</v>
      </c>
      <c r="I457" s="243">
        <v>321776</v>
      </c>
      <c r="J457" s="82">
        <f t="shared" si="79"/>
        <v>363993.01120000001</v>
      </c>
      <c r="K457" s="79">
        <v>502440</v>
      </c>
      <c r="L457" s="79">
        <f t="shared" si="78"/>
        <v>95463.6</v>
      </c>
      <c r="M457" s="79">
        <f t="shared" si="69"/>
        <v>597903.6</v>
      </c>
      <c r="N457" s="79">
        <v>379000</v>
      </c>
      <c r="O457" s="79">
        <v>72010</v>
      </c>
      <c r="P457" s="79">
        <v>451010</v>
      </c>
      <c r="Q457" s="244">
        <f t="shared" si="70"/>
        <v>363993</v>
      </c>
      <c r="R457" s="244">
        <f t="shared" si="71"/>
        <v>470969</v>
      </c>
      <c r="S457" s="244">
        <f t="shared" si="72"/>
        <v>461286</v>
      </c>
      <c r="T457" s="244">
        <f t="shared" si="73"/>
        <v>451010</v>
      </c>
      <c r="U457" s="79">
        <f t="shared" si="74"/>
        <v>75643.455024212104</v>
      </c>
      <c r="V457" s="245">
        <f t="shared" si="75"/>
        <v>0.16061238642928113</v>
      </c>
      <c r="W457" s="88" t="str">
        <f t="shared" si="76"/>
        <v>MENOR_VALOR</v>
      </c>
      <c r="X457" s="89">
        <f t="shared" si="77"/>
        <v>363993</v>
      </c>
      <c r="Y457" s="73"/>
    </row>
    <row r="458" spans="1:25" ht="16" x14ac:dyDescent="0.35">
      <c r="A458" s="40">
        <v>413</v>
      </c>
      <c r="B458" s="30">
        <v>8714199</v>
      </c>
      <c r="C458" s="32" t="s">
        <v>32</v>
      </c>
      <c r="D458" s="15" t="s">
        <v>337</v>
      </c>
      <c r="E458" s="33" t="s">
        <v>34</v>
      </c>
      <c r="F458" s="6">
        <v>0</v>
      </c>
      <c r="G458" s="6">
        <v>1</v>
      </c>
      <c r="H458" s="6">
        <v>781815</v>
      </c>
      <c r="I458" s="243">
        <v>321776</v>
      </c>
      <c r="J458" s="82">
        <f t="shared" si="79"/>
        <v>363993.01120000001</v>
      </c>
      <c r="K458" s="79">
        <v>440820</v>
      </c>
      <c r="L458" s="79">
        <f t="shared" si="78"/>
        <v>83755.8</v>
      </c>
      <c r="M458" s="79">
        <f t="shared" si="69"/>
        <v>524575.80000000005</v>
      </c>
      <c r="N458" s="79">
        <v>379000</v>
      </c>
      <c r="O458" s="79">
        <v>72010</v>
      </c>
      <c r="P458" s="79">
        <v>451010</v>
      </c>
      <c r="Q458" s="244">
        <f t="shared" si="70"/>
        <v>363993</v>
      </c>
      <c r="R458" s="244">
        <f t="shared" si="71"/>
        <v>446526</v>
      </c>
      <c r="S458" s="244">
        <f t="shared" si="72"/>
        <v>441600</v>
      </c>
      <c r="T458" s="244">
        <f t="shared" si="73"/>
        <v>451010</v>
      </c>
      <c r="U458" s="79">
        <f t="shared" si="74"/>
        <v>58359.643971669328</v>
      </c>
      <c r="V458" s="245">
        <f t="shared" si="75"/>
        <v>0.13069707916598211</v>
      </c>
      <c r="W458" s="88" t="str">
        <f t="shared" si="76"/>
        <v>MENOR_VALOR</v>
      </c>
      <c r="X458" s="89">
        <f t="shared" si="77"/>
        <v>363993</v>
      </c>
      <c r="Y458" s="73"/>
    </row>
    <row r="459" spans="1:25" ht="24" x14ac:dyDescent="0.35">
      <c r="A459" s="40">
        <v>414</v>
      </c>
      <c r="B459" s="30">
        <v>8714199</v>
      </c>
      <c r="C459" s="32" t="s">
        <v>32</v>
      </c>
      <c r="D459" s="15" t="s">
        <v>262</v>
      </c>
      <c r="E459" s="33" t="s">
        <v>34</v>
      </c>
      <c r="F459" s="6">
        <v>0</v>
      </c>
      <c r="G459" s="6">
        <v>1</v>
      </c>
      <c r="H459" s="6">
        <v>781815</v>
      </c>
      <c r="I459" s="243">
        <v>99841</v>
      </c>
      <c r="J459" s="82">
        <f t="shared" si="79"/>
        <v>112940.13920000001</v>
      </c>
      <c r="K459" s="79">
        <v>143080</v>
      </c>
      <c r="L459" s="79">
        <f t="shared" si="78"/>
        <v>27185.200000000001</v>
      </c>
      <c r="M459" s="79">
        <f t="shared" ref="M459:M522" si="80">K459+L459</f>
        <v>170265.2</v>
      </c>
      <c r="N459" s="79">
        <v>117000</v>
      </c>
      <c r="O459" s="79">
        <v>22230</v>
      </c>
      <c r="P459" s="79">
        <v>139230</v>
      </c>
      <c r="Q459" s="244">
        <f t="shared" ref="Q459:Q522" si="81">ROUND(MIN(J459,M459,P459),0)</f>
        <v>112940</v>
      </c>
      <c r="R459" s="244">
        <f t="shared" ref="R459:R522" si="82">ROUND(AVERAGE(J459,M459,P459),0)</f>
        <v>140812</v>
      </c>
      <c r="S459" s="244">
        <f t="shared" ref="S459:S522" si="83">ROUND(GEOMEAN(J459,M459,P459),0)</f>
        <v>138857</v>
      </c>
      <c r="T459" s="244">
        <f t="shared" ref="T459:T522" si="84">ROUND(MEDIAN(J459,M459,P459),0)</f>
        <v>139230</v>
      </c>
      <c r="U459" s="79">
        <f t="shared" ref="U459:U522" si="85">STDEVA(Q459,R459)</f>
        <v>19708.480205231452</v>
      </c>
      <c r="V459" s="245">
        <f t="shared" ref="V459:V522" si="86">(U459/R459)</f>
        <v>0.13996307278663361</v>
      </c>
      <c r="W459" s="88" t="str">
        <f t="shared" ref="W459:W522" si="87">IF(V459&lt;43%,"MENOR_VALOR","MEDIA_GEOMETRICA")</f>
        <v>MENOR_VALOR</v>
      </c>
      <c r="X459" s="89">
        <f t="shared" ref="X459:X522" si="88">IF(W459="MENOR_VALOR",Q459,S459)</f>
        <v>112940</v>
      </c>
      <c r="Y459" s="73"/>
    </row>
    <row r="460" spans="1:25" ht="16" x14ac:dyDescent="0.35">
      <c r="A460" s="40">
        <v>415</v>
      </c>
      <c r="B460" s="30">
        <v>8714199</v>
      </c>
      <c r="C460" s="32" t="s">
        <v>32</v>
      </c>
      <c r="D460" s="15" t="s">
        <v>176</v>
      </c>
      <c r="E460" s="33" t="s">
        <v>34</v>
      </c>
      <c r="F460" s="6">
        <v>0</v>
      </c>
      <c r="G460" s="6">
        <v>1</v>
      </c>
      <c r="H460" s="6">
        <v>781815</v>
      </c>
      <c r="I460" s="243">
        <v>217056</v>
      </c>
      <c r="J460" s="82">
        <f t="shared" si="79"/>
        <v>245533.74719999998</v>
      </c>
      <c r="K460" s="79">
        <v>302500</v>
      </c>
      <c r="L460" s="79">
        <f t="shared" si="78"/>
        <v>57475</v>
      </c>
      <c r="M460" s="79">
        <f t="shared" si="80"/>
        <v>359975</v>
      </c>
      <c r="N460" s="79">
        <v>220000</v>
      </c>
      <c r="O460" s="79">
        <v>41800</v>
      </c>
      <c r="P460" s="79">
        <v>261800</v>
      </c>
      <c r="Q460" s="244">
        <f t="shared" si="81"/>
        <v>245534</v>
      </c>
      <c r="R460" s="244">
        <f t="shared" si="82"/>
        <v>289103</v>
      </c>
      <c r="S460" s="244">
        <f t="shared" si="83"/>
        <v>284960</v>
      </c>
      <c r="T460" s="244">
        <f t="shared" si="84"/>
        <v>261800</v>
      </c>
      <c r="U460" s="79">
        <f t="shared" si="85"/>
        <v>30807.935349516691</v>
      </c>
      <c r="V460" s="245">
        <f t="shared" si="86"/>
        <v>0.10656387290867507</v>
      </c>
      <c r="W460" s="88" t="str">
        <f t="shared" si="87"/>
        <v>MENOR_VALOR</v>
      </c>
      <c r="X460" s="89">
        <f t="shared" si="88"/>
        <v>245534</v>
      </c>
      <c r="Y460" s="73"/>
    </row>
    <row r="461" spans="1:25" ht="16" x14ac:dyDescent="0.35">
      <c r="A461" s="40">
        <v>416</v>
      </c>
      <c r="B461" s="30">
        <v>8714199</v>
      </c>
      <c r="C461" s="32" t="s">
        <v>32</v>
      </c>
      <c r="D461" s="15" t="s">
        <v>263</v>
      </c>
      <c r="E461" s="33" t="s">
        <v>34</v>
      </c>
      <c r="F461" s="6">
        <v>0</v>
      </c>
      <c r="G461" s="6">
        <v>1</v>
      </c>
      <c r="H461" s="6">
        <v>781815</v>
      </c>
      <c r="I461" s="243">
        <v>214676</v>
      </c>
      <c r="J461" s="82">
        <f t="shared" si="79"/>
        <v>242841.49119999999</v>
      </c>
      <c r="K461" s="79">
        <v>322320</v>
      </c>
      <c r="L461" s="79">
        <f t="shared" si="78"/>
        <v>61240.800000000003</v>
      </c>
      <c r="M461" s="79">
        <f t="shared" si="80"/>
        <v>383560.8</v>
      </c>
      <c r="N461" s="79">
        <v>253000</v>
      </c>
      <c r="O461" s="79">
        <v>48070</v>
      </c>
      <c r="P461" s="79">
        <v>301070</v>
      </c>
      <c r="Q461" s="244">
        <f t="shared" si="81"/>
        <v>242841</v>
      </c>
      <c r="R461" s="244">
        <f t="shared" si="82"/>
        <v>309157</v>
      </c>
      <c r="S461" s="244">
        <f t="shared" si="83"/>
        <v>303814</v>
      </c>
      <c r="T461" s="244">
        <f t="shared" si="84"/>
        <v>301070</v>
      </c>
      <c r="U461" s="79">
        <f t="shared" si="85"/>
        <v>46892.493301167087</v>
      </c>
      <c r="V461" s="245">
        <f t="shared" si="86"/>
        <v>0.15167857529076517</v>
      </c>
      <c r="W461" s="88" t="str">
        <f t="shared" si="87"/>
        <v>MENOR_VALOR</v>
      </c>
      <c r="X461" s="89">
        <f t="shared" si="88"/>
        <v>242841</v>
      </c>
      <c r="Y461" s="73"/>
    </row>
    <row r="462" spans="1:25" ht="16" x14ac:dyDescent="0.35">
      <c r="A462" s="40">
        <v>417</v>
      </c>
      <c r="B462" s="30">
        <v>8714199</v>
      </c>
      <c r="C462" s="32" t="s">
        <v>32</v>
      </c>
      <c r="D462" s="15" t="s">
        <v>264</v>
      </c>
      <c r="E462" s="33" t="s">
        <v>34</v>
      </c>
      <c r="F462" s="6">
        <v>0</v>
      </c>
      <c r="G462" s="6">
        <v>1</v>
      </c>
      <c r="H462" s="6">
        <v>781815</v>
      </c>
      <c r="I462" s="243">
        <v>212891</v>
      </c>
      <c r="J462" s="82">
        <f t="shared" si="79"/>
        <v>240822.29920000001</v>
      </c>
      <c r="K462" s="79">
        <v>309870</v>
      </c>
      <c r="L462" s="79">
        <f t="shared" si="78"/>
        <v>58875.3</v>
      </c>
      <c r="M462" s="79">
        <f t="shared" si="80"/>
        <v>368745.3</v>
      </c>
      <c r="N462" s="79">
        <v>250000</v>
      </c>
      <c r="O462" s="79">
        <v>47500</v>
      </c>
      <c r="P462" s="79">
        <v>297500</v>
      </c>
      <c r="Q462" s="244">
        <f t="shared" si="81"/>
        <v>240822</v>
      </c>
      <c r="R462" s="244">
        <f t="shared" si="82"/>
        <v>302356</v>
      </c>
      <c r="S462" s="244">
        <f t="shared" si="83"/>
        <v>297831</v>
      </c>
      <c r="T462" s="244">
        <f t="shared" si="84"/>
        <v>297500</v>
      </c>
      <c r="U462" s="79">
        <f t="shared" si="85"/>
        <v>43511.108673533017</v>
      </c>
      <c r="V462" s="245">
        <f t="shared" si="86"/>
        <v>0.14390688021250783</v>
      </c>
      <c r="W462" s="88" t="str">
        <f t="shared" si="87"/>
        <v>MENOR_VALOR</v>
      </c>
      <c r="X462" s="89">
        <f t="shared" si="88"/>
        <v>240822</v>
      </c>
      <c r="Y462" s="73"/>
    </row>
    <row r="463" spans="1:25" ht="24" x14ac:dyDescent="0.35">
      <c r="A463" s="40">
        <v>418</v>
      </c>
      <c r="B463" s="30">
        <v>8714199</v>
      </c>
      <c r="C463" s="32" t="s">
        <v>32</v>
      </c>
      <c r="D463" s="34" t="s">
        <v>167</v>
      </c>
      <c r="E463" s="33" t="s">
        <v>34</v>
      </c>
      <c r="F463" s="6">
        <v>0</v>
      </c>
      <c r="G463" s="6">
        <v>1</v>
      </c>
      <c r="H463" s="6">
        <v>781815</v>
      </c>
      <c r="I463" s="243">
        <v>109480</v>
      </c>
      <c r="J463" s="82">
        <f t="shared" si="79"/>
        <v>123843.776</v>
      </c>
      <c r="K463" s="79">
        <v>155000</v>
      </c>
      <c r="L463" s="79">
        <f t="shared" si="78"/>
        <v>29450</v>
      </c>
      <c r="M463" s="79">
        <f t="shared" si="80"/>
        <v>184450</v>
      </c>
      <c r="N463" s="79">
        <v>124000</v>
      </c>
      <c r="O463" s="79">
        <v>23560</v>
      </c>
      <c r="P463" s="79">
        <v>147560</v>
      </c>
      <c r="Q463" s="244">
        <f t="shared" si="81"/>
        <v>123844</v>
      </c>
      <c r="R463" s="244">
        <f t="shared" si="82"/>
        <v>151951</v>
      </c>
      <c r="S463" s="244">
        <f t="shared" si="83"/>
        <v>149936</v>
      </c>
      <c r="T463" s="244">
        <f t="shared" si="84"/>
        <v>147560</v>
      </c>
      <c r="U463" s="79">
        <f t="shared" si="85"/>
        <v>19874.650298810291</v>
      </c>
      <c r="V463" s="245">
        <f t="shared" si="86"/>
        <v>0.13079644292443149</v>
      </c>
      <c r="W463" s="88" t="str">
        <f t="shared" si="87"/>
        <v>MENOR_VALOR</v>
      </c>
      <c r="X463" s="89">
        <f t="shared" si="88"/>
        <v>123844</v>
      </c>
      <c r="Y463" s="73"/>
    </row>
    <row r="464" spans="1:25" ht="32" x14ac:dyDescent="0.35">
      <c r="A464" s="40">
        <v>419</v>
      </c>
      <c r="B464" s="30">
        <v>8714199</v>
      </c>
      <c r="C464" s="32" t="s">
        <v>32</v>
      </c>
      <c r="D464" s="15" t="s">
        <v>303</v>
      </c>
      <c r="E464" s="33" t="s">
        <v>34</v>
      </c>
      <c r="F464" s="6">
        <v>0</v>
      </c>
      <c r="G464" s="6">
        <v>1</v>
      </c>
      <c r="H464" s="6">
        <v>781815</v>
      </c>
      <c r="I464" s="243">
        <v>287028</v>
      </c>
      <c r="J464" s="82">
        <f t="shared" si="79"/>
        <v>324686.0736</v>
      </c>
      <c r="K464" s="79">
        <v>444150</v>
      </c>
      <c r="L464" s="79">
        <f t="shared" si="78"/>
        <v>84388.5</v>
      </c>
      <c r="M464" s="79">
        <f t="shared" si="80"/>
        <v>528538.5</v>
      </c>
      <c r="N464" s="79">
        <v>338000</v>
      </c>
      <c r="O464" s="79">
        <v>64220</v>
      </c>
      <c r="P464" s="79">
        <v>402220</v>
      </c>
      <c r="Q464" s="244">
        <f t="shared" si="81"/>
        <v>324686</v>
      </c>
      <c r="R464" s="244">
        <f t="shared" si="82"/>
        <v>418482</v>
      </c>
      <c r="S464" s="244">
        <f t="shared" si="83"/>
        <v>410205</v>
      </c>
      <c r="T464" s="244">
        <f t="shared" si="84"/>
        <v>402220</v>
      </c>
      <c r="U464" s="79">
        <f t="shared" si="85"/>
        <v>66323.787648173413</v>
      </c>
      <c r="V464" s="245">
        <f t="shared" si="86"/>
        <v>0.15848659595436224</v>
      </c>
      <c r="W464" s="88" t="str">
        <f t="shared" si="87"/>
        <v>MENOR_VALOR</v>
      </c>
      <c r="X464" s="89">
        <f t="shared" si="88"/>
        <v>324686</v>
      </c>
      <c r="Y464" s="73"/>
    </row>
    <row r="465" spans="1:25" ht="32" x14ac:dyDescent="0.35">
      <c r="A465" s="40">
        <v>420</v>
      </c>
      <c r="B465" s="30">
        <v>8714199</v>
      </c>
      <c r="C465" s="32" t="s">
        <v>32</v>
      </c>
      <c r="D465" s="15" t="s">
        <v>304</v>
      </c>
      <c r="E465" s="33" t="s">
        <v>34</v>
      </c>
      <c r="F465" s="6">
        <v>0</v>
      </c>
      <c r="G465" s="6">
        <v>1</v>
      </c>
      <c r="H465" s="6">
        <v>781815</v>
      </c>
      <c r="I465" s="243">
        <v>280007</v>
      </c>
      <c r="J465" s="82">
        <f t="shared" si="79"/>
        <v>316743.91839999997</v>
      </c>
      <c r="K465" s="79">
        <v>390450</v>
      </c>
      <c r="L465" s="79">
        <f t="shared" si="78"/>
        <v>74185.5</v>
      </c>
      <c r="M465" s="79">
        <f t="shared" si="80"/>
        <v>464635.5</v>
      </c>
      <c r="N465" s="79">
        <v>329000</v>
      </c>
      <c r="O465" s="79">
        <v>62510</v>
      </c>
      <c r="P465" s="79">
        <v>391510</v>
      </c>
      <c r="Q465" s="244">
        <f t="shared" si="81"/>
        <v>316744</v>
      </c>
      <c r="R465" s="244">
        <f t="shared" si="82"/>
        <v>390963</v>
      </c>
      <c r="S465" s="244">
        <f t="shared" si="83"/>
        <v>386238</v>
      </c>
      <c r="T465" s="244">
        <f t="shared" si="84"/>
        <v>391510</v>
      </c>
      <c r="U465" s="79">
        <f t="shared" si="85"/>
        <v>52480.758192884372</v>
      </c>
      <c r="V465" s="245">
        <f t="shared" si="86"/>
        <v>0.1342345904673444</v>
      </c>
      <c r="W465" s="88" t="str">
        <f t="shared" si="87"/>
        <v>MENOR_VALOR</v>
      </c>
      <c r="X465" s="89">
        <f t="shared" si="88"/>
        <v>316744</v>
      </c>
      <c r="Y465" s="73"/>
    </row>
    <row r="466" spans="1:25" ht="16" x14ac:dyDescent="0.35">
      <c r="A466" s="40">
        <v>421</v>
      </c>
      <c r="B466" s="30">
        <v>8714199</v>
      </c>
      <c r="C466" s="32" t="s">
        <v>32</v>
      </c>
      <c r="D466" s="32" t="s">
        <v>168</v>
      </c>
      <c r="E466" s="33" t="s">
        <v>34</v>
      </c>
      <c r="F466" s="6">
        <v>0</v>
      </c>
      <c r="G466" s="6">
        <v>1</v>
      </c>
      <c r="H466" s="6">
        <v>781815</v>
      </c>
      <c r="I466" s="243">
        <v>109480</v>
      </c>
      <c r="J466" s="82">
        <f t="shared" si="79"/>
        <v>123843.776</v>
      </c>
      <c r="K466" s="79">
        <v>160160</v>
      </c>
      <c r="L466" s="79">
        <f t="shared" si="78"/>
        <v>30430.400000000001</v>
      </c>
      <c r="M466" s="79">
        <f t="shared" si="80"/>
        <v>190590.4</v>
      </c>
      <c r="N466" s="79">
        <v>123000</v>
      </c>
      <c r="O466" s="79">
        <v>23370</v>
      </c>
      <c r="P466" s="79">
        <v>146370</v>
      </c>
      <c r="Q466" s="244">
        <f t="shared" si="81"/>
        <v>123844</v>
      </c>
      <c r="R466" s="244">
        <f t="shared" si="82"/>
        <v>153601</v>
      </c>
      <c r="S466" s="244">
        <f t="shared" si="83"/>
        <v>151174</v>
      </c>
      <c r="T466" s="244">
        <f t="shared" si="84"/>
        <v>146370</v>
      </c>
      <c r="U466" s="79">
        <f t="shared" si="85"/>
        <v>21041.376487768095</v>
      </c>
      <c r="V466" s="245">
        <f t="shared" si="86"/>
        <v>0.13698723633158699</v>
      </c>
      <c r="W466" s="88" t="str">
        <f t="shared" si="87"/>
        <v>MENOR_VALOR</v>
      </c>
      <c r="X466" s="89">
        <f t="shared" si="88"/>
        <v>123844</v>
      </c>
      <c r="Y466" s="73"/>
    </row>
    <row r="467" spans="1:25" ht="16" x14ac:dyDescent="0.35">
      <c r="A467" s="40">
        <v>422</v>
      </c>
      <c r="B467" s="30">
        <v>8714199</v>
      </c>
      <c r="C467" s="32" t="s">
        <v>32</v>
      </c>
      <c r="D467" s="32" t="s">
        <v>169</v>
      </c>
      <c r="E467" s="33" t="s">
        <v>34</v>
      </c>
      <c r="F467" s="6">
        <v>0</v>
      </c>
      <c r="G467" s="6">
        <v>1</v>
      </c>
      <c r="H467" s="6">
        <v>781815</v>
      </c>
      <c r="I467" s="243">
        <v>101864</v>
      </c>
      <c r="J467" s="82">
        <f t="shared" si="79"/>
        <v>115228.55679999999</v>
      </c>
      <c r="K467" s="79">
        <v>146300</v>
      </c>
      <c r="L467" s="79">
        <f t="shared" si="78"/>
        <v>27797</v>
      </c>
      <c r="M467" s="79">
        <f t="shared" si="80"/>
        <v>174097</v>
      </c>
      <c r="N467" s="79">
        <v>123000</v>
      </c>
      <c r="O467" s="79">
        <v>23370</v>
      </c>
      <c r="P467" s="79">
        <v>146370</v>
      </c>
      <c r="Q467" s="244">
        <f t="shared" si="81"/>
        <v>115229</v>
      </c>
      <c r="R467" s="244">
        <f t="shared" si="82"/>
        <v>145232</v>
      </c>
      <c r="S467" s="244">
        <f t="shared" si="83"/>
        <v>143197</v>
      </c>
      <c r="T467" s="244">
        <f t="shared" si="84"/>
        <v>146370</v>
      </c>
      <c r="U467" s="79">
        <f t="shared" si="85"/>
        <v>21215.324755939986</v>
      </c>
      <c r="V467" s="245">
        <f t="shared" si="86"/>
        <v>0.14607885835036347</v>
      </c>
      <c r="W467" s="88" t="str">
        <f t="shared" si="87"/>
        <v>MENOR_VALOR</v>
      </c>
      <c r="X467" s="89">
        <f t="shared" si="88"/>
        <v>115229</v>
      </c>
      <c r="Y467" s="73"/>
    </row>
    <row r="468" spans="1:25" ht="16" x14ac:dyDescent="0.35">
      <c r="A468" s="40">
        <v>423</v>
      </c>
      <c r="B468" s="30">
        <v>8714199</v>
      </c>
      <c r="C468" s="32" t="s">
        <v>32</v>
      </c>
      <c r="D468" s="32" t="s">
        <v>171</v>
      </c>
      <c r="E468" s="33" t="s">
        <v>34</v>
      </c>
      <c r="F468" s="6">
        <v>0</v>
      </c>
      <c r="G468" s="6">
        <v>1</v>
      </c>
      <c r="H468" s="6">
        <v>781815</v>
      </c>
      <c r="I468" s="243">
        <v>101864</v>
      </c>
      <c r="J468" s="82">
        <f t="shared" si="79"/>
        <v>115228.55679999999</v>
      </c>
      <c r="K468" s="79">
        <v>135590</v>
      </c>
      <c r="L468" s="79">
        <f t="shared" si="78"/>
        <v>25762.1</v>
      </c>
      <c r="M468" s="79">
        <f t="shared" si="80"/>
        <v>161352.1</v>
      </c>
      <c r="N468" s="79">
        <v>119000</v>
      </c>
      <c r="O468" s="79">
        <v>22610</v>
      </c>
      <c r="P468" s="79">
        <v>141610</v>
      </c>
      <c r="Q468" s="244">
        <f t="shared" si="81"/>
        <v>115229</v>
      </c>
      <c r="R468" s="244">
        <f t="shared" si="82"/>
        <v>139397</v>
      </c>
      <c r="S468" s="244">
        <f t="shared" si="83"/>
        <v>138084</v>
      </c>
      <c r="T468" s="244">
        <f t="shared" si="84"/>
        <v>141610</v>
      </c>
      <c r="U468" s="79">
        <f t="shared" si="85"/>
        <v>17089.356687716481</v>
      </c>
      <c r="V468" s="245">
        <f t="shared" si="86"/>
        <v>0.12259486708979735</v>
      </c>
      <c r="W468" s="88" t="str">
        <f t="shared" si="87"/>
        <v>MENOR_VALOR</v>
      </c>
      <c r="X468" s="89">
        <f t="shared" si="88"/>
        <v>115229</v>
      </c>
      <c r="Y468" s="73"/>
    </row>
    <row r="469" spans="1:25" ht="16" x14ac:dyDescent="0.35">
      <c r="A469" s="40">
        <v>424</v>
      </c>
      <c r="B469" s="30">
        <v>8714199</v>
      </c>
      <c r="C469" s="32" t="s">
        <v>32</v>
      </c>
      <c r="D469" s="34" t="s">
        <v>173</v>
      </c>
      <c r="E469" s="33" t="s">
        <v>34</v>
      </c>
      <c r="F469" s="6">
        <v>0</v>
      </c>
      <c r="G469" s="6">
        <v>1</v>
      </c>
      <c r="H469" s="6">
        <v>781815</v>
      </c>
      <c r="I469" s="243">
        <v>90440</v>
      </c>
      <c r="J469" s="82">
        <f t="shared" si="79"/>
        <v>102305.728</v>
      </c>
      <c r="K469" s="79">
        <v>137240</v>
      </c>
      <c r="L469" s="79">
        <f t="shared" si="78"/>
        <v>26075.599999999999</v>
      </c>
      <c r="M469" s="79">
        <f t="shared" si="80"/>
        <v>163315.6</v>
      </c>
      <c r="N469" s="79">
        <v>117000</v>
      </c>
      <c r="O469" s="79">
        <v>22230</v>
      </c>
      <c r="P469" s="79">
        <v>139230</v>
      </c>
      <c r="Q469" s="244">
        <f t="shared" si="81"/>
        <v>102306</v>
      </c>
      <c r="R469" s="244">
        <f t="shared" si="82"/>
        <v>134950</v>
      </c>
      <c r="S469" s="244">
        <f t="shared" si="83"/>
        <v>132501</v>
      </c>
      <c r="T469" s="244">
        <f t="shared" si="84"/>
        <v>139230</v>
      </c>
      <c r="U469" s="79">
        <f t="shared" si="85"/>
        <v>23082.793765053659</v>
      </c>
      <c r="V469" s="245">
        <f t="shared" si="86"/>
        <v>0.17104700826271699</v>
      </c>
      <c r="W469" s="88" t="str">
        <f t="shared" si="87"/>
        <v>MENOR_VALOR</v>
      </c>
      <c r="X469" s="89">
        <f t="shared" si="88"/>
        <v>102306</v>
      </c>
      <c r="Y469" s="73"/>
    </row>
    <row r="470" spans="1:25" ht="16" x14ac:dyDescent="0.35">
      <c r="A470" s="40">
        <v>425</v>
      </c>
      <c r="B470" s="30">
        <v>8714199</v>
      </c>
      <c r="C470" s="32" t="s">
        <v>32</v>
      </c>
      <c r="D470" s="32" t="s">
        <v>175</v>
      </c>
      <c r="E470" s="33" t="s">
        <v>34</v>
      </c>
      <c r="F470" s="6">
        <v>0</v>
      </c>
      <c r="G470" s="6">
        <v>1</v>
      </c>
      <c r="H470" s="6">
        <v>781815</v>
      </c>
      <c r="I470" s="243">
        <v>251566</v>
      </c>
      <c r="J470" s="82">
        <f t="shared" si="79"/>
        <v>284571.45919999998</v>
      </c>
      <c r="K470" s="79">
        <v>219450</v>
      </c>
      <c r="L470" s="79">
        <f t="shared" si="78"/>
        <v>41695.5</v>
      </c>
      <c r="M470" s="79">
        <f t="shared" si="80"/>
        <v>261145.5</v>
      </c>
      <c r="N470" s="79">
        <v>167000</v>
      </c>
      <c r="O470" s="79">
        <v>31730</v>
      </c>
      <c r="P470" s="79">
        <v>198730</v>
      </c>
      <c r="Q470" s="244">
        <f t="shared" si="81"/>
        <v>198730</v>
      </c>
      <c r="R470" s="244">
        <f t="shared" si="82"/>
        <v>248149</v>
      </c>
      <c r="S470" s="244">
        <f t="shared" si="83"/>
        <v>245346</v>
      </c>
      <c r="T470" s="244">
        <f t="shared" si="84"/>
        <v>261146</v>
      </c>
      <c r="U470" s="79">
        <f t="shared" si="85"/>
        <v>34944.510019457994</v>
      </c>
      <c r="V470" s="245">
        <f t="shared" si="86"/>
        <v>0.14082067636564319</v>
      </c>
      <c r="W470" s="88" t="str">
        <f t="shared" si="87"/>
        <v>MENOR_VALOR</v>
      </c>
      <c r="X470" s="89">
        <f t="shared" si="88"/>
        <v>198730</v>
      </c>
      <c r="Y470" s="73"/>
    </row>
    <row r="471" spans="1:25" ht="16" x14ac:dyDescent="0.35">
      <c r="A471" s="40">
        <v>426</v>
      </c>
      <c r="B471" s="30">
        <v>8714199</v>
      </c>
      <c r="C471" s="32" t="s">
        <v>32</v>
      </c>
      <c r="D471" s="32" t="s">
        <v>177</v>
      </c>
      <c r="E471" s="33" t="s">
        <v>34</v>
      </c>
      <c r="F471" s="6">
        <v>0</v>
      </c>
      <c r="G471" s="6">
        <v>1</v>
      </c>
      <c r="H471" s="6">
        <v>781815</v>
      </c>
      <c r="I471" s="243">
        <v>152320</v>
      </c>
      <c r="J471" s="82">
        <f t="shared" si="79"/>
        <v>172304.38399999999</v>
      </c>
      <c r="K471" s="79">
        <v>217330</v>
      </c>
      <c r="L471" s="79">
        <f t="shared" si="78"/>
        <v>41292.699999999997</v>
      </c>
      <c r="M471" s="79">
        <f t="shared" si="80"/>
        <v>258622.7</v>
      </c>
      <c r="N471" s="79">
        <v>169000</v>
      </c>
      <c r="O471" s="79">
        <v>32110</v>
      </c>
      <c r="P471" s="79">
        <v>201110</v>
      </c>
      <c r="Q471" s="244">
        <f t="shared" si="81"/>
        <v>172304</v>
      </c>
      <c r="R471" s="244">
        <f t="shared" si="82"/>
        <v>210679</v>
      </c>
      <c r="S471" s="244">
        <f t="shared" si="83"/>
        <v>207714</v>
      </c>
      <c r="T471" s="244">
        <f t="shared" si="84"/>
        <v>201110</v>
      </c>
      <c r="U471" s="79">
        <f t="shared" si="85"/>
        <v>27135.222728033761</v>
      </c>
      <c r="V471" s="245">
        <f t="shared" si="86"/>
        <v>0.12879889655843135</v>
      </c>
      <c r="W471" s="88" t="str">
        <f t="shared" si="87"/>
        <v>MENOR_VALOR</v>
      </c>
      <c r="X471" s="89">
        <f t="shared" si="88"/>
        <v>172304</v>
      </c>
      <c r="Y471" s="73"/>
    </row>
    <row r="472" spans="1:25" x14ac:dyDescent="0.35">
      <c r="A472" s="40">
        <v>427</v>
      </c>
      <c r="B472" s="30">
        <v>8714199</v>
      </c>
      <c r="C472" s="275" t="s">
        <v>180</v>
      </c>
      <c r="D472" s="275"/>
      <c r="E472" s="33" t="s">
        <v>34</v>
      </c>
      <c r="F472" s="6">
        <v>0</v>
      </c>
      <c r="G472" s="6">
        <v>1</v>
      </c>
      <c r="H472" s="21">
        <v>781815</v>
      </c>
      <c r="I472" s="22"/>
      <c r="J472" s="82">
        <f t="shared" si="79"/>
        <v>0</v>
      </c>
      <c r="K472" s="79">
        <v>176720</v>
      </c>
      <c r="L472" s="79">
        <f t="shared" si="78"/>
        <v>33576.800000000003</v>
      </c>
      <c r="M472" s="79">
        <f t="shared" si="80"/>
        <v>210296.8</v>
      </c>
      <c r="N472" s="79">
        <v>150000</v>
      </c>
      <c r="O472" s="79">
        <v>28500</v>
      </c>
      <c r="P472" s="79">
        <v>178500</v>
      </c>
      <c r="Q472" s="244">
        <f>ROUND(MIN(M472,P472),0)</f>
        <v>178500</v>
      </c>
      <c r="R472" s="244">
        <f>ROUND(AVERAGE(M472,P472),0)</f>
        <v>194398</v>
      </c>
      <c r="S472" s="244">
        <f>ROUND(GEOMEAN(M472,P472),0)</f>
        <v>193747</v>
      </c>
      <c r="T472" s="244">
        <f>ROUND(MEDIAN(M472,P472),0)</f>
        <v>194398</v>
      </c>
      <c r="U472" s="79">
        <f t="shared" si="85"/>
        <v>11241.583607303732</v>
      </c>
      <c r="V472" s="245">
        <f t="shared" si="86"/>
        <v>5.7827671104145779E-2</v>
      </c>
      <c r="W472" s="88" t="str">
        <f t="shared" si="87"/>
        <v>MENOR_VALOR</v>
      </c>
      <c r="X472" s="89">
        <f>IF(W472="MENOR_VALOR",Q472,S472)</f>
        <v>178500</v>
      </c>
      <c r="Y472" s="73"/>
    </row>
    <row r="473" spans="1:25" ht="24" x14ac:dyDescent="0.35">
      <c r="A473" s="40">
        <v>428</v>
      </c>
      <c r="B473" s="30">
        <v>8714199</v>
      </c>
      <c r="C473" s="32" t="s">
        <v>50</v>
      </c>
      <c r="D473" s="32" t="s">
        <v>160</v>
      </c>
      <c r="E473" s="33" t="s">
        <v>80</v>
      </c>
      <c r="F473" s="6">
        <v>0</v>
      </c>
      <c r="G473" s="6">
        <v>1</v>
      </c>
      <c r="H473" s="6">
        <v>781815</v>
      </c>
      <c r="I473" s="11">
        <v>98175</v>
      </c>
      <c r="J473" s="82">
        <f t="shared" si="79"/>
        <v>111055.56</v>
      </c>
      <c r="K473" s="79">
        <v>297000</v>
      </c>
      <c r="L473" s="79">
        <f t="shared" si="78"/>
        <v>56430</v>
      </c>
      <c r="M473" s="79">
        <f t="shared" si="80"/>
        <v>353430</v>
      </c>
      <c r="N473" s="79">
        <v>220000</v>
      </c>
      <c r="O473" s="79">
        <v>41800</v>
      </c>
      <c r="P473" s="79">
        <v>261800</v>
      </c>
      <c r="Q473" s="244">
        <f t="shared" si="81"/>
        <v>111056</v>
      </c>
      <c r="R473" s="244">
        <f t="shared" si="82"/>
        <v>242095</v>
      </c>
      <c r="S473" s="244">
        <f t="shared" si="83"/>
        <v>217406</v>
      </c>
      <c r="T473" s="244">
        <f t="shared" si="84"/>
        <v>261800</v>
      </c>
      <c r="U473" s="79">
        <f t="shared" si="85"/>
        <v>92658.565499903998</v>
      </c>
      <c r="V473" s="245">
        <f t="shared" si="86"/>
        <v>0.38273638654207642</v>
      </c>
      <c r="W473" s="88" t="str">
        <f t="shared" si="87"/>
        <v>MENOR_VALOR</v>
      </c>
      <c r="X473" s="89">
        <f t="shared" si="88"/>
        <v>111056</v>
      </c>
      <c r="Y473" s="73"/>
    </row>
    <row r="474" spans="1:25" s="74" customFormat="1" ht="16" x14ac:dyDescent="0.35">
      <c r="A474" s="117" t="s">
        <v>181</v>
      </c>
      <c r="B474" s="30"/>
      <c r="C474" s="134"/>
      <c r="D474" s="135" t="s">
        <v>182</v>
      </c>
      <c r="E474" s="33"/>
      <c r="F474" s="119"/>
      <c r="G474" s="119"/>
      <c r="H474" s="120"/>
      <c r="I474" s="243"/>
      <c r="J474" s="82"/>
      <c r="K474" s="79"/>
      <c r="L474" s="79"/>
      <c r="M474" s="79"/>
      <c r="N474" s="79"/>
      <c r="O474" s="79"/>
      <c r="P474" s="79"/>
      <c r="Q474" s="244"/>
      <c r="R474" s="244"/>
      <c r="S474" s="244"/>
      <c r="T474" s="244"/>
      <c r="U474" s="79"/>
      <c r="V474" s="245"/>
      <c r="W474" s="88" t="str">
        <f t="shared" si="87"/>
        <v>MENOR_VALOR</v>
      </c>
      <c r="X474" s="89">
        <f t="shared" si="88"/>
        <v>0</v>
      </c>
      <c r="Y474" s="73"/>
    </row>
    <row r="475" spans="1:25" ht="24" x14ac:dyDescent="0.35">
      <c r="A475" s="40">
        <v>429</v>
      </c>
      <c r="B475" s="30">
        <v>8714199</v>
      </c>
      <c r="C475" s="32" t="s">
        <v>32</v>
      </c>
      <c r="D475" s="32" t="s">
        <v>183</v>
      </c>
      <c r="E475" s="33" t="s">
        <v>34</v>
      </c>
      <c r="F475" s="6">
        <v>0</v>
      </c>
      <c r="G475" s="6">
        <v>1</v>
      </c>
      <c r="H475" s="6">
        <v>781815</v>
      </c>
      <c r="I475" s="81">
        <v>186473</v>
      </c>
      <c r="J475" s="82">
        <f t="shared" si="79"/>
        <v>210938.25760000001</v>
      </c>
      <c r="K475" s="79">
        <v>260100</v>
      </c>
      <c r="L475" s="79">
        <f t="shared" si="78"/>
        <v>49419</v>
      </c>
      <c r="M475" s="79">
        <f t="shared" si="80"/>
        <v>309519</v>
      </c>
      <c r="N475" s="79">
        <v>231000</v>
      </c>
      <c r="O475" s="79">
        <v>43890</v>
      </c>
      <c r="P475" s="79">
        <v>274890</v>
      </c>
      <c r="Q475" s="244">
        <f t="shared" si="81"/>
        <v>210938</v>
      </c>
      <c r="R475" s="244">
        <f t="shared" si="82"/>
        <v>265116</v>
      </c>
      <c r="S475" s="244">
        <f t="shared" si="83"/>
        <v>261819</v>
      </c>
      <c r="T475" s="244">
        <f t="shared" si="84"/>
        <v>274890</v>
      </c>
      <c r="U475" s="79">
        <f t="shared" si="85"/>
        <v>38309.631191124769</v>
      </c>
      <c r="V475" s="245">
        <f t="shared" si="86"/>
        <v>0.14450139256448033</v>
      </c>
      <c r="W475" s="88" t="str">
        <f t="shared" si="87"/>
        <v>MENOR_VALOR</v>
      </c>
      <c r="X475" s="89">
        <f t="shared" si="88"/>
        <v>210938</v>
      </c>
      <c r="Y475" s="73"/>
    </row>
    <row r="476" spans="1:25" ht="24" x14ac:dyDescent="0.35">
      <c r="A476" s="40">
        <v>430</v>
      </c>
      <c r="B476" s="30">
        <v>8714199</v>
      </c>
      <c r="C476" s="32" t="s">
        <v>32</v>
      </c>
      <c r="D476" s="32" t="s">
        <v>184</v>
      </c>
      <c r="E476" s="33" t="s">
        <v>34</v>
      </c>
      <c r="F476" s="6">
        <v>0</v>
      </c>
      <c r="G476" s="6">
        <v>1</v>
      </c>
      <c r="H476" s="6">
        <v>781815</v>
      </c>
      <c r="I476" s="81">
        <v>191947</v>
      </c>
      <c r="J476" s="82">
        <f t="shared" si="79"/>
        <v>217130.44639999999</v>
      </c>
      <c r="K476" s="79">
        <v>301600</v>
      </c>
      <c r="L476" s="79">
        <f t="shared" si="78"/>
        <v>57304</v>
      </c>
      <c r="M476" s="79">
        <f t="shared" si="80"/>
        <v>358904</v>
      </c>
      <c r="N476" s="79">
        <v>232000</v>
      </c>
      <c r="O476" s="79">
        <v>44080</v>
      </c>
      <c r="P476" s="79">
        <v>276080</v>
      </c>
      <c r="Q476" s="244">
        <f t="shared" si="81"/>
        <v>217130</v>
      </c>
      <c r="R476" s="244">
        <f t="shared" si="82"/>
        <v>284038</v>
      </c>
      <c r="S476" s="244">
        <f t="shared" si="83"/>
        <v>278128</v>
      </c>
      <c r="T476" s="244">
        <f t="shared" si="84"/>
        <v>276080</v>
      </c>
      <c r="U476" s="79">
        <f t="shared" si="85"/>
        <v>47311.100515629521</v>
      </c>
      <c r="V476" s="245">
        <f t="shared" si="86"/>
        <v>0.16656609508456446</v>
      </c>
      <c r="W476" s="88" t="str">
        <f t="shared" si="87"/>
        <v>MENOR_VALOR</v>
      </c>
      <c r="X476" s="89">
        <f t="shared" si="88"/>
        <v>217130</v>
      </c>
      <c r="Y476" s="73"/>
    </row>
    <row r="477" spans="1:25" ht="16" x14ac:dyDescent="0.35">
      <c r="A477" s="40">
        <v>431</v>
      </c>
      <c r="B477" s="30">
        <v>8714199</v>
      </c>
      <c r="C477" s="32" t="s">
        <v>32</v>
      </c>
      <c r="D477" s="32" t="s">
        <v>185</v>
      </c>
      <c r="E477" s="33" t="s">
        <v>34</v>
      </c>
      <c r="F477" s="6">
        <v>0</v>
      </c>
      <c r="G477" s="6">
        <v>1</v>
      </c>
      <c r="H477" s="6">
        <v>781815</v>
      </c>
      <c r="I477" s="81">
        <v>226219</v>
      </c>
      <c r="J477" s="82">
        <f t="shared" si="79"/>
        <v>255898.93280000001</v>
      </c>
      <c r="K477" s="79">
        <v>333000</v>
      </c>
      <c r="L477" s="79">
        <f t="shared" si="78"/>
        <v>63270</v>
      </c>
      <c r="M477" s="79">
        <f t="shared" si="80"/>
        <v>396270</v>
      </c>
      <c r="N477" s="79">
        <v>266000</v>
      </c>
      <c r="O477" s="79">
        <v>50540</v>
      </c>
      <c r="P477" s="79">
        <v>316540</v>
      </c>
      <c r="Q477" s="244">
        <f t="shared" si="81"/>
        <v>255899</v>
      </c>
      <c r="R477" s="244">
        <f t="shared" si="82"/>
        <v>322903</v>
      </c>
      <c r="S477" s="244">
        <f t="shared" si="83"/>
        <v>317806</v>
      </c>
      <c r="T477" s="244">
        <f t="shared" si="84"/>
        <v>316540</v>
      </c>
      <c r="U477" s="79">
        <f t="shared" si="85"/>
        <v>47378.982766623427</v>
      </c>
      <c r="V477" s="245">
        <f t="shared" si="86"/>
        <v>0.14672822106522215</v>
      </c>
      <c r="W477" s="88" t="str">
        <f t="shared" si="87"/>
        <v>MENOR_VALOR</v>
      </c>
      <c r="X477" s="89">
        <f t="shared" si="88"/>
        <v>255899</v>
      </c>
      <c r="Y477" s="73"/>
    </row>
    <row r="478" spans="1:25" ht="16" x14ac:dyDescent="0.35">
      <c r="A478" s="40">
        <v>432</v>
      </c>
      <c r="B478" s="30">
        <v>8714199</v>
      </c>
      <c r="C478" s="32" t="s">
        <v>32</v>
      </c>
      <c r="D478" s="32" t="s">
        <v>186</v>
      </c>
      <c r="E478" s="33" t="s">
        <v>34</v>
      </c>
      <c r="F478" s="6">
        <v>0</v>
      </c>
      <c r="G478" s="6">
        <v>1</v>
      </c>
      <c r="H478" s="6">
        <v>781815</v>
      </c>
      <c r="I478" s="243">
        <v>66640</v>
      </c>
      <c r="J478" s="82">
        <f t="shared" si="79"/>
        <v>75383.168000000005</v>
      </c>
      <c r="K478" s="79">
        <v>76950</v>
      </c>
      <c r="L478" s="79">
        <f t="shared" si="78"/>
        <v>14620.5</v>
      </c>
      <c r="M478" s="79">
        <f t="shared" si="80"/>
        <v>91570.5</v>
      </c>
      <c r="N478" s="79">
        <v>65000</v>
      </c>
      <c r="O478" s="79">
        <v>12350</v>
      </c>
      <c r="P478" s="79">
        <v>77350</v>
      </c>
      <c r="Q478" s="244">
        <f t="shared" si="81"/>
        <v>75383</v>
      </c>
      <c r="R478" s="244">
        <f t="shared" si="82"/>
        <v>81435</v>
      </c>
      <c r="S478" s="244">
        <f t="shared" si="83"/>
        <v>81127</v>
      </c>
      <c r="T478" s="244">
        <f t="shared" si="84"/>
        <v>77350</v>
      </c>
      <c r="U478" s="79">
        <f t="shared" si="85"/>
        <v>4279.4102397409861</v>
      </c>
      <c r="V478" s="245">
        <f t="shared" si="86"/>
        <v>5.2550012153754357E-2</v>
      </c>
      <c r="W478" s="88" t="str">
        <f t="shared" si="87"/>
        <v>MENOR_VALOR</v>
      </c>
      <c r="X478" s="89">
        <f t="shared" si="88"/>
        <v>75383</v>
      </c>
      <c r="Y478" s="73"/>
    </row>
    <row r="479" spans="1:25" ht="16" x14ac:dyDescent="0.35">
      <c r="A479" s="40">
        <v>433</v>
      </c>
      <c r="B479" s="30">
        <v>8714199</v>
      </c>
      <c r="C479" s="32" t="s">
        <v>32</v>
      </c>
      <c r="D479" s="32" t="s">
        <v>187</v>
      </c>
      <c r="E479" s="33" t="s">
        <v>34</v>
      </c>
      <c r="F479" s="6">
        <v>0</v>
      </c>
      <c r="G479" s="6">
        <v>1</v>
      </c>
      <c r="H479" s="6">
        <v>781815</v>
      </c>
      <c r="I479" s="243">
        <v>214081</v>
      </c>
      <c r="J479" s="82">
        <f t="shared" si="79"/>
        <v>242168.42720000001</v>
      </c>
      <c r="K479" s="79">
        <v>335880</v>
      </c>
      <c r="L479" s="79">
        <f t="shared" si="78"/>
        <v>63817.200000000004</v>
      </c>
      <c r="M479" s="79">
        <f t="shared" si="80"/>
        <v>399697.2</v>
      </c>
      <c r="N479" s="79">
        <v>249000</v>
      </c>
      <c r="O479" s="79">
        <v>47310</v>
      </c>
      <c r="P479" s="79">
        <v>296310</v>
      </c>
      <c r="Q479" s="244">
        <f t="shared" si="81"/>
        <v>242168</v>
      </c>
      <c r="R479" s="244">
        <f t="shared" si="82"/>
        <v>312725</v>
      </c>
      <c r="S479" s="244">
        <f t="shared" si="83"/>
        <v>306101</v>
      </c>
      <c r="T479" s="244">
        <f t="shared" si="84"/>
        <v>296310</v>
      </c>
      <c r="U479" s="79">
        <f t="shared" si="85"/>
        <v>49891.333160179231</v>
      </c>
      <c r="V479" s="245">
        <f t="shared" si="86"/>
        <v>0.15953739918516022</v>
      </c>
      <c r="W479" s="88" t="str">
        <f t="shared" si="87"/>
        <v>MENOR_VALOR</v>
      </c>
      <c r="X479" s="89">
        <f t="shared" si="88"/>
        <v>242168</v>
      </c>
      <c r="Y479" s="73"/>
    </row>
    <row r="480" spans="1:25" ht="24" x14ac:dyDescent="0.35">
      <c r="A480" s="40">
        <v>434</v>
      </c>
      <c r="B480" s="30">
        <v>8714199</v>
      </c>
      <c r="C480" s="32" t="s">
        <v>32</v>
      </c>
      <c r="D480" s="34" t="s">
        <v>76</v>
      </c>
      <c r="E480" s="33" t="s">
        <v>34</v>
      </c>
      <c r="F480" s="6">
        <v>0</v>
      </c>
      <c r="G480" s="6">
        <v>1</v>
      </c>
      <c r="H480" s="6">
        <v>781815</v>
      </c>
      <c r="I480" s="243">
        <v>157675</v>
      </c>
      <c r="J480" s="82">
        <f t="shared" si="79"/>
        <v>178361.96</v>
      </c>
      <c r="K480" s="79">
        <v>195840</v>
      </c>
      <c r="L480" s="79">
        <f t="shared" si="78"/>
        <v>37209.599999999999</v>
      </c>
      <c r="M480" s="79">
        <f t="shared" si="80"/>
        <v>233049.60000000001</v>
      </c>
      <c r="N480" s="79">
        <v>163000</v>
      </c>
      <c r="O480" s="79">
        <v>30970</v>
      </c>
      <c r="P480" s="79">
        <v>193970</v>
      </c>
      <c r="Q480" s="244">
        <f t="shared" si="81"/>
        <v>178362</v>
      </c>
      <c r="R480" s="244">
        <f t="shared" si="82"/>
        <v>201794</v>
      </c>
      <c r="S480" s="244">
        <f t="shared" si="83"/>
        <v>200522</v>
      </c>
      <c r="T480" s="244">
        <f t="shared" si="84"/>
        <v>193970</v>
      </c>
      <c r="U480" s="79">
        <f t="shared" si="85"/>
        <v>16568.926096763182</v>
      </c>
      <c r="V480" s="245">
        <f t="shared" si="86"/>
        <v>8.2108120641660218E-2</v>
      </c>
      <c r="W480" s="88" t="str">
        <f t="shared" si="87"/>
        <v>MENOR_VALOR</v>
      </c>
      <c r="X480" s="89">
        <f t="shared" si="88"/>
        <v>178362</v>
      </c>
      <c r="Y480" s="73"/>
    </row>
    <row r="481" spans="1:25" ht="24" x14ac:dyDescent="0.35">
      <c r="A481" s="40">
        <v>435</v>
      </c>
      <c r="B481" s="30">
        <v>8714199</v>
      </c>
      <c r="C481" s="32" t="s">
        <v>32</v>
      </c>
      <c r="D481" s="32" t="s">
        <v>188</v>
      </c>
      <c r="E481" s="33" t="s">
        <v>34</v>
      </c>
      <c r="F481" s="6">
        <v>0</v>
      </c>
      <c r="G481" s="6">
        <v>1</v>
      </c>
      <c r="H481" s="6">
        <v>781815</v>
      </c>
      <c r="I481" s="243">
        <v>195398</v>
      </c>
      <c r="J481" s="82">
        <f t="shared" si="79"/>
        <v>221034.2176</v>
      </c>
      <c r="K481" s="79">
        <v>390220</v>
      </c>
      <c r="L481" s="79">
        <f t="shared" si="78"/>
        <v>74141.8</v>
      </c>
      <c r="M481" s="79">
        <f t="shared" si="80"/>
        <v>464361.8</v>
      </c>
      <c r="N481" s="79">
        <v>286000</v>
      </c>
      <c r="O481" s="79">
        <v>54340</v>
      </c>
      <c r="P481" s="79">
        <v>340340</v>
      </c>
      <c r="Q481" s="244">
        <f t="shared" si="81"/>
        <v>221034</v>
      </c>
      <c r="R481" s="244">
        <f t="shared" si="82"/>
        <v>341912</v>
      </c>
      <c r="S481" s="244">
        <f t="shared" si="83"/>
        <v>326896</v>
      </c>
      <c r="T481" s="244">
        <f t="shared" si="84"/>
        <v>340340</v>
      </c>
      <c r="U481" s="79">
        <f t="shared" si="85"/>
        <v>85473.653496267492</v>
      </c>
      <c r="V481" s="245">
        <f t="shared" si="86"/>
        <v>0.24998728765374567</v>
      </c>
      <c r="W481" s="88" t="str">
        <f t="shared" si="87"/>
        <v>MENOR_VALOR</v>
      </c>
      <c r="X481" s="89">
        <f t="shared" si="88"/>
        <v>221034</v>
      </c>
      <c r="Y481" s="73"/>
    </row>
    <row r="482" spans="1:25" ht="24" x14ac:dyDescent="0.35">
      <c r="A482" s="40">
        <v>436</v>
      </c>
      <c r="B482" s="30">
        <v>8714199</v>
      </c>
      <c r="C482" s="32" t="s">
        <v>32</v>
      </c>
      <c r="D482" s="32" t="s">
        <v>189</v>
      </c>
      <c r="E482" s="33" t="s">
        <v>80</v>
      </c>
      <c r="F482" s="6">
        <v>0</v>
      </c>
      <c r="G482" s="6">
        <v>1</v>
      </c>
      <c r="H482" s="6">
        <v>781815</v>
      </c>
      <c r="I482" s="243">
        <v>125664</v>
      </c>
      <c r="J482" s="82">
        <f t="shared" si="79"/>
        <v>142151.11679999999</v>
      </c>
      <c r="K482" s="79">
        <v>322400</v>
      </c>
      <c r="L482" s="79">
        <f t="shared" si="78"/>
        <v>61256</v>
      </c>
      <c r="M482" s="79">
        <f t="shared" si="80"/>
        <v>383656</v>
      </c>
      <c r="N482" s="79">
        <v>248000</v>
      </c>
      <c r="O482" s="79">
        <v>47120</v>
      </c>
      <c r="P482" s="79">
        <v>295120</v>
      </c>
      <c r="Q482" s="244">
        <f t="shared" si="81"/>
        <v>142151</v>
      </c>
      <c r="R482" s="244">
        <f t="shared" si="82"/>
        <v>273642</v>
      </c>
      <c r="S482" s="244">
        <f t="shared" si="83"/>
        <v>252482</v>
      </c>
      <c r="T482" s="244">
        <f t="shared" si="84"/>
        <v>295120</v>
      </c>
      <c r="U482" s="79">
        <f t="shared" si="85"/>
        <v>92978.177765000321</v>
      </c>
      <c r="V482" s="245">
        <f t="shared" si="86"/>
        <v>0.33978036180484106</v>
      </c>
      <c r="W482" s="88" t="str">
        <f t="shared" si="87"/>
        <v>MENOR_VALOR</v>
      </c>
      <c r="X482" s="89">
        <f t="shared" si="88"/>
        <v>142151</v>
      </c>
      <c r="Y482" s="73"/>
    </row>
    <row r="483" spans="1:25" ht="24" x14ac:dyDescent="0.35">
      <c r="A483" s="40">
        <v>437</v>
      </c>
      <c r="B483" s="30">
        <v>8714199</v>
      </c>
      <c r="C483" s="32" t="s">
        <v>32</v>
      </c>
      <c r="D483" s="32" t="s">
        <v>190</v>
      </c>
      <c r="E483" s="33" t="s">
        <v>80</v>
      </c>
      <c r="F483" s="6">
        <v>0</v>
      </c>
      <c r="G483" s="6">
        <v>1</v>
      </c>
      <c r="H483" s="6">
        <v>781815</v>
      </c>
      <c r="I483" s="243">
        <v>177548</v>
      </c>
      <c r="J483" s="82">
        <f t="shared" si="79"/>
        <v>200842.29759999999</v>
      </c>
      <c r="K483" s="79">
        <v>240120</v>
      </c>
      <c r="L483" s="79">
        <f t="shared" si="78"/>
        <v>45622.8</v>
      </c>
      <c r="M483" s="79">
        <f t="shared" si="80"/>
        <v>285742.8</v>
      </c>
      <c r="N483" s="79">
        <v>209000</v>
      </c>
      <c r="O483" s="79">
        <v>39710</v>
      </c>
      <c r="P483" s="79">
        <v>248710</v>
      </c>
      <c r="Q483" s="244">
        <f t="shared" si="81"/>
        <v>200842</v>
      </c>
      <c r="R483" s="244">
        <f t="shared" si="82"/>
        <v>245098</v>
      </c>
      <c r="S483" s="244">
        <f t="shared" si="83"/>
        <v>242572</v>
      </c>
      <c r="T483" s="244">
        <f t="shared" si="84"/>
        <v>248710</v>
      </c>
      <c r="U483" s="79">
        <f t="shared" si="85"/>
        <v>31293.717708191849</v>
      </c>
      <c r="V483" s="245">
        <f t="shared" si="86"/>
        <v>0.12767838867796494</v>
      </c>
      <c r="W483" s="88" t="str">
        <f t="shared" si="87"/>
        <v>MENOR_VALOR</v>
      </c>
      <c r="X483" s="89">
        <f t="shared" si="88"/>
        <v>200842</v>
      </c>
      <c r="Y483" s="73"/>
    </row>
    <row r="484" spans="1:25" ht="16" x14ac:dyDescent="0.35">
      <c r="A484" s="40">
        <v>438</v>
      </c>
      <c r="B484" s="30">
        <v>8714199</v>
      </c>
      <c r="C484" s="32" t="s">
        <v>32</v>
      </c>
      <c r="D484" s="32" t="s">
        <v>191</v>
      </c>
      <c r="E484" s="33" t="s">
        <v>34</v>
      </c>
      <c r="F484" s="6">
        <v>0</v>
      </c>
      <c r="G484" s="6">
        <v>1</v>
      </c>
      <c r="H484" s="6">
        <v>781815</v>
      </c>
      <c r="I484" s="243">
        <v>121023</v>
      </c>
      <c r="J484" s="82">
        <f t="shared" si="79"/>
        <v>136901.2176</v>
      </c>
      <c r="K484" s="79">
        <v>242000</v>
      </c>
      <c r="L484" s="79">
        <f t="shared" si="78"/>
        <v>45980</v>
      </c>
      <c r="M484" s="79">
        <f t="shared" si="80"/>
        <v>287980</v>
      </c>
      <c r="N484" s="79">
        <v>176000</v>
      </c>
      <c r="O484" s="79">
        <v>33440</v>
      </c>
      <c r="P484" s="79">
        <v>209440</v>
      </c>
      <c r="Q484" s="244">
        <f t="shared" si="81"/>
        <v>136901</v>
      </c>
      <c r="R484" s="244">
        <f t="shared" si="82"/>
        <v>211440</v>
      </c>
      <c r="S484" s="244">
        <f t="shared" si="83"/>
        <v>202120</v>
      </c>
      <c r="T484" s="244">
        <f t="shared" si="84"/>
        <v>209440</v>
      </c>
      <c r="U484" s="79">
        <f t="shared" si="85"/>
        <v>52707.032362864069</v>
      </c>
      <c r="V484" s="245">
        <f t="shared" si="86"/>
        <v>0.2492765435247071</v>
      </c>
      <c r="W484" s="88" t="str">
        <f t="shared" si="87"/>
        <v>MENOR_VALOR</v>
      </c>
      <c r="X484" s="89">
        <f t="shared" si="88"/>
        <v>136901</v>
      </c>
      <c r="Y484" s="73"/>
    </row>
    <row r="485" spans="1:25" ht="24" x14ac:dyDescent="0.35">
      <c r="A485" s="40">
        <v>439</v>
      </c>
      <c r="B485" s="30">
        <v>8714199</v>
      </c>
      <c r="C485" s="32" t="s">
        <v>32</v>
      </c>
      <c r="D485" s="32" t="s">
        <v>195</v>
      </c>
      <c r="E485" s="33" t="s">
        <v>34</v>
      </c>
      <c r="F485" s="6">
        <v>0</v>
      </c>
      <c r="G485" s="6">
        <v>1</v>
      </c>
      <c r="H485" s="6">
        <v>781815</v>
      </c>
      <c r="I485" s="243">
        <v>421736</v>
      </c>
      <c r="J485" s="82">
        <f t="shared" si="79"/>
        <v>477067.76319999999</v>
      </c>
      <c r="K485" s="79">
        <v>523200</v>
      </c>
      <c r="L485" s="79">
        <f t="shared" si="78"/>
        <v>99408</v>
      </c>
      <c r="M485" s="79">
        <f t="shared" si="80"/>
        <v>622608</v>
      </c>
      <c r="N485" s="79">
        <v>436000</v>
      </c>
      <c r="O485" s="79">
        <v>82840</v>
      </c>
      <c r="P485" s="79">
        <v>518840</v>
      </c>
      <c r="Q485" s="244">
        <f t="shared" si="81"/>
        <v>477068</v>
      </c>
      <c r="R485" s="244">
        <f t="shared" si="82"/>
        <v>539505</v>
      </c>
      <c r="S485" s="244">
        <f t="shared" si="83"/>
        <v>536137</v>
      </c>
      <c r="T485" s="244">
        <f t="shared" si="84"/>
        <v>518840</v>
      </c>
      <c r="U485" s="79">
        <f t="shared" si="85"/>
        <v>44149.62609694447</v>
      </c>
      <c r="V485" s="245">
        <f t="shared" si="86"/>
        <v>8.1833580962075367E-2</v>
      </c>
      <c r="W485" s="88" t="str">
        <f t="shared" si="87"/>
        <v>MENOR_VALOR</v>
      </c>
      <c r="X485" s="89">
        <f t="shared" si="88"/>
        <v>477068</v>
      </c>
      <c r="Y485" s="73"/>
    </row>
    <row r="486" spans="1:25" ht="16.5" thickBot="1" x14ac:dyDescent="0.4">
      <c r="A486" s="40">
        <v>440</v>
      </c>
      <c r="B486" s="35">
        <v>8714199</v>
      </c>
      <c r="C486" s="36" t="s">
        <v>32</v>
      </c>
      <c r="D486" s="36" t="s">
        <v>196</v>
      </c>
      <c r="E486" s="60" t="s">
        <v>34</v>
      </c>
      <c r="F486" s="24">
        <v>0</v>
      </c>
      <c r="G486" s="24">
        <v>1</v>
      </c>
      <c r="H486" s="24">
        <v>781815</v>
      </c>
      <c r="I486" s="248">
        <v>55930</v>
      </c>
      <c r="J486" s="249">
        <f t="shared" si="79"/>
        <v>63268.015999999996</v>
      </c>
      <c r="K486" s="79">
        <v>33000</v>
      </c>
      <c r="L486" s="79">
        <f t="shared" si="78"/>
        <v>6270</v>
      </c>
      <c r="M486" s="79">
        <f t="shared" si="80"/>
        <v>39270</v>
      </c>
      <c r="N486" s="79">
        <v>26000</v>
      </c>
      <c r="O486" s="79">
        <v>4940</v>
      </c>
      <c r="P486" s="79">
        <v>30940</v>
      </c>
      <c r="Q486" s="244">
        <f t="shared" si="81"/>
        <v>30940</v>
      </c>
      <c r="R486" s="244">
        <f t="shared" si="82"/>
        <v>44493</v>
      </c>
      <c r="S486" s="244">
        <f t="shared" si="83"/>
        <v>42520</v>
      </c>
      <c r="T486" s="244">
        <f t="shared" si="84"/>
        <v>39270</v>
      </c>
      <c r="U486" s="79">
        <f t="shared" si="85"/>
        <v>9583.4182054212779</v>
      </c>
      <c r="V486" s="245">
        <f t="shared" si="86"/>
        <v>0.21539159430520033</v>
      </c>
      <c r="W486" s="88" t="str">
        <f t="shared" si="87"/>
        <v>MENOR_VALOR</v>
      </c>
      <c r="X486" s="89">
        <f t="shared" si="88"/>
        <v>30940</v>
      </c>
      <c r="Y486" s="73"/>
    </row>
    <row r="487" spans="1:25" ht="15" thickBot="1" x14ac:dyDescent="0.4">
      <c r="A487" s="270" t="s">
        <v>338</v>
      </c>
      <c r="B487" s="271"/>
      <c r="C487" s="271"/>
      <c r="D487" s="271"/>
      <c r="E487" s="271"/>
      <c r="F487" s="271"/>
      <c r="G487" s="271"/>
      <c r="H487" s="271"/>
      <c r="I487" s="43"/>
      <c r="J487" s="67"/>
      <c r="K487" s="79"/>
      <c r="L487" s="79"/>
      <c r="M487" s="79"/>
      <c r="N487" s="79"/>
      <c r="O487" s="79"/>
      <c r="P487" s="79"/>
      <c r="Q487" s="244"/>
      <c r="R487" s="244"/>
      <c r="S487" s="244"/>
      <c r="T487" s="244"/>
      <c r="U487" s="79"/>
      <c r="V487" s="245"/>
      <c r="W487" s="88"/>
      <c r="X487" s="89"/>
      <c r="Y487" s="73"/>
    </row>
    <row r="488" spans="1:25" ht="16.5" thickBot="1" x14ac:dyDescent="0.4">
      <c r="A488" s="103" t="s">
        <v>1</v>
      </c>
      <c r="B488" s="136" t="s">
        <v>2</v>
      </c>
      <c r="C488" s="103" t="s">
        <v>3</v>
      </c>
      <c r="D488" s="103" t="s">
        <v>4</v>
      </c>
      <c r="E488" s="103" t="s">
        <v>5</v>
      </c>
      <c r="F488" s="103" t="s">
        <v>6</v>
      </c>
      <c r="G488" s="122" t="s">
        <v>7</v>
      </c>
      <c r="H488" s="122" t="s">
        <v>961</v>
      </c>
      <c r="I488" s="28"/>
      <c r="J488" s="65"/>
      <c r="K488" s="79"/>
      <c r="L488" s="79"/>
      <c r="M488" s="79"/>
      <c r="N488" s="79"/>
      <c r="O488" s="79"/>
      <c r="P488" s="79"/>
      <c r="Q488" s="244"/>
      <c r="R488" s="244"/>
      <c r="S488" s="244"/>
      <c r="T488" s="244"/>
      <c r="U488" s="79"/>
      <c r="V488" s="245"/>
      <c r="W488" s="88"/>
      <c r="X488" s="89"/>
      <c r="Y488" s="73"/>
    </row>
    <row r="489" spans="1:25" ht="16" x14ac:dyDescent="0.35">
      <c r="A489" s="126" t="s">
        <v>339</v>
      </c>
      <c r="B489" s="151" t="s">
        <v>340</v>
      </c>
      <c r="C489" s="126" t="s">
        <v>341</v>
      </c>
      <c r="D489" s="126" t="s">
        <v>342</v>
      </c>
      <c r="E489" s="126" t="s">
        <v>202</v>
      </c>
      <c r="F489" s="152">
        <v>167500000640</v>
      </c>
      <c r="G489" s="127" t="s">
        <v>343</v>
      </c>
      <c r="H489" s="153" t="s">
        <v>969</v>
      </c>
      <c r="I489" s="44"/>
      <c r="J489" s="65"/>
      <c r="K489" s="79"/>
      <c r="L489" s="79"/>
      <c r="M489" s="79"/>
      <c r="N489" s="79"/>
      <c r="O489" s="79"/>
      <c r="P489" s="79"/>
      <c r="Q489" s="244"/>
      <c r="R489" s="244"/>
      <c r="S489" s="244"/>
      <c r="T489" s="244"/>
      <c r="U489" s="79"/>
      <c r="V489" s="245"/>
      <c r="W489" s="88"/>
      <c r="X489" s="89"/>
      <c r="Y489" s="73"/>
    </row>
    <row r="490" spans="1:25" ht="24" x14ac:dyDescent="0.35">
      <c r="A490" s="126" t="s">
        <v>344</v>
      </c>
      <c r="B490" s="67" t="s">
        <v>345</v>
      </c>
      <c r="C490" s="126" t="s">
        <v>338</v>
      </c>
      <c r="D490" s="126" t="s">
        <v>342</v>
      </c>
      <c r="E490" s="126" t="s">
        <v>202</v>
      </c>
      <c r="F490" s="154" t="s">
        <v>346</v>
      </c>
      <c r="G490" s="127" t="s">
        <v>347</v>
      </c>
      <c r="H490" s="155" t="s">
        <v>970</v>
      </c>
      <c r="I490" s="29"/>
      <c r="J490" s="65"/>
      <c r="K490" s="79"/>
      <c r="L490" s="79"/>
      <c r="M490" s="79"/>
      <c r="N490" s="79"/>
      <c r="O490" s="79"/>
      <c r="P490" s="79"/>
      <c r="Q490" s="244"/>
      <c r="R490" s="244"/>
      <c r="S490" s="244"/>
      <c r="T490" s="244"/>
      <c r="U490" s="79"/>
      <c r="V490" s="245"/>
      <c r="W490" s="88"/>
      <c r="X490" s="89"/>
      <c r="Y490" s="73"/>
    </row>
    <row r="491" spans="1:25" ht="24" x14ac:dyDescent="0.35">
      <c r="A491" s="29" t="s">
        <v>344</v>
      </c>
      <c r="B491" s="67" t="s">
        <v>348</v>
      </c>
      <c r="C491" s="29" t="s">
        <v>338</v>
      </c>
      <c r="D491" s="29" t="s">
        <v>342</v>
      </c>
      <c r="E491" s="29" t="s">
        <v>202</v>
      </c>
      <c r="F491" s="156" t="s">
        <v>349</v>
      </c>
      <c r="G491" s="131" t="s">
        <v>350</v>
      </c>
      <c r="H491" s="157" t="s">
        <v>971</v>
      </c>
      <c r="I491" s="29"/>
      <c r="J491" s="65"/>
      <c r="K491" s="79"/>
      <c r="L491" s="79"/>
      <c r="M491" s="79"/>
      <c r="N491" s="79"/>
      <c r="O491" s="79"/>
      <c r="P491" s="79"/>
      <c r="Q491" s="244"/>
      <c r="R491" s="244"/>
      <c r="S491" s="244"/>
      <c r="T491" s="244"/>
      <c r="U491" s="79"/>
      <c r="V491" s="245"/>
      <c r="W491" s="88"/>
      <c r="X491" s="89"/>
      <c r="Y491" s="73"/>
    </row>
    <row r="492" spans="1:25" ht="24" x14ac:dyDescent="0.35">
      <c r="A492" s="29" t="s">
        <v>351</v>
      </c>
      <c r="B492" s="67" t="s">
        <v>352</v>
      </c>
      <c r="C492" s="29" t="s">
        <v>338</v>
      </c>
      <c r="D492" s="29" t="s">
        <v>342</v>
      </c>
      <c r="E492" s="29" t="s">
        <v>202</v>
      </c>
      <c r="F492" s="156" t="s">
        <v>353</v>
      </c>
      <c r="G492" s="131" t="s">
        <v>354</v>
      </c>
      <c r="H492" s="157" t="s">
        <v>972</v>
      </c>
      <c r="I492" s="29"/>
      <c r="J492" s="65"/>
      <c r="K492" s="79"/>
      <c r="L492" s="79"/>
      <c r="M492" s="79"/>
      <c r="N492" s="79"/>
      <c r="O492" s="79"/>
      <c r="P492" s="79"/>
      <c r="Q492" s="244"/>
      <c r="R492" s="244"/>
      <c r="S492" s="244"/>
      <c r="T492" s="244"/>
      <c r="U492" s="79"/>
      <c r="V492" s="245"/>
      <c r="W492" s="88"/>
      <c r="X492" s="89"/>
      <c r="Y492" s="73"/>
    </row>
    <row r="493" spans="1:25" ht="24.5" thickBot="1" x14ac:dyDescent="0.4">
      <c r="A493" s="143" t="s">
        <v>355</v>
      </c>
      <c r="B493" s="67" t="s">
        <v>356</v>
      </c>
      <c r="C493" s="143" t="s">
        <v>338</v>
      </c>
      <c r="D493" s="143" t="s">
        <v>342</v>
      </c>
      <c r="E493" s="143" t="s">
        <v>202</v>
      </c>
      <c r="F493" s="158" t="s">
        <v>357</v>
      </c>
      <c r="G493" s="159" t="s">
        <v>358</v>
      </c>
      <c r="H493" s="160" t="s">
        <v>973</v>
      </c>
      <c r="I493" s="29"/>
      <c r="J493" s="65"/>
      <c r="K493" s="79"/>
      <c r="L493" s="79"/>
      <c r="M493" s="79"/>
      <c r="N493" s="79"/>
      <c r="O493" s="79"/>
      <c r="P493" s="79"/>
      <c r="Q493" s="244"/>
      <c r="R493" s="244"/>
      <c r="S493" s="244"/>
      <c r="T493" s="244"/>
      <c r="U493" s="79"/>
      <c r="V493" s="245"/>
      <c r="W493" s="88"/>
      <c r="X493" s="89"/>
      <c r="Y493" s="73"/>
    </row>
    <row r="494" spans="1:25" ht="24.5" thickBot="1" x14ac:dyDescent="0.4">
      <c r="A494" s="145" t="s">
        <v>12</v>
      </c>
      <c r="B494" s="145" t="s">
        <v>13</v>
      </c>
      <c r="C494" s="273" t="s">
        <v>14</v>
      </c>
      <c r="D494" s="274"/>
      <c r="E494" s="145" t="s">
        <v>15</v>
      </c>
      <c r="F494" s="146" t="s">
        <v>16</v>
      </c>
      <c r="G494" s="145" t="s">
        <v>17</v>
      </c>
      <c r="H494" s="145" t="s">
        <v>18</v>
      </c>
      <c r="I494" s="258"/>
      <c r="J494" s="256"/>
      <c r="K494" s="79"/>
      <c r="L494" s="79"/>
      <c r="M494" s="79"/>
      <c r="N494" s="79"/>
      <c r="O494" s="79"/>
      <c r="P494" s="79"/>
      <c r="Q494" s="244"/>
      <c r="R494" s="244"/>
      <c r="S494" s="244"/>
      <c r="T494" s="244"/>
      <c r="U494" s="79"/>
      <c r="V494" s="245"/>
      <c r="W494" s="88"/>
      <c r="X494" s="89"/>
      <c r="Y494" s="73"/>
    </row>
    <row r="495" spans="1:25" ht="17.5" x14ac:dyDescent="0.35">
      <c r="A495" s="113" t="s">
        <v>30</v>
      </c>
      <c r="B495" s="114"/>
      <c r="C495" s="132"/>
      <c r="D495" s="147" t="s">
        <v>31</v>
      </c>
      <c r="E495" s="114"/>
      <c r="F495" s="148"/>
      <c r="G495" s="148"/>
      <c r="H495" s="149"/>
      <c r="I495" s="257"/>
      <c r="J495" s="253"/>
      <c r="K495" s="79"/>
      <c r="L495" s="79"/>
      <c r="M495" s="79"/>
      <c r="N495" s="79"/>
      <c r="O495" s="79"/>
      <c r="P495" s="79"/>
      <c r="Q495" s="244"/>
      <c r="R495" s="244"/>
      <c r="S495" s="244"/>
      <c r="T495" s="244"/>
      <c r="U495" s="79"/>
      <c r="V495" s="245"/>
      <c r="W495" s="88"/>
      <c r="X495" s="89"/>
      <c r="Y495" s="73"/>
    </row>
    <row r="496" spans="1:25" x14ac:dyDescent="0.35">
      <c r="A496" s="40">
        <v>441</v>
      </c>
      <c r="B496" s="30">
        <v>8714199</v>
      </c>
      <c r="C496" s="32" t="s">
        <v>32</v>
      </c>
      <c r="D496" s="34" t="s">
        <v>33</v>
      </c>
      <c r="E496" s="150" t="s">
        <v>34</v>
      </c>
      <c r="F496" s="148">
        <v>0</v>
      </c>
      <c r="G496" s="148">
        <v>1</v>
      </c>
      <c r="H496" s="6">
        <v>781815</v>
      </c>
      <c r="I496" s="243">
        <v>58072</v>
      </c>
      <c r="J496" s="82">
        <f t="shared" ref="J496:J559" si="89">(I496*13.12%)+I496</f>
        <v>65691.046399999992</v>
      </c>
      <c r="K496" s="79">
        <v>96720</v>
      </c>
      <c r="L496" s="79">
        <f t="shared" ref="L496:L555" si="90">K496*19%</f>
        <v>18376.8</v>
      </c>
      <c r="M496" s="79">
        <f t="shared" si="80"/>
        <v>115096.8</v>
      </c>
      <c r="N496" s="79">
        <v>83000</v>
      </c>
      <c r="O496" s="79">
        <v>15770</v>
      </c>
      <c r="P496" s="79">
        <v>98770</v>
      </c>
      <c r="Q496" s="244">
        <f t="shared" si="81"/>
        <v>65691</v>
      </c>
      <c r="R496" s="244">
        <f t="shared" si="82"/>
        <v>93186</v>
      </c>
      <c r="S496" s="244">
        <f t="shared" si="83"/>
        <v>90726</v>
      </c>
      <c r="T496" s="244">
        <f t="shared" si="84"/>
        <v>98770</v>
      </c>
      <c r="U496" s="79">
        <f t="shared" si="85"/>
        <v>19441.900948724124</v>
      </c>
      <c r="V496" s="245">
        <f t="shared" si="86"/>
        <v>0.20863542751834099</v>
      </c>
      <c r="W496" s="88" t="str">
        <f t="shared" si="87"/>
        <v>MENOR_VALOR</v>
      </c>
      <c r="X496" s="89">
        <f t="shared" si="88"/>
        <v>65691</v>
      </c>
      <c r="Y496" s="73"/>
    </row>
    <row r="497" spans="1:25" ht="16" x14ac:dyDescent="0.35">
      <c r="A497" s="40">
        <v>442</v>
      </c>
      <c r="B497" s="30">
        <v>8714199</v>
      </c>
      <c r="C497" s="32" t="s">
        <v>32</v>
      </c>
      <c r="D497" s="34" t="s">
        <v>35</v>
      </c>
      <c r="E497" s="33" t="s">
        <v>34</v>
      </c>
      <c r="F497" s="6">
        <v>0</v>
      </c>
      <c r="G497" s="6">
        <v>1</v>
      </c>
      <c r="H497" s="6">
        <v>781815</v>
      </c>
      <c r="I497" s="243">
        <v>58667</v>
      </c>
      <c r="J497" s="82">
        <f t="shared" si="89"/>
        <v>66364.110400000005</v>
      </c>
      <c r="K497" s="79">
        <v>97650</v>
      </c>
      <c r="L497" s="79">
        <f t="shared" si="90"/>
        <v>18553.5</v>
      </c>
      <c r="M497" s="79">
        <f t="shared" si="80"/>
        <v>116203.5</v>
      </c>
      <c r="N497" s="79">
        <v>84000</v>
      </c>
      <c r="O497" s="79">
        <v>15960</v>
      </c>
      <c r="P497" s="79">
        <v>99960</v>
      </c>
      <c r="Q497" s="244">
        <f t="shared" si="81"/>
        <v>66364</v>
      </c>
      <c r="R497" s="244">
        <f t="shared" si="82"/>
        <v>94176</v>
      </c>
      <c r="S497" s="244">
        <f t="shared" si="83"/>
        <v>91691</v>
      </c>
      <c r="T497" s="244">
        <f t="shared" si="84"/>
        <v>99960</v>
      </c>
      <c r="U497" s="79">
        <f t="shared" si="85"/>
        <v>19666.053798360259</v>
      </c>
      <c r="V497" s="245">
        <f t="shared" si="86"/>
        <v>0.20882235174949307</v>
      </c>
      <c r="W497" s="88" t="str">
        <f t="shared" si="87"/>
        <v>MENOR_VALOR</v>
      </c>
      <c r="X497" s="89">
        <f t="shared" si="88"/>
        <v>66364</v>
      </c>
      <c r="Y497" s="73"/>
    </row>
    <row r="498" spans="1:25" x14ac:dyDescent="0.35">
      <c r="A498" s="40">
        <v>443</v>
      </c>
      <c r="B498" s="30">
        <v>8714199</v>
      </c>
      <c r="C498" s="32" t="s">
        <v>32</v>
      </c>
      <c r="D498" s="34" t="s">
        <v>36</v>
      </c>
      <c r="E498" s="33" t="s">
        <v>34</v>
      </c>
      <c r="F498" s="6">
        <v>0</v>
      </c>
      <c r="G498" s="6">
        <v>1</v>
      </c>
      <c r="H498" s="6">
        <v>781815</v>
      </c>
      <c r="I498" s="243">
        <v>107933</v>
      </c>
      <c r="J498" s="82">
        <f t="shared" si="89"/>
        <v>122093.80959999999</v>
      </c>
      <c r="K498" s="79">
        <v>111320</v>
      </c>
      <c r="L498" s="79">
        <f t="shared" si="90"/>
        <v>21150.799999999999</v>
      </c>
      <c r="M498" s="79">
        <f t="shared" si="80"/>
        <v>132470.79999999999</v>
      </c>
      <c r="N498" s="79">
        <v>97000</v>
      </c>
      <c r="O498" s="79">
        <v>18430</v>
      </c>
      <c r="P498" s="79">
        <v>115430</v>
      </c>
      <c r="Q498" s="244">
        <f t="shared" si="81"/>
        <v>115430</v>
      </c>
      <c r="R498" s="244">
        <f t="shared" si="82"/>
        <v>123332</v>
      </c>
      <c r="S498" s="244">
        <f t="shared" si="83"/>
        <v>123134</v>
      </c>
      <c r="T498" s="244">
        <f t="shared" si="84"/>
        <v>122094</v>
      </c>
      <c r="U498" s="79">
        <f t="shared" si="85"/>
        <v>5587.5577849360989</v>
      </c>
      <c r="V498" s="245">
        <f t="shared" si="86"/>
        <v>4.5305012364480417E-2</v>
      </c>
      <c r="W498" s="88" t="str">
        <f t="shared" si="87"/>
        <v>MENOR_VALOR</v>
      </c>
      <c r="X498" s="89">
        <f t="shared" si="88"/>
        <v>115430</v>
      </c>
      <c r="Y498" s="73"/>
    </row>
    <row r="499" spans="1:25" ht="24" x14ac:dyDescent="0.35">
      <c r="A499" s="40">
        <v>444</v>
      </c>
      <c r="B499" s="30">
        <v>8714199</v>
      </c>
      <c r="C499" s="32" t="s">
        <v>32</v>
      </c>
      <c r="D499" s="34" t="s">
        <v>37</v>
      </c>
      <c r="E499" s="33" t="s">
        <v>34</v>
      </c>
      <c r="F499" s="6">
        <v>0</v>
      </c>
      <c r="G499" s="6">
        <v>1</v>
      </c>
      <c r="H499" s="6">
        <v>781815</v>
      </c>
      <c r="I499" s="243">
        <v>94248</v>
      </c>
      <c r="J499" s="82">
        <f t="shared" si="89"/>
        <v>106613.3376</v>
      </c>
      <c r="K499" s="79">
        <v>127260</v>
      </c>
      <c r="L499" s="79">
        <f t="shared" si="90"/>
        <v>24179.4</v>
      </c>
      <c r="M499" s="79">
        <f t="shared" si="80"/>
        <v>151439.4</v>
      </c>
      <c r="N499" s="79">
        <v>101000</v>
      </c>
      <c r="O499" s="79">
        <v>19190</v>
      </c>
      <c r="P499" s="79">
        <v>120190</v>
      </c>
      <c r="Q499" s="244">
        <f t="shared" si="81"/>
        <v>106613</v>
      </c>
      <c r="R499" s="244">
        <f t="shared" si="82"/>
        <v>126081</v>
      </c>
      <c r="S499" s="244">
        <f t="shared" si="83"/>
        <v>124731</v>
      </c>
      <c r="T499" s="244">
        <f t="shared" si="84"/>
        <v>120190</v>
      </c>
      <c r="U499" s="79">
        <f t="shared" si="85"/>
        <v>13765.954816139707</v>
      </c>
      <c r="V499" s="245">
        <f t="shared" si="86"/>
        <v>0.10918342031027441</v>
      </c>
      <c r="W499" s="88" t="str">
        <f t="shared" si="87"/>
        <v>MENOR_VALOR</v>
      </c>
      <c r="X499" s="89">
        <f t="shared" si="88"/>
        <v>106613</v>
      </c>
      <c r="Y499" s="73"/>
    </row>
    <row r="500" spans="1:25" ht="24" x14ac:dyDescent="0.35">
      <c r="A500" s="40">
        <v>445</v>
      </c>
      <c r="B500" s="30">
        <v>8714199</v>
      </c>
      <c r="C500" s="32" t="s">
        <v>32</v>
      </c>
      <c r="D500" s="34" t="s">
        <v>38</v>
      </c>
      <c r="E500" s="33" t="s">
        <v>34</v>
      </c>
      <c r="F500" s="6">
        <v>0</v>
      </c>
      <c r="G500" s="6">
        <v>1</v>
      </c>
      <c r="H500" s="6">
        <v>781815</v>
      </c>
      <c r="I500" s="243">
        <v>93415</v>
      </c>
      <c r="J500" s="82">
        <f t="shared" si="89"/>
        <v>105671.048</v>
      </c>
      <c r="K500" s="79">
        <v>129470</v>
      </c>
      <c r="L500" s="79">
        <f t="shared" si="90"/>
        <v>24599.3</v>
      </c>
      <c r="M500" s="79">
        <f t="shared" si="80"/>
        <v>154069.29999999999</v>
      </c>
      <c r="N500" s="79">
        <v>97000</v>
      </c>
      <c r="O500" s="79">
        <v>18430</v>
      </c>
      <c r="P500" s="79">
        <v>115430</v>
      </c>
      <c r="Q500" s="244">
        <f t="shared" si="81"/>
        <v>105671</v>
      </c>
      <c r="R500" s="244">
        <f t="shared" si="82"/>
        <v>125057</v>
      </c>
      <c r="S500" s="244">
        <f t="shared" si="83"/>
        <v>123404</v>
      </c>
      <c r="T500" s="244">
        <f t="shared" si="84"/>
        <v>115430</v>
      </c>
      <c r="U500" s="79">
        <f t="shared" si="85"/>
        <v>13707.972060082411</v>
      </c>
      <c r="V500" s="245">
        <f t="shared" si="86"/>
        <v>0.10961379259123769</v>
      </c>
      <c r="W500" s="88" t="str">
        <f t="shared" si="87"/>
        <v>MENOR_VALOR</v>
      </c>
      <c r="X500" s="89">
        <f t="shared" si="88"/>
        <v>105671</v>
      </c>
      <c r="Y500" s="73"/>
    </row>
    <row r="501" spans="1:25" ht="16" x14ac:dyDescent="0.35">
      <c r="A501" s="40">
        <v>446</v>
      </c>
      <c r="B501" s="30">
        <v>8714199</v>
      </c>
      <c r="C501" s="32" t="s">
        <v>32</v>
      </c>
      <c r="D501" s="34" t="s">
        <v>39</v>
      </c>
      <c r="E501" s="33" t="s">
        <v>34</v>
      </c>
      <c r="F501" s="6">
        <v>0</v>
      </c>
      <c r="G501" s="6">
        <v>1</v>
      </c>
      <c r="H501" s="6">
        <v>781815</v>
      </c>
      <c r="I501" s="243">
        <v>72233</v>
      </c>
      <c r="J501" s="82">
        <f t="shared" si="89"/>
        <v>81709.969599999997</v>
      </c>
      <c r="K501" s="79">
        <v>121260</v>
      </c>
      <c r="L501" s="79">
        <f t="shared" si="90"/>
        <v>23039.4</v>
      </c>
      <c r="M501" s="79">
        <f t="shared" si="80"/>
        <v>144299.4</v>
      </c>
      <c r="N501" s="79">
        <v>103000</v>
      </c>
      <c r="O501" s="79">
        <v>19570</v>
      </c>
      <c r="P501" s="79">
        <v>122570</v>
      </c>
      <c r="Q501" s="244">
        <f t="shared" si="81"/>
        <v>81710</v>
      </c>
      <c r="R501" s="244">
        <f t="shared" si="82"/>
        <v>116193</v>
      </c>
      <c r="S501" s="244">
        <f t="shared" si="83"/>
        <v>113060</v>
      </c>
      <c r="T501" s="244">
        <f t="shared" si="84"/>
        <v>122570</v>
      </c>
      <c r="U501" s="79">
        <f t="shared" si="85"/>
        <v>24383.163135655719</v>
      </c>
      <c r="V501" s="245">
        <f t="shared" si="86"/>
        <v>0.20985053433215184</v>
      </c>
      <c r="W501" s="88" t="str">
        <f t="shared" si="87"/>
        <v>MENOR_VALOR</v>
      </c>
      <c r="X501" s="89">
        <f t="shared" si="88"/>
        <v>81710</v>
      </c>
      <c r="Y501" s="73"/>
    </row>
    <row r="502" spans="1:25" x14ac:dyDescent="0.35">
      <c r="A502" s="40">
        <v>447</v>
      </c>
      <c r="B502" s="30">
        <v>8714199</v>
      </c>
      <c r="C502" s="32" t="s">
        <v>32</v>
      </c>
      <c r="D502" s="34" t="s">
        <v>41</v>
      </c>
      <c r="E502" s="33" t="s">
        <v>34</v>
      </c>
      <c r="F502" s="6">
        <v>0</v>
      </c>
      <c r="G502" s="6">
        <v>1</v>
      </c>
      <c r="H502" s="6">
        <v>781815</v>
      </c>
      <c r="I502" s="243">
        <v>13328</v>
      </c>
      <c r="J502" s="82">
        <f t="shared" si="89"/>
        <v>15076.633599999999</v>
      </c>
      <c r="K502" s="79">
        <v>24720</v>
      </c>
      <c r="L502" s="79">
        <f t="shared" si="90"/>
        <v>4696.8</v>
      </c>
      <c r="M502" s="79">
        <f t="shared" si="80"/>
        <v>29416.799999999999</v>
      </c>
      <c r="N502" s="79">
        <v>19000</v>
      </c>
      <c r="O502" s="79">
        <v>3610</v>
      </c>
      <c r="P502" s="79">
        <v>22610</v>
      </c>
      <c r="Q502" s="244">
        <f t="shared" si="81"/>
        <v>15077</v>
      </c>
      <c r="R502" s="244">
        <f t="shared" si="82"/>
        <v>22368</v>
      </c>
      <c r="S502" s="244">
        <f t="shared" si="83"/>
        <v>21564</v>
      </c>
      <c r="T502" s="244">
        <f t="shared" si="84"/>
        <v>22610</v>
      </c>
      <c r="U502" s="79">
        <f t="shared" si="85"/>
        <v>5155.5155416311181</v>
      </c>
      <c r="V502" s="245">
        <f t="shared" si="86"/>
        <v>0.23048620983687046</v>
      </c>
      <c r="W502" s="88" t="str">
        <f t="shared" si="87"/>
        <v>MENOR_VALOR</v>
      </c>
      <c r="X502" s="89">
        <f t="shared" si="88"/>
        <v>15077</v>
      </c>
      <c r="Y502" s="73"/>
    </row>
    <row r="503" spans="1:25" x14ac:dyDescent="0.35">
      <c r="A503" s="40">
        <v>448</v>
      </c>
      <c r="B503" s="30">
        <v>8714199</v>
      </c>
      <c r="C503" s="32" t="s">
        <v>32</v>
      </c>
      <c r="D503" s="34" t="s">
        <v>42</v>
      </c>
      <c r="E503" s="33" t="s">
        <v>34</v>
      </c>
      <c r="F503" s="6">
        <v>0</v>
      </c>
      <c r="G503" s="6">
        <v>1</v>
      </c>
      <c r="H503" s="6">
        <v>781815</v>
      </c>
      <c r="I503" s="243">
        <v>194922</v>
      </c>
      <c r="J503" s="82">
        <f t="shared" si="89"/>
        <v>220495.76639999999</v>
      </c>
      <c r="K503" s="79">
        <v>270630</v>
      </c>
      <c r="L503" s="79">
        <f t="shared" si="90"/>
        <v>51419.7</v>
      </c>
      <c r="M503" s="79">
        <f t="shared" si="80"/>
        <v>322049.7</v>
      </c>
      <c r="N503" s="79">
        <v>233000</v>
      </c>
      <c r="O503" s="79">
        <v>44270</v>
      </c>
      <c r="P503" s="79">
        <v>277270</v>
      </c>
      <c r="Q503" s="244">
        <f t="shared" si="81"/>
        <v>220496</v>
      </c>
      <c r="R503" s="244">
        <f t="shared" si="82"/>
        <v>273272</v>
      </c>
      <c r="S503" s="244">
        <f t="shared" si="83"/>
        <v>270028</v>
      </c>
      <c r="T503" s="244">
        <f t="shared" si="84"/>
        <v>277270</v>
      </c>
      <c r="U503" s="79">
        <f t="shared" si="85"/>
        <v>37318.267483901232</v>
      </c>
      <c r="V503" s="245">
        <f t="shared" si="86"/>
        <v>0.13656088982369666</v>
      </c>
      <c r="W503" s="88" t="str">
        <f t="shared" si="87"/>
        <v>MENOR_VALOR</v>
      </c>
      <c r="X503" s="89">
        <f t="shared" si="88"/>
        <v>220496</v>
      </c>
      <c r="Y503" s="73"/>
    </row>
    <row r="504" spans="1:25" x14ac:dyDescent="0.35">
      <c r="A504" s="40">
        <v>449</v>
      </c>
      <c r="B504" s="30">
        <v>8714199</v>
      </c>
      <c r="C504" s="32" t="s">
        <v>32</v>
      </c>
      <c r="D504" s="34" t="s">
        <v>43</v>
      </c>
      <c r="E504" s="33" t="s">
        <v>34</v>
      </c>
      <c r="F504" s="6">
        <v>0</v>
      </c>
      <c r="G504" s="6">
        <v>1</v>
      </c>
      <c r="H504" s="6">
        <v>781815</v>
      </c>
      <c r="I504" s="243">
        <v>190519</v>
      </c>
      <c r="J504" s="82">
        <f t="shared" si="89"/>
        <v>215515.09279999998</v>
      </c>
      <c r="K504" s="79">
        <v>313510</v>
      </c>
      <c r="L504" s="79">
        <f t="shared" si="90"/>
        <v>59566.9</v>
      </c>
      <c r="M504" s="79">
        <f t="shared" si="80"/>
        <v>373076.9</v>
      </c>
      <c r="N504" s="79">
        <v>234000</v>
      </c>
      <c r="O504" s="79">
        <v>44460</v>
      </c>
      <c r="P504" s="79">
        <v>278460</v>
      </c>
      <c r="Q504" s="244">
        <f t="shared" si="81"/>
        <v>215515</v>
      </c>
      <c r="R504" s="244">
        <f t="shared" si="82"/>
        <v>289017</v>
      </c>
      <c r="S504" s="244">
        <f t="shared" si="83"/>
        <v>281847</v>
      </c>
      <c r="T504" s="244">
        <f t="shared" si="84"/>
        <v>278460</v>
      </c>
      <c r="U504" s="79">
        <f t="shared" si="85"/>
        <v>51973.762630773614</v>
      </c>
      <c r="V504" s="245">
        <f t="shared" si="86"/>
        <v>0.17982943090120518</v>
      </c>
      <c r="W504" s="88" t="str">
        <f t="shared" si="87"/>
        <v>MENOR_VALOR</v>
      </c>
      <c r="X504" s="89">
        <f t="shared" si="88"/>
        <v>215515</v>
      </c>
      <c r="Y504" s="73"/>
    </row>
    <row r="505" spans="1:25" ht="24" x14ac:dyDescent="0.35">
      <c r="A505" s="40">
        <v>450</v>
      </c>
      <c r="B505" s="30">
        <v>8714199</v>
      </c>
      <c r="C505" s="32" t="s">
        <v>32</v>
      </c>
      <c r="D505" s="34" t="s">
        <v>321</v>
      </c>
      <c r="E505" s="33" t="s">
        <v>34</v>
      </c>
      <c r="F505" s="6">
        <v>0</v>
      </c>
      <c r="G505" s="6">
        <v>1</v>
      </c>
      <c r="H505" s="6">
        <v>781815</v>
      </c>
      <c r="I505" s="243">
        <v>117572</v>
      </c>
      <c r="J505" s="82">
        <f t="shared" si="89"/>
        <v>132997.44639999999</v>
      </c>
      <c r="K505" s="79">
        <v>173000</v>
      </c>
      <c r="L505" s="79">
        <f t="shared" si="90"/>
        <v>32870</v>
      </c>
      <c r="M505" s="79">
        <f t="shared" si="80"/>
        <v>205870</v>
      </c>
      <c r="N505" s="79">
        <v>138000</v>
      </c>
      <c r="O505" s="79">
        <v>26220</v>
      </c>
      <c r="P505" s="79">
        <v>164220</v>
      </c>
      <c r="Q505" s="244">
        <f t="shared" si="81"/>
        <v>132997</v>
      </c>
      <c r="R505" s="244">
        <f t="shared" si="82"/>
        <v>167696</v>
      </c>
      <c r="S505" s="244">
        <f t="shared" si="83"/>
        <v>165052</v>
      </c>
      <c r="T505" s="244">
        <f t="shared" si="84"/>
        <v>164220</v>
      </c>
      <c r="U505" s="79">
        <f t="shared" si="85"/>
        <v>24535.898200392014</v>
      </c>
      <c r="V505" s="245">
        <f t="shared" si="86"/>
        <v>0.14631176772488319</v>
      </c>
      <c r="W505" s="88" t="str">
        <f t="shared" si="87"/>
        <v>MENOR_VALOR</v>
      </c>
      <c r="X505" s="89">
        <f t="shared" si="88"/>
        <v>132997</v>
      </c>
      <c r="Y505" s="73"/>
    </row>
    <row r="506" spans="1:25" ht="24" x14ac:dyDescent="0.35">
      <c r="A506" s="40">
        <v>451</v>
      </c>
      <c r="B506" s="30">
        <v>8714199</v>
      </c>
      <c r="C506" s="32" t="s">
        <v>32</v>
      </c>
      <c r="D506" s="32" t="s">
        <v>214</v>
      </c>
      <c r="E506" s="33" t="s">
        <v>34</v>
      </c>
      <c r="F506" s="119">
        <v>0</v>
      </c>
      <c r="G506" s="119">
        <v>1</v>
      </c>
      <c r="H506" s="6">
        <v>781815</v>
      </c>
      <c r="I506" s="243">
        <v>114478</v>
      </c>
      <c r="J506" s="82">
        <f t="shared" si="89"/>
        <v>129497.51360000001</v>
      </c>
      <c r="K506" s="79">
        <v>169000</v>
      </c>
      <c r="L506" s="79">
        <f t="shared" si="90"/>
        <v>32110</v>
      </c>
      <c r="M506" s="79">
        <f t="shared" si="80"/>
        <v>201110</v>
      </c>
      <c r="N506" s="79">
        <v>135000</v>
      </c>
      <c r="O506" s="79">
        <v>25650</v>
      </c>
      <c r="P506" s="79">
        <v>160650</v>
      </c>
      <c r="Q506" s="244">
        <f t="shared" si="81"/>
        <v>129498</v>
      </c>
      <c r="R506" s="244">
        <f t="shared" si="82"/>
        <v>163753</v>
      </c>
      <c r="S506" s="244">
        <f t="shared" si="83"/>
        <v>161136</v>
      </c>
      <c r="T506" s="244">
        <f t="shared" si="84"/>
        <v>160650</v>
      </c>
      <c r="U506" s="79">
        <f t="shared" si="85"/>
        <v>24221.942789545184</v>
      </c>
      <c r="V506" s="245">
        <f t="shared" si="86"/>
        <v>0.14791755137032717</v>
      </c>
      <c r="W506" s="88" t="str">
        <f t="shared" si="87"/>
        <v>MENOR_VALOR</v>
      </c>
      <c r="X506" s="89">
        <f t="shared" si="88"/>
        <v>129498</v>
      </c>
      <c r="Y506" s="73"/>
    </row>
    <row r="507" spans="1:25" x14ac:dyDescent="0.35">
      <c r="A507" s="40">
        <v>452</v>
      </c>
      <c r="B507" s="30">
        <v>8714199</v>
      </c>
      <c r="C507" s="32" t="s">
        <v>32</v>
      </c>
      <c r="D507" s="34" t="s">
        <v>216</v>
      </c>
      <c r="E507" s="33" t="s">
        <v>34</v>
      </c>
      <c r="F507" s="119">
        <v>0</v>
      </c>
      <c r="G507" s="119">
        <v>1</v>
      </c>
      <c r="H507" s="6">
        <v>781815</v>
      </c>
      <c r="I507" s="243">
        <v>235144</v>
      </c>
      <c r="J507" s="82">
        <f t="shared" si="89"/>
        <v>265994.89279999997</v>
      </c>
      <c r="K507" s="79">
        <v>318320</v>
      </c>
      <c r="L507" s="79">
        <f t="shared" si="90"/>
        <v>60480.800000000003</v>
      </c>
      <c r="M507" s="79">
        <f t="shared" si="80"/>
        <v>378800.8</v>
      </c>
      <c r="N507" s="79">
        <v>277000</v>
      </c>
      <c r="O507" s="79">
        <v>52630</v>
      </c>
      <c r="P507" s="79">
        <v>329630</v>
      </c>
      <c r="Q507" s="244">
        <f t="shared" si="81"/>
        <v>265995</v>
      </c>
      <c r="R507" s="244">
        <f t="shared" si="82"/>
        <v>324809</v>
      </c>
      <c r="S507" s="244">
        <f t="shared" si="83"/>
        <v>321443</v>
      </c>
      <c r="T507" s="244">
        <f t="shared" si="84"/>
        <v>329630</v>
      </c>
      <c r="U507" s="79">
        <f t="shared" si="85"/>
        <v>41587.778228705603</v>
      </c>
      <c r="V507" s="245">
        <f t="shared" si="86"/>
        <v>0.12803764128674269</v>
      </c>
      <c r="W507" s="88" t="str">
        <f t="shared" si="87"/>
        <v>MENOR_VALOR</v>
      </c>
      <c r="X507" s="89">
        <f t="shared" si="88"/>
        <v>265995</v>
      </c>
      <c r="Y507" s="73"/>
    </row>
    <row r="508" spans="1:25" ht="24" x14ac:dyDescent="0.35">
      <c r="A508" s="40">
        <v>453</v>
      </c>
      <c r="B508" s="30">
        <v>8714199</v>
      </c>
      <c r="C508" s="32" t="s">
        <v>47</v>
      </c>
      <c r="D508" s="34" t="s">
        <v>36</v>
      </c>
      <c r="E508" s="33" t="s">
        <v>34</v>
      </c>
      <c r="F508" s="119">
        <v>0</v>
      </c>
      <c r="G508" s="119">
        <v>1</v>
      </c>
      <c r="H508" s="6">
        <v>781815</v>
      </c>
      <c r="I508" s="243">
        <v>76160</v>
      </c>
      <c r="J508" s="82">
        <f t="shared" si="89"/>
        <v>86152.191999999995</v>
      </c>
      <c r="K508" s="79">
        <v>116160</v>
      </c>
      <c r="L508" s="79">
        <f t="shared" si="90"/>
        <v>22070.400000000001</v>
      </c>
      <c r="M508" s="79">
        <f t="shared" si="80"/>
        <v>138230.39999999999</v>
      </c>
      <c r="N508" s="79">
        <v>97000</v>
      </c>
      <c r="O508" s="79">
        <v>18430</v>
      </c>
      <c r="P508" s="79">
        <v>115430</v>
      </c>
      <c r="Q508" s="244">
        <f t="shared" si="81"/>
        <v>86152</v>
      </c>
      <c r="R508" s="244">
        <f t="shared" si="82"/>
        <v>113271</v>
      </c>
      <c r="S508" s="244">
        <f t="shared" si="83"/>
        <v>111189</v>
      </c>
      <c r="T508" s="244">
        <f t="shared" si="84"/>
        <v>115430</v>
      </c>
      <c r="U508" s="79">
        <f t="shared" si="85"/>
        <v>19176.028798997981</v>
      </c>
      <c r="V508" s="245">
        <f t="shared" si="86"/>
        <v>0.16929336545980861</v>
      </c>
      <c r="W508" s="88" t="str">
        <f t="shared" si="87"/>
        <v>MENOR_VALOR</v>
      </c>
      <c r="X508" s="89">
        <f t="shared" si="88"/>
        <v>86152</v>
      </c>
      <c r="Y508" s="73"/>
    </row>
    <row r="509" spans="1:25" ht="24" x14ac:dyDescent="0.35">
      <c r="A509" s="40">
        <v>454</v>
      </c>
      <c r="B509" s="30">
        <v>8714199</v>
      </c>
      <c r="C509" s="32" t="s">
        <v>47</v>
      </c>
      <c r="D509" s="34" t="s">
        <v>40</v>
      </c>
      <c r="E509" s="33" t="s">
        <v>34</v>
      </c>
      <c r="F509" s="119">
        <v>0</v>
      </c>
      <c r="G509" s="119">
        <v>1</v>
      </c>
      <c r="H509" s="6">
        <v>781815</v>
      </c>
      <c r="I509" s="243">
        <v>463386</v>
      </c>
      <c r="J509" s="82">
        <f t="shared" si="89"/>
        <v>524182.24319999997</v>
      </c>
      <c r="K509" s="79">
        <v>287040</v>
      </c>
      <c r="L509" s="79">
        <f t="shared" si="90"/>
        <v>54537.599999999999</v>
      </c>
      <c r="M509" s="79">
        <f t="shared" si="80"/>
        <v>341577.6</v>
      </c>
      <c r="N509" s="79">
        <v>239000</v>
      </c>
      <c r="O509" s="79">
        <v>45410</v>
      </c>
      <c r="P509" s="79">
        <v>284410</v>
      </c>
      <c r="Q509" s="244">
        <f t="shared" si="81"/>
        <v>284410</v>
      </c>
      <c r="R509" s="244">
        <f t="shared" si="82"/>
        <v>383390</v>
      </c>
      <c r="S509" s="244">
        <f t="shared" si="83"/>
        <v>370657</v>
      </c>
      <c r="T509" s="244">
        <f t="shared" si="84"/>
        <v>341578</v>
      </c>
      <c r="U509" s="79">
        <f t="shared" si="85"/>
        <v>69989.429201844468</v>
      </c>
      <c r="V509" s="245">
        <f t="shared" si="86"/>
        <v>0.18255413339378823</v>
      </c>
      <c r="W509" s="88" t="str">
        <f t="shared" si="87"/>
        <v>MENOR_VALOR</v>
      </c>
      <c r="X509" s="89">
        <f t="shared" si="88"/>
        <v>284410</v>
      </c>
      <c r="Y509" s="73"/>
    </row>
    <row r="510" spans="1:25" ht="24" x14ac:dyDescent="0.35">
      <c r="A510" s="40">
        <v>455</v>
      </c>
      <c r="B510" s="30">
        <v>8714199</v>
      </c>
      <c r="C510" s="32" t="s">
        <v>47</v>
      </c>
      <c r="D510" s="34" t="s">
        <v>49</v>
      </c>
      <c r="E510" s="33" t="s">
        <v>34</v>
      </c>
      <c r="F510" s="119">
        <v>0</v>
      </c>
      <c r="G510" s="119">
        <v>1</v>
      </c>
      <c r="H510" s="6">
        <v>781815</v>
      </c>
      <c r="I510" s="243">
        <v>478023</v>
      </c>
      <c r="J510" s="82">
        <f t="shared" si="89"/>
        <v>540739.6176</v>
      </c>
      <c r="K510" s="79">
        <v>749700</v>
      </c>
      <c r="L510" s="79">
        <f t="shared" si="90"/>
        <v>142443</v>
      </c>
      <c r="M510" s="79">
        <f t="shared" si="80"/>
        <v>892143</v>
      </c>
      <c r="N510" s="79">
        <v>588000</v>
      </c>
      <c r="O510" s="79">
        <v>111720</v>
      </c>
      <c r="P510" s="79">
        <v>699720</v>
      </c>
      <c r="Q510" s="244">
        <f t="shared" si="81"/>
        <v>540740</v>
      </c>
      <c r="R510" s="244">
        <f t="shared" si="82"/>
        <v>710868</v>
      </c>
      <c r="S510" s="244">
        <f t="shared" si="83"/>
        <v>696277</v>
      </c>
      <c r="T510" s="244">
        <f t="shared" si="84"/>
        <v>699720</v>
      </c>
      <c r="U510" s="79">
        <f t="shared" si="85"/>
        <v>120298.66246970496</v>
      </c>
      <c r="V510" s="245">
        <f t="shared" si="86"/>
        <v>0.16922784886885464</v>
      </c>
      <c r="W510" s="88" t="str">
        <f t="shared" si="87"/>
        <v>MENOR_VALOR</v>
      </c>
      <c r="X510" s="89">
        <f t="shared" si="88"/>
        <v>540740</v>
      </c>
      <c r="Y510" s="73"/>
    </row>
    <row r="511" spans="1:25" ht="24" x14ac:dyDescent="0.35">
      <c r="A511" s="40">
        <v>456</v>
      </c>
      <c r="B511" s="30">
        <v>8714199</v>
      </c>
      <c r="C511" s="32" t="s">
        <v>50</v>
      </c>
      <c r="D511" s="32" t="s">
        <v>31</v>
      </c>
      <c r="E511" s="33" t="s">
        <v>80</v>
      </c>
      <c r="F511" s="6">
        <v>0</v>
      </c>
      <c r="G511" s="6">
        <v>1</v>
      </c>
      <c r="H511" s="6">
        <v>781815</v>
      </c>
      <c r="I511" s="11">
        <v>236334</v>
      </c>
      <c r="J511" s="82">
        <f t="shared" si="89"/>
        <v>267341.0208</v>
      </c>
      <c r="K511" s="79">
        <v>396440</v>
      </c>
      <c r="L511" s="79">
        <f t="shared" si="90"/>
        <v>75323.600000000006</v>
      </c>
      <c r="M511" s="79">
        <f t="shared" si="80"/>
        <v>471763.6</v>
      </c>
      <c r="N511" s="79">
        <v>299000</v>
      </c>
      <c r="O511" s="79">
        <v>56810</v>
      </c>
      <c r="P511" s="79">
        <v>355810</v>
      </c>
      <c r="Q511" s="244">
        <f t="shared" si="81"/>
        <v>267341</v>
      </c>
      <c r="R511" s="244">
        <f t="shared" si="82"/>
        <v>364972</v>
      </c>
      <c r="S511" s="244">
        <f t="shared" si="83"/>
        <v>355361</v>
      </c>
      <c r="T511" s="244">
        <f t="shared" si="84"/>
        <v>355810</v>
      </c>
      <c r="U511" s="79">
        <f t="shared" si="85"/>
        <v>69035.542154023817</v>
      </c>
      <c r="V511" s="245">
        <f t="shared" si="86"/>
        <v>0.18915298202060382</v>
      </c>
      <c r="W511" s="88" t="str">
        <f t="shared" si="87"/>
        <v>MENOR_VALOR</v>
      </c>
      <c r="X511" s="89">
        <f t="shared" si="88"/>
        <v>267341</v>
      </c>
      <c r="Y511" s="73"/>
    </row>
    <row r="512" spans="1:25" s="74" customFormat="1" ht="16" x14ac:dyDescent="0.35">
      <c r="A512" s="117" t="s">
        <v>51</v>
      </c>
      <c r="B512" s="30"/>
      <c r="C512" s="134"/>
      <c r="D512" s="135" t="s">
        <v>52</v>
      </c>
      <c r="E512" s="33"/>
      <c r="F512" s="119"/>
      <c r="G512" s="119"/>
      <c r="H512" s="120"/>
      <c r="I512" s="243"/>
      <c r="J512" s="82"/>
      <c r="K512" s="79"/>
      <c r="L512" s="79"/>
      <c r="M512" s="79"/>
      <c r="N512" s="79"/>
      <c r="O512" s="79"/>
      <c r="P512" s="79"/>
      <c r="Q512" s="244"/>
      <c r="R512" s="244"/>
      <c r="S512" s="244"/>
      <c r="T512" s="244"/>
      <c r="U512" s="79"/>
      <c r="V512" s="245"/>
      <c r="W512" s="88"/>
      <c r="X512" s="89"/>
      <c r="Y512" s="73"/>
    </row>
    <row r="513" spans="1:25" ht="24" x14ac:dyDescent="0.35">
      <c r="A513" s="40">
        <v>457</v>
      </c>
      <c r="B513" s="30">
        <v>8714199</v>
      </c>
      <c r="C513" s="32" t="s">
        <v>32</v>
      </c>
      <c r="D513" s="34" t="s">
        <v>218</v>
      </c>
      <c r="E513" s="33" t="s">
        <v>34</v>
      </c>
      <c r="F513" s="6">
        <v>0</v>
      </c>
      <c r="G513" s="6">
        <v>1</v>
      </c>
      <c r="H513" s="6">
        <v>781815</v>
      </c>
      <c r="I513" s="81">
        <v>106029</v>
      </c>
      <c r="J513" s="82">
        <f t="shared" si="89"/>
        <v>119940.0048</v>
      </c>
      <c r="K513" s="79">
        <v>156000</v>
      </c>
      <c r="L513" s="79">
        <f t="shared" si="90"/>
        <v>29640</v>
      </c>
      <c r="M513" s="79">
        <f t="shared" si="80"/>
        <v>185640</v>
      </c>
      <c r="N513" s="79">
        <v>125000</v>
      </c>
      <c r="O513" s="79">
        <v>23750</v>
      </c>
      <c r="P513" s="79">
        <v>148750</v>
      </c>
      <c r="Q513" s="244">
        <f t="shared" si="81"/>
        <v>119940</v>
      </c>
      <c r="R513" s="244">
        <f t="shared" si="82"/>
        <v>151443</v>
      </c>
      <c r="S513" s="244">
        <f t="shared" si="83"/>
        <v>149061</v>
      </c>
      <c r="T513" s="244">
        <f t="shared" si="84"/>
        <v>148750</v>
      </c>
      <c r="U513" s="79">
        <f t="shared" si="85"/>
        <v>22275.984927719808</v>
      </c>
      <c r="V513" s="245">
        <f t="shared" si="86"/>
        <v>0.14709154551692588</v>
      </c>
      <c r="W513" s="88" t="str">
        <f t="shared" si="87"/>
        <v>MENOR_VALOR</v>
      </c>
      <c r="X513" s="89">
        <f t="shared" si="88"/>
        <v>119940</v>
      </c>
      <c r="Y513" s="73"/>
    </row>
    <row r="514" spans="1:25" x14ac:dyDescent="0.35">
      <c r="A514" s="40">
        <v>458</v>
      </c>
      <c r="B514" s="30">
        <v>8714199</v>
      </c>
      <c r="C514" s="32" t="s">
        <v>32</v>
      </c>
      <c r="D514" s="34" t="s">
        <v>53</v>
      </c>
      <c r="E514" s="33" t="s">
        <v>34</v>
      </c>
      <c r="F514" s="6">
        <v>0</v>
      </c>
      <c r="G514" s="6">
        <v>1</v>
      </c>
      <c r="H514" s="6">
        <v>781815</v>
      </c>
      <c r="I514" s="81">
        <v>7854</v>
      </c>
      <c r="J514" s="82">
        <f t="shared" si="89"/>
        <v>8884.4447999999993</v>
      </c>
      <c r="K514" s="79">
        <v>13440</v>
      </c>
      <c r="L514" s="79">
        <f t="shared" si="90"/>
        <v>2553.6</v>
      </c>
      <c r="M514" s="79">
        <f t="shared" si="80"/>
        <v>15993.6</v>
      </c>
      <c r="N514" s="79">
        <v>11000</v>
      </c>
      <c r="O514" s="79">
        <v>2090</v>
      </c>
      <c r="P514" s="79">
        <v>13090</v>
      </c>
      <c r="Q514" s="244">
        <f t="shared" si="81"/>
        <v>8884</v>
      </c>
      <c r="R514" s="244">
        <f t="shared" si="82"/>
        <v>12656</v>
      </c>
      <c r="S514" s="244">
        <f t="shared" si="83"/>
        <v>12298</v>
      </c>
      <c r="T514" s="244">
        <f t="shared" si="84"/>
        <v>13090</v>
      </c>
      <c r="U514" s="79">
        <f t="shared" si="85"/>
        <v>2667.2067786356574</v>
      </c>
      <c r="V514" s="245">
        <f t="shared" si="86"/>
        <v>0.21074642688334841</v>
      </c>
      <c r="W514" s="88" t="str">
        <f t="shared" si="87"/>
        <v>MENOR_VALOR</v>
      </c>
      <c r="X514" s="89">
        <f t="shared" si="88"/>
        <v>8884</v>
      </c>
      <c r="Y514" s="73"/>
    </row>
    <row r="515" spans="1:25" x14ac:dyDescent="0.35">
      <c r="A515" s="40">
        <v>459</v>
      </c>
      <c r="B515" s="30">
        <v>8714199</v>
      </c>
      <c r="C515" s="32" t="s">
        <v>32</v>
      </c>
      <c r="D515" s="34" t="s">
        <v>219</v>
      </c>
      <c r="E515" s="33" t="s">
        <v>34</v>
      </c>
      <c r="F515" s="6">
        <v>0</v>
      </c>
      <c r="G515" s="6">
        <v>1</v>
      </c>
      <c r="H515" s="6">
        <v>781815</v>
      </c>
      <c r="I515" s="81">
        <v>196350</v>
      </c>
      <c r="J515" s="82">
        <f t="shared" si="89"/>
        <v>222111.12</v>
      </c>
      <c r="K515" s="79">
        <v>317900</v>
      </c>
      <c r="L515" s="79">
        <f t="shared" si="90"/>
        <v>60401</v>
      </c>
      <c r="M515" s="79">
        <f t="shared" si="80"/>
        <v>378301</v>
      </c>
      <c r="N515" s="79">
        <v>231000</v>
      </c>
      <c r="O515" s="79">
        <v>43890</v>
      </c>
      <c r="P515" s="79">
        <v>274890</v>
      </c>
      <c r="Q515" s="244">
        <f t="shared" si="81"/>
        <v>222111</v>
      </c>
      <c r="R515" s="244">
        <f t="shared" si="82"/>
        <v>291767</v>
      </c>
      <c r="S515" s="244">
        <f t="shared" si="83"/>
        <v>284788</v>
      </c>
      <c r="T515" s="244">
        <f t="shared" si="84"/>
        <v>274890</v>
      </c>
      <c r="U515" s="79">
        <f t="shared" si="85"/>
        <v>49254.229950330155</v>
      </c>
      <c r="V515" s="245">
        <f t="shared" si="86"/>
        <v>0.16881357367464503</v>
      </c>
      <c r="W515" s="88" t="str">
        <f t="shared" si="87"/>
        <v>MENOR_VALOR</v>
      </c>
      <c r="X515" s="89">
        <f t="shared" si="88"/>
        <v>222111</v>
      </c>
      <c r="Y515" s="73"/>
    </row>
    <row r="516" spans="1:25" ht="16" x14ac:dyDescent="0.35">
      <c r="A516" s="40">
        <v>460</v>
      </c>
      <c r="B516" s="30">
        <v>8714199</v>
      </c>
      <c r="C516" s="32" t="s">
        <v>32</v>
      </c>
      <c r="D516" s="34" t="s">
        <v>54</v>
      </c>
      <c r="E516" s="33" t="s">
        <v>34</v>
      </c>
      <c r="F516" s="6">
        <v>0</v>
      </c>
      <c r="G516" s="6">
        <v>1</v>
      </c>
      <c r="H516" s="6">
        <v>781815</v>
      </c>
      <c r="I516" s="81">
        <v>34629</v>
      </c>
      <c r="J516" s="82">
        <f t="shared" si="89"/>
        <v>39172.324800000002</v>
      </c>
      <c r="K516" s="79">
        <v>57780</v>
      </c>
      <c r="L516" s="79">
        <f t="shared" si="90"/>
        <v>10978.2</v>
      </c>
      <c r="M516" s="79">
        <f t="shared" si="80"/>
        <v>68758.2</v>
      </c>
      <c r="N516" s="79">
        <v>43000</v>
      </c>
      <c r="O516" s="79">
        <v>8170</v>
      </c>
      <c r="P516" s="79">
        <v>51170</v>
      </c>
      <c r="Q516" s="244">
        <f t="shared" si="81"/>
        <v>39172</v>
      </c>
      <c r="R516" s="244">
        <f t="shared" si="82"/>
        <v>53034</v>
      </c>
      <c r="S516" s="244">
        <f t="shared" si="83"/>
        <v>51654</v>
      </c>
      <c r="T516" s="244">
        <f t="shared" si="84"/>
        <v>51170</v>
      </c>
      <c r="U516" s="79">
        <f t="shared" si="85"/>
        <v>9801.9142008079216</v>
      </c>
      <c r="V516" s="245">
        <f t="shared" si="86"/>
        <v>0.18482321153991632</v>
      </c>
      <c r="W516" s="88" t="str">
        <f t="shared" si="87"/>
        <v>MENOR_VALOR</v>
      </c>
      <c r="X516" s="89">
        <f t="shared" si="88"/>
        <v>39172</v>
      </c>
      <c r="Y516" s="73"/>
    </row>
    <row r="517" spans="1:25" ht="24" x14ac:dyDescent="0.35">
      <c r="A517" s="40">
        <v>461</v>
      </c>
      <c r="B517" s="30">
        <v>8714199</v>
      </c>
      <c r="C517" s="32" t="s">
        <v>32</v>
      </c>
      <c r="D517" s="34" t="s">
        <v>220</v>
      </c>
      <c r="E517" s="33" t="s">
        <v>34</v>
      </c>
      <c r="F517" s="6">
        <v>0</v>
      </c>
      <c r="G517" s="6">
        <v>1</v>
      </c>
      <c r="H517" s="6">
        <v>781815</v>
      </c>
      <c r="I517" s="81">
        <v>74970</v>
      </c>
      <c r="J517" s="82">
        <f t="shared" si="89"/>
        <v>84806.063999999998</v>
      </c>
      <c r="K517" s="79">
        <v>110000</v>
      </c>
      <c r="L517" s="79">
        <f t="shared" si="90"/>
        <v>20900</v>
      </c>
      <c r="M517" s="79">
        <f t="shared" si="80"/>
        <v>130900</v>
      </c>
      <c r="N517" s="79">
        <v>88000</v>
      </c>
      <c r="O517" s="79">
        <v>16720</v>
      </c>
      <c r="P517" s="79">
        <v>104720</v>
      </c>
      <c r="Q517" s="244">
        <f t="shared" si="81"/>
        <v>84806</v>
      </c>
      <c r="R517" s="244">
        <f t="shared" si="82"/>
        <v>106809</v>
      </c>
      <c r="S517" s="244">
        <f t="shared" si="83"/>
        <v>105147</v>
      </c>
      <c r="T517" s="244">
        <f t="shared" si="84"/>
        <v>104720</v>
      </c>
      <c r="U517" s="79">
        <f t="shared" si="85"/>
        <v>15558.470506447606</v>
      </c>
      <c r="V517" s="245">
        <f t="shared" si="86"/>
        <v>0.14566628754550276</v>
      </c>
      <c r="W517" s="88" t="str">
        <f t="shared" si="87"/>
        <v>MENOR_VALOR</v>
      </c>
      <c r="X517" s="89">
        <f t="shared" si="88"/>
        <v>84806</v>
      </c>
      <c r="Y517" s="73"/>
    </row>
    <row r="518" spans="1:25" ht="24" x14ac:dyDescent="0.35">
      <c r="A518" s="40">
        <v>462</v>
      </c>
      <c r="B518" s="30">
        <v>8714199</v>
      </c>
      <c r="C518" s="32" t="s">
        <v>32</v>
      </c>
      <c r="D518" s="34" t="s">
        <v>282</v>
      </c>
      <c r="E518" s="33" t="s">
        <v>34</v>
      </c>
      <c r="F518" s="6">
        <v>0</v>
      </c>
      <c r="G518" s="6">
        <v>1</v>
      </c>
      <c r="H518" s="6">
        <v>781815</v>
      </c>
      <c r="I518" s="81">
        <v>92463</v>
      </c>
      <c r="J518" s="82">
        <f t="shared" si="89"/>
        <v>104594.1456</v>
      </c>
      <c r="K518" s="79">
        <v>122400</v>
      </c>
      <c r="L518" s="79">
        <f t="shared" si="90"/>
        <v>23256</v>
      </c>
      <c r="M518" s="79">
        <f t="shared" si="80"/>
        <v>145656</v>
      </c>
      <c r="N518" s="79">
        <v>109000</v>
      </c>
      <c r="O518" s="79">
        <v>20710</v>
      </c>
      <c r="P518" s="79">
        <v>129710</v>
      </c>
      <c r="Q518" s="244">
        <f t="shared" si="81"/>
        <v>104594</v>
      </c>
      <c r="R518" s="244">
        <f t="shared" si="82"/>
        <v>126653</v>
      </c>
      <c r="S518" s="244">
        <f t="shared" si="83"/>
        <v>125488</v>
      </c>
      <c r="T518" s="244">
        <f t="shared" si="84"/>
        <v>129710</v>
      </c>
      <c r="U518" s="79">
        <f t="shared" si="85"/>
        <v>15598.068486194052</v>
      </c>
      <c r="V518" s="245">
        <f t="shared" si="86"/>
        <v>0.12315593382070739</v>
      </c>
      <c r="W518" s="88" t="str">
        <f t="shared" si="87"/>
        <v>MENOR_VALOR</v>
      </c>
      <c r="X518" s="89">
        <f t="shared" si="88"/>
        <v>104594</v>
      </c>
      <c r="Y518" s="73"/>
    </row>
    <row r="519" spans="1:25" ht="16" x14ac:dyDescent="0.35">
      <c r="A519" s="40">
        <v>463</v>
      </c>
      <c r="B519" s="30">
        <v>8714199</v>
      </c>
      <c r="C519" s="32" t="s">
        <v>32</v>
      </c>
      <c r="D519" s="34" t="s">
        <v>55</v>
      </c>
      <c r="E519" s="33" t="s">
        <v>34</v>
      </c>
      <c r="F519" s="6">
        <v>0</v>
      </c>
      <c r="G519" s="6">
        <v>1</v>
      </c>
      <c r="H519" s="6">
        <v>781815</v>
      </c>
      <c r="I519" s="81">
        <v>20349</v>
      </c>
      <c r="J519" s="82">
        <f t="shared" si="89"/>
        <v>23018.788799999998</v>
      </c>
      <c r="K519" s="79">
        <v>29140</v>
      </c>
      <c r="L519" s="79">
        <f t="shared" si="90"/>
        <v>5536.6</v>
      </c>
      <c r="M519" s="79">
        <f t="shared" si="80"/>
        <v>34676.6</v>
      </c>
      <c r="N519" s="79">
        <v>25000</v>
      </c>
      <c r="O519" s="79">
        <v>4750</v>
      </c>
      <c r="P519" s="79">
        <v>29750</v>
      </c>
      <c r="Q519" s="244">
        <f t="shared" si="81"/>
        <v>23019</v>
      </c>
      <c r="R519" s="244">
        <f t="shared" si="82"/>
        <v>29148</v>
      </c>
      <c r="S519" s="244">
        <f t="shared" si="83"/>
        <v>28743</v>
      </c>
      <c r="T519" s="244">
        <f t="shared" si="84"/>
        <v>29750</v>
      </c>
      <c r="U519" s="79">
        <f t="shared" si="85"/>
        <v>4333.8574618923494</v>
      </c>
      <c r="V519" s="245">
        <f t="shared" si="86"/>
        <v>0.14868455680981027</v>
      </c>
      <c r="W519" s="88" t="str">
        <f t="shared" si="87"/>
        <v>MENOR_VALOR</v>
      </c>
      <c r="X519" s="89">
        <f t="shared" si="88"/>
        <v>23019</v>
      </c>
      <c r="Y519" s="73"/>
    </row>
    <row r="520" spans="1:25" ht="16" x14ac:dyDescent="0.35">
      <c r="A520" s="40">
        <v>464</v>
      </c>
      <c r="B520" s="30">
        <v>8714199</v>
      </c>
      <c r="C520" s="32" t="s">
        <v>32</v>
      </c>
      <c r="D520" s="34" t="s">
        <v>56</v>
      </c>
      <c r="E520" s="33" t="s">
        <v>34</v>
      </c>
      <c r="F520" s="6">
        <v>0</v>
      </c>
      <c r="G520" s="6">
        <v>1</v>
      </c>
      <c r="H520" s="6">
        <v>781815</v>
      </c>
      <c r="I520" s="81">
        <v>32725</v>
      </c>
      <c r="J520" s="82">
        <f t="shared" si="89"/>
        <v>37018.519999999997</v>
      </c>
      <c r="K520" s="79">
        <v>45570</v>
      </c>
      <c r="L520" s="79">
        <f t="shared" si="90"/>
        <v>8658.2999999999993</v>
      </c>
      <c r="M520" s="79">
        <f t="shared" si="80"/>
        <v>54228.3</v>
      </c>
      <c r="N520" s="79">
        <v>39000</v>
      </c>
      <c r="O520" s="79">
        <v>7410</v>
      </c>
      <c r="P520" s="79">
        <v>46410</v>
      </c>
      <c r="Q520" s="244">
        <f t="shared" si="81"/>
        <v>37019</v>
      </c>
      <c r="R520" s="244">
        <f t="shared" si="82"/>
        <v>45886</v>
      </c>
      <c r="S520" s="244">
        <f t="shared" si="83"/>
        <v>45333</v>
      </c>
      <c r="T520" s="244">
        <f t="shared" si="84"/>
        <v>46410</v>
      </c>
      <c r="U520" s="79">
        <f t="shared" si="85"/>
        <v>6269.9158287811169</v>
      </c>
      <c r="V520" s="245">
        <f t="shared" si="86"/>
        <v>0.13664115043327196</v>
      </c>
      <c r="W520" s="88" t="str">
        <f t="shared" si="87"/>
        <v>MENOR_VALOR</v>
      </c>
      <c r="X520" s="89">
        <f t="shared" si="88"/>
        <v>37019</v>
      </c>
      <c r="Y520" s="73"/>
    </row>
    <row r="521" spans="1:25" ht="16" x14ac:dyDescent="0.35">
      <c r="A521" s="40">
        <v>465</v>
      </c>
      <c r="B521" s="30">
        <v>8714199</v>
      </c>
      <c r="C521" s="32" t="s">
        <v>32</v>
      </c>
      <c r="D521" s="34" t="s">
        <v>57</v>
      </c>
      <c r="E521" s="33" t="s">
        <v>34</v>
      </c>
      <c r="F521" s="6">
        <v>0</v>
      </c>
      <c r="G521" s="6">
        <v>1</v>
      </c>
      <c r="H521" s="6">
        <v>781815</v>
      </c>
      <c r="I521" s="81">
        <v>24157</v>
      </c>
      <c r="J521" s="82">
        <f t="shared" si="89"/>
        <v>27326.398399999998</v>
      </c>
      <c r="K521" s="79">
        <v>43430</v>
      </c>
      <c r="L521" s="79">
        <f t="shared" si="90"/>
        <v>8251.7000000000007</v>
      </c>
      <c r="M521" s="79">
        <f t="shared" si="80"/>
        <v>51681.7</v>
      </c>
      <c r="N521" s="79">
        <v>34000</v>
      </c>
      <c r="O521" s="79">
        <v>6460</v>
      </c>
      <c r="P521" s="79">
        <v>40460</v>
      </c>
      <c r="Q521" s="244">
        <f t="shared" si="81"/>
        <v>27326</v>
      </c>
      <c r="R521" s="244">
        <f t="shared" si="82"/>
        <v>39823</v>
      </c>
      <c r="S521" s="244">
        <f t="shared" si="83"/>
        <v>38517</v>
      </c>
      <c r="T521" s="244">
        <f t="shared" si="84"/>
        <v>40460</v>
      </c>
      <c r="U521" s="79">
        <f t="shared" si="85"/>
        <v>8836.7134444882849</v>
      </c>
      <c r="V521" s="245">
        <f t="shared" si="86"/>
        <v>0.2218997424726486</v>
      </c>
      <c r="W521" s="88" t="str">
        <f t="shared" si="87"/>
        <v>MENOR_VALOR</v>
      </c>
      <c r="X521" s="89">
        <f t="shared" si="88"/>
        <v>27326</v>
      </c>
      <c r="Y521" s="73"/>
    </row>
    <row r="522" spans="1:25" ht="16" x14ac:dyDescent="0.35">
      <c r="A522" s="40">
        <v>466</v>
      </c>
      <c r="B522" s="30">
        <v>8714199</v>
      </c>
      <c r="C522" s="32" t="s">
        <v>32</v>
      </c>
      <c r="D522" s="34" t="s">
        <v>59</v>
      </c>
      <c r="E522" s="33" t="s">
        <v>34</v>
      </c>
      <c r="F522" s="6">
        <v>0</v>
      </c>
      <c r="G522" s="6">
        <v>1</v>
      </c>
      <c r="H522" s="6">
        <v>781815</v>
      </c>
      <c r="I522" s="81">
        <v>79373</v>
      </c>
      <c r="J522" s="82">
        <f t="shared" si="89"/>
        <v>89786.737599999993</v>
      </c>
      <c r="K522" s="79">
        <v>150870</v>
      </c>
      <c r="L522" s="79">
        <f t="shared" si="90"/>
        <v>28665.3</v>
      </c>
      <c r="M522" s="79">
        <f t="shared" si="80"/>
        <v>179535.3</v>
      </c>
      <c r="N522" s="79">
        <v>113000</v>
      </c>
      <c r="O522" s="79">
        <v>21470</v>
      </c>
      <c r="P522" s="79">
        <v>134470</v>
      </c>
      <c r="Q522" s="244">
        <f t="shared" si="81"/>
        <v>89787</v>
      </c>
      <c r="R522" s="244">
        <f t="shared" si="82"/>
        <v>134597</v>
      </c>
      <c r="S522" s="244">
        <f t="shared" si="83"/>
        <v>129418</v>
      </c>
      <c r="T522" s="244">
        <f t="shared" si="84"/>
        <v>134470</v>
      </c>
      <c r="U522" s="79">
        <f t="shared" si="85"/>
        <v>31685.454864969193</v>
      </c>
      <c r="V522" s="245">
        <f t="shared" si="86"/>
        <v>0.23540981496592936</v>
      </c>
      <c r="W522" s="88" t="str">
        <f t="shared" si="87"/>
        <v>MENOR_VALOR</v>
      </c>
      <c r="X522" s="89">
        <f t="shared" si="88"/>
        <v>89787</v>
      </c>
      <c r="Y522" s="73"/>
    </row>
    <row r="523" spans="1:25" ht="16" x14ac:dyDescent="0.35">
      <c r="A523" s="40">
        <v>467</v>
      </c>
      <c r="B523" s="30">
        <v>8714199</v>
      </c>
      <c r="C523" s="32" t="s">
        <v>32</v>
      </c>
      <c r="D523" s="34" t="s">
        <v>60</v>
      </c>
      <c r="E523" s="33" t="s">
        <v>34</v>
      </c>
      <c r="F523" s="6">
        <v>0</v>
      </c>
      <c r="G523" s="6">
        <v>1</v>
      </c>
      <c r="H523" s="6">
        <v>781815</v>
      </c>
      <c r="I523" s="81">
        <v>79373</v>
      </c>
      <c r="J523" s="82">
        <f t="shared" si="89"/>
        <v>89786.737599999993</v>
      </c>
      <c r="K523" s="79">
        <v>146640</v>
      </c>
      <c r="L523" s="79">
        <f t="shared" si="90"/>
        <v>27861.599999999999</v>
      </c>
      <c r="M523" s="79">
        <f t="shared" ref="M523:M586" si="91">K523+L523</f>
        <v>174501.6</v>
      </c>
      <c r="N523" s="79">
        <v>113000</v>
      </c>
      <c r="O523" s="79">
        <v>21470</v>
      </c>
      <c r="P523" s="79">
        <v>134470</v>
      </c>
      <c r="Q523" s="244">
        <f t="shared" ref="Q523:Q586" si="92">ROUND(MIN(J523,M523,P523),0)</f>
        <v>89787</v>
      </c>
      <c r="R523" s="244">
        <f t="shared" ref="R523:R586" si="93">ROUND(AVERAGE(J523,M523,P523),0)</f>
        <v>132919</v>
      </c>
      <c r="S523" s="244">
        <f t="shared" ref="S523:S586" si="94">ROUND(GEOMEAN(J523,M523,P523),0)</f>
        <v>128197</v>
      </c>
      <c r="T523" s="244">
        <f t="shared" ref="T523:T586" si="95">ROUND(MEDIAN(J523,M523,P523),0)</f>
        <v>134470</v>
      </c>
      <c r="U523" s="79">
        <f t="shared" ref="U523:U586" si="96">STDEVA(Q523,R523)</f>
        <v>30498.929686138166</v>
      </c>
      <c r="V523" s="245">
        <f t="shared" ref="V523:V586" si="97">(U523/R523)</f>
        <v>0.22945500407118746</v>
      </c>
      <c r="W523" s="88" t="str">
        <f t="shared" ref="W523:W586" si="98">IF(V523&lt;43%,"MENOR_VALOR","MEDIA_GEOMETRICA")</f>
        <v>MENOR_VALOR</v>
      </c>
      <c r="X523" s="89">
        <f t="shared" ref="X523:X586" si="99">IF(W523="MENOR_VALOR",Q523,S523)</f>
        <v>89787</v>
      </c>
      <c r="Y523" s="73"/>
    </row>
    <row r="524" spans="1:25" ht="16" x14ac:dyDescent="0.35">
      <c r="A524" s="40">
        <v>468</v>
      </c>
      <c r="B524" s="30">
        <v>8714199</v>
      </c>
      <c r="C524" s="32" t="s">
        <v>32</v>
      </c>
      <c r="D524" s="34" t="s">
        <v>61</v>
      </c>
      <c r="E524" s="33" t="s">
        <v>34</v>
      </c>
      <c r="F524" s="6">
        <v>0</v>
      </c>
      <c r="G524" s="6">
        <v>1</v>
      </c>
      <c r="H524" s="6">
        <v>781815</v>
      </c>
      <c r="I524" s="81">
        <v>14518</v>
      </c>
      <c r="J524" s="82">
        <f t="shared" si="89"/>
        <v>16422.761599999998</v>
      </c>
      <c r="K524" s="79">
        <v>18400</v>
      </c>
      <c r="L524" s="79">
        <f t="shared" si="90"/>
        <v>3496</v>
      </c>
      <c r="M524" s="79">
        <f t="shared" si="91"/>
        <v>21896</v>
      </c>
      <c r="N524" s="79">
        <v>16000</v>
      </c>
      <c r="O524" s="79">
        <v>3040</v>
      </c>
      <c r="P524" s="79">
        <v>19040</v>
      </c>
      <c r="Q524" s="244">
        <f t="shared" si="92"/>
        <v>16423</v>
      </c>
      <c r="R524" s="244">
        <f t="shared" si="93"/>
        <v>19120</v>
      </c>
      <c r="S524" s="244">
        <f t="shared" si="94"/>
        <v>18989</v>
      </c>
      <c r="T524" s="244">
        <f t="shared" si="95"/>
        <v>19040</v>
      </c>
      <c r="U524" s="79">
        <f t="shared" si="96"/>
        <v>1907.0669888601187</v>
      </c>
      <c r="V524" s="245">
        <f t="shared" si="97"/>
        <v>9.974199732532002E-2</v>
      </c>
      <c r="W524" s="88" t="str">
        <f t="shared" si="98"/>
        <v>MENOR_VALOR</v>
      </c>
      <c r="X524" s="89">
        <f t="shared" si="99"/>
        <v>16423</v>
      </c>
      <c r="Y524" s="73"/>
    </row>
    <row r="525" spans="1:25" ht="16" x14ac:dyDescent="0.35">
      <c r="A525" s="40">
        <v>469</v>
      </c>
      <c r="B525" s="30">
        <v>8714199</v>
      </c>
      <c r="C525" s="32" t="s">
        <v>32</v>
      </c>
      <c r="D525" s="34" t="s">
        <v>62</v>
      </c>
      <c r="E525" s="33" t="s">
        <v>34</v>
      </c>
      <c r="F525" s="6">
        <v>0</v>
      </c>
      <c r="G525" s="6">
        <v>1</v>
      </c>
      <c r="H525" s="6">
        <v>781815</v>
      </c>
      <c r="I525" s="81">
        <v>91392</v>
      </c>
      <c r="J525" s="82">
        <f t="shared" si="89"/>
        <v>103382.63039999999</v>
      </c>
      <c r="K525" s="79">
        <v>128340</v>
      </c>
      <c r="L525" s="79">
        <f t="shared" si="90"/>
        <v>24384.6</v>
      </c>
      <c r="M525" s="79">
        <f t="shared" si="91"/>
        <v>152724.6</v>
      </c>
      <c r="N525" s="79">
        <v>110000</v>
      </c>
      <c r="O525" s="79">
        <v>20900</v>
      </c>
      <c r="P525" s="79">
        <v>130900</v>
      </c>
      <c r="Q525" s="244">
        <f t="shared" si="92"/>
        <v>103383</v>
      </c>
      <c r="R525" s="244">
        <f t="shared" si="93"/>
        <v>129002</v>
      </c>
      <c r="S525" s="244">
        <f t="shared" si="94"/>
        <v>127379</v>
      </c>
      <c r="T525" s="244">
        <f t="shared" si="95"/>
        <v>130900</v>
      </c>
      <c r="U525" s="79">
        <f t="shared" si="96"/>
        <v>18115.368627218162</v>
      </c>
      <c r="V525" s="245">
        <f t="shared" si="97"/>
        <v>0.14042703700111753</v>
      </c>
      <c r="W525" s="88" t="str">
        <f t="shared" si="98"/>
        <v>MENOR_VALOR</v>
      </c>
      <c r="X525" s="89">
        <f t="shared" si="99"/>
        <v>103383</v>
      </c>
      <c r="Y525" s="73"/>
    </row>
    <row r="526" spans="1:25" ht="24" x14ac:dyDescent="0.35">
      <c r="A526" s="40">
        <v>470</v>
      </c>
      <c r="B526" s="30">
        <v>8714199</v>
      </c>
      <c r="C526" s="32" t="s">
        <v>32</v>
      </c>
      <c r="D526" s="34" t="s">
        <v>65</v>
      </c>
      <c r="E526" s="33" t="s">
        <v>34</v>
      </c>
      <c r="F526" s="6">
        <v>0</v>
      </c>
      <c r="G526" s="6">
        <v>1</v>
      </c>
      <c r="H526" s="6">
        <v>781815</v>
      </c>
      <c r="I526" s="81">
        <v>75565</v>
      </c>
      <c r="J526" s="82">
        <f t="shared" si="89"/>
        <v>85479.127999999997</v>
      </c>
      <c r="K526" s="79">
        <v>122880</v>
      </c>
      <c r="L526" s="79">
        <f t="shared" si="90"/>
        <v>23347.200000000001</v>
      </c>
      <c r="M526" s="79">
        <f t="shared" si="91"/>
        <v>146227.20000000001</v>
      </c>
      <c r="N526" s="79">
        <v>102000</v>
      </c>
      <c r="O526" s="79">
        <v>19380</v>
      </c>
      <c r="P526" s="79">
        <v>121380</v>
      </c>
      <c r="Q526" s="244">
        <f t="shared" si="92"/>
        <v>85479</v>
      </c>
      <c r="R526" s="244">
        <f t="shared" si="93"/>
        <v>117695</v>
      </c>
      <c r="S526" s="244">
        <f t="shared" si="94"/>
        <v>114907</v>
      </c>
      <c r="T526" s="244">
        <f t="shared" si="95"/>
        <v>121380</v>
      </c>
      <c r="U526" s="79">
        <f t="shared" si="96"/>
        <v>22780.152062705816</v>
      </c>
      <c r="V526" s="245">
        <f t="shared" si="97"/>
        <v>0.19355241992188127</v>
      </c>
      <c r="W526" s="88" t="str">
        <f t="shared" si="98"/>
        <v>MENOR_VALOR</v>
      </c>
      <c r="X526" s="89">
        <f t="shared" si="99"/>
        <v>85479</v>
      </c>
      <c r="Y526" s="73"/>
    </row>
    <row r="527" spans="1:25" ht="24" x14ac:dyDescent="0.35">
      <c r="A527" s="40">
        <v>471</v>
      </c>
      <c r="B527" s="30">
        <v>8714199</v>
      </c>
      <c r="C527" s="32" t="s">
        <v>32</v>
      </c>
      <c r="D527" s="34" t="s">
        <v>66</v>
      </c>
      <c r="E527" s="33" t="s">
        <v>34</v>
      </c>
      <c r="F527" s="6">
        <v>0</v>
      </c>
      <c r="G527" s="6">
        <v>1</v>
      </c>
      <c r="H527" s="6">
        <v>781815</v>
      </c>
      <c r="I527" s="81">
        <v>91392</v>
      </c>
      <c r="J527" s="82">
        <f t="shared" si="89"/>
        <v>103382.63039999999</v>
      </c>
      <c r="K527" s="79">
        <v>141780</v>
      </c>
      <c r="L527" s="79">
        <f t="shared" si="90"/>
        <v>26938.2</v>
      </c>
      <c r="M527" s="79">
        <f t="shared" si="91"/>
        <v>168718.2</v>
      </c>
      <c r="N527" s="79">
        <v>111000</v>
      </c>
      <c r="O527" s="79">
        <v>21090</v>
      </c>
      <c r="P527" s="79">
        <v>132090</v>
      </c>
      <c r="Q527" s="244">
        <f t="shared" si="92"/>
        <v>103383</v>
      </c>
      <c r="R527" s="244">
        <f t="shared" si="93"/>
        <v>134730</v>
      </c>
      <c r="S527" s="244">
        <f t="shared" si="94"/>
        <v>132077</v>
      </c>
      <c r="T527" s="244">
        <f t="shared" si="95"/>
        <v>132090</v>
      </c>
      <c r="U527" s="79">
        <f t="shared" si="96"/>
        <v>22165.676269854706</v>
      </c>
      <c r="V527" s="245">
        <f t="shared" si="97"/>
        <v>0.16451923305763161</v>
      </c>
      <c r="W527" s="88" t="str">
        <f t="shared" si="98"/>
        <v>MENOR_VALOR</v>
      </c>
      <c r="X527" s="89">
        <f t="shared" si="99"/>
        <v>103383</v>
      </c>
      <c r="Y527" s="73"/>
    </row>
    <row r="528" spans="1:25" ht="16" x14ac:dyDescent="0.35">
      <c r="A528" s="40">
        <v>472</v>
      </c>
      <c r="B528" s="30">
        <v>8714199</v>
      </c>
      <c r="C528" s="32" t="s">
        <v>32</v>
      </c>
      <c r="D528" s="34" t="s">
        <v>67</v>
      </c>
      <c r="E528" s="33" t="s">
        <v>34</v>
      </c>
      <c r="F528" s="6">
        <v>0</v>
      </c>
      <c r="G528" s="6">
        <v>1</v>
      </c>
      <c r="H528" s="6">
        <v>781815</v>
      </c>
      <c r="I528" s="81">
        <v>74732</v>
      </c>
      <c r="J528" s="82">
        <f t="shared" si="89"/>
        <v>84536.838399999993</v>
      </c>
      <c r="K528" s="79">
        <v>103960</v>
      </c>
      <c r="L528" s="79">
        <f t="shared" si="90"/>
        <v>19752.400000000001</v>
      </c>
      <c r="M528" s="79">
        <f t="shared" si="91"/>
        <v>123712.4</v>
      </c>
      <c r="N528" s="79">
        <v>90000</v>
      </c>
      <c r="O528" s="79">
        <v>17100</v>
      </c>
      <c r="P528" s="79">
        <v>107100</v>
      </c>
      <c r="Q528" s="244">
        <f t="shared" si="92"/>
        <v>84537</v>
      </c>
      <c r="R528" s="244">
        <f t="shared" si="93"/>
        <v>105116</v>
      </c>
      <c r="S528" s="244">
        <f t="shared" si="94"/>
        <v>103852</v>
      </c>
      <c r="T528" s="244">
        <f t="shared" si="95"/>
        <v>107100</v>
      </c>
      <c r="U528" s="79">
        <f t="shared" si="96"/>
        <v>14551.550450037961</v>
      </c>
      <c r="V528" s="245">
        <f t="shared" si="97"/>
        <v>0.13843325897140266</v>
      </c>
      <c r="W528" s="88" t="str">
        <f t="shared" si="98"/>
        <v>MENOR_VALOR</v>
      </c>
      <c r="X528" s="89">
        <f t="shared" si="99"/>
        <v>84537</v>
      </c>
      <c r="Y528" s="73"/>
    </row>
    <row r="529" spans="1:25" ht="16" x14ac:dyDescent="0.35">
      <c r="A529" s="40">
        <v>473</v>
      </c>
      <c r="B529" s="30">
        <v>8714199</v>
      </c>
      <c r="C529" s="32" t="s">
        <v>32</v>
      </c>
      <c r="D529" s="34" t="s">
        <v>68</v>
      </c>
      <c r="E529" s="33" t="s">
        <v>34</v>
      </c>
      <c r="F529" s="6">
        <v>0</v>
      </c>
      <c r="G529" s="6">
        <v>1</v>
      </c>
      <c r="H529" s="6">
        <v>781815</v>
      </c>
      <c r="I529" s="81">
        <v>156009</v>
      </c>
      <c r="J529" s="82">
        <f t="shared" si="89"/>
        <v>176477.38079999998</v>
      </c>
      <c r="K529" s="79">
        <v>224400</v>
      </c>
      <c r="L529" s="79">
        <f t="shared" si="90"/>
        <v>42636</v>
      </c>
      <c r="M529" s="79">
        <f t="shared" si="91"/>
        <v>267036</v>
      </c>
      <c r="N529" s="79">
        <v>163000</v>
      </c>
      <c r="O529" s="79">
        <v>30970</v>
      </c>
      <c r="P529" s="79">
        <v>193970</v>
      </c>
      <c r="Q529" s="244">
        <f t="shared" si="92"/>
        <v>176477</v>
      </c>
      <c r="R529" s="244">
        <f t="shared" si="93"/>
        <v>212494</v>
      </c>
      <c r="S529" s="244">
        <f t="shared" si="94"/>
        <v>209089</v>
      </c>
      <c r="T529" s="244">
        <f t="shared" si="95"/>
        <v>193970</v>
      </c>
      <c r="U529" s="79">
        <f t="shared" si="96"/>
        <v>25467.864937995881</v>
      </c>
      <c r="V529" s="245">
        <f t="shared" si="97"/>
        <v>0.11985216023979915</v>
      </c>
      <c r="W529" s="88" t="str">
        <f t="shared" si="98"/>
        <v>MENOR_VALOR</v>
      </c>
      <c r="X529" s="89">
        <f t="shared" si="99"/>
        <v>176477</v>
      </c>
      <c r="Y529" s="73"/>
    </row>
    <row r="530" spans="1:25" ht="16" x14ac:dyDescent="0.35">
      <c r="A530" s="40">
        <v>474</v>
      </c>
      <c r="B530" s="30">
        <v>8714199</v>
      </c>
      <c r="C530" s="32" t="s">
        <v>32</v>
      </c>
      <c r="D530" s="34" t="s">
        <v>69</v>
      </c>
      <c r="E530" s="33" t="s">
        <v>34</v>
      </c>
      <c r="F530" s="6">
        <v>0</v>
      </c>
      <c r="G530" s="6">
        <v>1</v>
      </c>
      <c r="H530" s="6">
        <v>781815</v>
      </c>
      <c r="I530" s="81"/>
      <c r="J530" s="82">
        <f t="shared" si="89"/>
        <v>0</v>
      </c>
      <c r="K530" s="79">
        <v>164220</v>
      </c>
      <c r="L530" s="79">
        <f t="shared" si="90"/>
        <v>31201.8</v>
      </c>
      <c r="M530" s="79">
        <f t="shared" si="91"/>
        <v>195421.8</v>
      </c>
      <c r="N530" s="79">
        <v>129000</v>
      </c>
      <c r="O530" s="79">
        <v>24510</v>
      </c>
      <c r="P530" s="79">
        <v>153510</v>
      </c>
      <c r="Q530" s="244">
        <f>ROUND(MIN(M530,P530),0)</f>
        <v>153510</v>
      </c>
      <c r="R530" s="244">
        <f t="shared" si="93"/>
        <v>116311</v>
      </c>
      <c r="S530" s="244">
        <f>ROUND(GEOMEAN(M530,P530),0)</f>
        <v>173203</v>
      </c>
      <c r="T530" s="244">
        <f t="shared" si="95"/>
        <v>153510</v>
      </c>
      <c r="U530" s="79">
        <f t="shared" si="96"/>
        <v>26303.665153358383</v>
      </c>
      <c r="V530" s="245">
        <f t="shared" si="97"/>
        <v>0.22614941968823571</v>
      </c>
      <c r="W530" s="88" t="str">
        <f t="shared" si="98"/>
        <v>MENOR_VALOR</v>
      </c>
      <c r="X530" s="89">
        <f t="shared" si="99"/>
        <v>153510</v>
      </c>
      <c r="Y530" s="73"/>
    </row>
    <row r="531" spans="1:25" ht="24" x14ac:dyDescent="0.35">
      <c r="A531" s="40">
        <v>475</v>
      </c>
      <c r="B531" s="30">
        <v>8714199</v>
      </c>
      <c r="C531" s="32" t="s">
        <v>32</v>
      </c>
      <c r="D531" s="34" t="s">
        <v>72</v>
      </c>
      <c r="E531" s="33" t="s">
        <v>34</v>
      </c>
      <c r="F531" s="6">
        <v>0</v>
      </c>
      <c r="G531" s="6">
        <v>1</v>
      </c>
      <c r="H531" s="6">
        <v>781815</v>
      </c>
      <c r="I531" s="81">
        <v>232645</v>
      </c>
      <c r="J531" s="82">
        <f t="shared" si="89"/>
        <v>263168.02399999998</v>
      </c>
      <c r="K531" s="79">
        <v>322320</v>
      </c>
      <c r="L531" s="79">
        <f t="shared" si="90"/>
        <v>61240.800000000003</v>
      </c>
      <c r="M531" s="79">
        <f t="shared" si="91"/>
        <v>383560.8</v>
      </c>
      <c r="N531" s="79">
        <v>253000</v>
      </c>
      <c r="O531" s="79">
        <v>48070</v>
      </c>
      <c r="P531" s="79">
        <v>301070</v>
      </c>
      <c r="Q531" s="244">
        <f t="shared" si="92"/>
        <v>263168</v>
      </c>
      <c r="R531" s="244">
        <f t="shared" si="93"/>
        <v>315933</v>
      </c>
      <c r="S531" s="244">
        <f t="shared" si="94"/>
        <v>312065</v>
      </c>
      <c r="T531" s="244">
        <f t="shared" si="95"/>
        <v>301070</v>
      </c>
      <c r="U531" s="79">
        <f t="shared" si="96"/>
        <v>37310.489309308177</v>
      </c>
      <c r="V531" s="245">
        <f t="shared" si="97"/>
        <v>0.11809620808623403</v>
      </c>
      <c r="W531" s="88" t="str">
        <f t="shared" si="98"/>
        <v>MENOR_VALOR</v>
      </c>
      <c r="X531" s="89">
        <f t="shared" si="99"/>
        <v>263168</v>
      </c>
      <c r="Y531" s="73"/>
    </row>
    <row r="532" spans="1:25" ht="16" x14ac:dyDescent="0.35">
      <c r="A532" s="40">
        <v>476</v>
      </c>
      <c r="B532" s="30">
        <v>8714199</v>
      </c>
      <c r="C532" s="32" t="s">
        <v>32</v>
      </c>
      <c r="D532" s="34" t="s">
        <v>322</v>
      </c>
      <c r="E532" s="33" t="s">
        <v>34</v>
      </c>
      <c r="F532" s="6">
        <v>0</v>
      </c>
      <c r="G532" s="6">
        <v>1</v>
      </c>
      <c r="H532" s="6">
        <v>781815</v>
      </c>
      <c r="I532" s="81">
        <v>220864</v>
      </c>
      <c r="J532" s="82">
        <f t="shared" si="89"/>
        <v>249841.35680000001</v>
      </c>
      <c r="K532" s="79">
        <v>334750</v>
      </c>
      <c r="L532" s="79">
        <f t="shared" si="90"/>
        <v>63602.5</v>
      </c>
      <c r="M532" s="79">
        <f t="shared" si="91"/>
        <v>398352.5</v>
      </c>
      <c r="N532" s="79">
        <v>260000</v>
      </c>
      <c r="O532" s="79">
        <v>49400</v>
      </c>
      <c r="P532" s="79">
        <v>309400</v>
      </c>
      <c r="Q532" s="244">
        <f t="shared" si="92"/>
        <v>249841</v>
      </c>
      <c r="R532" s="244">
        <f t="shared" si="93"/>
        <v>319198</v>
      </c>
      <c r="S532" s="244">
        <f t="shared" si="94"/>
        <v>313437</v>
      </c>
      <c r="T532" s="244">
        <f t="shared" si="95"/>
        <v>309400</v>
      </c>
      <c r="U532" s="79">
        <f t="shared" si="96"/>
        <v>49042.805022755376</v>
      </c>
      <c r="V532" s="245">
        <f t="shared" si="97"/>
        <v>0.15364383555898026</v>
      </c>
      <c r="W532" s="88" t="str">
        <f t="shared" si="98"/>
        <v>MENOR_VALOR</v>
      </c>
      <c r="X532" s="89">
        <f t="shared" si="99"/>
        <v>249841</v>
      </c>
      <c r="Y532" s="73"/>
    </row>
    <row r="533" spans="1:25" ht="16" x14ac:dyDescent="0.35">
      <c r="A533" s="40">
        <v>477</v>
      </c>
      <c r="B533" s="30">
        <v>8714199</v>
      </c>
      <c r="C533" s="32" t="s">
        <v>32</v>
      </c>
      <c r="D533" s="34" t="s">
        <v>323</v>
      </c>
      <c r="E533" s="33" t="s">
        <v>34</v>
      </c>
      <c r="F533" s="6">
        <v>0</v>
      </c>
      <c r="G533" s="6">
        <v>1</v>
      </c>
      <c r="H533" s="6">
        <v>781815</v>
      </c>
      <c r="I533" s="81">
        <v>99722</v>
      </c>
      <c r="J533" s="82">
        <f t="shared" si="89"/>
        <v>112805.5264</v>
      </c>
      <c r="K533" s="79">
        <v>159140</v>
      </c>
      <c r="L533" s="79">
        <f t="shared" si="90"/>
        <v>30236.6</v>
      </c>
      <c r="M533" s="79">
        <f t="shared" si="91"/>
        <v>189376.6</v>
      </c>
      <c r="N533" s="79">
        <v>117000</v>
      </c>
      <c r="O533" s="79">
        <v>22230</v>
      </c>
      <c r="P533" s="79">
        <v>139230</v>
      </c>
      <c r="Q533" s="244">
        <f t="shared" si="92"/>
        <v>112806</v>
      </c>
      <c r="R533" s="244">
        <f t="shared" si="93"/>
        <v>147137</v>
      </c>
      <c r="S533" s="244">
        <f t="shared" si="94"/>
        <v>143812</v>
      </c>
      <c r="T533" s="244">
        <f t="shared" si="95"/>
        <v>139230</v>
      </c>
      <c r="U533" s="79">
        <f t="shared" si="96"/>
        <v>24275.682904915364</v>
      </c>
      <c r="V533" s="245">
        <f t="shared" si="97"/>
        <v>0.1649869366978759</v>
      </c>
      <c r="W533" s="88" t="str">
        <f t="shared" si="98"/>
        <v>MENOR_VALOR</v>
      </c>
      <c r="X533" s="89">
        <f t="shared" si="99"/>
        <v>112806</v>
      </c>
      <c r="Y533" s="73"/>
    </row>
    <row r="534" spans="1:25" x14ac:dyDescent="0.35">
      <c r="A534" s="40">
        <v>478</v>
      </c>
      <c r="B534" s="30">
        <v>8714199</v>
      </c>
      <c r="C534" s="32" t="s">
        <v>32</v>
      </c>
      <c r="D534" s="34" t="s">
        <v>362</v>
      </c>
      <c r="E534" s="33" t="s">
        <v>34</v>
      </c>
      <c r="F534" s="6">
        <v>0</v>
      </c>
      <c r="G534" s="6">
        <v>1</v>
      </c>
      <c r="H534" s="6">
        <v>781815</v>
      </c>
      <c r="I534" s="81">
        <v>130186</v>
      </c>
      <c r="J534" s="82">
        <f t="shared" si="89"/>
        <v>147266.4032</v>
      </c>
      <c r="K534" s="79">
        <v>204370</v>
      </c>
      <c r="L534" s="79">
        <f t="shared" si="90"/>
        <v>38830.300000000003</v>
      </c>
      <c r="M534" s="79">
        <f t="shared" si="91"/>
        <v>243200.3</v>
      </c>
      <c r="N534" s="79">
        <v>153000</v>
      </c>
      <c r="O534" s="79">
        <v>29070</v>
      </c>
      <c r="P534" s="79">
        <v>182070</v>
      </c>
      <c r="Q534" s="244">
        <f t="shared" si="92"/>
        <v>147266</v>
      </c>
      <c r="R534" s="244">
        <f t="shared" si="93"/>
        <v>190846</v>
      </c>
      <c r="S534" s="244">
        <f t="shared" si="94"/>
        <v>186825</v>
      </c>
      <c r="T534" s="244">
        <f t="shared" si="95"/>
        <v>182070</v>
      </c>
      <c r="U534" s="79">
        <f t="shared" si="96"/>
        <v>30815.713524109742</v>
      </c>
      <c r="V534" s="245">
        <f t="shared" si="97"/>
        <v>0.16146900393044519</v>
      </c>
      <c r="W534" s="88" t="str">
        <f t="shared" si="98"/>
        <v>MENOR_VALOR</v>
      </c>
      <c r="X534" s="89">
        <f t="shared" si="99"/>
        <v>147266</v>
      </c>
      <c r="Y534" s="73"/>
    </row>
    <row r="535" spans="1:25" ht="24" x14ac:dyDescent="0.35">
      <c r="A535" s="40">
        <v>479</v>
      </c>
      <c r="B535" s="30">
        <v>8714199</v>
      </c>
      <c r="C535" s="32" t="s">
        <v>32</v>
      </c>
      <c r="D535" s="34" t="s">
        <v>324</v>
      </c>
      <c r="E535" s="33" t="s">
        <v>34</v>
      </c>
      <c r="F535" s="6">
        <v>0</v>
      </c>
      <c r="G535" s="6">
        <v>1</v>
      </c>
      <c r="H535" s="6">
        <v>781815</v>
      </c>
      <c r="I535" s="81">
        <v>87584</v>
      </c>
      <c r="J535" s="82">
        <f t="shared" si="89"/>
        <v>99075.020799999998</v>
      </c>
      <c r="K535" s="79">
        <v>152880</v>
      </c>
      <c r="L535" s="79">
        <f t="shared" si="90"/>
        <v>29047.200000000001</v>
      </c>
      <c r="M535" s="79">
        <f t="shared" si="91"/>
        <v>181927.2</v>
      </c>
      <c r="N535" s="79">
        <v>125000</v>
      </c>
      <c r="O535" s="79">
        <v>23750</v>
      </c>
      <c r="P535" s="79">
        <v>148750</v>
      </c>
      <c r="Q535" s="244">
        <f t="shared" si="92"/>
        <v>99075</v>
      </c>
      <c r="R535" s="244">
        <f t="shared" si="93"/>
        <v>143251</v>
      </c>
      <c r="S535" s="244">
        <f t="shared" si="94"/>
        <v>138923</v>
      </c>
      <c r="T535" s="244">
        <f t="shared" si="95"/>
        <v>148750</v>
      </c>
      <c r="U535" s="79">
        <f t="shared" si="96"/>
        <v>31237.149165696923</v>
      </c>
      <c r="V535" s="245">
        <f t="shared" si="97"/>
        <v>0.2180588558941782</v>
      </c>
      <c r="W535" s="88" t="str">
        <f t="shared" si="98"/>
        <v>MENOR_VALOR</v>
      </c>
      <c r="X535" s="89">
        <f t="shared" si="99"/>
        <v>99075</v>
      </c>
      <c r="Y535" s="73"/>
    </row>
    <row r="536" spans="1:25" ht="16" x14ac:dyDescent="0.35">
      <c r="A536" s="40">
        <v>480</v>
      </c>
      <c r="B536" s="30">
        <v>8714199</v>
      </c>
      <c r="C536" s="32" t="s">
        <v>32</v>
      </c>
      <c r="D536" s="34" t="s">
        <v>74</v>
      </c>
      <c r="E536" s="33" t="s">
        <v>34</v>
      </c>
      <c r="F536" s="6">
        <v>0</v>
      </c>
      <c r="G536" s="6">
        <v>1</v>
      </c>
      <c r="H536" s="6">
        <v>781815</v>
      </c>
      <c r="I536" s="81">
        <v>117929</v>
      </c>
      <c r="J536" s="82">
        <f t="shared" si="89"/>
        <v>133401.28479999999</v>
      </c>
      <c r="K536" s="79">
        <v>191040</v>
      </c>
      <c r="L536" s="79">
        <f t="shared" si="90"/>
        <v>36297.599999999999</v>
      </c>
      <c r="M536" s="79">
        <f t="shared" si="91"/>
        <v>227337.60000000001</v>
      </c>
      <c r="N536" s="79">
        <v>159000</v>
      </c>
      <c r="O536" s="79">
        <v>30210</v>
      </c>
      <c r="P536" s="79">
        <v>189210</v>
      </c>
      <c r="Q536" s="244">
        <f t="shared" si="92"/>
        <v>133401</v>
      </c>
      <c r="R536" s="244">
        <f t="shared" si="93"/>
        <v>183316</v>
      </c>
      <c r="S536" s="244">
        <f t="shared" si="94"/>
        <v>179030</v>
      </c>
      <c r="T536" s="244">
        <f t="shared" si="95"/>
        <v>189210</v>
      </c>
      <c r="U536" s="79">
        <f t="shared" si="96"/>
        <v>35295.234982926522</v>
      </c>
      <c r="V536" s="245">
        <f t="shared" si="97"/>
        <v>0.19253766710448908</v>
      </c>
      <c r="W536" s="88" t="str">
        <f t="shared" si="98"/>
        <v>MENOR_VALOR</v>
      </c>
      <c r="X536" s="89">
        <f t="shared" si="99"/>
        <v>133401</v>
      </c>
      <c r="Y536" s="73"/>
    </row>
    <row r="537" spans="1:25" ht="16" x14ac:dyDescent="0.35">
      <c r="A537" s="40">
        <v>481</v>
      </c>
      <c r="B537" s="30">
        <v>8714199</v>
      </c>
      <c r="C537" s="32" t="s">
        <v>32</v>
      </c>
      <c r="D537" s="34" t="s">
        <v>75</v>
      </c>
      <c r="E537" s="33" t="s">
        <v>34</v>
      </c>
      <c r="F537" s="6">
        <v>0</v>
      </c>
      <c r="G537" s="6">
        <v>1</v>
      </c>
      <c r="H537" s="6">
        <v>781815</v>
      </c>
      <c r="I537" s="81">
        <v>94367</v>
      </c>
      <c r="J537" s="82">
        <f t="shared" si="89"/>
        <v>106747.9504</v>
      </c>
      <c r="K537" s="79">
        <v>148500</v>
      </c>
      <c r="L537" s="79">
        <f t="shared" si="90"/>
        <v>28215</v>
      </c>
      <c r="M537" s="79">
        <f t="shared" si="91"/>
        <v>176715</v>
      </c>
      <c r="N537" s="79">
        <v>120000</v>
      </c>
      <c r="O537" s="79">
        <v>22800</v>
      </c>
      <c r="P537" s="79">
        <v>142800</v>
      </c>
      <c r="Q537" s="244">
        <f t="shared" si="92"/>
        <v>106748</v>
      </c>
      <c r="R537" s="244">
        <f t="shared" si="93"/>
        <v>142088</v>
      </c>
      <c r="S537" s="244">
        <f t="shared" si="94"/>
        <v>139141</v>
      </c>
      <c r="T537" s="244">
        <f t="shared" si="95"/>
        <v>142800</v>
      </c>
      <c r="U537" s="79">
        <f t="shared" si="96"/>
        <v>24989.153647132589</v>
      </c>
      <c r="V537" s="245">
        <f t="shared" si="97"/>
        <v>0.1758709648044352</v>
      </c>
      <c r="W537" s="88" t="str">
        <f t="shared" si="98"/>
        <v>MENOR_VALOR</v>
      </c>
      <c r="X537" s="89">
        <f t="shared" si="99"/>
        <v>106748</v>
      </c>
      <c r="Y537" s="73"/>
    </row>
    <row r="538" spans="1:25" ht="24" x14ac:dyDescent="0.35">
      <c r="A538" s="40">
        <v>482</v>
      </c>
      <c r="B538" s="30">
        <v>8714199</v>
      </c>
      <c r="C538" s="32" t="s">
        <v>47</v>
      </c>
      <c r="D538" s="34" t="s">
        <v>63</v>
      </c>
      <c r="E538" s="33" t="s">
        <v>34</v>
      </c>
      <c r="F538" s="6">
        <v>0</v>
      </c>
      <c r="G538" s="6">
        <v>1</v>
      </c>
      <c r="H538" s="6">
        <v>781815</v>
      </c>
      <c r="I538" s="81">
        <v>395556</v>
      </c>
      <c r="J538" s="82">
        <f t="shared" si="89"/>
        <v>447452.9472</v>
      </c>
      <c r="K538" s="79">
        <v>535500</v>
      </c>
      <c r="L538" s="79">
        <f t="shared" si="90"/>
        <v>101745</v>
      </c>
      <c r="M538" s="79">
        <f t="shared" si="91"/>
        <v>637245</v>
      </c>
      <c r="N538" s="79">
        <v>420000</v>
      </c>
      <c r="O538" s="79">
        <v>79800</v>
      </c>
      <c r="P538" s="79">
        <v>499800</v>
      </c>
      <c r="Q538" s="244">
        <f t="shared" si="92"/>
        <v>447453</v>
      </c>
      <c r="R538" s="244">
        <f t="shared" si="93"/>
        <v>528166</v>
      </c>
      <c r="S538" s="244">
        <f t="shared" si="94"/>
        <v>522336</v>
      </c>
      <c r="T538" s="244">
        <f t="shared" si="95"/>
        <v>499800</v>
      </c>
      <c r="U538" s="79">
        <f t="shared" si="96"/>
        <v>57072.709629909812</v>
      </c>
      <c r="V538" s="245">
        <f t="shared" si="97"/>
        <v>0.10805828021854835</v>
      </c>
      <c r="W538" s="88" t="str">
        <f t="shared" si="98"/>
        <v>MENOR_VALOR</v>
      </c>
      <c r="X538" s="89">
        <f t="shared" si="99"/>
        <v>447453</v>
      </c>
      <c r="Y538" s="73"/>
    </row>
    <row r="539" spans="1:25" ht="24" x14ac:dyDescent="0.35">
      <c r="A539" s="40">
        <v>483</v>
      </c>
      <c r="B539" s="30">
        <v>8714199</v>
      </c>
      <c r="C539" s="32" t="s">
        <v>47</v>
      </c>
      <c r="D539" s="34" t="s">
        <v>222</v>
      </c>
      <c r="E539" s="33" t="s">
        <v>34</v>
      </c>
      <c r="F539" s="6">
        <v>0</v>
      </c>
      <c r="G539" s="6">
        <v>1</v>
      </c>
      <c r="H539" s="6">
        <v>781815</v>
      </c>
      <c r="I539" s="81">
        <v>95438</v>
      </c>
      <c r="J539" s="82">
        <f t="shared" si="89"/>
        <v>107959.4656</v>
      </c>
      <c r="K539" s="79">
        <v>208950</v>
      </c>
      <c r="L539" s="79">
        <f t="shared" si="90"/>
        <v>39700.5</v>
      </c>
      <c r="M539" s="79">
        <f t="shared" si="91"/>
        <v>248650.5</v>
      </c>
      <c r="N539" s="79">
        <v>159000</v>
      </c>
      <c r="O539" s="79">
        <v>30210</v>
      </c>
      <c r="P539" s="79">
        <v>189210</v>
      </c>
      <c r="Q539" s="244">
        <f t="shared" si="92"/>
        <v>107959</v>
      </c>
      <c r="R539" s="244">
        <f t="shared" si="93"/>
        <v>181940</v>
      </c>
      <c r="S539" s="244">
        <f t="shared" si="94"/>
        <v>171896</v>
      </c>
      <c r="T539" s="244">
        <f t="shared" si="95"/>
        <v>189210</v>
      </c>
      <c r="U539" s="79">
        <f t="shared" si="96"/>
        <v>52312.466778961971</v>
      </c>
      <c r="V539" s="245">
        <f t="shared" si="97"/>
        <v>0.28752592491459805</v>
      </c>
      <c r="W539" s="88" t="str">
        <f t="shared" si="98"/>
        <v>MENOR_VALOR</v>
      </c>
      <c r="X539" s="89">
        <f t="shared" si="99"/>
        <v>107959</v>
      </c>
      <c r="Y539" s="73"/>
    </row>
    <row r="540" spans="1:25" ht="24" x14ac:dyDescent="0.35">
      <c r="A540" s="40">
        <v>484</v>
      </c>
      <c r="B540" s="30">
        <v>8714199</v>
      </c>
      <c r="C540" s="32" t="s">
        <v>47</v>
      </c>
      <c r="D540" s="34" t="s">
        <v>328</v>
      </c>
      <c r="E540" s="33" t="s">
        <v>34</v>
      </c>
      <c r="F540" s="6">
        <v>0</v>
      </c>
      <c r="G540" s="6">
        <v>1</v>
      </c>
      <c r="H540" s="6">
        <v>781815</v>
      </c>
      <c r="I540" s="81">
        <v>155057</v>
      </c>
      <c r="J540" s="82">
        <f t="shared" si="89"/>
        <v>175400.47839999999</v>
      </c>
      <c r="K540" s="79">
        <v>299000</v>
      </c>
      <c r="L540" s="79">
        <f t="shared" si="90"/>
        <v>56810</v>
      </c>
      <c r="M540" s="79">
        <f t="shared" si="91"/>
        <v>355810</v>
      </c>
      <c r="N540" s="79">
        <v>239000</v>
      </c>
      <c r="O540" s="79">
        <v>45410</v>
      </c>
      <c r="P540" s="79">
        <v>284410</v>
      </c>
      <c r="Q540" s="244">
        <f t="shared" si="92"/>
        <v>175400</v>
      </c>
      <c r="R540" s="244">
        <f t="shared" si="93"/>
        <v>271873</v>
      </c>
      <c r="S540" s="244">
        <f t="shared" si="94"/>
        <v>260854</v>
      </c>
      <c r="T540" s="244">
        <f t="shared" si="95"/>
        <v>284410</v>
      </c>
      <c r="U540" s="79">
        <f t="shared" si="96"/>
        <v>68216.712501409798</v>
      </c>
      <c r="V540" s="245">
        <f t="shared" si="97"/>
        <v>0.25091389178553886</v>
      </c>
      <c r="W540" s="88" t="str">
        <f t="shared" si="98"/>
        <v>MENOR_VALOR</v>
      </c>
      <c r="X540" s="89">
        <f t="shared" si="99"/>
        <v>175400</v>
      </c>
      <c r="Y540" s="73"/>
    </row>
    <row r="541" spans="1:25" ht="24" x14ac:dyDescent="0.35">
      <c r="A541" s="40">
        <v>485</v>
      </c>
      <c r="B541" s="30">
        <v>8714199</v>
      </c>
      <c r="C541" s="32" t="s">
        <v>47</v>
      </c>
      <c r="D541" s="34" t="s">
        <v>223</v>
      </c>
      <c r="E541" s="33" t="s">
        <v>34</v>
      </c>
      <c r="F541" s="6">
        <v>0</v>
      </c>
      <c r="G541" s="6">
        <v>1</v>
      </c>
      <c r="H541" s="6">
        <v>781815</v>
      </c>
      <c r="I541" s="81">
        <v>34272</v>
      </c>
      <c r="J541" s="82">
        <f t="shared" si="89"/>
        <v>38768.486400000002</v>
      </c>
      <c r="K541" s="79">
        <v>63700</v>
      </c>
      <c r="L541" s="79">
        <f t="shared" si="90"/>
        <v>12103</v>
      </c>
      <c r="M541" s="79">
        <f t="shared" si="91"/>
        <v>75803</v>
      </c>
      <c r="N541" s="79">
        <v>52000</v>
      </c>
      <c r="O541" s="79">
        <v>9880</v>
      </c>
      <c r="P541" s="79">
        <v>61880</v>
      </c>
      <c r="Q541" s="244">
        <f t="shared" si="92"/>
        <v>38768</v>
      </c>
      <c r="R541" s="244">
        <f t="shared" si="93"/>
        <v>58817</v>
      </c>
      <c r="S541" s="244">
        <f t="shared" si="94"/>
        <v>56655</v>
      </c>
      <c r="T541" s="244">
        <f t="shared" si="95"/>
        <v>61880</v>
      </c>
      <c r="U541" s="79">
        <f t="shared" si="96"/>
        <v>14176.783856009091</v>
      </c>
      <c r="V541" s="245">
        <f t="shared" si="97"/>
        <v>0.24103208011304711</v>
      </c>
      <c r="W541" s="88" t="str">
        <f t="shared" si="98"/>
        <v>MENOR_VALOR</v>
      </c>
      <c r="X541" s="89">
        <f t="shared" si="99"/>
        <v>38768</v>
      </c>
      <c r="Y541" s="73"/>
    </row>
    <row r="542" spans="1:25" ht="24" x14ac:dyDescent="0.35">
      <c r="A542" s="40">
        <v>486</v>
      </c>
      <c r="B542" s="30">
        <v>8714199</v>
      </c>
      <c r="C542" s="32" t="s">
        <v>47</v>
      </c>
      <c r="D542" s="34" t="s">
        <v>226</v>
      </c>
      <c r="E542" s="33" t="s">
        <v>34</v>
      </c>
      <c r="F542" s="6">
        <v>0</v>
      </c>
      <c r="G542" s="6">
        <v>1</v>
      </c>
      <c r="H542" s="6">
        <v>781815</v>
      </c>
      <c r="I542" s="81">
        <v>433874</v>
      </c>
      <c r="J542" s="82">
        <f t="shared" si="89"/>
        <v>490798.26879999996</v>
      </c>
      <c r="K542" s="79">
        <v>917700</v>
      </c>
      <c r="L542" s="79">
        <f t="shared" si="90"/>
        <v>174363</v>
      </c>
      <c r="M542" s="79">
        <f t="shared" si="91"/>
        <v>1092063</v>
      </c>
      <c r="N542" s="79">
        <v>699000</v>
      </c>
      <c r="O542" s="79">
        <v>132810</v>
      </c>
      <c r="P542" s="79">
        <v>831810</v>
      </c>
      <c r="Q542" s="244">
        <f t="shared" si="92"/>
        <v>490798</v>
      </c>
      <c r="R542" s="244">
        <f t="shared" si="93"/>
        <v>804890</v>
      </c>
      <c r="S542" s="244">
        <f t="shared" si="94"/>
        <v>763938</v>
      </c>
      <c r="T542" s="244">
        <f t="shared" si="95"/>
        <v>831810</v>
      </c>
      <c r="U542" s="79">
        <f t="shared" si="96"/>
        <v>222096.58311644508</v>
      </c>
      <c r="V542" s="245">
        <f t="shared" si="97"/>
        <v>0.275934081820429</v>
      </c>
      <c r="W542" s="88" t="str">
        <f t="shared" si="98"/>
        <v>MENOR_VALOR</v>
      </c>
      <c r="X542" s="89">
        <f t="shared" si="99"/>
        <v>490798</v>
      </c>
      <c r="Y542" s="73"/>
    </row>
    <row r="543" spans="1:25" ht="24" x14ac:dyDescent="0.35">
      <c r="A543" s="40">
        <v>487</v>
      </c>
      <c r="B543" s="30">
        <v>8714199</v>
      </c>
      <c r="C543" s="32" t="s">
        <v>47</v>
      </c>
      <c r="D543" s="34" t="s">
        <v>227</v>
      </c>
      <c r="E543" s="33" t="s">
        <v>34</v>
      </c>
      <c r="F543" s="6">
        <v>0</v>
      </c>
      <c r="G543" s="6">
        <v>1</v>
      </c>
      <c r="H543" s="6">
        <v>781815</v>
      </c>
      <c r="I543" s="81">
        <v>228837</v>
      </c>
      <c r="J543" s="82">
        <f t="shared" si="89"/>
        <v>258860.41440000001</v>
      </c>
      <c r="K543" s="79">
        <v>336000</v>
      </c>
      <c r="L543" s="79">
        <f t="shared" si="90"/>
        <v>63840</v>
      </c>
      <c r="M543" s="79">
        <f t="shared" si="91"/>
        <v>399840</v>
      </c>
      <c r="N543" s="79">
        <v>269000</v>
      </c>
      <c r="O543" s="79">
        <v>51110</v>
      </c>
      <c r="P543" s="79">
        <v>320110</v>
      </c>
      <c r="Q543" s="244">
        <f t="shared" si="92"/>
        <v>258860</v>
      </c>
      <c r="R543" s="244">
        <f t="shared" si="93"/>
        <v>326270</v>
      </c>
      <c r="S543" s="244">
        <f t="shared" si="94"/>
        <v>321181</v>
      </c>
      <c r="T543" s="244">
        <f t="shared" si="95"/>
        <v>320110</v>
      </c>
      <c r="U543" s="79">
        <f t="shared" si="96"/>
        <v>47666.068119785166</v>
      </c>
      <c r="V543" s="245">
        <f t="shared" si="97"/>
        <v>0.14609393483858513</v>
      </c>
      <c r="W543" s="88" t="str">
        <f t="shared" si="98"/>
        <v>MENOR_VALOR</v>
      </c>
      <c r="X543" s="89">
        <f t="shared" si="99"/>
        <v>258860</v>
      </c>
      <c r="Y543" s="73"/>
    </row>
    <row r="544" spans="1:25" ht="24" x14ac:dyDescent="0.35">
      <c r="A544" s="40">
        <v>488</v>
      </c>
      <c r="B544" s="30">
        <v>8714199</v>
      </c>
      <c r="C544" s="32" t="s">
        <v>47</v>
      </c>
      <c r="D544" s="34" t="s">
        <v>329</v>
      </c>
      <c r="E544" s="33" t="s">
        <v>34</v>
      </c>
      <c r="F544" s="6">
        <v>0</v>
      </c>
      <c r="G544" s="6">
        <v>1</v>
      </c>
      <c r="H544" s="6">
        <v>781815</v>
      </c>
      <c r="I544" s="81">
        <v>254184</v>
      </c>
      <c r="J544" s="82">
        <f t="shared" si="89"/>
        <v>287532.94079999998</v>
      </c>
      <c r="K544" s="79">
        <v>388960</v>
      </c>
      <c r="L544" s="79">
        <f t="shared" si="90"/>
        <v>73902.399999999994</v>
      </c>
      <c r="M544" s="79">
        <f t="shared" si="91"/>
        <v>462862.4</v>
      </c>
      <c r="N544" s="79">
        <v>299000</v>
      </c>
      <c r="O544" s="79">
        <v>56810</v>
      </c>
      <c r="P544" s="79">
        <v>355810</v>
      </c>
      <c r="Q544" s="244">
        <f t="shared" si="92"/>
        <v>287533</v>
      </c>
      <c r="R544" s="244">
        <f t="shared" si="93"/>
        <v>368735</v>
      </c>
      <c r="S544" s="244">
        <f t="shared" si="94"/>
        <v>361787</v>
      </c>
      <c r="T544" s="244">
        <f t="shared" si="95"/>
        <v>355810</v>
      </c>
      <c r="U544" s="79">
        <f t="shared" si="96"/>
        <v>57418.484845910032</v>
      </c>
      <c r="V544" s="245">
        <f t="shared" si="97"/>
        <v>0.155717479615198</v>
      </c>
      <c r="W544" s="88" t="str">
        <f t="shared" si="98"/>
        <v>MENOR_VALOR</v>
      </c>
      <c r="X544" s="89">
        <f t="shared" si="99"/>
        <v>287533</v>
      </c>
      <c r="Y544" s="73"/>
    </row>
    <row r="545" spans="1:25" ht="24" x14ac:dyDescent="0.35">
      <c r="A545" s="40">
        <v>489</v>
      </c>
      <c r="B545" s="30">
        <v>8714199</v>
      </c>
      <c r="C545" s="32" t="s">
        <v>47</v>
      </c>
      <c r="D545" s="34" t="s">
        <v>325</v>
      </c>
      <c r="E545" s="33" t="s">
        <v>34</v>
      </c>
      <c r="F545" s="6">
        <v>0</v>
      </c>
      <c r="G545" s="6">
        <v>1</v>
      </c>
      <c r="H545" s="6">
        <v>781815</v>
      </c>
      <c r="I545" s="11">
        <v>254184</v>
      </c>
      <c r="J545" s="82">
        <f t="shared" si="89"/>
        <v>287532.94079999998</v>
      </c>
      <c r="K545" s="79">
        <v>359040</v>
      </c>
      <c r="L545" s="79">
        <f t="shared" si="90"/>
        <v>68217.600000000006</v>
      </c>
      <c r="M545" s="79">
        <f t="shared" si="91"/>
        <v>427257.59999999998</v>
      </c>
      <c r="N545" s="79">
        <v>299000</v>
      </c>
      <c r="O545" s="79">
        <v>56810</v>
      </c>
      <c r="P545" s="79">
        <v>355810</v>
      </c>
      <c r="Q545" s="244">
        <f t="shared" si="92"/>
        <v>287533</v>
      </c>
      <c r="R545" s="244">
        <f t="shared" si="93"/>
        <v>356867</v>
      </c>
      <c r="S545" s="244">
        <f t="shared" si="94"/>
        <v>352262</v>
      </c>
      <c r="T545" s="244">
        <f t="shared" si="95"/>
        <v>355810</v>
      </c>
      <c r="U545" s="79">
        <f t="shared" si="96"/>
        <v>49026.541566788088</v>
      </c>
      <c r="V545" s="245">
        <f t="shared" si="97"/>
        <v>0.13738042903038972</v>
      </c>
      <c r="W545" s="88" t="str">
        <f t="shared" si="98"/>
        <v>MENOR_VALOR</v>
      </c>
      <c r="X545" s="89">
        <f t="shared" si="99"/>
        <v>287533</v>
      </c>
      <c r="Y545" s="73"/>
    </row>
    <row r="546" spans="1:25" ht="24" x14ac:dyDescent="0.35">
      <c r="A546" s="40">
        <v>490</v>
      </c>
      <c r="B546" s="30">
        <v>8714199</v>
      </c>
      <c r="C546" s="32" t="s">
        <v>47</v>
      </c>
      <c r="D546" s="34" t="s">
        <v>232</v>
      </c>
      <c r="E546" s="33" t="s">
        <v>34</v>
      </c>
      <c r="F546" s="6">
        <v>0</v>
      </c>
      <c r="G546" s="6">
        <v>1</v>
      </c>
      <c r="H546" s="6">
        <v>781815</v>
      </c>
      <c r="I546" s="81">
        <v>233478</v>
      </c>
      <c r="J546" s="82">
        <f t="shared" si="89"/>
        <v>264110.31359999999</v>
      </c>
      <c r="K546" s="79">
        <v>319920</v>
      </c>
      <c r="L546" s="79">
        <f t="shared" si="90"/>
        <v>60784.800000000003</v>
      </c>
      <c r="M546" s="79">
        <f t="shared" si="91"/>
        <v>380704.8</v>
      </c>
      <c r="N546" s="79">
        <v>275000</v>
      </c>
      <c r="O546" s="79">
        <v>52250</v>
      </c>
      <c r="P546" s="79">
        <v>327250</v>
      </c>
      <c r="Q546" s="244">
        <f t="shared" si="92"/>
        <v>264110</v>
      </c>
      <c r="R546" s="244">
        <f t="shared" si="93"/>
        <v>324022</v>
      </c>
      <c r="S546" s="244">
        <f t="shared" si="94"/>
        <v>320443</v>
      </c>
      <c r="T546" s="244">
        <f t="shared" si="95"/>
        <v>327250</v>
      </c>
      <c r="U546" s="79">
        <f t="shared" si="96"/>
        <v>42364.181474448436</v>
      </c>
      <c r="V546" s="245">
        <f t="shared" si="97"/>
        <v>0.13074476879486097</v>
      </c>
      <c r="W546" s="88" t="str">
        <f t="shared" si="98"/>
        <v>MENOR_VALOR</v>
      </c>
      <c r="X546" s="89">
        <f t="shared" si="99"/>
        <v>264110</v>
      </c>
      <c r="Y546" s="73"/>
    </row>
    <row r="547" spans="1:25" ht="24" x14ac:dyDescent="0.35">
      <c r="A547" s="40">
        <v>491</v>
      </c>
      <c r="B547" s="30">
        <v>87141</v>
      </c>
      <c r="C547" s="32" t="s">
        <v>50</v>
      </c>
      <c r="D547" s="32" t="s">
        <v>52</v>
      </c>
      <c r="E547" s="33" t="s">
        <v>80</v>
      </c>
      <c r="F547" s="6">
        <v>0</v>
      </c>
      <c r="G547" s="6">
        <v>1</v>
      </c>
      <c r="H547" s="6">
        <v>781815</v>
      </c>
      <c r="I547" s="11">
        <v>338793</v>
      </c>
      <c r="J547" s="82">
        <f t="shared" si="89"/>
        <v>383242.64159999997</v>
      </c>
      <c r="K547" s="79">
        <v>247500</v>
      </c>
      <c r="L547" s="79">
        <f t="shared" si="90"/>
        <v>47025</v>
      </c>
      <c r="M547" s="79">
        <f t="shared" si="91"/>
        <v>294525</v>
      </c>
      <c r="N547" s="79">
        <v>220000</v>
      </c>
      <c r="O547" s="79">
        <v>41800</v>
      </c>
      <c r="P547" s="79">
        <v>261800</v>
      </c>
      <c r="Q547" s="244">
        <f t="shared" si="92"/>
        <v>261800</v>
      </c>
      <c r="R547" s="244">
        <f t="shared" si="93"/>
        <v>313189</v>
      </c>
      <c r="S547" s="244">
        <f t="shared" si="94"/>
        <v>309164</v>
      </c>
      <c r="T547" s="244">
        <f t="shared" si="95"/>
        <v>294525</v>
      </c>
      <c r="U547" s="79">
        <f t="shared" si="96"/>
        <v>36337.510378395491</v>
      </c>
      <c r="V547" s="245">
        <f t="shared" si="97"/>
        <v>0.11602422300398638</v>
      </c>
      <c r="W547" s="88" t="str">
        <f t="shared" si="98"/>
        <v>MENOR_VALOR</v>
      </c>
      <c r="X547" s="89">
        <f t="shared" si="99"/>
        <v>261800</v>
      </c>
      <c r="Y547" s="73"/>
    </row>
    <row r="548" spans="1:25" s="74" customFormat="1" ht="16" x14ac:dyDescent="0.35">
      <c r="A548" s="117" t="s">
        <v>81</v>
      </c>
      <c r="B548" s="30"/>
      <c r="C548" s="134"/>
      <c r="D548" s="135" t="s">
        <v>82</v>
      </c>
      <c r="E548" s="33"/>
      <c r="F548" s="119"/>
      <c r="G548" s="119"/>
      <c r="H548" s="120"/>
      <c r="I548" s="243"/>
      <c r="J548" s="82"/>
      <c r="K548" s="79"/>
      <c r="L548" s="79"/>
      <c r="M548" s="79"/>
      <c r="N548" s="79"/>
      <c r="O548" s="79"/>
      <c r="P548" s="79"/>
      <c r="Q548" s="244"/>
      <c r="R548" s="244"/>
      <c r="S548" s="244"/>
      <c r="T548" s="244"/>
      <c r="U548" s="79"/>
      <c r="V548" s="245"/>
      <c r="W548" s="88"/>
      <c r="X548" s="89"/>
      <c r="Y548" s="73"/>
    </row>
    <row r="549" spans="1:25" ht="24" x14ac:dyDescent="0.35">
      <c r="A549" s="14">
        <v>492</v>
      </c>
      <c r="B549" s="30">
        <v>8714199</v>
      </c>
      <c r="C549" s="32" t="s">
        <v>32</v>
      </c>
      <c r="D549" s="34" t="s">
        <v>83</v>
      </c>
      <c r="E549" s="33" t="s">
        <v>34</v>
      </c>
      <c r="F549" s="6">
        <v>0</v>
      </c>
      <c r="G549" s="6">
        <v>1</v>
      </c>
      <c r="H549" s="6">
        <v>781815</v>
      </c>
      <c r="I549" s="81">
        <v>162911</v>
      </c>
      <c r="J549" s="82">
        <f t="shared" si="89"/>
        <v>184284.92319999999</v>
      </c>
      <c r="K549" s="79">
        <v>253340</v>
      </c>
      <c r="L549" s="79">
        <f t="shared" si="90"/>
        <v>48134.6</v>
      </c>
      <c r="M549" s="79">
        <f t="shared" si="91"/>
        <v>301474.59999999998</v>
      </c>
      <c r="N549" s="79">
        <v>191000</v>
      </c>
      <c r="O549" s="79">
        <v>36290</v>
      </c>
      <c r="P549" s="79">
        <v>227290</v>
      </c>
      <c r="Q549" s="244">
        <f t="shared" si="92"/>
        <v>184285</v>
      </c>
      <c r="R549" s="244">
        <f t="shared" si="93"/>
        <v>237683</v>
      </c>
      <c r="S549" s="244">
        <f t="shared" si="94"/>
        <v>232866</v>
      </c>
      <c r="T549" s="244">
        <f t="shared" si="95"/>
        <v>227290</v>
      </c>
      <c r="U549" s="79">
        <f t="shared" si="96"/>
        <v>37758.087901799263</v>
      </c>
      <c r="V549" s="245">
        <f t="shared" si="97"/>
        <v>0.15885901769078672</v>
      </c>
      <c r="W549" s="88" t="str">
        <f t="shared" si="98"/>
        <v>MENOR_VALOR</v>
      </c>
      <c r="X549" s="89">
        <f t="shared" si="99"/>
        <v>184285</v>
      </c>
      <c r="Y549" s="73"/>
    </row>
    <row r="550" spans="1:25" ht="16" x14ac:dyDescent="0.35">
      <c r="A550" s="40">
        <v>493</v>
      </c>
      <c r="B550" s="30">
        <v>8714199</v>
      </c>
      <c r="C550" s="32" t="s">
        <v>32</v>
      </c>
      <c r="D550" s="34" t="s">
        <v>84</v>
      </c>
      <c r="E550" s="33" t="s">
        <v>34</v>
      </c>
      <c r="F550" s="6">
        <v>0</v>
      </c>
      <c r="G550" s="6">
        <v>1</v>
      </c>
      <c r="H550" s="6">
        <v>781815</v>
      </c>
      <c r="I550" s="247">
        <v>140896</v>
      </c>
      <c r="J550" s="82">
        <f t="shared" si="89"/>
        <v>159381.5552</v>
      </c>
      <c r="K550" s="79">
        <v>237500</v>
      </c>
      <c r="L550" s="79">
        <f t="shared" si="90"/>
        <v>45125</v>
      </c>
      <c r="M550" s="79">
        <f t="shared" si="91"/>
        <v>282625</v>
      </c>
      <c r="N550" s="79">
        <v>200000</v>
      </c>
      <c r="O550" s="79">
        <v>38000</v>
      </c>
      <c r="P550" s="79">
        <v>238000</v>
      </c>
      <c r="Q550" s="244">
        <f t="shared" si="92"/>
        <v>159382</v>
      </c>
      <c r="R550" s="244">
        <f t="shared" si="93"/>
        <v>226669</v>
      </c>
      <c r="S550" s="244">
        <f t="shared" si="94"/>
        <v>220500</v>
      </c>
      <c r="T550" s="244">
        <f t="shared" si="95"/>
        <v>238000</v>
      </c>
      <c r="U550" s="79">
        <f t="shared" si="96"/>
        <v>47579.093985699226</v>
      </c>
      <c r="V550" s="245">
        <f t="shared" si="97"/>
        <v>0.2099056067909561</v>
      </c>
      <c r="W550" s="88" t="str">
        <f t="shared" si="98"/>
        <v>MENOR_VALOR</v>
      </c>
      <c r="X550" s="89">
        <f t="shared" si="99"/>
        <v>159382</v>
      </c>
      <c r="Y550" s="73"/>
    </row>
    <row r="551" spans="1:25" ht="16" x14ac:dyDescent="0.35">
      <c r="A551" s="40">
        <v>494</v>
      </c>
      <c r="B551" s="30">
        <v>8714199</v>
      </c>
      <c r="C551" s="32" t="s">
        <v>32</v>
      </c>
      <c r="D551" s="34" t="s">
        <v>85</v>
      </c>
      <c r="E551" s="33" t="s">
        <v>34</v>
      </c>
      <c r="F551" s="6">
        <v>0</v>
      </c>
      <c r="G551" s="6">
        <v>1</v>
      </c>
      <c r="H551" s="6">
        <v>781815</v>
      </c>
      <c r="I551" s="247">
        <v>263109</v>
      </c>
      <c r="J551" s="82">
        <f t="shared" si="89"/>
        <v>297628.9008</v>
      </c>
      <c r="K551" s="79">
        <v>457600</v>
      </c>
      <c r="L551" s="79">
        <f t="shared" si="90"/>
        <v>86944</v>
      </c>
      <c r="M551" s="79">
        <f t="shared" si="91"/>
        <v>544544</v>
      </c>
      <c r="N551" s="79">
        <v>352000</v>
      </c>
      <c r="O551" s="79">
        <v>66880</v>
      </c>
      <c r="P551" s="79">
        <v>418880</v>
      </c>
      <c r="Q551" s="244">
        <f t="shared" si="92"/>
        <v>297629</v>
      </c>
      <c r="R551" s="244">
        <f t="shared" si="93"/>
        <v>420351</v>
      </c>
      <c r="S551" s="244">
        <f t="shared" si="94"/>
        <v>407943</v>
      </c>
      <c r="T551" s="244">
        <f t="shared" si="95"/>
        <v>418880</v>
      </c>
      <c r="U551" s="79">
        <f t="shared" si="96"/>
        <v>86777.558400775481</v>
      </c>
      <c r="V551" s="245">
        <f t="shared" si="97"/>
        <v>0.20644070883803173</v>
      </c>
      <c r="W551" s="88" t="str">
        <f t="shared" si="98"/>
        <v>MENOR_VALOR</v>
      </c>
      <c r="X551" s="89">
        <f t="shared" si="99"/>
        <v>297629</v>
      </c>
      <c r="Y551" s="73"/>
    </row>
    <row r="552" spans="1:25" ht="16" x14ac:dyDescent="0.35">
      <c r="A552" s="40">
        <v>495</v>
      </c>
      <c r="B552" s="30">
        <v>8714199</v>
      </c>
      <c r="C552" s="32" t="s">
        <v>32</v>
      </c>
      <c r="D552" s="34" t="s">
        <v>86</v>
      </c>
      <c r="E552" s="33" t="s">
        <v>34</v>
      </c>
      <c r="F552" s="6">
        <v>0</v>
      </c>
      <c r="G552" s="6">
        <v>1</v>
      </c>
      <c r="H552" s="6">
        <v>781815</v>
      </c>
      <c r="I552" s="81">
        <v>218127</v>
      </c>
      <c r="J552" s="82">
        <f t="shared" si="89"/>
        <v>246745.26240000001</v>
      </c>
      <c r="K552" s="79">
        <v>449000</v>
      </c>
      <c r="L552" s="79">
        <f t="shared" si="90"/>
        <v>85310</v>
      </c>
      <c r="M552" s="79">
        <f t="shared" si="91"/>
        <v>534310</v>
      </c>
      <c r="N552" s="79">
        <v>359000</v>
      </c>
      <c r="O552" s="79">
        <v>68210</v>
      </c>
      <c r="P552" s="79">
        <v>427210</v>
      </c>
      <c r="Q552" s="244">
        <f t="shared" si="92"/>
        <v>246745</v>
      </c>
      <c r="R552" s="244">
        <f t="shared" si="93"/>
        <v>402755</v>
      </c>
      <c r="S552" s="244">
        <f t="shared" si="94"/>
        <v>383320</v>
      </c>
      <c r="T552" s="244">
        <f t="shared" si="95"/>
        <v>427210</v>
      </c>
      <c r="U552" s="79">
        <f t="shared" si="96"/>
        <v>110315.72893291328</v>
      </c>
      <c r="V552" s="245">
        <f t="shared" si="97"/>
        <v>0.27390281668238325</v>
      </c>
      <c r="W552" s="88" t="str">
        <f t="shared" si="98"/>
        <v>MENOR_VALOR</v>
      </c>
      <c r="X552" s="89">
        <f t="shared" si="99"/>
        <v>246745</v>
      </c>
      <c r="Y552" s="73"/>
    </row>
    <row r="553" spans="1:25" ht="16" x14ac:dyDescent="0.35">
      <c r="A553" s="40">
        <v>496</v>
      </c>
      <c r="B553" s="30">
        <v>8714199</v>
      </c>
      <c r="C553" s="32" t="s">
        <v>32</v>
      </c>
      <c r="D553" s="34" t="s">
        <v>87</v>
      </c>
      <c r="E553" s="33" t="s">
        <v>34</v>
      </c>
      <c r="F553" s="6">
        <v>0</v>
      </c>
      <c r="G553" s="6">
        <v>1</v>
      </c>
      <c r="H553" s="6">
        <v>781815</v>
      </c>
      <c r="I553" s="243">
        <v>88893</v>
      </c>
      <c r="J553" s="82">
        <f t="shared" si="89"/>
        <v>100555.7616</v>
      </c>
      <c r="K553" s="79">
        <v>120320</v>
      </c>
      <c r="L553" s="79">
        <f t="shared" si="90"/>
        <v>22860.799999999999</v>
      </c>
      <c r="M553" s="79">
        <f t="shared" si="91"/>
        <v>143180.79999999999</v>
      </c>
      <c r="N553" s="79">
        <v>102000</v>
      </c>
      <c r="O553" s="79">
        <v>19380</v>
      </c>
      <c r="P553" s="79">
        <v>121380</v>
      </c>
      <c r="Q553" s="244">
        <f t="shared" si="92"/>
        <v>100556</v>
      </c>
      <c r="R553" s="244">
        <f t="shared" si="93"/>
        <v>121706</v>
      </c>
      <c r="S553" s="244">
        <f t="shared" si="94"/>
        <v>120452</v>
      </c>
      <c r="T553" s="244">
        <f t="shared" si="95"/>
        <v>121380</v>
      </c>
      <c r="U553" s="79">
        <f t="shared" si="96"/>
        <v>14955.308422095481</v>
      </c>
      <c r="V553" s="245">
        <f t="shared" si="97"/>
        <v>0.12288061740666426</v>
      </c>
      <c r="W553" s="88" t="str">
        <f t="shared" si="98"/>
        <v>MENOR_VALOR</v>
      </c>
      <c r="X553" s="89">
        <f t="shared" si="99"/>
        <v>100556</v>
      </c>
      <c r="Y553" s="73"/>
    </row>
    <row r="554" spans="1:25" ht="24" x14ac:dyDescent="0.35">
      <c r="A554" s="40">
        <v>497</v>
      </c>
      <c r="B554" s="30">
        <v>8714199</v>
      </c>
      <c r="C554" s="32" t="s">
        <v>32</v>
      </c>
      <c r="D554" s="34" t="s">
        <v>89</v>
      </c>
      <c r="E554" s="33" t="s">
        <v>34</v>
      </c>
      <c r="F554" s="6">
        <v>0</v>
      </c>
      <c r="G554" s="6">
        <v>1</v>
      </c>
      <c r="H554" s="6">
        <v>781815</v>
      </c>
      <c r="I554" s="243">
        <v>264299</v>
      </c>
      <c r="J554" s="82">
        <f t="shared" si="89"/>
        <v>298975.02879999997</v>
      </c>
      <c r="K554" s="79">
        <v>277200</v>
      </c>
      <c r="L554" s="79">
        <f t="shared" si="90"/>
        <v>52668</v>
      </c>
      <c r="M554" s="79">
        <f t="shared" si="91"/>
        <v>329868</v>
      </c>
      <c r="N554" s="79">
        <v>246000</v>
      </c>
      <c r="O554" s="79">
        <v>46740</v>
      </c>
      <c r="P554" s="79">
        <v>292740</v>
      </c>
      <c r="Q554" s="244">
        <f t="shared" si="92"/>
        <v>292740</v>
      </c>
      <c r="R554" s="244">
        <f t="shared" si="93"/>
        <v>307194</v>
      </c>
      <c r="S554" s="244">
        <f t="shared" si="94"/>
        <v>306774</v>
      </c>
      <c r="T554" s="244">
        <f t="shared" si="95"/>
        <v>298975</v>
      </c>
      <c r="U554" s="79">
        <f t="shared" si="96"/>
        <v>10220.521415270357</v>
      </c>
      <c r="V554" s="245">
        <f t="shared" si="97"/>
        <v>3.327057629794318E-2</v>
      </c>
      <c r="W554" s="88" t="str">
        <f t="shared" si="98"/>
        <v>MENOR_VALOR</v>
      </c>
      <c r="X554" s="89">
        <f t="shared" si="99"/>
        <v>292740</v>
      </c>
      <c r="Y554" s="73"/>
    </row>
    <row r="555" spans="1:25" ht="24" x14ac:dyDescent="0.35">
      <c r="A555" s="40">
        <v>498</v>
      </c>
      <c r="B555" s="30">
        <v>8714199</v>
      </c>
      <c r="C555" s="32" t="s">
        <v>32</v>
      </c>
      <c r="D555" s="34" t="s">
        <v>90</v>
      </c>
      <c r="E555" s="33" t="s">
        <v>34</v>
      </c>
      <c r="F555" s="6">
        <v>0</v>
      </c>
      <c r="G555" s="6">
        <v>1</v>
      </c>
      <c r="H555" s="6">
        <v>781815</v>
      </c>
      <c r="I555" s="243">
        <v>263466</v>
      </c>
      <c r="J555" s="82">
        <f t="shared" si="89"/>
        <v>298032.73920000001</v>
      </c>
      <c r="K555" s="79">
        <v>333540</v>
      </c>
      <c r="L555" s="79">
        <f t="shared" si="90"/>
        <v>63372.6</v>
      </c>
      <c r="M555" s="79">
        <f t="shared" si="91"/>
        <v>396912.6</v>
      </c>
      <c r="N555" s="79">
        <v>245000</v>
      </c>
      <c r="O555" s="79">
        <v>46550</v>
      </c>
      <c r="P555" s="79">
        <v>291550</v>
      </c>
      <c r="Q555" s="244">
        <f t="shared" si="92"/>
        <v>291550</v>
      </c>
      <c r="R555" s="244">
        <f t="shared" si="93"/>
        <v>328832</v>
      </c>
      <c r="S555" s="244">
        <f t="shared" si="94"/>
        <v>325505</v>
      </c>
      <c r="T555" s="244">
        <f t="shared" si="95"/>
        <v>298033</v>
      </c>
      <c r="U555" s="79">
        <f t="shared" si="96"/>
        <v>26362.355016196863</v>
      </c>
      <c r="V555" s="245">
        <f t="shared" si="97"/>
        <v>8.0169676358130784E-2</v>
      </c>
      <c r="W555" s="88" t="str">
        <f t="shared" si="98"/>
        <v>MENOR_VALOR</v>
      </c>
      <c r="X555" s="89">
        <f t="shared" si="99"/>
        <v>291550</v>
      </c>
      <c r="Y555" s="73"/>
    </row>
    <row r="556" spans="1:25" ht="16" x14ac:dyDescent="0.35">
      <c r="A556" s="40">
        <v>499</v>
      </c>
      <c r="B556" s="30">
        <v>8714199</v>
      </c>
      <c r="C556" s="32" t="s">
        <v>32</v>
      </c>
      <c r="D556" s="34" t="s">
        <v>330</v>
      </c>
      <c r="E556" s="33" t="s">
        <v>34</v>
      </c>
      <c r="F556" s="6">
        <v>0</v>
      </c>
      <c r="G556" s="6">
        <v>1</v>
      </c>
      <c r="H556" s="6">
        <v>781815</v>
      </c>
      <c r="I556" s="243">
        <v>210035</v>
      </c>
      <c r="J556" s="82">
        <f t="shared" si="89"/>
        <v>237591.592</v>
      </c>
      <c r="K556" s="79">
        <v>305910</v>
      </c>
      <c r="L556" s="79">
        <f t="shared" ref="L556:L619" si="100">K556*19%</f>
        <v>58122.9</v>
      </c>
      <c r="M556" s="79">
        <f t="shared" si="91"/>
        <v>364032.9</v>
      </c>
      <c r="N556" s="79">
        <v>247000</v>
      </c>
      <c r="O556" s="79">
        <v>46930</v>
      </c>
      <c r="P556" s="79">
        <v>293930</v>
      </c>
      <c r="Q556" s="244">
        <f t="shared" si="92"/>
        <v>237592</v>
      </c>
      <c r="R556" s="244">
        <f t="shared" si="93"/>
        <v>298518</v>
      </c>
      <c r="S556" s="244">
        <f t="shared" si="94"/>
        <v>294039</v>
      </c>
      <c r="T556" s="244">
        <f t="shared" si="95"/>
        <v>293930</v>
      </c>
      <c r="U556" s="79">
        <f t="shared" si="96"/>
        <v>43081.187750571597</v>
      </c>
      <c r="V556" s="245">
        <f t="shared" si="97"/>
        <v>0.14431688457838923</v>
      </c>
      <c r="W556" s="88" t="str">
        <f t="shared" si="98"/>
        <v>MENOR_VALOR</v>
      </c>
      <c r="X556" s="89">
        <f t="shared" si="99"/>
        <v>237592</v>
      </c>
      <c r="Y556" s="73"/>
    </row>
    <row r="557" spans="1:25" ht="16" x14ac:dyDescent="0.35">
      <c r="A557" s="40">
        <v>500</v>
      </c>
      <c r="B557" s="30">
        <v>8714199</v>
      </c>
      <c r="C557" s="32" t="s">
        <v>32</v>
      </c>
      <c r="D557" s="34" t="s">
        <v>93</v>
      </c>
      <c r="E557" s="33" t="s">
        <v>34</v>
      </c>
      <c r="F557" s="6">
        <v>0</v>
      </c>
      <c r="G557" s="6">
        <v>1</v>
      </c>
      <c r="H557" s="6">
        <v>781815</v>
      </c>
      <c r="I557" s="243">
        <v>103173</v>
      </c>
      <c r="J557" s="82">
        <f t="shared" si="89"/>
        <v>116709.29759999999</v>
      </c>
      <c r="K557" s="79">
        <v>162450</v>
      </c>
      <c r="L557" s="79">
        <f t="shared" si="100"/>
        <v>30865.5</v>
      </c>
      <c r="M557" s="79">
        <f t="shared" si="91"/>
        <v>193315.5</v>
      </c>
      <c r="N557" s="79">
        <v>137000</v>
      </c>
      <c r="O557" s="79">
        <v>26030</v>
      </c>
      <c r="P557" s="79">
        <v>163030</v>
      </c>
      <c r="Q557" s="244">
        <f t="shared" si="92"/>
        <v>116709</v>
      </c>
      <c r="R557" s="244">
        <f t="shared" si="93"/>
        <v>157685</v>
      </c>
      <c r="S557" s="244">
        <f t="shared" si="94"/>
        <v>154364</v>
      </c>
      <c r="T557" s="244">
        <f t="shared" si="95"/>
        <v>163030</v>
      </c>
      <c r="U557" s="79">
        <f t="shared" si="96"/>
        <v>28974.407465899971</v>
      </c>
      <c r="V557" s="245">
        <f t="shared" si="97"/>
        <v>0.18374866008751606</v>
      </c>
      <c r="W557" s="88" t="str">
        <f t="shared" si="98"/>
        <v>MENOR_VALOR</v>
      </c>
      <c r="X557" s="89">
        <f t="shared" si="99"/>
        <v>116709</v>
      </c>
      <c r="Y557" s="73"/>
    </row>
    <row r="558" spans="1:25" ht="32" x14ac:dyDescent="0.35">
      <c r="A558" s="40">
        <v>501</v>
      </c>
      <c r="B558" s="30">
        <v>8714199</v>
      </c>
      <c r="C558" s="32" t="s">
        <v>32</v>
      </c>
      <c r="D558" s="34" t="s">
        <v>363</v>
      </c>
      <c r="E558" s="33"/>
      <c r="F558" s="6"/>
      <c r="G558" s="6"/>
      <c r="H558" s="6">
        <v>781815</v>
      </c>
      <c r="I558" s="243">
        <v>181832</v>
      </c>
      <c r="J558" s="82">
        <f t="shared" si="89"/>
        <v>205688.3584</v>
      </c>
      <c r="K558" s="79">
        <v>333450</v>
      </c>
      <c r="L558" s="79">
        <f t="shared" si="100"/>
        <v>63355.5</v>
      </c>
      <c r="M558" s="79">
        <f t="shared" si="91"/>
        <v>396805.5</v>
      </c>
      <c r="N558" s="79">
        <v>281000</v>
      </c>
      <c r="O558" s="79">
        <v>53390</v>
      </c>
      <c r="P558" s="79">
        <v>334390</v>
      </c>
      <c r="Q558" s="244">
        <f t="shared" si="92"/>
        <v>205688</v>
      </c>
      <c r="R558" s="244">
        <f t="shared" si="93"/>
        <v>312295</v>
      </c>
      <c r="S558" s="244">
        <f t="shared" si="94"/>
        <v>301079</v>
      </c>
      <c r="T558" s="244">
        <f t="shared" si="95"/>
        <v>334390</v>
      </c>
      <c r="U558" s="79">
        <f t="shared" si="96"/>
        <v>75382.532621954277</v>
      </c>
      <c r="V558" s="245">
        <f t="shared" si="97"/>
        <v>0.24138245127829225</v>
      </c>
      <c r="W558" s="88" t="str">
        <f t="shared" si="98"/>
        <v>MENOR_VALOR</v>
      </c>
      <c r="X558" s="89">
        <f t="shared" si="99"/>
        <v>205688</v>
      </c>
      <c r="Y558" s="73"/>
    </row>
    <row r="559" spans="1:25" ht="24" x14ac:dyDescent="0.35">
      <c r="A559" s="40">
        <v>502</v>
      </c>
      <c r="B559" s="30">
        <v>8714199</v>
      </c>
      <c r="C559" s="32" t="s">
        <v>32</v>
      </c>
      <c r="D559" s="34" t="s">
        <v>97</v>
      </c>
      <c r="E559" s="33" t="s">
        <v>34</v>
      </c>
      <c r="F559" s="6">
        <v>0</v>
      </c>
      <c r="G559" s="6">
        <v>1</v>
      </c>
      <c r="H559" s="6">
        <v>781815</v>
      </c>
      <c r="I559" s="243">
        <v>87703</v>
      </c>
      <c r="J559" s="82">
        <f t="shared" si="89"/>
        <v>99209.633600000001</v>
      </c>
      <c r="K559" s="79">
        <v>140400</v>
      </c>
      <c r="L559" s="79">
        <f t="shared" si="100"/>
        <v>26676</v>
      </c>
      <c r="M559" s="79">
        <f t="shared" si="91"/>
        <v>167076</v>
      </c>
      <c r="N559" s="79">
        <v>125000</v>
      </c>
      <c r="O559" s="79">
        <v>23750</v>
      </c>
      <c r="P559" s="79">
        <v>148750</v>
      </c>
      <c r="Q559" s="244">
        <f t="shared" si="92"/>
        <v>99210</v>
      </c>
      <c r="R559" s="244">
        <f t="shared" si="93"/>
        <v>138345</v>
      </c>
      <c r="S559" s="244">
        <f t="shared" si="94"/>
        <v>135096</v>
      </c>
      <c r="T559" s="244">
        <f t="shared" si="95"/>
        <v>148750</v>
      </c>
      <c r="U559" s="79">
        <f t="shared" si="96"/>
        <v>27672.623881735537</v>
      </c>
      <c r="V559" s="245">
        <f t="shared" si="97"/>
        <v>0.20002619452626069</v>
      </c>
      <c r="W559" s="88" t="str">
        <f t="shared" si="98"/>
        <v>MENOR_VALOR</v>
      </c>
      <c r="X559" s="89">
        <f t="shared" si="99"/>
        <v>99210</v>
      </c>
      <c r="Y559" s="73"/>
    </row>
    <row r="560" spans="1:25" ht="16" x14ac:dyDescent="0.35">
      <c r="A560" s="40">
        <v>503</v>
      </c>
      <c r="B560" s="30">
        <v>8714199</v>
      </c>
      <c r="C560" s="32" t="s">
        <v>32</v>
      </c>
      <c r="D560" s="34" t="s">
        <v>98</v>
      </c>
      <c r="E560" s="33" t="s">
        <v>34</v>
      </c>
      <c r="F560" s="6">
        <v>0</v>
      </c>
      <c r="G560" s="6">
        <v>1</v>
      </c>
      <c r="H560" s="6">
        <v>781815</v>
      </c>
      <c r="I560" s="243">
        <v>577507</v>
      </c>
      <c r="J560" s="82">
        <f t="shared" ref="J560:J623" si="101">(I560*13.12%)+I560</f>
        <v>653275.91839999997</v>
      </c>
      <c r="K560" s="79">
        <v>1012860</v>
      </c>
      <c r="L560" s="79">
        <f t="shared" si="100"/>
        <v>192443.4</v>
      </c>
      <c r="M560" s="79">
        <f t="shared" si="91"/>
        <v>1205303.3999999999</v>
      </c>
      <c r="N560" s="79">
        <v>794000</v>
      </c>
      <c r="O560" s="79">
        <v>150860</v>
      </c>
      <c r="P560" s="79">
        <v>944860</v>
      </c>
      <c r="Q560" s="244">
        <f t="shared" si="92"/>
        <v>653276</v>
      </c>
      <c r="R560" s="244">
        <f t="shared" si="93"/>
        <v>934480</v>
      </c>
      <c r="S560" s="244">
        <f t="shared" si="94"/>
        <v>906122</v>
      </c>
      <c r="T560" s="244">
        <f t="shared" si="95"/>
        <v>944860</v>
      </c>
      <c r="U560" s="79">
        <f t="shared" si="96"/>
        <v>198841.25529678192</v>
      </c>
      <c r="V560" s="245">
        <f t="shared" si="97"/>
        <v>0.21278278325569505</v>
      </c>
      <c r="W560" s="88" t="str">
        <f t="shared" si="98"/>
        <v>MENOR_VALOR</v>
      </c>
      <c r="X560" s="89">
        <f t="shared" si="99"/>
        <v>653276</v>
      </c>
      <c r="Y560" s="73"/>
    </row>
    <row r="561" spans="1:25" x14ac:dyDescent="0.35">
      <c r="A561" s="40">
        <v>504</v>
      </c>
      <c r="B561" s="30">
        <v>8714199</v>
      </c>
      <c r="C561" s="32" t="s">
        <v>32</v>
      </c>
      <c r="D561" s="34" t="s">
        <v>99</v>
      </c>
      <c r="E561" s="33" t="s">
        <v>34</v>
      </c>
      <c r="F561" s="6">
        <v>0</v>
      </c>
      <c r="G561" s="6">
        <v>1</v>
      </c>
      <c r="H561" s="6">
        <v>781815</v>
      </c>
      <c r="I561" s="243">
        <v>101864</v>
      </c>
      <c r="J561" s="82">
        <f t="shared" si="101"/>
        <v>115228.55679999999</v>
      </c>
      <c r="K561" s="79">
        <v>248460</v>
      </c>
      <c r="L561" s="79">
        <f t="shared" si="100"/>
        <v>47207.4</v>
      </c>
      <c r="M561" s="79">
        <f t="shared" si="91"/>
        <v>295667.40000000002</v>
      </c>
      <c r="N561" s="79">
        <v>197000</v>
      </c>
      <c r="O561" s="79">
        <v>37430</v>
      </c>
      <c r="P561" s="79">
        <v>234430</v>
      </c>
      <c r="Q561" s="244">
        <f t="shared" si="92"/>
        <v>115229</v>
      </c>
      <c r="R561" s="244">
        <f t="shared" si="93"/>
        <v>215109</v>
      </c>
      <c r="S561" s="244">
        <f t="shared" si="94"/>
        <v>199891</v>
      </c>
      <c r="T561" s="244">
        <f t="shared" si="95"/>
        <v>234430</v>
      </c>
      <c r="U561" s="79">
        <f t="shared" si="96"/>
        <v>70625.82530491236</v>
      </c>
      <c r="V561" s="245">
        <f t="shared" si="97"/>
        <v>0.32832575719710638</v>
      </c>
      <c r="W561" s="88" t="str">
        <f t="shared" si="98"/>
        <v>MENOR_VALOR</v>
      </c>
      <c r="X561" s="89">
        <f t="shared" si="99"/>
        <v>115229</v>
      </c>
      <c r="Y561" s="73"/>
    </row>
    <row r="562" spans="1:25" ht="16" x14ac:dyDescent="0.35">
      <c r="A562" s="40">
        <v>505</v>
      </c>
      <c r="B562" s="30">
        <v>8714199</v>
      </c>
      <c r="C562" s="32" t="s">
        <v>32</v>
      </c>
      <c r="D562" s="34" t="s">
        <v>100</v>
      </c>
      <c r="E562" s="33" t="s">
        <v>34</v>
      </c>
      <c r="F562" s="6">
        <v>0</v>
      </c>
      <c r="G562" s="6">
        <v>1</v>
      </c>
      <c r="H562" s="6">
        <v>781815</v>
      </c>
      <c r="I562" s="243">
        <v>180285</v>
      </c>
      <c r="J562" s="82">
        <f t="shared" si="101"/>
        <v>203938.39199999999</v>
      </c>
      <c r="K562" s="79">
        <v>319370</v>
      </c>
      <c r="L562" s="79">
        <f t="shared" si="100"/>
        <v>60680.3</v>
      </c>
      <c r="M562" s="79">
        <f t="shared" si="91"/>
        <v>380050.3</v>
      </c>
      <c r="N562" s="79">
        <v>234000</v>
      </c>
      <c r="O562" s="79">
        <v>44460</v>
      </c>
      <c r="P562" s="79">
        <v>278460</v>
      </c>
      <c r="Q562" s="244">
        <f t="shared" si="92"/>
        <v>203938</v>
      </c>
      <c r="R562" s="244">
        <f t="shared" si="93"/>
        <v>287483</v>
      </c>
      <c r="S562" s="244">
        <f t="shared" si="94"/>
        <v>278420</v>
      </c>
      <c r="T562" s="244">
        <f t="shared" si="95"/>
        <v>278460</v>
      </c>
      <c r="U562" s="79">
        <f t="shared" si="96"/>
        <v>59075.236034230111</v>
      </c>
      <c r="V562" s="245">
        <f t="shared" si="97"/>
        <v>0.20549123264412195</v>
      </c>
      <c r="W562" s="88" t="str">
        <f t="shared" si="98"/>
        <v>MENOR_VALOR</v>
      </c>
      <c r="X562" s="89">
        <f t="shared" si="99"/>
        <v>203938</v>
      </c>
      <c r="Y562" s="73"/>
    </row>
    <row r="563" spans="1:25" ht="16" x14ac:dyDescent="0.35">
      <c r="A563" s="40">
        <v>506</v>
      </c>
      <c r="B563" s="30">
        <v>8714199</v>
      </c>
      <c r="C563" s="32" t="s">
        <v>32</v>
      </c>
      <c r="D563" s="15" t="s">
        <v>106</v>
      </c>
      <c r="E563" s="33" t="s">
        <v>34</v>
      </c>
      <c r="F563" s="6">
        <v>0</v>
      </c>
      <c r="G563" s="6">
        <v>1</v>
      </c>
      <c r="H563" s="6">
        <v>781815</v>
      </c>
      <c r="I563" s="243">
        <v>232288</v>
      </c>
      <c r="J563" s="82">
        <f t="shared" si="101"/>
        <v>262764.18559999997</v>
      </c>
      <c r="K563" s="79">
        <v>401980</v>
      </c>
      <c r="L563" s="79">
        <f t="shared" si="100"/>
        <v>76376.2</v>
      </c>
      <c r="M563" s="79">
        <f t="shared" si="91"/>
        <v>478356.2</v>
      </c>
      <c r="N563" s="79">
        <v>318000</v>
      </c>
      <c r="O563" s="79">
        <v>60420</v>
      </c>
      <c r="P563" s="79">
        <v>378420</v>
      </c>
      <c r="Q563" s="244">
        <f t="shared" si="92"/>
        <v>262764</v>
      </c>
      <c r="R563" s="244">
        <f t="shared" si="93"/>
        <v>373180</v>
      </c>
      <c r="S563" s="244">
        <f t="shared" si="94"/>
        <v>362324</v>
      </c>
      <c r="T563" s="244">
        <f t="shared" si="95"/>
        <v>378420</v>
      </c>
      <c r="U563" s="79">
        <f t="shared" si="96"/>
        <v>78075.902351493831</v>
      </c>
      <c r="V563" s="245">
        <f t="shared" si="97"/>
        <v>0.20921781004205431</v>
      </c>
      <c r="W563" s="88" t="str">
        <f t="shared" si="98"/>
        <v>MENOR_VALOR</v>
      </c>
      <c r="X563" s="89">
        <f t="shared" si="99"/>
        <v>262764</v>
      </c>
      <c r="Y563" s="73"/>
    </row>
    <row r="564" spans="1:25" ht="16" x14ac:dyDescent="0.35">
      <c r="A564" s="40">
        <v>507</v>
      </c>
      <c r="B564" s="30">
        <v>8714199</v>
      </c>
      <c r="C564" s="32" t="s">
        <v>32</v>
      </c>
      <c r="D564" s="41" t="s">
        <v>185</v>
      </c>
      <c r="E564" s="33" t="s">
        <v>34</v>
      </c>
      <c r="F564" s="6">
        <v>0</v>
      </c>
      <c r="G564" s="6">
        <v>1</v>
      </c>
      <c r="H564" s="6">
        <v>781815</v>
      </c>
      <c r="I564" s="243">
        <v>211106</v>
      </c>
      <c r="J564" s="82">
        <f t="shared" si="101"/>
        <v>238803.1072</v>
      </c>
      <c r="K564" s="79">
        <v>344080</v>
      </c>
      <c r="L564" s="79">
        <f t="shared" si="100"/>
        <v>65375.200000000004</v>
      </c>
      <c r="M564" s="79">
        <f t="shared" si="91"/>
        <v>409455.2</v>
      </c>
      <c r="N564" s="79">
        <v>299000</v>
      </c>
      <c r="O564" s="79">
        <v>56810</v>
      </c>
      <c r="P564" s="79">
        <v>355810</v>
      </c>
      <c r="Q564" s="244">
        <f t="shared" si="92"/>
        <v>238803</v>
      </c>
      <c r="R564" s="244">
        <f t="shared" si="93"/>
        <v>334689</v>
      </c>
      <c r="S564" s="244">
        <f t="shared" si="94"/>
        <v>326454</v>
      </c>
      <c r="T564" s="244">
        <f t="shared" si="95"/>
        <v>355810</v>
      </c>
      <c r="U564" s="79">
        <f t="shared" si="96"/>
        <v>67801.640820853296</v>
      </c>
      <c r="V564" s="245">
        <f t="shared" si="97"/>
        <v>0.20258102543212742</v>
      </c>
      <c r="W564" s="88" t="str">
        <f t="shared" si="98"/>
        <v>MENOR_VALOR</v>
      </c>
      <c r="X564" s="89">
        <f t="shared" si="99"/>
        <v>238803</v>
      </c>
      <c r="Y564" s="73"/>
    </row>
    <row r="565" spans="1:25" ht="24" x14ac:dyDescent="0.35">
      <c r="A565" s="40">
        <v>508</v>
      </c>
      <c r="B565" s="30">
        <v>8714199</v>
      </c>
      <c r="C565" s="32" t="s">
        <v>47</v>
      </c>
      <c r="D565" s="34" t="s">
        <v>85</v>
      </c>
      <c r="E565" s="33" t="s">
        <v>34</v>
      </c>
      <c r="F565" s="6">
        <v>0</v>
      </c>
      <c r="G565" s="6">
        <v>1</v>
      </c>
      <c r="H565" s="6">
        <v>781815</v>
      </c>
      <c r="I565" s="243">
        <v>299404</v>
      </c>
      <c r="J565" s="82">
        <f t="shared" si="101"/>
        <v>338685.80479999998</v>
      </c>
      <c r="K565" s="79">
        <v>418000</v>
      </c>
      <c r="L565" s="79">
        <f t="shared" si="100"/>
        <v>79420</v>
      </c>
      <c r="M565" s="79">
        <f t="shared" si="91"/>
        <v>497420</v>
      </c>
      <c r="N565" s="79">
        <v>352000</v>
      </c>
      <c r="O565" s="79">
        <v>66880</v>
      </c>
      <c r="P565" s="79">
        <v>418880</v>
      </c>
      <c r="Q565" s="244">
        <f t="shared" si="92"/>
        <v>338686</v>
      </c>
      <c r="R565" s="244">
        <f t="shared" si="93"/>
        <v>418329</v>
      </c>
      <c r="S565" s="244">
        <f t="shared" si="94"/>
        <v>413241</v>
      </c>
      <c r="T565" s="244">
        <f t="shared" si="95"/>
        <v>418880</v>
      </c>
      <c r="U565" s="79">
        <f t="shared" si="96"/>
        <v>56316.105374040206</v>
      </c>
      <c r="V565" s="245">
        <f t="shared" si="97"/>
        <v>0.13462156669520928</v>
      </c>
      <c r="W565" s="88" t="str">
        <f t="shared" si="98"/>
        <v>MENOR_VALOR</v>
      </c>
      <c r="X565" s="89">
        <f t="shared" si="99"/>
        <v>338686</v>
      </c>
      <c r="Y565" s="73"/>
    </row>
    <row r="566" spans="1:25" ht="24" x14ac:dyDescent="0.35">
      <c r="A566" s="40">
        <v>509</v>
      </c>
      <c r="B566" s="30">
        <v>8714199</v>
      </c>
      <c r="C566" s="32" t="s">
        <v>47</v>
      </c>
      <c r="D566" s="34" t="s">
        <v>86</v>
      </c>
      <c r="E566" s="33" t="s">
        <v>34</v>
      </c>
      <c r="F566" s="6">
        <v>0</v>
      </c>
      <c r="G566" s="6">
        <v>1</v>
      </c>
      <c r="H566" s="6">
        <v>781815</v>
      </c>
      <c r="I566" s="243">
        <v>305354</v>
      </c>
      <c r="J566" s="82">
        <f t="shared" si="101"/>
        <v>345416.4448</v>
      </c>
      <c r="K566" s="79">
        <v>462470</v>
      </c>
      <c r="L566" s="79">
        <f t="shared" si="100"/>
        <v>87869.3</v>
      </c>
      <c r="M566" s="79">
        <f t="shared" si="91"/>
        <v>550339.30000000005</v>
      </c>
      <c r="N566" s="79">
        <v>359000</v>
      </c>
      <c r="O566" s="79">
        <v>68210</v>
      </c>
      <c r="P566" s="79">
        <v>427210</v>
      </c>
      <c r="Q566" s="244">
        <f t="shared" si="92"/>
        <v>345416</v>
      </c>
      <c r="R566" s="244">
        <f t="shared" si="93"/>
        <v>440989</v>
      </c>
      <c r="S566" s="244">
        <f t="shared" si="94"/>
        <v>433050</v>
      </c>
      <c r="T566" s="244">
        <f t="shared" si="95"/>
        <v>427210</v>
      </c>
      <c r="U566" s="79">
        <f t="shared" si="96"/>
        <v>67580.316398341907</v>
      </c>
      <c r="V566" s="245">
        <f t="shared" si="97"/>
        <v>0.15324717033382218</v>
      </c>
      <c r="W566" s="88" t="str">
        <f t="shared" si="98"/>
        <v>MENOR_VALOR</v>
      </c>
      <c r="X566" s="89">
        <f t="shared" si="99"/>
        <v>345416</v>
      </c>
      <c r="Y566" s="73"/>
    </row>
    <row r="567" spans="1:25" ht="24" x14ac:dyDescent="0.35">
      <c r="A567" s="40">
        <v>510</v>
      </c>
      <c r="B567" s="30">
        <v>8714199</v>
      </c>
      <c r="C567" s="32" t="s">
        <v>47</v>
      </c>
      <c r="D567" s="34" t="s">
        <v>89</v>
      </c>
      <c r="E567" s="33" t="s">
        <v>34</v>
      </c>
      <c r="F567" s="6">
        <v>0</v>
      </c>
      <c r="G567" s="6">
        <v>1</v>
      </c>
      <c r="H567" s="6">
        <v>781815</v>
      </c>
      <c r="I567" s="243">
        <v>231693</v>
      </c>
      <c r="J567" s="82">
        <f t="shared" si="101"/>
        <v>262091.12159999998</v>
      </c>
      <c r="K567" s="79">
        <v>323400</v>
      </c>
      <c r="L567" s="79">
        <f t="shared" si="100"/>
        <v>61446</v>
      </c>
      <c r="M567" s="79">
        <f t="shared" si="91"/>
        <v>384846</v>
      </c>
      <c r="N567" s="79">
        <v>246000</v>
      </c>
      <c r="O567" s="79">
        <v>46740</v>
      </c>
      <c r="P567" s="79">
        <v>292740</v>
      </c>
      <c r="Q567" s="244">
        <f t="shared" si="92"/>
        <v>262091</v>
      </c>
      <c r="R567" s="244">
        <f t="shared" si="93"/>
        <v>313226</v>
      </c>
      <c r="S567" s="244">
        <f t="shared" si="94"/>
        <v>309082</v>
      </c>
      <c r="T567" s="244">
        <f t="shared" si="95"/>
        <v>292740</v>
      </c>
      <c r="U567" s="79">
        <f t="shared" si="96"/>
        <v>36157.90525597411</v>
      </c>
      <c r="V567" s="245">
        <f t="shared" si="97"/>
        <v>0.11543711331745804</v>
      </c>
      <c r="W567" s="88" t="str">
        <f t="shared" si="98"/>
        <v>MENOR_VALOR</v>
      </c>
      <c r="X567" s="89">
        <f t="shared" si="99"/>
        <v>262091</v>
      </c>
      <c r="Y567" s="73"/>
    </row>
    <row r="568" spans="1:25" ht="24" x14ac:dyDescent="0.35">
      <c r="A568" s="40">
        <v>511</v>
      </c>
      <c r="B568" s="30">
        <v>8714199</v>
      </c>
      <c r="C568" s="32" t="s">
        <v>47</v>
      </c>
      <c r="D568" s="34" t="s">
        <v>90</v>
      </c>
      <c r="E568" s="33" t="s">
        <v>34</v>
      </c>
      <c r="F568" s="6">
        <v>0</v>
      </c>
      <c r="G568" s="6">
        <v>1</v>
      </c>
      <c r="H568" s="6">
        <v>781815</v>
      </c>
      <c r="I568" s="243">
        <v>227528</v>
      </c>
      <c r="J568" s="82">
        <f t="shared" si="101"/>
        <v>257379.67359999998</v>
      </c>
      <c r="K568" s="79">
        <v>296820</v>
      </c>
      <c r="L568" s="79">
        <f t="shared" si="100"/>
        <v>56395.8</v>
      </c>
      <c r="M568" s="79">
        <f t="shared" si="91"/>
        <v>353215.8</v>
      </c>
      <c r="N568" s="79">
        <v>245000</v>
      </c>
      <c r="O568" s="79">
        <v>46550</v>
      </c>
      <c r="P568" s="79">
        <v>291550</v>
      </c>
      <c r="Q568" s="244">
        <f t="shared" si="92"/>
        <v>257380</v>
      </c>
      <c r="R568" s="244">
        <f t="shared" si="93"/>
        <v>300715</v>
      </c>
      <c r="S568" s="244">
        <f t="shared" si="94"/>
        <v>298155</v>
      </c>
      <c r="T568" s="244">
        <f t="shared" si="95"/>
        <v>291550</v>
      </c>
      <c r="U568" s="79">
        <f t="shared" si="96"/>
        <v>30642.472362719036</v>
      </c>
      <c r="V568" s="245">
        <f t="shared" si="97"/>
        <v>0.10189871593608246</v>
      </c>
      <c r="W568" s="88" t="str">
        <f t="shared" si="98"/>
        <v>MENOR_VALOR</v>
      </c>
      <c r="X568" s="89">
        <f t="shared" si="99"/>
        <v>257380</v>
      </c>
      <c r="Y568" s="73"/>
    </row>
    <row r="569" spans="1:25" ht="24" x14ac:dyDescent="0.35">
      <c r="A569" s="40">
        <v>512</v>
      </c>
      <c r="B569" s="30">
        <v>8714199</v>
      </c>
      <c r="C569" s="32" t="s">
        <v>47</v>
      </c>
      <c r="D569" s="34" t="s">
        <v>330</v>
      </c>
      <c r="E569" s="33" t="s">
        <v>34</v>
      </c>
      <c r="F569" s="6">
        <v>0</v>
      </c>
      <c r="G569" s="6">
        <v>1</v>
      </c>
      <c r="H569" s="6">
        <v>781815</v>
      </c>
      <c r="I569" s="243">
        <v>254184</v>
      </c>
      <c r="J569" s="82">
        <f t="shared" si="101"/>
        <v>287532.94079999998</v>
      </c>
      <c r="K569" s="79">
        <v>315180</v>
      </c>
      <c r="L569" s="79">
        <f t="shared" si="100"/>
        <v>59884.2</v>
      </c>
      <c r="M569" s="79">
        <f t="shared" si="91"/>
        <v>375064.2</v>
      </c>
      <c r="N569" s="79">
        <v>247000</v>
      </c>
      <c r="O569" s="79">
        <v>46930</v>
      </c>
      <c r="P569" s="79">
        <v>293930</v>
      </c>
      <c r="Q569" s="244">
        <f t="shared" si="92"/>
        <v>287533</v>
      </c>
      <c r="R569" s="244">
        <f t="shared" si="93"/>
        <v>318842</v>
      </c>
      <c r="S569" s="244">
        <f t="shared" si="94"/>
        <v>316480</v>
      </c>
      <c r="T569" s="244">
        <f t="shared" si="95"/>
        <v>293930</v>
      </c>
      <c r="U569" s="79">
        <f t="shared" si="96"/>
        <v>22138.806212169617</v>
      </c>
      <c r="V569" s="245">
        <f t="shared" si="97"/>
        <v>6.9435037454819687E-2</v>
      </c>
      <c r="W569" s="88" t="str">
        <f t="shared" si="98"/>
        <v>MENOR_VALOR</v>
      </c>
      <c r="X569" s="89">
        <f t="shared" si="99"/>
        <v>287533</v>
      </c>
      <c r="Y569" s="73"/>
    </row>
    <row r="570" spans="1:25" ht="24" x14ac:dyDescent="0.35">
      <c r="A570" s="40">
        <v>513</v>
      </c>
      <c r="B570" s="30">
        <v>8714199</v>
      </c>
      <c r="C570" s="32" t="s">
        <v>47</v>
      </c>
      <c r="D570" s="34" t="s">
        <v>93</v>
      </c>
      <c r="E570" s="33" t="s">
        <v>34</v>
      </c>
      <c r="F570" s="6">
        <v>0</v>
      </c>
      <c r="G570" s="6">
        <v>1</v>
      </c>
      <c r="H570" s="6">
        <v>781815</v>
      </c>
      <c r="I570" s="243">
        <v>115073</v>
      </c>
      <c r="J570" s="82">
        <f t="shared" si="101"/>
        <v>130170.5776</v>
      </c>
      <c r="K570" s="79">
        <v>155610</v>
      </c>
      <c r="L570" s="79">
        <f t="shared" si="100"/>
        <v>29565.9</v>
      </c>
      <c r="M570" s="79">
        <f t="shared" si="91"/>
        <v>185175.9</v>
      </c>
      <c r="N570" s="79">
        <v>137000</v>
      </c>
      <c r="O570" s="79">
        <v>26030</v>
      </c>
      <c r="P570" s="79">
        <v>163030</v>
      </c>
      <c r="Q570" s="244">
        <f t="shared" si="92"/>
        <v>130171</v>
      </c>
      <c r="R570" s="244">
        <f t="shared" si="93"/>
        <v>159459</v>
      </c>
      <c r="S570" s="244">
        <f t="shared" si="94"/>
        <v>157805</v>
      </c>
      <c r="T570" s="244">
        <f t="shared" si="95"/>
        <v>163030</v>
      </c>
      <c r="U570" s="79">
        <f t="shared" si="96"/>
        <v>20709.743407391605</v>
      </c>
      <c r="V570" s="245">
        <f t="shared" si="97"/>
        <v>0.12987503626256031</v>
      </c>
      <c r="W570" s="88" t="str">
        <f t="shared" si="98"/>
        <v>MENOR_VALOR</v>
      </c>
      <c r="X570" s="89">
        <f t="shared" si="99"/>
        <v>130171</v>
      </c>
      <c r="Y570" s="73"/>
    </row>
    <row r="571" spans="1:25" ht="24" x14ac:dyDescent="0.35">
      <c r="A571" s="40">
        <v>514</v>
      </c>
      <c r="B571" s="30">
        <v>8714199</v>
      </c>
      <c r="C571" s="32" t="s">
        <v>47</v>
      </c>
      <c r="D571" s="34" t="s">
        <v>364</v>
      </c>
      <c r="E571" s="33" t="s">
        <v>34</v>
      </c>
      <c r="F571" s="6">
        <v>0</v>
      </c>
      <c r="G571" s="6">
        <v>1</v>
      </c>
      <c r="H571" s="6">
        <v>781815</v>
      </c>
      <c r="I571" s="243">
        <v>128163</v>
      </c>
      <c r="J571" s="82">
        <f t="shared" si="101"/>
        <v>144977.98559999999</v>
      </c>
      <c r="K571" s="79">
        <v>300480</v>
      </c>
      <c r="L571" s="79">
        <f t="shared" si="100"/>
        <v>57091.199999999997</v>
      </c>
      <c r="M571" s="79">
        <f t="shared" si="91"/>
        <v>357571.2</v>
      </c>
      <c r="N571" s="79">
        <v>250000</v>
      </c>
      <c r="O571" s="79">
        <v>47500</v>
      </c>
      <c r="P571" s="79">
        <v>297500</v>
      </c>
      <c r="Q571" s="244">
        <f t="shared" si="92"/>
        <v>144978</v>
      </c>
      <c r="R571" s="244">
        <f t="shared" si="93"/>
        <v>266683</v>
      </c>
      <c r="S571" s="244">
        <f t="shared" si="94"/>
        <v>248915</v>
      </c>
      <c r="T571" s="244">
        <f t="shared" si="95"/>
        <v>297500</v>
      </c>
      <c r="U571" s="79">
        <f t="shared" si="96"/>
        <v>86058.430804308766</v>
      </c>
      <c r="V571" s="245">
        <f t="shared" si="97"/>
        <v>0.3226993501809593</v>
      </c>
      <c r="W571" s="88" t="str">
        <f t="shared" si="98"/>
        <v>MENOR_VALOR</v>
      </c>
      <c r="X571" s="89">
        <f t="shared" si="99"/>
        <v>144978</v>
      </c>
      <c r="Y571" s="73"/>
    </row>
    <row r="572" spans="1:25" ht="24" x14ac:dyDescent="0.35">
      <c r="A572" s="40">
        <v>515</v>
      </c>
      <c r="B572" s="30">
        <v>87141</v>
      </c>
      <c r="C572" s="32" t="s">
        <v>50</v>
      </c>
      <c r="D572" s="34" t="s">
        <v>82</v>
      </c>
      <c r="E572" s="33" t="s">
        <v>80</v>
      </c>
      <c r="F572" s="6">
        <v>0</v>
      </c>
      <c r="G572" s="6">
        <v>1</v>
      </c>
      <c r="H572" s="6">
        <v>781815</v>
      </c>
      <c r="I572" s="243">
        <v>319753</v>
      </c>
      <c r="J572" s="82">
        <f t="shared" si="101"/>
        <v>361704.59360000002</v>
      </c>
      <c r="K572" s="79">
        <v>303610</v>
      </c>
      <c r="L572" s="79">
        <f t="shared" si="100"/>
        <v>57685.9</v>
      </c>
      <c r="M572" s="79">
        <f t="shared" si="91"/>
        <v>361295.9</v>
      </c>
      <c r="N572" s="79">
        <v>250000</v>
      </c>
      <c r="O572" s="79">
        <v>47500</v>
      </c>
      <c r="P572" s="79">
        <v>297500</v>
      </c>
      <c r="Q572" s="244">
        <f t="shared" si="92"/>
        <v>297500</v>
      </c>
      <c r="R572" s="244">
        <f t="shared" si="93"/>
        <v>340167</v>
      </c>
      <c r="S572" s="244">
        <f t="shared" si="94"/>
        <v>338767</v>
      </c>
      <c r="T572" s="244">
        <f t="shared" si="95"/>
        <v>361296</v>
      </c>
      <c r="U572" s="79">
        <f t="shared" si="96"/>
        <v>30170.125032886423</v>
      </c>
      <c r="V572" s="245">
        <f t="shared" si="97"/>
        <v>8.8692098389574606E-2</v>
      </c>
      <c r="W572" s="88" t="str">
        <f t="shared" si="98"/>
        <v>MENOR_VALOR</v>
      </c>
      <c r="X572" s="89">
        <f t="shared" si="99"/>
        <v>297500</v>
      </c>
      <c r="Y572" s="73"/>
    </row>
    <row r="573" spans="1:25" s="74" customFormat="1" ht="16" x14ac:dyDescent="0.35">
      <c r="A573" s="117" t="s">
        <v>108</v>
      </c>
      <c r="B573" s="30"/>
      <c r="C573" s="134"/>
      <c r="D573" s="135" t="s">
        <v>127</v>
      </c>
      <c r="E573" s="33"/>
      <c r="F573" s="119"/>
      <c r="G573" s="119"/>
      <c r="H573" s="120"/>
      <c r="I573" s="243"/>
      <c r="J573" s="82"/>
      <c r="K573" s="79"/>
      <c r="L573" s="79"/>
      <c r="M573" s="79"/>
      <c r="N573" s="79"/>
      <c r="O573" s="79"/>
      <c r="P573" s="79"/>
      <c r="Q573" s="244"/>
      <c r="R573" s="244"/>
      <c r="S573" s="244"/>
      <c r="T573" s="244"/>
      <c r="U573" s="79"/>
      <c r="V573" s="245"/>
      <c r="W573" s="88"/>
      <c r="X573" s="89"/>
      <c r="Y573" s="73"/>
    </row>
    <row r="574" spans="1:25" x14ac:dyDescent="0.35">
      <c r="A574" s="14">
        <v>516</v>
      </c>
      <c r="B574" s="30">
        <v>8714199</v>
      </c>
      <c r="C574" s="32" t="s">
        <v>32</v>
      </c>
      <c r="D574" s="34" t="s">
        <v>110</v>
      </c>
      <c r="E574" s="33" t="s">
        <v>34</v>
      </c>
      <c r="F574" s="6">
        <v>0</v>
      </c>
      <c r="G574" s="6">
        <v>1</v>
      </c>
      <c r="H574" s="6">
        <v>781815</v>
      </c>
      <c r="I574" s="81">
        <v>14518</v>
      </c>
      <c r="J574" s="82">
        <f t="shared" si="101"/>
        <v>16422.761599999998</v>
      </c>
      <c r="K574" s="79">
        <v>20600</v>
      </c>
      <c r="L574" s="79">
        <f t="shared" si="100"/>
        <v>3914</v>
      </c>
      <c r="M574" s="79">
        <f t="shared" si="91"/>
        <v>24514</v>
      </c>
      <c r="N574" s="79">
        <v>16000</v>
      </c>
      <c r="O574" s="79">
        <v>3040</v>
      </c>
      <c r="P574" s="79">
        <v>19040</v>
      </c>
      <c r="Q574" s="244">
        <f t="shared" si="92"/>
        <v>16423</v>
      </c>
      <c r="R574" s="244">
        <f t="shared" si="93"/>
        <v>19992</v>
      </c>
      <c r="S574" s="244">
        <f t="shared" si="94"/>
        <v>19717</v>
      </c>
      <c r="T574" s="244">
        <f t="shared" si="95"/>
        <v>19040</v>
      </c>
      <c r="U574" s="79">
        <f t="shared" si="96"/>
        <v>2523.6641020547881</v>
      </c>
      <c r="V574" s="245">
        <f t="shared" si="97"/>
        <v>0.12623369858217229</v>
      </c>
      <c r="W574" s="88" t="str">
        <f t="shared" si="98"/>
        <v>MENOR_VALOR</v>
      </c>
      <c r="X574" s="89">
        <f t="shared" si="99"/>
        <v>16423</v>
      </c>
      <c r="Y574" s="73"/>
    </row>
    <row r="575" spans="1:25" x14ac:dyDescent="0.35">
      <c r="A575" s="14">
        <v>517</v>
      </c>
      <c r="B575" s="30">
        <v>8714199</v>
      </c>
      <c r="C575" s="32" t="s">
        <v>32</v>
      </c>
      <c r="D575" s="34" t="s">
        <v>111</v>
      </c>
      <c r="E575" s="33" t="s">
        <v>34</v>
      </c>
      <c r="F575" s="6">
        <v>0</v>
      </c>
      <c r="G575" s="6">
        <v>1</v>
      </c>
      <c r="H575" s="6">
        <v>781815</v>
      </c>
      <c r="I575" s="81">
        <v>12495</v>
      </c>
      <c r="J575" s="82">
        <f t="shared" si="101"/>
        <v>14134.343999999999</v>
      </c>
      <c r="K575" s="79">
        <v>25300</v>
      </c>
      <c r="L575" s="79">
        <f t="shared" si="100"/>
        <v>4807</v>
      </c>
      <c r="M575" s="79">
        <f t="shared" si="91"/>
        <v>30107</v>
      </c>
      <c r="N575" s="79">
        <v>18000</v>
      </c>
      <c r="O575" s="79">
        <v>3420</v>
      </c>
      <c r="P575" s="79">
        <v>21420</v>
      </c>
      <c r="Q575" s="244">
        <f t="shared" si="92"/>
        <v>14134</v>
      </c>
      <c r="R575" s="244">
        <f t="shared" si="93"/>
        <v>21887</v>
      </c>
      <c r="S575" s="244">
        <f t="shared" si="94"/>
        <v>20889</v>
      </c>
      <c r="T575" s="244">
        <f t="shared" si="95"/>
        <v>21420</v>
      </c>
      <c r="U575" s="79">
        <f t="shared" si="96"/>
        <v>5482.1988745393028</v>
      </c>
      <c r="V575" s="245">
        <f t="shared" si="97"/>
        <v>0.2504774009475626</v>
      </c>
      <c r="W575" s="88" t="str">
        <f t="shared" si="98"/>
        <v>MENOR_VALOR</v>
      </c>
      <c r="X575" s="89">
        <f t="shared" si="99"/>
        <v>14134</v>
      </c>
      <c r="Y575" s="73"/>
    </row>
    <row r="576" spans="1:25" ht="16" x14ac:dyDescent="0.35">
      <c r="A576" s="14">
        <v>518</v>
      </c>
      <c r="B576" s="30">
        <v>8714199</v>
      </c>
      <c r="C576" s="32" t="s">
        <v>32</v>
      </c>
      <c r="D576" s="34" t="s">
        <v>112</v>
      </c>
      <c r="E576" s="33" t="s">
        <v>34</v>
      </c>
      <c r="F576" s="6">
        <v>0</v>
      </c>
      <c r="G576" s="6">
        <v>1</v>
      </c>
      <c r="H576" s="6">
        <v>781815</v>
      </c>
      <c r="I576" s="81">
        <v>12852</v>
      </c>
      <c r="J576" s="82">
        <f t="shared" si="101"/>
        <v>14538.1824</v>
      </c>
      <c r="K576" s="79">
        <v>25300</v>
      </c>
      <c r="L576" s="79">
        <f t="shared" si="100"/>
        <v>4807</v>
      </c>
      <c r="M576" s="79">
        <f t="shared" si="91"/>
        <v>30107</v>
      </c>
      <c r="N576" s="79">
        <v>18000</v>
      </c>
      <c r="O576" s="79">
        <v>3420</v>
      </c>
      <c r="P576" s="79">
        <v>21420</v>
      </c>
      <c r="Q576" s="244">
        <f t="shared" si="92"/>
        <v>14538</v>
      </c>
      <c r="R576" s="244">
        <f t="shared" si="93"/>
        <v>22022</v>
      </c>
      <c r="S576" s="244">
        <f t="shared" si="94"/>
        <v>21086</v>
      </c>
      <c r="T576" s="244">
        <f t="shared" si="95"/>
        <v>21420</v>
      </c>
      <c r="U576" s="79">
        <f t="shared" si="96"/>
        <v>5291.9871504001221</v>
      </c>
      <c r="V576" s="245">
        <f t="shared" si="97"/>
        <v>0.240304565906826</v>
      </c>
      <c r="W576" s="88" t="str">
        <f t="shared" si="98"/>
        <v>MENOR_VALOR</v>
      </c>
      <c r="X576" s="89">
        <f t="shared" si="99"/>
        <v>14538</v>
      </c>
      <c r="Y576" s="73"/>
    </row>
    <row r="577" spans="1:25" ht="16" x14ac:dyDescent="0.35">
      <c r="A577" s="14">
        <v>519</v>
      </c>
      <c r="B577" s="30">
        <v>8714199</v>
      </c>
      <c r="C577" s="32" t="s">
        <v>32</v>
      </c>
      <c r="D577" s="34" t="s">
        <v>113</v>
      </c>
      <c r="E577" s="33" t="s">
        <v>34</v>
      </c>
      <c r="F577" s="6">
        <v>0</v>
      </c>
      <c r="G577" s="6">
        <v>1</v>
      </c>
      <c r="H577" s="6">
        <v>781815</v>
      </c>
      <c r="I577" s="81">
        <v>14875</v>
      </c>
      <c r="J577" s="82">
        <f t="shared" si="101"/>
        <v>16826.599999999999</v>
      </c>
      <c r="K577" s="79">
        <v>25070</v>
      </c>
      <c r="L577" s="79">
        <f t="shared" si="100"/>
        <v>4763.3</v>
      </c>
      <c r="M577" s="79">
        <f t="shared" si="91"/>
        <v>29833.3</v>
      </c>
      <c r="N577" s="79">
        <v>18000</v>
      </c>
      <c r="O577" s="79">
        <v>3420</v>
      </c>
      <c r="P577" s="79">
        <v>21420</v>
      </c>
      <c r="Q577" s="244">
        <f t="shared" si="92"/>
        <v>16827</v>
      </c>
      <c r="R577" s="244">
        <f t="shared" si="93"/>
        <v>22693</v>
      </c>
      <c r="S577" s="244">
        <f t="shared" si="94"/>
        <v>22072</v>
      </c>
      <c r="T577" s="244">
        <f t="shared" si="95"/>
        <v>21420</v>
      </c>
      <c r="U577" s="79">
        <f t="shared" si="96"/>
        <v>4147.8883784402879</v>
      </c>
      <c r="V577" s="245">
        <f t="shared" si="97"/>
        <v>0.18278272500067369</v>
      </c>
      <c r="W577" s="88" t="str">
        <f t="shared" si="98"/>
        <v>MENOR_VALOR</v>
      </c>
      <c r="X577" s="89">
        <f t="shared" si="99"/>
        <v>16827</v>
      </c>
      <c r="Y577" s="73"/>
    </row>
    <row r="578" spans="1:25" ht="16" x14ac:dyDescent="0.35">
      <c r="A578" s="14">
        <v>520</v>
      </c>
      <c r="B578" s="30">
        <v>8714199</v>
      </c>
      <c r="C578" s="32" t="s">
        <v>32</v>
      </c>
      <c r="D578" s="34" t="s">
        <v>114</v>
      </c>
      <c r="E578" s="33" t="s">
        <v>34</v>
      </c>
      <c r="F578" s="6">
        <v>0</v>
      </c>
      <c r="G578" s="6">
        <v>1</v>
      </c>
      <c r="H578" s="6">
        <v>781815</v>
      </c>
      <c r="I578" s="81">
        <v>173978</v>
      </c>
      <c r="J578" s="82">
        <f t="shared" si="101"/>
        <v>196803.9136</v>
      </c>
      <c r="K578" s="79">
        <v>303800</v>
      </c>
      <c r="L578" s="79">
        <f t="shared" si="100"/>
        <v>57722</v>
      </c>
      <c r="M578" s="79">
        <f t="shared" si="91"/>
        <v>361522</v>
      </c>
      <c r="N578" s="79">
        <v>248000</v>
      </c>
      <c r="O578" s="79">
        <v>47120</v>
      </c>
      <c r="P578" s="79">
        <v>295120</v>
      </c>
      <c r="Q578" s="244">
        <f t="shared" si="92"/>
        <v>196804</v>
      </c>
      <c r="R578" s="244">
        <f t="shared" si="93"/>
        <v>284482</v>
      </c>
      <c r="S578" s="244">
        <f t="shared" si="94"/>
        <v>275881</v>
      </c>
      <c r="T578" s="244">
        <f t="shared" si="95"/>
        <v>295120</v>
      </c>
      <c r="U578" s="79">
        <f t="shared" si="96"/>
        <v>61997.708360874116</v>
      </c>
      <c r="V578" s="245">
        <f t="shared" si="97"/>
        <v>0.21793191963243411</v>
      </c>
      <c r="W578" s="88" t="str">
        <f t="shared" si="98"/>
        <v>MENOR_VALOR</v>
      </c>
      <c r="X578" s="89">
        <f t="shared" si="99"/>
        <v>196804</v>
      </c>
      <c r="Y578" s="73"/>
    </row>
    <row r="579" spans="1:25" ht="16" x14ac:dyDescent="0.35">
      <c r="A579" s="14">
        <v>521</v>
      </c>
      <c r="B579" s="30">
        <v>8714199</v>
      </c>
      <c r="C579" s="32" t="s">
        <v>32</v>
      </c>
      <c r="D579" s="34" t="s">
        <v>115</v>
      </c>
      <c r="E579" s="33" t="s">
        <v>34</v>
      </c>
      <c r="F579" s="6">
        <v>0</v>
      </c>
      <c r="G579" s="6">
        <v>1</v>
      </c>
      <c r="H579" s="6">
        <v>781815</v>
      </c>
      <c r="I579" s="81">
        <v>214676</v>
      </c>
      <c r="J579" s="82">
        <f t="shared" si="101"/>
        <v>242841.49119999999</v>
      </c>
      <c r="K579" s="79">
        <v>411400</v>
      </c>
      <c r="L579" s="79">
        <f t="shared" si="100"/>
        <v>78166</v>
      </c>
      <c r="M579" s="79">
        <f t="shared" si="91"/>
        <v>489566</v>
      </c>
      <c r="N579" s="79">
        <v>299000</v>
      </c>
      <c r="O579" s="79">
        <v>56810</v>
      </c>
      <c r="P579" s="79">
        <v>355810</v>
      </c>
      <c r="Q579" s="244">
        <f t="shared" si="92"/>
        <v>242841</v>
      </c>
      <c r="R579" s="244">
        <f t="shared" si="93"/>
        <v>362739</v>
      </c>
      <c r="S579" s="244">
        <f t="shared" si="94"/>
        <v>348432</v>
      </c>
      <c r="T579" s="244">
        <f t="shared" si="95"/>
        <v>355810</v>
      </c>
      <c r="U579" s="79">
        <f t="shared" si="96"/>
        <v>84780.688850704668</v>
      </c>
      <c r="V579" s="245">
        <f t="shared" si="97"/>
        <v>0.23372366591600205</v>
      </c>
      <c r="W579" s="88" t="str">
        <f t="shared" si="98"/>
        <v>MENOR_VALOR</v>
      </c>
      <c r="X579" s="89">
        <f t="shared" si="99"/>
        <v>242841</v>
      </c>
      <c r="Y579" s="73"/>
    </row>
    <row r="580" spans="1:25" ht="16" x14ac:dyDescent="0.35">
      <c r="A580" s="14">
        <v>522</v>
      </c>
      <c r="B580" s="30">
        <v>8714199</v>
      </c>
      <c r="C580" s="32" t="s">
        <v>32</v>
      </c>
      <c r="D580" s="34" t="s">
        <v>288</v>
      </c>
      <c r="E580" s="33" t="s">
        <v>34</v>
      </c>
      <c r="F580" s="6">
        <v>0</v>
      </c>
      <c r="G580" s="6">
        <v>1</v>
      </c>
      <c r="H580" s="6">
        <v>781815</v>
      </c>
      <c r="I580" s="81">
        <v>177667</v>
      </c>
      <c r="J580" s="82">
        <f t="shared" si="101"/>
        <v>200976.91039999999</v>
      </c>
      <c r="K580" s="79">
        <v>279270</v>
      </c>
      <c r="L580" s="79">
        <f t="shared" si="100"/>
        <v>53061.3</v>
      </c>
      <c r="M580" s="79">
        <f t="shared" si="91"/>
        <v>332331.3</v>
      </c>
      <c r="N580" s="79">
        <v>209000</v>
      </c>
      <c r="O580" s="79">
        <v>39710</v>
      </c>
      <c r="P580" s="79">
        <v>248710</v>
      </c>
      <c r="Q580" s="244">
        <f t="shared" si="92"/>
        <v>200977</v>
      </c>
      <c r="R580" s="244">
        <f t="shared" si="93"/>
        <v>260673</v>
      </c>
      <c r="S580" s="244">
        <f t="shared" si="94"/>
        <v>255155</v>
      </c>
      <c r="T580" s="244">
        <f t="shared" si="95"/>
        <v>248710</v>
      </c>
      <c r="U580" s="79">
        <f t="shared" si="96"/>
        <v>42211.446409712138</v>
      </c>
      <c r="V580" s="245">
        <f t="shared" si="97"/>
        <v>0.16193256075509216</v>
      </c>
      <c r="W580" s="88" t="str">
        <f t="shared" si="98"/>
        <v>MENOR_VALOR</v>
      </c>
      <c r="X580" s="89">
        <f t="shared" si="99"/>
        <v>200977</v>
      </c>
      <c r="Y580" s="73"/>
    </row>
    <row r="581" spans="1:25" ht="16" x14ac:dyDescent="0.35">
      <c r="A581" s="14">
        <v>523</v>
      </c>
      <c r="B581" s="30">
        <v>8714199</v>
      </c>
      <c r="C581" s="32" t="s">
        <v>32</v>
      </c>
      <c r="D581" s="34" t="s">
        <v>116</v>
      </c>
      <c r="E581" s="33" t="s">
        <v>34</v>
      </c>
      <c r="F581" s="6">
        <v>0</v>
      </c>
      <c r="G581" s="6">
        <v>1</v>
      </c>
      <c r="H581" s="6">
        <v>781815</v>
      </c>
      <c r="I581" s="81">
        <v>66640</v>
      </c>
      <c r="J581" s="82">
        <f t="shared" si="101"/>
        <v>75383.168000000005</v>
      </c>
      <c r="K581" s="79">
        <v>98000</v>
      </c>
      <c r="L581" s="79">
        <f t="shared" si="100"/>
        <v>18620</v>
      </c>
      <c r="M581" s="79">
        <f t="shared" si="91"/>
        <v>116620</v>
      </c>
      <c r="N581" s="79">
        <v>78000</v>
      </c>
      <c r="O581" s="79">
        <v>14820</v>
      </c>
      <c r="P581" s="79">
        <v>92820</v>
      </c>
      <c r="Q581" s="244">
        <f t="shared" si="92"/>
        <v>75383</v>
      </c>
      <c r="R581" s="244">
        <f t="shared" si="93"/>
        <v>94941</v>
      </c>
      <c r="S581" s="244">
        <f t="shared" si="94"/>
        <v>93446</v>
      </c>
      <c r="T581" s="244">
        <f t="shared" si="95"/>
        <v>92820</v>
      </c>
      <c r="U581" s="79">
        <f t="shared" si="96"/>
        <v>13829.594426446496</v>
      </c>
      <c r="V581" s="245">
        <f t="shared" si="97"/>
        <v>0.14566514389406574</v>
      </c>
      <c r="W581" s="88" t="str">
        <f t="shared" si="98"/>
        <v>MENOR_VALOR</v>
      </c>
      <c r="X581" s="89">
        <f t="shared" si="99"/>
        <v>75383</v>
      </c>
      <c r="Y581" s="73"/>
    </row>
    <row r="582" spans="1:25" ht="16" x14ac:dyDescent="0.35">
      <c r="A582" s="14">
        <v>524</v>
      </c>
      <c r="B582" s="30">
        <v>8714199</v>
      </c>
      <c r="C582" s="32" t="s">
        <v>32</v>
      </c>
      <c r="D582" s="15" t="s">
        <v>118</v>
      </c>
      <c r="E582" s="33" t="s">
        <v>34</v>
      </c>
      <c r="F582" s="6">
        <v>0</v>
      </c>
      <c r="G582" s="6">
        <v>1</v>
      </c>
      <c r="H582" s="6">
        <v>781815</v>
      </c>
      <c r="I582" s="81">
        <v>460649</v>
      </c>
      <c r="J582" s="82">
        <f t="shared" si="101"/>
        <v>521086.14879999997</v>
      </c>
      <c r="K582" s="79">
        <v>877400</v>
      </c>
      <c r="L582" s="79">
        <f t="shared" si="100"/>
        <v>166706</v>
      </c>
      <c r="M582" s="79">
        <f t="shared" si="91"/>
        <v>1044106</v>
      </c>
      <c r="N582" s="79">
        <v>656000</v>
      </c>
      <c r="O582" s="79">
        <v>124640</v>
      </c>
      <c r="P582" s="79">
        <v>780640</v>
      </c>
      <c r="Q582" s="244">
        <f t="shared" si="92"/>
        <v>521086</v>
      </c>
      <c r="R582" s="244">
        <f t="shared" si="93"/>
        <v>781944</v>
      </c>
      <c r="S582" s="244">
        <f t="shared" si="94"/>
        <v>751683</v>
      </c>
      <c r="T582" s="244">
        <f t="shared" si="95"/>
        <v>780640</v>
      </c>
      <c r="U582" s="79">
        <f t="shared" si="96"/>
        <v>184454.46072676042</v>
      </c>
      <c r="V582" s="245">
        <f t="shared" si="97"/>
        <v>0.23589216200490115</v>
      </c>
      <c r="W582" s="88" t="str">
        <f t="shared" si="98"/>
        <v>MENOR_VALOR</v>
      </c>
      <c r="X582" s="89">
        <f t="shared" si="99"/>
        <v>521086</v>
      </c>
      <c r="Y582" s="73"/>
    </row>
    <row r="583" spans="1:25" ht="16" x14ac:dyDescent="0.35">
      <c r="A583" s="14">
        <v>525</v>
      </c>
      <c r="B583" s="30">
        <v>8714199</v>
      </c>
      <c r="C583" s="32" t="s">
        <v>32</v>
      </c>
      <c r="D583" s="15" t="s">
        <v>119</v>
      </c>
      <c r="E583" s="33" t="s">
        <v>34</v>
      </c>
      <c r="F583" s="6">
        <v>0</v>
      </c>
      <c r="G583" s="6">
        <v>1</v>
      </c>
      <c r="H583" s="6">
        <v>781815</v>
      </c>
      <c r="I583" s="81">
        <v>226100</v>
      </c>
      <c r="J583" s="82">
        <f t="shared" si="101"/>
        <v>255764.32</v>
      </c>
      <c r="K583" s="79">
        <v>336600</v>
      </c>
      <c r="L583" s="79">
        <f t="shared" si="100"/>
        <v>63954</v>
      </c>
      <c r="M583" s="79">
        <f t="shared" si="91"/>
        <v>400554</v>
      </c>
      <c r="N583" s="79">
        <v>299000</v>
      </c>
      <c r="O583" s="79">
        <v>56810</v>
      </c>
      <c r="P583" s="79">
        <v>355810</v>
      </c>
      <c r="Q583" s="244">
        <f t="shared" si="92"/>
        <v>255764</v>
      </c>
      <c r="R583" s="244">
        <f t="shared" si="93"/>
        <v>337376</v>
      </c>
      <c r="S583" s="244">
        <f t="shared" si="94"/>
        <v>331568</v>
      </c>
      <c r="T583" s="244">
        <f t="shared" si="95"/>
        <v>355810</v>
      </c>
      <c r="U583" s="79">
        <f t="shared" si="96"/>
        <v>57708.398626196518</v>
      </c>
      <c r="V583" s="245">
        <f t="shared" si="97"/>
        <v>0.17105069307300022</v>
      </c>
      <c r="W583" s="88" t="str">
        <f t="shared" si="98"/>
        <v>MENOR_VALOR</v>
      </c>
      <c r="X583" s="89">
        <f t="shared" si="99"/>
        <v>255764</v>
      </c>
      <c r="Y583" s="73"/>
    </row>
    <row r="584" spans="1:25" ht="16" x14ac:dyDescent="0.35">
      <c r="A584" s="14">
        <v>526</v>
      </c>
      <c r="B584" s="30">
        <v>8714199</v>
      </c>
      <c r="C584" s="32" t="s">
        <v>32</v>
      </c>
      <c r="D584" s="15" t="s">
        <v>120</v>
      </c>
      <c r="E584" s="33" t="s">
        <v>34</v>
      </c>
      <c r="F584" s="6">
        <v>0</v>
      </c>
      <c r="G584" s="6">
        <v>1</v>
      </c>
      <c r="H584" s="6">
        <v>781815</v>
      </c>
      <c r="I584" s="81">
        <v>227290</v>
      </c>
      <c r="J584" s="82">
        <f t="shared" si="101"/>
        <v>257110.448</v>
      </c>
      <c r="K584" s="79">
        <v>374000</v>
      </c>
      <c r="L584" s="79">
        <f t="shared" si="100"/>
        <v>71060</v>
      </c>
      <c r="M584" s="79">
        <f t="shared" si="91"/>
        <v>445060</v>
      </c>
      <c r="N584" s="79">
        <v>299000</v>
      </c>
      <c r="O584" s="79">
        <v>56810</v>
      </c>
      <c r="P584" s="79">
        <v>355810</v>
      </c>
      <c r="Q584" s="244">
        <f t="shared" si="92"/>
        <v>257110</v>
      </c>
      <c r="R584" s="244">
        <f t="shared" si="93"/>
        <v>352660</v>
      </c>
      <c r="S584" s="244">
        <f t="shared" si="94"/>
        <v>344021</v>
      </c>
      <c r="T584" s="244">
        <f t="shared" si="95"/>
        <v>355810</v>
      </c>
      <c r="U584" s="79">
        <f t="shared" si="96"/>
        <v>67564.052942374619</v>
      </c>
      <c r="V584" s="245">
        <f t="shared" si="97"/>
        <v>0.19158411201263148</v>
      </c>
      <c r="W584" s="88" t="str">
        <f t="shared" si="98"/>
        <v>MENOR_VALOR</v>
      </c>
      <c r="X584" s="89">
        <f t="shared" si="99"/>
        <v>257110</v>
      </c>
      <c r="Y584" s="73"/>
    </row>
    <row r="585" spans="1:25" ht="16" x14ac:dyDescent="0.35">
      <c r="A585" s="14">
        <v>527</v>
      </c>
      <c r="B585" s="30">
        <v>8714199</v>
      </c>
      <c r="C585" s="32" t="s">
        <v>32</v>
      </c>
      <c r="D585" s="15" t="s">
        <v>121</v>
      </c>
      <c r="E585" s="33" t="s">
        <v>34</v>
      </c>
      <c r="F585" s="6">
        <v>0</v>
      </c>
      <c r="G585" s="6">
        <v>1</v>
      </c>
      <c r="H585" s="6">
        <v>781815</v>
      </c>
      <c r="I585" s="81">
        <v>206108</v>
      </c>
      <c r="J585" s="82">
        <f t="shared" si="101"/>
        <v>233149.36960000001</v>
      </c>
      <c r="K585" s="79">
        <v>332770</v>
      </c>
      <c r="L585" s="79">
        <f t="shared" si="100"/>
        <v>63226.3</v>
      </c>
      <c r="M585" s="79">
        <f t="shared" si="91"/>
        <v>395996.3</v>
      </c>
      <c r="N585" s="79">
        <v>249000</v>
      </c>
      <c r="O585" s="79">
        <v>47310</v>
      </c>
      <c r="P585" s="79">
        <v>296310</v>
      </c>
      <c r="Q585" s="244">
        <f t="shared" si="92"/>
        <v>233149</v>
      </c>
      <c r="R585" s="244">
        <f t="shared" si="93"/>
        <v>308485</v>
      </c>
      <c r="S585" s="244">
        <f t="shared" si="94"/>
        <v>301317</v>
      </c>
      <c r="T585" s="244">
        <f t="shared" si="95"/>
        <v>296310</v>
      </c>
      <c r="U585" s="79">
        <f t="shared" si="96"/>
        <v>53270.596467469746</v>
      </c>
      <c r="V585" s="245">
        <f t="shared" si="97"/>
        <v>0.1726845599217782</v>
      </c>
      <c r="W585" s="88" t="str">
        <f t="shared" si="98"/>
        <v>MENOR_VALOR</v>
      </c>
      <c r="X585" s="89">
        <f t="shared" si="99"/>
        <v>233149</v>
      </c>
      <c r="Y585" s="73"/>
    </row>
    <row r="586" spans="1:25" ht="16" x14ac:dyDescent="0.35">
      <c r="A586" s="14">
        <v>528</v>
      </c>
      <c r="B586" s="30">
        <v>8714199</v>
      </c>
      <c r="C586" s="32" t="s">
        <v>32</v>
      </c>
      <c r="D586" s="15" t="s">
        <v>122</v>
      </c>
      <c r="E586" s="33" t="s">
        <v>34</v>
      </c>
      <c r="F586" s="6">
        <v>0</v>
      </c>
      <c r="G586" s="6">
        <v>1</v>
      </c>
      <c r="H586" s="6">
        <v>781815</v>
      </c>
      <c r="I586" s="81">
        <v>66640</v>
      </c>
      <c r="J586" s="82">
        <f t="shared" si="101"/>
        <v>75383.168000000005</v>
      </c>
      <c r="K586" s="79">
        <v>99960</v>
      </c>
      <c r="L586" s="79">
        <f t="shared" si="100"/>
        <v>18992.400000000001</v>
      </c>
      <c r="M586" s="79">
        <f t="shared" si="91"/>
        <v>118952.4</v>
      </c>
      <c r="N586" s="79">
        <v>78000</v>
      </c>
      <c r="O586" s="79">
        <v>14820</v>
      </c>
      <c r="P586" s="79">
        <v>92820</v>
      </c>
      <c r="Q586" s="244">
        <f t="shared" si="92"/>
        <v>75383</v>
      </c>
      <c r="R586" s="244">
        <f t="shared" si="93"/>
        <v>95719</v>
      </c>
      <c r="S586" s="244">
        <f t="shared" si="94"/>
        <v>94065</v>
      </c>
      <c r="T586" s="244">
        <f t="shared" si="95"/>
        <v>92820</v>
      </c>
      <c r="U586" s="79">
        <f t="shared" si="96"/>
        <v>14379.72350220963</v>
      </c>
      <c r="V586" s="245">
        <f t="shared" si="97"/>
        <v>0.15022851787220542</v>
      </c>
      <c r="W586" s="88" t="str">
        <f t="shared" si="98"/>
        <v>MENOR_VALOR</v>
      </c>
      <c r="X586" s="89">
        <f t="shared" si="99"/>
        <v>75383</v>
      </c>
      <c r="Y586" s="73"/>
    </row>
    <row r="587" spans="1:25" ht="16" x14ac:dyDescent="0.35">
      <c r="A587" s="14">
        <v>529</v>
      </c>
      <c r="B587" s="30">
        <v>8714199</v>
      </c>
      <c r="C587" s="32" t="s">
        <v>32</v>
      </c>
      <c r="D587" s="15" t="s">
        <v>123</v>
      </c>
      <c r="E587" s="33" t="s">
        <v>34</v>
      </c>
      <c r="F587" s="6">
        <v>0</v>
      </c>
      <c r="G587" s="6">
        <v>1</v>
      </c>
      <c r="H587" s="6">
        <v>781815</v>
      </c>
      <c r="I587" s="81">
        <v>118048</v>
      </c>
      <c r="J587" s="82">
        <f t="shared" si="101"/>
        <v>133535.8976</v>
      </c>
      <c r="K587" s="79">
        <v>182700</v>
      </c>
      <c r="L587" s="79">
        <f t="shared" si="100"/>
        <v>34713</v>
      </c>
      <c r="M587" s="79">
        <f t="shared" ref="M587:M650" si="102">K587+L587</f>
        <v>217413</v>
      </c>
      <c r="N587" s="79">
        <v>139000</v>
      </c>
      <c r="O587" s="79">
        <v>26410</v>
      </c>
      <c r="P587" s="79">
        <v>165410</v>
      </c>
      <c r="Q587" s="244">
        <f t="shared" ref="Q587:Q650" si="103">ROUND(MIN(J587,M587,P587),0)</f>
        <v>133536</v>
      </c>
      <c r="R587" s="244">
        <f t="shared" ref="R587:R650" si="104">ROUND(AVERAGE(J587,M587,P587),0)</f>
        <v>172120</v>
      </c>
      <c r="S587" s="244">
        <f t="shared" ref="S587:S650" si="105">ROUND(GEOMEAN(J587,M587,P587),0)</f>
        <v>168713</v>
      </c>
      <c r="T587" s="244">
        <f t="shared" ref="T587:T650" si="106">ROUND(MEDIAN(J587,M587,P587),0)</f>
        <v>165410</v>
      </c>
      <c r="U587" s="79">
        <f t="shared" ref="U587:U650" si="107">STDEVA(Q587,R587)</f>
        <v>27283.008045301751</v>
      </c>
      <c r="V587" s="245">
        <f t="shared" ref="V587:V650" si="108">(U587/R587)</f>
        <v>0.15851155034453723</v>
      </c>
      <c r="W587" s="88" t="str">
        <f t="shared" ref="W587:W650" si="109">IF(V587&lt;43%,"MENOR_VALOR","MEDIA_GEOMETRICA")</f>
        <v>MENOR_VALOR</v>
      </c>
      <c r="X587" s="89">
        <f t="shared" ref="X587:X650" si="110">IF(W587="MENOR_VALOR",Q587,S587)</f>
        <v>133536</v>
      </c>
      <c r="Y587" s="73"/>
    </row>
    <row r="588" spans="1:25" ht="24" x14ac:dyDescent="0.35">
      <c r="A588" s="14">
        <v>530</v>
      </c>
      <c r="B588" s="30">
        <v>8714199</v>
      </c>
      <c r="C588" s="32" t="s">
        <v>32</v>
      </c>
      <c r="D588" s="15" t="s">
        <v>124</v>
      </c>
      <c r="E588" s="33" t="s">
        <v>34</v>
      </c>
      <c r="F588" s="6">
        <v>0</v>
      </c>
      <c r="G588" s="6">
        <v>1</v>
      </c>
      <c r="H588" s="6">
        <v>781815</v>
      </c>
      <c r="I588" s="81">
        <v>588455</v>
      </c>
      <c r="J588" s="82">
        <f t="shared" si="101"/>
        <v>665660.29599999997</v>
      </c>
      <c r="K588" s="79">
        <v>974640</v>
      </c>
      <c r="L588" s="79">
        <f t="shared" si="100"/>
        <v>185181.6</v>
      </c>
      <c r="M588" s="79">
        <f t="shared" si="102"/>
        <v>1159821.6000000001</v>
      </c>
      <c r="N588" s="79">
        <v>838000</v>
      </c>
      <c r="O588" s="79">
        <v>159220</v>
      </c>
      <c r="P588" s="79">
        <v>997220</v>
      </c>
      <c r="Q588" s="244">
        <f t="shared" si="103"/>
        <v>665660</v>
      </c>
      <c r="R588" s="244">
        <f t="shared" si="104"/>
        <v>940901</v>
      </c>
      <c r="S588" s="244">
        <f t="shared" si="105"/>
        <v>916526</v>
      </c>
      <c r="T588" s="244">
        <f t="shared" si="106"/>
        <v>997220</v>
      </c>
      <c r="U588" s="79">
        <f t="shared" si="107"/>
        <v>194624.77756056652</v>
      </c>
      <c r="V588" s="245">
        <f t="shared" si="108"/>
        <v>0.20684936838261042</v>
      </c>
      <c r="W588" s="88" t="str">
        <f t="shared" si="109"/>
        <v>MENOR_VALOR</v>
      </c>
      <c r="X588" s="89">
        <f t="shared" si="110"/>
        <v>665660</v>
      </c>
      <c r="Y588" s="73"/>
    </row>
    <row r="589" spans="1:25" ht="16" x14ac:dyDescent="0.35">
      <c r="A589" s="14">
        <v>531</v>
      </c>
      <c r="B589" s="30">
        <v>8714199</v>
      </c>
      <c r="C589" s="32" t="s">
        <v>32</v>
      </c>
      <c r="D589" s="34" t="s">
        <v>116</v>
      </c>
      <c r="E589" s="33" t="s">
        <v>34</v>
      </c>
      <c r="F589" s="6">
        <v>0</v>
      </c>
      <c r="G589" s="6">
        <v>1</v>
      </c>
      <c r="H589" s="6">
        <v>781815</v>
      </c>
      <c r="I589" s="81">
        <v>66640</v>
      </c>
      <c r="J589" s="82">
        <f t="shared" si="101"/>
        <v>75383.168000000005</v>
      </c>
      <c r="K589" s="79">
        <v>101920</v>
      </c>
      <c r="L589" s="79">
        <f t="shared" si="100"/>
        <v>19364.8</v>
      </c>
      <c r="M589" s="79">
        <f t="shared" si="102"/>
        <v>121284.8</v>
      </c>
      <c r="N589" s="79">
        <v>78000</v>
      </c>
      <c r="O589" s="79">
        <v>14820</v>
      </c>
      <c r="P589" s="79">
        <v>92820</v>
      </c>
      <c r="Q589" s="244">
        <f t="shared" si="103"/>
        <v>75383</v>
      </c>
      <c r="R589" s="244">
        <f t="shared" si="104"/>
        <v>96496</v>
      </c>
      <c r="S589" s="244">
        <f t="shared" si="105"/>
        <v>94676</v>
      </c>
      <c r="T589" s="244">
        <f t="shared" si="106"/>
        <v>92820</v>
      </c>
      <c r="U589" s="79">
        <f t="shared" si="107"/>
        <v>14929.145471191578</v>
      </c>
      <c r="V589" s="245">
        <f t="shared" si="108"/>
        <v>0.15471258364275803</v>
      </c>
      <c r="W589" s="88" t="str">
        <f t="shared" si="109"/>
        <v>MENOR_VALOR</v>
      </c>
      <c r="X589" s="89">
        <f t="shared" si="110"/>
        <v>75383</v>
      </c>
      <c r="Y589" s="73"/>
    </row>
    <row r="590" spans="1:25" ht="24" x14ac:dyDescent="0.35">
      <c r="A590" s="14">
        <v>532</v>
      </c>
      <c r="B590" s="30">
        <v>8714199</v>
      </c>
      <c r="C590" s="32" t="s">
        <v>47</v>
      </c>
      <c r="D590" s="34" t="s">
        <v>245</v>
      </c>
      <c r="E590" s="33" t="s">
        <v>34</v>
      </c>
      <c r="F590" s="6">
        <v>0</v>
      </c>
      <c r="G590" s="6">
        <v>1</v>
      </c>
      <c r="H590" s="6">
        <v>781815</v>
      </c>
      <c r="I590" s="81">
        <v>594881</v>
      </c>
      <c r="J590" s="82">
        <f t="shared" si="101"/>
        <v>672929.3872</v>
      </c>
      <c r="K590" s="79">
        <v>1022790</v>
      </c>
      <c r="L590" s="79">
        <f t="shared" si="100"/>
        <v>194330.1</v>
      </c>
      <c r="M590" s="79">
        <f t="shared" si="102"/>
        <v>1217120.1000000001</v>
      </c>
      <c r="N590" s="79">
        <v>794000</v>
      </c>
      <c r="O590" s="79">
        <v>150860</v>
      </c>
      <c r="P590" s="79">
        <v>944860</v>
      </c>
      <c r="Q590" s="244">
        <f t="shared" si="103"/>
        <v>672929</v>
      </c>
      <c r="R590" s="244">
        <f t="shared" si="104"/>
        <v>944970</v>
      </c>
      <c r="S590" s="244">
        <f t="shared" si="105"/>
        <v>918100</v>
      </c>
      <c r="T590" s="244">
        <f t="shared" si="106"/>
        <v>944860</v>
      </c>
      <c r="U590" s="79">
        <f t="shared" si="107"/>
        <v>192362.03586076957</v>
      </c>
      <c r="V590" s="245">
        <f t="shared" si="108"/>
        <v>0.2035641722602512</v>
      </c>
      <c r="W590" s="88" t="str">
        <f t="shared" si="109"/>
        <v>MENOR_VALOR</v>
      </c>
      <c r="X590" s="89">
        <f t="shared" si="110"/>
        <v>672929</v>
      </c>
      <c r="Y590" s="73"/>
    </row>
    <row r="591" spans="1:25" ht="24" x14ac:dyDescent="0.35">
      <c r="A591" s="14">
        <v>533</v>
      </c>
      <c r="B591" s="30">
        <v>8714199</v>
      </c>
      <c r="C591" s="32" t="s">
        <v>47</v>
      </c>
      <c r="D591" s="34" t="s">
        <v>291</v>
      </c>
      <c r="E591" s="33" t="s">
        <v>34</v>
      </c>
      <c r="F591" s="6">
        <v>0</v>
      </c>
      <c r="G591" s="6">
        <v>1</v>
      </c>
      <c r="H591" s="6">
        <v>781815</v>
      </c>
      <c r="I591" s="81">
        <v>388416</v>
      </c>
      <c r="J591" s="82">
        <f t="shared" si="101"/>
        <v>439376.17920000001</v>
      </c>
      <c r="K591" s="79">
        <v>628100</v>
      </c>
      <c r="L591" s="79">
        <f t="shared" si="100"/>
        <v>119339</v>
      </c>
      <c r="M591" s="79">
        <f t="shared" si="102"/>
        <v>747439</v>
      </c>
      <c r="N591" s="79">
        <v>457000</v>
      </c>
      <c r="O591" s="79">
        <v>86830</v>
      </c>
      <c r="P591" s="79">
        <v>543830</v>
      </c>
      <c r="Q591" s="244">
        <f t="shared" si="103"/>
        <v>439376</v>
      </c>
      <c r="R591" s="244">
        <f t="shared" si="104"/>
        <v>576882</v>
      </c>
      <c r="S591" s="244">
        <f t="shared" si="105"/>
        <v>563151</v>
      </c>
      <c r="T591" s="244">
        <f t="shared" si="106"/>
        <v>543830</v>
      </c>
      <c r="U591" s="79">
        <f t="shared" si="107"/>
        <v>97231.425053837404</v>
      </c>
      <c r="V591" s="245">
        <f t="shared" si="108"/>
        <v>0.16854647060202502</v>
      </c>
      <c r="W591" s="88" t="str">
        <f t="shared" si="109"/>
        <v>MENOR_VALOR</v>
      </c>
      <c r="X591" s="89">
        <f t="shared" si="110"/>
        <v>439376</v>
      </c>
      <c r="Y591" s="73"/>
    </row>
    <row r="592" spans="1:25" ht="24" x14ac:dyDescent="0.35">
      <c r="A592" s="14">
        <v>534</v>
      </c>
      <c r="B592" s="30">
        <v>8714199</v>
      </c>
      <c r="C592" s="32" t="s">
        <v>47</v>
      </c>
      <c r="D592" s="34" t="s">
        <v>292</v>
      </c>
      <c r="E592" s="33" t="s">
        <v>34</v>
      </c>
      <c r="F592" s="6">
        <v>0</v>
      </c>
      <c r="G592" s="6">
        <v>1</v>
      </c>
      <c r="H592" s="6">
        <v>781815</v>
      </c>
      <c r="I592" s="81">
        <v>591192</v>
      </c>
      <c r="J592" s="82">
        <f t="shared" si="101"/>
        <v>668756.39040000003</v>
      </c>
      <c r="K592" s="79">
        <v>852600</v>
      </c>
      <c r="L592" s="79">
        <f t="shared" si="100"/>
        <v>161994</v>
      </c>
      <c r="M592" s="79">
        <f t="shared" si="102"/>
        <v>1014594</v>
      </c>
      <c r="N592" s="79">
        <v>696000</v>
      </c>
      <c r="O592" s="79">
        <v>132240</v>
      </c>
      <c r="P592" s="79">
        <v>828240</v>
      </c>
      <c r="Q592" s="244">
        <f t="shared" si="103"/>
        <v>668756</v>
      </c>
      <c r="R592" s="244">
        <f t="shared" si="104"/>
        <v>837197</v>
      </c>
      <c r="S592" s="244">
        <f t="shared" si="105"/>
        <v>825225</v>
      </c>
      <c r="T592" s="244">
        <f t="shared" si="106"/>
        <v>828240</v>
      </c>
      <c r="U592" s="79">
        <f t="shared" si="107"/>
        <v>119105.77332984326</v>
      </c>
      <c r="V592" s="245">
        <f t="shared" si="108"/>
        <v>0.14226731979431753</v>
      </c>
      <c r="W592" s="88" t="str">
        <f t="shared" si="109"/>
        <v>MENOR_VALOR</v>
      </c>
      <c r="X592" s="89">
        <f t="shared" si="110"/>
        <v>668756</v>
      </c>
      <c r="Y592" s="73"/>
    </row>
    <row r="593" spans="1:25" ht="24" x14ac:dyDescent="0.35">
      <c r="A593" s="14">
        <v>535</v>
      </c>
      <c r="B593" s="30">
        <v>8714199</v>
      </c>
      <c r="C593" s="32" t="s">
        <v>50</v>
      </c>
      <c r="D593" s="34" t="s">
        <v>127</v>
      </c>
      <c r="E593" s="33" t="s">
        <v>80</v>
      </c>
      <c r="F593" s="6">
        <v>0</v>
      </c>
      <c r="G593" s="6">
        <v>1</v>
      </c>
      <c r="H593" s="6">
        <v>781815</v>
      </c>
      <c r="I593" s="81">
        <v>273819</v>
      </c>
      <c r="J593" s="82">
        <f t="shared" si="101"/>
        <v>309744.0528</v>
      </c>
      <c r="K593" s="79">
        <v>156000</v>
      </c>
      <c r="L593" s="79">
        <f t="shared" si="100"/>
        <v>29640</v>
      </c>
      <c r="M593" s="79">
        <f t="shared" si="102"/>
        <v>185640</v>
      </c>
      <c r="N593" s="79">
        <v>120000</v>
      </c>
      <c r="O593" s="79">
        <v>22800</v>
      </c>
      <c r="P593" s="79">
        <v>142800</v>
      </c>
      <c r="Q593" s="244">
        <f t="shared" si="103"/>
        <v>142800</v>
      </c>
      <c r="R593" s="244">
        <f t="shared" si="104"/>
        <v>212728</v>
      </c>
      <c r="S593" s="244">
        <f t="shared" si="105"/>
        <v>201744</v>
      </c>
      <c r="T593" s="244">
        <f t="shared" si="106"/>
        <v>185640</v>
      </c>
      <c r="U593" s="79">
        <f t="shared" si="107"/>
        <v>49446.562994812892</v>
      </c>
      <c r="V593" s="245">
        <f t="shared" si="108"/>
        <v>0.23244031342753607</v>
      </c>
      <c r="W593" s="88" t="str">
        <f t="shared" si="109"/>
        <v>MENOR_VALOR</v>
      </c>
      <c r="X593" s="89">
        <f t="shared" si="110"/>
        <v>142800</v>
      </c>
      <c r="Y593" s="73"/>
    </row>
    <row r="594" spans="1:25" s="74" customFormat="1" x14ac:dyDescent="0.35">
      <c r="A594" s="117" t="s">
        <v>128</v>
      </c>
      <c r="B594" s="30"/>
      <c r="C594" s="134"/>
      <c r="D594" s="135" t="s">
        <v>143</v>
      </c>
      <c r="E594" s="33"/>
      <c r="F594" s="119"/>
      <c r="G594" s="119"/>
      <c r="H594" s="120"/>
      <c r="I594" s="243"/>
      <c r="J594" s="82"/>
      <c r="K594" s="79"/>
      <c r="L594" s="79"/>
      <c r="M594" s="79"/>
      <c r="N594" s="79"/>
      <c r="O594" s="79"/>
      <c r="P594" s="79"/>
      <c r="Q594" s="244"/>
      <c r="R594" s="244"/>
      <c r="S594" s="244"/>
      <c r="T594" s="244"/>
      <c r="U594" s="79"/>
      <c r="V594" s="245"/>
      <c r="W594" s="88" t="str">
        <f t="shared" si="109"/>
        <v>MENOR_VALOR</v>
      </c>
      <c r="X594" s="89">
        <f t="shared" si="110"/>
        <v>0</v>
      </c>
      <c r="Y594" s="73"/>
    </row>
    <row r="595" spans="1:25" x14ac:dyDescent="0.35">
      <c r="A595" s="14">
        <v>536</v>
      </c>
      <c r="B595" s="30">
        <v>8714199</v>
      </c>
      <c r="C595" s="32" t="s">
        <v>32</v>
      </c>
      <c r="D595" s="34" t="s">
        <v>130</v>
      </c>
      <c r="E595" s="33" t="s">
        <v>34</v>
      </c>
      <c r="F595" s="6">
        <v>0</v>
      </c>
      <c r="G595" s="6">
        <v>1</v>
      </c>
      <c r="H595" s="6">
        <v>781815</v>
      </c>
      <c r="I595" s="243">
        <v>55097</v>
      </c>
      <c r="J595" s="82">
        <f t="shared" si="101"/>
        <v>62325.7264</v>
      </c>
      <c r="K595" s="79">
        <v>101920</v>
      </c>
      <c r="L595" s="79">
        <f t="shared" si="100"/>
        <v>19364.8</v>
      </c>
      <c r="M595" s="79">
        <f t="shared" si="102"/>
        <v>121284.8</v>
      </c>
      <c r="N595" s="79">
        <v>78000</v>
      </c>
      <c r="O595" s="79">
        <v>14820</v>
      </c>
      <c r="P595" s="79">
        <v>92820</v>
      </c>
      <c r="Q595" s="244">
        <f t="shared" si="103"/>
        <v>62326</v>
      </c>
      <c r="R595" s="244">
        <f t="shared" si="104"/>
        <v>92144</v>
      </c>
      <c r="S595" s="244">
        <f t="shared" si="105"/>
        <v>88860</v>
      </c>
      <c r="T595" s="244">
        <f t="shared" si="106"/>
        <v>92820</v>
      </c>
      <c r="U595" s="79">
        <f t="shared" si="107"/>
        <v>21084.510001420473</v>
      </c>
      <c r="V595" s="245">
        <f t="shared" si="108"/>
        <v>0.22882130145663823</v>
      </c>
      <c r="W595" s="88" t="str">
        <f t="shared" si="109"/>
        <v>MENOR_VALOR</v>
      </c>
      <c r="X595" s="89">
        <f t="shared" si="110"/>
        <v>62326</v>
      </c>
      <c r="Y595" s="73"/>
    </row>
    <row r="596" spans="1:25" ht="16" x14ac:dyDescent="0.35">
      <c r="A596" s="14">
        <v>537</v>
      </c>
      <c r="B596" s="30">
        <v>8714199</v>
      </c>
      <c r="C596" s="32" t="s">
        <v>32</v>
      </c>
      <c r="D596" s="32" t="s">
        <v>246</v>
      </c>
      <c r="E596" s="33" t="s">
        <v>34</v>
      </c>
      <c r="F596" s="6">
        <v>0</v>
      </c>
      <c r="G596" s="6">
        <v>1</v>
      </c>
      <c r="H596" s="6">
        <v>781815</v>
      </c>
      <c r="I596" s="243">
        <v>99722</v>
      </c>
      <c r="J596" s="82">
        <f t="shared" si="101"/>
        <v>112805.5264</v>
      </c>
      <c r="K596" s="79">
        <v>138700</v>
      </c>
      <c r="L596" s="79">
        <f t="shared" si="100"/>
        <v>26353</v>
      </c>
      <c r="M596" s="79">
        <f t="shared" si="102"/>
        <v>165053</v>
      </c>
      <c r="N596" s="79">
        <v>117000</v>
      </c>
      <c r="O596" s="79">
        <v>22230</v>
      </c>
      <c r="P596" s="79">
        <v>139230</v>
      </c>
      <c r="Q596" s="244">
        <f t="shared" si="103"/>
        <v>112806</v>
      </c>
      <c r="R596" s="244">
        <f t="shared" si="104"/>
        <v>139030</v>
      </c>
      <c r="S596" s="244">
        <f t="shared" si="105"/>
        <v>137371</v>
      </c>
      <c r="T596" s="244">
        <f t="shared" si="106"/>
        <v>139230</v>
      </c>
      <c r="U596" s="79">
        <f t="shared" si="107"/>
        <v>18543.168229836021</v>
      </c>
      <c r="V596" s="245">
        <f t="shared" si="108"/>
        <v>0.13337530194804015</v>
      </c>
      <c r="W596" s="88" t="str">
        <f t="shared" si="109"/>
        <v>MENOR_VALOR</v>
      </c>
      <c r="X596" s="89">
        <f t="shared" si="110"/>
        <v>112806</v>
      </c>
      <c r="Y596" s="73"/>
    </row>
    <row r="597" spans="1:25" ht="16" x14ac:dyDescent="0.35">
      <c r="A597" s="14">
        <v>538</v>
      </c>
      <c r="B597" s="30">
        <v>8714199</v>
      </c>
      <c r="C597" s="32" t="s">
        <v>32</v>
      </c>
      <c r="D597" s="34" t="s">
        <v>142</v>
      </c>
      <c r="E597" s="33" t="s">
        <v>34</v>
      </c>
      <c r="F597" s="6">
        <v>0</v>
      </c>
      <c r="G597" s="6">
        <v>1</v>
      </c>
      <c r="H597" s="6">
        <v>781815</v>
      </c>
      <c r="I597" s="243">
        <v>97580</v>
      </c>
      <c r="J597" s="82">
        <f t="shared" si="101"/>
        <v>110382.496</v>
      </c>
      <c r="K597" s="79">
        <v>135850</v>
      </c>
      <c r="L597" s="79">
        <f t="shared" si="100"/>
        <v>25811.5</v>
      </c>
      <c r="M597" s="79">
        <f t="shared" si="102"/>
        <v>161661.5</v>
      </c>
      <c r="N597" s="79">
        <v>114000</v>
      </c>
      <c r="O597" s="79">
        <v>21660</v>
      </c>
      <c r="P597" s="79">
        <v>135660</v>
      </c>
      <c r="Q597" s="244">
        <f t="shared" si="103"/>
        <v>110382</v>
      </c>
      <c r="R597" s="244">
        <f t="shared" si="104"/>
        <v>135901</v>
      </c>
      <c r="S597" s="244">
        <f t="shared" si="105"/>
        <v>134272</v>
      </c>
      <c r="T597" s="244">
        <f t="shared" si="106"/>
        <v>135660</v>
      </c>
      <c r="U597" s="79">
        <f t="shared" si="107"/>
        <v>18044.657949099506</v>
      </c>
      <c r="V597" s="245">
        <f t="shared" si="108"/>
        <v>0.13277796299585365</v>
      </c>
      <c r="W597" s="88" t="str">
        <f t="shared" si="109"/>
        <v>MENOR_VALOR</v>
      </c>
      <c r="X597" s="89">
        <f t="shared" si="110"/>
        <v>110382</v>
      </c>
      <c r="Y597" s="73"/>
    </row>
    <row r="598" spans="1:25" ht="16" x14ac:dyDescent="0.35">
      <c r="A598" s="14">
        <v>539</v>
      </c>
      <c r="B598" s="30">
        <v>8714199</v>
      </c>
      <c r="C598" s="32" t="s">
        <v>32</v>
      </c>
      <c r="D598" s="32" t="s">
        <v>247</v>
      </c>
      <c r="E598" s="33" t="s">
        <v>34</v>
      </c>
      <c r="F598" s="6">
        <v>0</v>
      </c>
      <c r="G598" s="6">
        <v>1</v>
      </c>
      <c r="H598" s="6">
        <v>781815</v>
      </c>
      <c r="I598" s="243">
        <v>41888</v>
      </c>
      <c r="J598" s="82">
        <f t="shared" si="101"/>
        <v>47383.705600000001</v>
      </c>
      <c r="K598" s="79">
        <v>61610</v>
      </c>
      <c r="L598" s="79">
        <f t="shared" si="100"/>
        <v>11705.9</v>
      </c>
      <c r="M598" s="79">
        <f t="shared" si="102"/>
        <v>73315.899999999994</v>
      </c>
      <c r="N598" s="79">
        <v>49000</v>
      </c>
      <c r="O598" s="79">
        <v>9310</v>
      </c>
      <c r="P598" s="79">
        <v>58310</v>
      </c>
      <c r="Q598" s="244">
        <f t="shared" si="103"/>
        <v>47384</v>
      </c>
      <c r="R598" s="244">
        <f t="shared" si="104"/>
        <v>59670</v>
      </c>
      <c r="S598" s="244">
        <f t="shared" si="105"/>
        <v>58730</v>
      </c>
      <c r="T598" s="244">
        <f t="shared" si="106"/>
        <v>58310</v>
      </c>
      <c r="U598" s="79">
        <f t="shared" si="107"/>
        <v>8687.5139136579237</v>
      </c>
      <c r="V598" s="245">
        <f t="shared" si="108"/>
        <v>0.14559265818096068</v>
      </c>
      <c r="W598" s="88" t="str">
        <f t="shared" si="109"/>
        <v>MENOR_VALOR</v>
      </c>
      <c r="X598" s="89">
        <f t="shared" si="110"/>
        <v>47384</v>
      </c>
      <c r="Y598" s="73"/>
    </row>
    <row r="599" spans="1:25" ht="24" x14ac:dyDescent="0.35">
      <c r="A599" s="14">
        <v>540</v>
      </c>
      <c r="B599" s="30">
        <v>8714199</v>
      </c>
      <c r="C599" s="32" t="s">
        <v>32</v>
      </c>
      <c r="D599" s="34" t="s">
        <v>248</v>
      </c>
      <c r="E599" s="33" t="s">
        <v>34</v>
      </c>
      <c r="F599" s="6">
        <v>0</v>
      </c>
      <c r="G599" s="6">
        <v>1</v>
      </c>
      <c r="H599" s="6">
        <v>781815</v>
      </c>
      <c r="I599" s="243">
        <v>66640</v>
      </c>
      <c r="J599" s="82">
        <f t="shared" si="101"/>
        <v>75383.168000000005</v>
      </c>
      <c r="K599" s="79">
        <v>97020</v>
      </c>
      <c r="L599" s="79">
        <f t="shared" si="100"/>
        <v>18433.8</v>
      </c>
      <c r="M599" s="79">
        <f t="shared" si="102"/>
        <v>115453.8</v>
      </c>
      <c r="N599" s="79">
        <v>78000</v>
      </c>
      <c r="O599" s="79">
        <v>14820</v>
      </c>
      <c r="P599" s="79">
        <v>92820</v>
      </c>
      <c r="Q599" s="244">
        <f t="shared" si="103"/>
        <v>75383</v>
      </c>
      <c r="R599" s="244">
        <f t="shared" si="104"/>
        <v>94552</v>
      </c>
      <c r="S599" s="244">
        <f t="shared" si="105"/>
        <v>93134</v>
      </c>
      <c r="T599" s="244">
        <f t="shared" si="106"/>
        <v>92820</v>
      </c>
      <c r="U599" s="79">
        <f t="shared" si="107"/>
        <v>13554.52988856493</v>
      </c>
      <c r="V599" s="245">
        <f t="shared" si="108"/>
        <v>0.14335529537783367</v>
      </c>
      <c r="W599" s="88" t="str">
        <f t="shared" si="109"/>
        <v>MENOR_VALOR</v>
      </c>
      <c r="X599" s="89">
        <f t="shared" si="110"/>
        <v>75383</v>
      </c>
      <c r="Y599" s="73"/>
    </row>
    <row r="600" spans="1:25" ht="16" x14ac:dyDescent="0.35">
      <c r="A600" s="14">
        <v>541</v>
      </c>
      <c r="B600" s="30">
        <v>8714199</v>
      </c>
      <c r="C600" s="32" t="s">
        <v>32</v>
      </c>
      <c r="D600" s="34" t="s">
        <v>135</v>
      </c>
      <c r="E600" s="33" t="s">
        <v>34</v>
      </c>
      <c r="F600" s="6">
        <v>0</v>
      </c>
      <c r="G600" s="6">
        <v>1</v>
      </c>
      <c r="H600" s="6">
        <v>781815</v>
      </c>
      <c r="I600" s="243">
        <v>99960</v>
      </c>
      <c r="J600" s="82">
        <f t="shared" si="101"/>
        <v>113074.75199999999</v>
      </c>
      <c r="K600" s="79">
        <v>181560</v>
      </c>
      <c r="L600" s="79">
        <f t="shared" si="100"/>
        <v>34496.400000000001</v>
      </c>
      <c r="M600" s="79">
        <f t="shared" si="102"/>
        <v>216056.4</v>
      </c>
      <c r="N600" s="79">
        <v>142000</v>
      </c>
      <c r="O600" s="79">
        <v>26980</v>
      </c>
      <c r="P600" s="79">
        <v>168980</v>
      </c>
      <c r="Q600" s="244">
        <f t="shared" si="103"/>
        <v>113075</v>
      </c>
      <c r="R600" s="244">
        <f t="shared" si="104"/>
        <v>166037</v>
      </c>
      <c r="S600" s="244">
        <f t="shared" si="105"/>
        <v>160419</v>
      </c>
      <c r="T600" s="244">
        <f t="shared" si="106"/>
        <v>168980</v>
      </c>
      <c r="U600" s="79">
        <f t="shared" si="107"/>
        <v>37449.789345201927</v>
      </c>
      <c r="V600" s="245">
        <f t="shared" si="108"/>
        <v>0.22555086724767326</v>
      </c>
      <c r="W600" s="88" t="str">
        <f t="shared" si="109"/>
        <v>MENOR_VALOR</v>
      </c>
      <c r="X600" s="89">
        <f t="shared" si="110"/>
        <v>113075</v>
      </c>
      <c r="Y600" s="73"/>
    </row>
    <row r="601" spans="1:25" ht="16" x14ac:dyDescent="0.35">
      <c r="A601" s="14">
        <v>542</v>
      </c>
      <c r="B601" s="30">
        <v>8714199</v>
      </c>
      <c r="C601" s="32" t="s">
        <v>32</v>
      </c>
      <c r="D601" s="34" t="s">
        <v>136</v>
      </c>
      <c r="E601" s="33" t="s">
        <v>34</v>
      </c>
      <c r="F601" s="6">
        <v>0</v>
      </c>
      <c r="G601" s="6">
        <v>1</v>
      </c>
      <c r="H601" s="6">
        <v>781815</v>
      </c>
      <c r="I601" s="243">
        <v>46529</v>
      </c>
      <c r="J601" s="82">
        <f t="shared" si="101"/>
        <v>52633.604800000001</v>
      </c>
      <c r="K601" s="79">
        <v>81340</v>
      </c>
      <c r="L601" s="79">
        <f t="shared" si="100"/>
        <v>15454.6</v>
      </c>
      <c r="M601" s="79">
        <f t="shared" si="102"/>
        <v>96794.6</v>
      </c>
      <c r="N601" s="79">
        <v>66000</v>
      </c>
      <c r="O601" s="79">
        <v>12540</v>
      </c>
      <c r="P601" s="79">
        <v>78540</v>
      </c>
      <c r="Q601" s="244">
        <f t="shared" si="103"/>
        <v>52634</v>
      </c>
      <c r="R601" s="244">
        <f t="shared" si="104"/>
        <v>75989</v>
      </c>
      <c r="S601" s="244">
        <f t="shared" si="105"/>
        <v>73689</v>
      </c>
      <c r="T601" s="244">
        <f t="shared" si="106"/>
        <v>78540</v>
      </c>
      <c r="U601" s="79">
        <f t="shared" si="107"/>
        <v>16514.478874611817</v>
      </c>
      <c r="V601" s="245">
        <f t="shared" si="108"/>
        <v>0.21732722992290748</v>
      </c>
      <c r="W601" s="88" t="str">
        <f t="shared" si="109"/>
        <v>MENOR_VALOR</v>
      </c>
      <c r="X601" s="89">
        <f t="shared" si="110"/>
        <v>52634</v>
      </c>
      <c r="Y601" s="73"/>
    </row>
    <row r="602" spans="1:25" ht="16" x14ac:dyDescent="0.35">
      <c r="A602" s="14">
        <v>543</v>
      </c>
      <c r="B602" s="30">
        <v>8714199</v>
      </c>
      <c r="C602" s="32" t="s">
        <v>32</v>
      </c>
      <c r="D602" s="34" t="s">
        <v>249</v>
      </c>
      <c r="E602" s="33" t="s">
        <v>34</v>
      </c>
      <c r="F602" s="6">
        <v>0</v>
      </c>
      <c r="G602" s="6">
        <v>1</v>
      </c>
      <c r="H602" s="6">
        <v>781815</v>
      </c>
      <c r="I602" s="243">
        <v>55930</v>
      </c>
      <c r="J602" s="82">
        <f t="shared" si="101"/>
        <v>63268.015999999996</v>
      </c>
      <c r="K602" s="79">
        <v>83830</v>
      </c>
      <c r="L602" s="79">
        <f t="shared" si="100"/>
        <v>15927.7</v>
      </c>
      <c r="M602" s="79">
        <f t="shared" si="102"/>
        <v>99757.7</v>
      </c>
      <c r="N602" s="79">
        <v>66000</v>
      </c>
      <c r="O602" s="79">
        <v>12540</v>
      </c>
      <c r="P602" s="79">
        <v>78540</v>
      </c>
      <c r="Q602" s="244">
        <f t="shared" si="103"/>
        <v>63268</v>
      </c>
      <c r="R602" s="244">
        <f t="shared" si="104"/>
        <v>80522</v>
      </c>
      <c r="S602" s="244">
        <f t="shared" si="105"/>
        <v>79142</v>
      </c>
      <c r="T602" s="244">
        <f t="shared" si="106"/>
        <v>78540</v>
      </c>
      <c r="U602" s="79">
        <f t="shared" si="107"/>
        <v>12200.42040259269</v>
      </c>
      <c r="V602" s="245">
        <f t="shared" si="108"/>
        <v>0.15151660915765494</v>
      </c>
      <c r="W602" s="88" t="str">
        <f t="shared" si="109"/>
        <v>MENOR_VALOR</v>
      </c>
      <c r="X602" s="89">
        <f t="shared" si="110"/>
        <v>63268</v>
      </c>
      <c r="Y602" s="73"/>
    </row>
    <row r="603" spans="1:25" ht="16" x14ac:dyDescent="0.35">
      <c r="A603" s="14">
        <v>544</v>
      </c>
      <c r="B603" s="30">
        <v>8714199</v>
      </c>
      <c r="C603" s="32" t="s">
        <v>32</v>
      </c>
      <c r="D603" s="32" t="s">
        <v>250</v>
      </c>
      <c r="E603" s="33" t="s">
        <v>34</v>
      </c>
      <c r="F603" s="6">
        <v>0</v>
      </c>
      <c r="G603" s="6">
        <v>1</v>
      </c>
      <c r="H603" s="6">
        <v>781815</v>
      </c>
      <c r="I603" s="243">
        <v>769811</v>
      </c>
      <c r="J603" s="82">
        <f t="shared" si="101"/>
        <v>870810.20319999999</v>
      </c>
      <c r="K603" s="79">
        <v>1042360</v>
      </c>
      <c r="L603" s="79">
        <f t="shared" si="100"/>
        <v>198048.4</v>
      </c>
      <c r="M603" s="79">
        <f t="shared" si="102"/>
        <v>1240408.3999999999</v>
      </c>
      <c r="N603" s="79">
        <v>906000</v>
      </c>
      <c r="O603" s="79">
        <v>172140</v>
      </c>
      <c r="P603" s="79">
        <v>1078140</v>
      </c>
      <c r="Q603" s="244">
        <f t="shared" si="103"/>
        <v>870810</v>
      </c>
      <c r="R603" s="244">
        <f t="shared" si="104"/>
        <v>1063120</v>
      </c>
      <c r="S603" s="244">
        <f t="shared" si="105"/>
        <v>1052094</v>
      </c>
      <c r="T603" s="244">
        <f t="shared" si="106"/>
        <v>1078140</v>
      </c>
      <c r="U603" s="79">
        <f t="shared" si="107"/>
        <v>135983.70508998496</v>
      </c>
      <c r="V603" s="245">
        <f t="shared" si="108"/>
        <v>0.12791002435283408</v>
      </c>
      <c r="W603" s="88" t="str">
        <f t="shared" si="109"/>
        <v>MENOR_VALOR</v>
      </c>
      <c r="X603" s="89">
        <f t="shared" si="110"/>
        <v>870810</v>
      </c>
      <c r="Y603" s="73"/>
    </row>
    <row r="604" spans="1:25" x14ac:dyDescent="0.35">
      <c r="A604" s="14">
        <v>545</v>
      </c>
      <c r="B604" s="30">
        <v>8714199</v>
      </c>
      <c r="C604" s="32" t="s">
        <v>32</v>
      </c>
      <c r="D604" s="34" t="s">
        <v>133</v>
      </c>
      <c r="E604" s="33" t="s">
        <v>34</v>
      </c>
      <c r="F604" s="6">
        <v>0</v>
      </c>
      <c r="G604" s="6">
        <v>1</v>
      </c>
      <c r="H604" s="6">
        <v>781815</v>
      </c>
      <c r="I604" s="243">
        <v>380205</v>
      </c>
      <c r="J604" s="82">
        <f t="shared" si="101"/>
        <v>430087.89600000001</v>
      </c>
      <c r="K604" s="79">
        <v>601400</v>
      </c>
      <c r="L604" s="79">
        <f t="shared" si="100"/>
        <v>114266</v>
      </c>
      <c r="M604" s="79">
        <f t="shared" si="102"/>
        <v>715666</v>
      </c>
      <c r="N604" s="79">
        <v>496000</v>
      </c>
      <c r="O604" s="79">
        <v>94240</v>
      </c>
      <c r="P604" s="79">
        <v>590240</v>
      </c>
      <c r="Q604" s="244">
        <f t="shared" si="103"/>
        <v>430088</v>
      </c>
      <c r="R604" s="244">
        <f t="shared" si="104"/>
        <v>578665</v>
      </c>
      <c r="S604" s="244">
        <f t="shared" si="105"/>
        <v>566368</v>
      </c>
      <c r="T604" s="244">
        <f t="shared" si="106"/>
        <v>590240</v>
      </c>
      <c r="U604" s="79">
        <f t="shared" si="107"/>
        <v>105059.80422835368</v>
      </c>
      <c r="V604" s="245">
        <f t="shared" si="108"/>
        <v>0.18155548413737427</v>
      </c>
      <c r="W604" s="88" t="str">
        <f t="shared" si="109"/>
        <v>MENOR_VALOR</v>
      </c>
      <c r="X604" s="89">
        <f t="shared" si="110"/>
        <v>430088</v>
      </c>
      <c r="Y604" s="73"/>
    </row>
    <row r="605" spans="1:25" ht="16" x14ac:dyDescent="0.35">
      <c r="A605" s="14">
        <v>546</v>
      </c>
      <c r="B605" s="30">
        <v>8714199</v>
      </c>
      <c r="C605" s="32" t="s">
        <v>32</v>
      </c>
      <c r="D605" s="34" t="s">
        <v>134</v>
      </c>
      <c r="E605" s="33" t="s">
        <v>34</v>
      </c>
      <c r="F605" s="6">
        <v>0</v>
      </c>
      <c r="G605" s="6">
        <v>1</v>
      </c>
      <c r="H605" s="6">
        <v>781815</v>
      </c>
      <c r="I605" s="243">
        <v>309757</v>
      </c>
      <c r="J605" s="82">
        <f t="shared" si="101"/>
        <v>350397.11839999998</v>
      </c>
      <c r="K605" s="79">
        <v>458160</v>
      </c>
      <c r="L605" s="79">
        <f t="shared" si="100"/>
        <v>87050.4</v>
      </c>
      <c r="M605" s="79">
        <f t="shared" si="102"/>
        <v>545210.4</v>
      </c>
      <c r="N605" s="79">
        <v>398000</v>
      </c>
      <c r="O605" s="79">
        <v>75620</v>
      </c>
      <c r="P605" s="79">
        <v>473620</v>
      </c>
      <c r="Q605" s="244">
        <f t="shared" si="103"/>
        <v>350397</v>
      </c>
      <c r="R605" s="244">
        <f t="shared" si="104"/>
        <v>456409</v>
      </c>
      <c r="S605" s="244">
        <f t="shared" si="105"/>
        <v>448936</v>
      </c>
      <c r="T605" s="244">
        <f t="shared" si="106"/>
        <v>473620</v>
      </c>
      <c r="U605" s="79">
        <f t="shared" si="107"/>
        <v>74961.804087148281</v>
      </c>
      <c r="V605" s="245">
        <f t="shared" si="108"/>
        <v>0.16424260715092884</v>
      </c>
      <c r="W605" s="88" t="str">
        <f t="shared" si="109"/>
        <v>MENOR_VALOR</v>
      </c>
      <c r="X605" s="89">
        <f t="shared" si="110"/>
        <v>350397</v>
      </c>
      <c r="Y605" s="73"/>
    </row>
    <row r="606" spans="1:25" ht="24" x14ac:dyDescent="0.35">
      <c r="A606" s="14">
        <v>547</v>
      </c>
      <c r="B606" s="30">
        <v>8714199</v>
      </c>
      <c r="C606" s="32" t="s">
        <v>47</v>
      </c>
      <c r="D606" s="34" t="s">
        <v>130</v>
      </c>
      <c r="E606" s="33" t="s">
        <v>34</v>
      </c>
      <c r="F606" s="6">
        <v>0</v>
      </c>
      <c r="G606" s="6">
        <v>1</v>
      </c>
      <c r="H606" s="6">
        <v>781815</v>
      </c>
      <c r="I606" s="243">
        <v>66640</v>
      </c>
      <c r="J606" s="82">
        <f t="shared" si="101"/>
        <v>75383.168000000005</v>
      </c>
      <c r="K606" s="79">
        <v>96040</v>
      </c>
      <c r="L606" s="79">
        <f t="shared" si="100"/>
        <v>18247.599999999999</v>
      </c>
      <c r="M606" s="79">
        <f t="shared" si="102"/>
        <v>114287.6</v>
      </c>
      <c r="N606" s="79">
        <v>78000</v>
      </c>
      <c r="O606" s="79">
        <v>14820</v>
      </c>
      <c r="P606" s="79">
        <v>92820</v>
      </c>
      <c r="Q606" s="244">
        <f t="shared" si="103"/>
        <v>75383</v>
      </c>
      <c r="R606" s="244">
        <f t="shared" si="104"/>
        <v>94164</v>
      </c>
      <c r="S606" s="244">
        <f t="shared" si="105"/>
        <v>92819</v>
      </c>
      <c r="T606" s="244">
        <f t="shared" si="106"/>
        <v>92820</v>
      </c>
      <c r="U606" s="79">
        <f t="shared" si="107"/>
        <v>13280.172457464549</v>
      </c>
      <c r="V606" s="245">
        <f t="shared" si="108"/>
        <v>0.14103237391640699</v>
      </c>
      <c r="W606" s="88" t="str">
        <f t="shared" si="109"/>
        <v>MENOR_VALOR</v>
      </c>
      <c r="X606" s="89">
        <f t="shared" si="110"/>
        <v>75383</v>
      </c>
      <c r="Y606" s="73"/>
    </row>
    <row r="607" spans="1:25" ht="24" x14ac:dyDescent="0.35">
      <c r="A607" s="14">
        <v>548</v>
      </c>
      <c r="B607" s="30">
        <v>8714199</v>
      </c>
      <c r="C607" s="32" t="s">
        <v>47</v>
      </c>
      <c r="D607" s="34" t="s">
        <v>246</v>
      </c>
      <c r="E607" s="33" t="s">
        <v>34</v>
      </c>
      <c r="F607" s="6">
        <v>0</v>
      </c>
      <c r="G607" s="6">
        <v>1</v>
      </c>
      <c r="H607" s="6">
        <v>781815</v>
      </c>
      <c r="I607" s="243">
        <v>101864</v>
      </c>
      <c r="J607" s="82">
        <f t="shared" si="101"/>
        <v>115228.55679999999</v>
      </c>
      <c r="K607" s="79">
        <v>137240</v>
      </c>
      <c r="L607" s="79">
        <f t="shared" si="100"/>
        <v>26075.599999999999</v>
      </c>
      <c r="M607" s="79">
        <f t="shared" si="102"/>
        <v>163315.6</v>
      </c>
      <c r="N607" s="79">
        <v>117000</v>
      </c>
      <c r="O607" s="79">
        <v>22230</v>
      </c>
      <c r="P607" s="79">
        <v>139230</v>
      </c>
      <c r="Q607" s="244">
        <f t="shared" si="103"/>
        <v>115229</v>
      </c>
      <c r="R607" s="244">
        <f t="shared" si="104"/>
        <v>139258</v>
      </c>
      <c r="S607" s="244">
        <f t="shared" si="105"/>
        <v>137861</v>
      </c>
      <c r="T607" s="244">
        <f t="shared" si="106"/>
        <v>139230</v>
      </c>
      <c r="U607" s="79">
        <f t="shared" si="107"/>
        <v>16991.068845131551</v>
      </c>
      <c r="V607" s="245">
        <f t="shared" si="108"/>
        <v>0.12201143808708692</v>
      </c>
      <c r="W607" s="88" t="str">
        <f t="shared" si="109"/>
        <v>MENOR_VALOR</v>
      </c>
      <c r="X607" s="89">
        <f t="shared" si="110"/>
        <v>115229</v>
      </c>
      <c r="Y607" s="73"/>
    </row>
    <row r="608" spans="1:25" ht="24" x14ac:dyDescent="0.35">
      <c r="A608" s="14">
        <v>549</v>
      </c>
      <c r="B608" s="30">
        <v>8714199</v>
      </c>
      <c r="C608" s="32" t="s">
        <v>297</v>
      </c>
      <c r="D608" s="34" t="s">
        <v>142</v>
      </c>
      <c r="E608" s="33" t="s">
        <v>34</v>
      </c>
      <c r="F608" s="6">
        <v>0</v>
      </c>
      <c r="G608" s="6">
        <v>1</v>
      </c>
      <c r="H608" s="6">
        <v>781815</v>
      </c>
      <c r="I608" s="243">
        <v>96985</v>
      </c>
      <c r="J608" s="82">
        <f t="shared" si="101"/>
        <v>109709.432</v>
      </c>
      <c r="K608" s="79">
        <v>138710</v>
      </c>
      <c r="L608" s="79">
        <f t="shared" si="100"/>
        <v>26354.9</v>
      </c>
      <c r="M608" s="79">
        <f t="shared" si="102"/>
        <v>165064.9</v>
      </c>
      <c r="N608" s="79">
        <v>114000</v>
      </c>
      <c r="O608" s="79">
        <v>21660</v>
      </c>
      <c r="P608" s="79">
        <v>135660</v>
      </c>
      <c r="Q608" s="244">
        <f t="shared" si="103"/>
        <v>109709</v>
      </c>
      <c r="R608" s="244">
        <f t="shared" si="104"/>
        <v>136811</v>
      </c>
      <c r="S608" s="244">
        <f t="shared" si="105"/>
        <v>134933</v>
      </c>
      <c r="T608" s="244">
        <f t="shared" si="106"/>
        <v>135660</v>
      </c>
      <c r="U608" s="79">
        <f t="shared" si="107"/>
        <v>19164.007983717813</v>
      </c>
      <c r="V608" s="245">
        <f t="shared" si="108"/>
        <v>0.14007651419635711</v>
      </c>
      <c r="W608" s="88" t="str">
        <f t="shared" si="109"/>
        <v>MENOR_VALOR</v>
      </c>
      <c r="X608" s="89">
        <f t="shared" si="110"/>
        <v>109709</v>
      </c>
      <c r="Y608" s="73"/>
    </row>
    <row r="609" spans="1:25" ht="24" x14ac:dyDescent="0.35">
      <c r="A609" s="14">
        <v>550</v>
      </c>
      <c r="B609" s="30">
        <v>8714199</v>
      </c>
      <c r="C609" s="32" t="s">
        <v>47</v>
      </c>
      <c r="D609" s="34" t="s">
        <v>253</v>
      </c>
      <c r="E609" s="33" t="s">
        <v>34</v>
      </c>
      <c r="F609" s="6">
        <v>0</v>
      </c>
      <c r="G609" s="6">
        <v>1</v>
      </c>
      <c r="H609" s="6">
        <v>781815</v>
      </c>
      <c r="I609" s="243">
        <v>160174</v>
      </c>
      <c r="J609" s="82">
        <f t="shared" si="101"/>
        <v>181188.82879999999</v>
      </c>
      <c r="K609" s="79">
        <v>235000</v>
      </c>
      <c r="L609" s="79">
        <f t="shared" si="100"/>
        <v>44650</v>
      </c>
      <c r="M609" s="79">
        <f t="shared" si="102"/>
        <v>279650</v>
      </c>
      <c r="N609" s="79">
        <v>188000</v>
      </c>
      <c r="O609" s="79">
        <v>35720</v>
      </c>
      <c r="P609" s="79">
        <v>223720</v>
      </c>
      <c r="Q609" s="244">
        <f t="shared" si="103"/>
        <v>181189</v>
      </c>
      <c r="R609" s="244">
        <f t="shared" si="104"/>
        <v>228186</v>
      </c>
      <c r="S609" s="244">
        <f t="shared" si="105"/>
        <v>224638</v>
      </c>
      <c r="T609" s="244">
        <f t="shared" si="106"/>
        <v>223720</v>
      </c>
      <c r="U609" s="79">
        <f t="shared" si="107"/>
        <v>33231.897395424174</v>
      </c>
      <c r="V609" s="245">
        <f t="shared" si="108"/>
        <v>0.14563512834014433</v>
      </c>
      <c r="W609" s="88" t="str">
        <f t="shared" si="109"/>
        <v>MENOR_VALOR</v>
      </c>
      <c r="X609" s="89">
        <f t="shared" si="110"/>
        <v>181189</v>
      </c>
      <c r="Y609" s="73"/>
    </row>
    <row r="610" spans="1:25" ht="24" x14ac:dyDescent="0.35">
      <c r="A610" s="14">
        <v>551</v>
      </c>
      <c r="B610" s="30">
        <v>8714199</v>
      </c>
      <c r="C610" s="32" t="s">
        <v>47</v>
      </c>
      <c r="D610" s="34" t="s">
        <v>132</v>
      </c>
      <c r="E610" s="33" t="s">
        <v>34</v>
      </c>
      <c r="F610" s="6">
        <v>0</v>
      </c>
      <c r="G610" s="6">
        <v>1</v>
      </c>
      <c r="H610" s="6">
        <v>781815</v>
      </c>
      <c r="I610" s="243">
        <v>104244</v>
      </c>
      <c r="J610" s="82">
        <f t="shared" si="101"/>
        <v>117920.8128</v>
      </c>
      <c r="K610" s="79">
        <v>165870</v>
      </c>
      <c r="L610" s="79">
        <f t="shared" si="100"/>
        <v>31515.3</v>
      </c>
      <c r="M610" s="79">
        <f t="shared" si="102"/>
        <v>197385.3</v>
      </c>
      <c r="N610" s="79">
        <v>137000</v>
      </c>
      <c r="O610" s="79">
        <v>26030</v>
      </c>
      <c r="P610" s="79">
        <v>163030</v>
      </c>
      <c r="Q610" s="244">
        <f t="shared" si="103"/>
        <v>117921</v>
      </c>
      <c r="R610" s="244">
        <f t="shared" si="104"/>
        <v>159445</v>
      </c>
      <c r="S610" s="244">
        <f t="shared" si="105"/>
        <v>155976</v>
      </c>
      <c r="T610" s="244">
        <f t="shared" si="106"/>
        <v>163030</v>
      </c>
      <c r="U610" s="79">
        <f t="shared" si="107"/>
        <v>29361.901981990199</v>
      </c>
      <c r="V610" s="245">
        <f t="shared" si="108"/>
        <v>0.18415065998927654</v>
      </c>
      <c r="W610" s="88" t="str">
        <f t="shared" si="109"/>
        <v>MENOR_VALOR</v>
      </c>
      <c r="X610" s="89">
        <f t="shared" si="110"/>
        <v>117921</v>
      </c>
      <c r="Y610" s="73"/>
    </row>
    <row r="611" spans="1:25" ht="24" x14ac:dyDescent="0.35">
      <c r="A611" s="14">
        <v>552</v>
      </c>
      <c r="B611" s="30">
        <v>8714199</v>
      </c>
      <c r="C611" s="32" t="s">
        <v>297</v>
      </c>
      <c r="D611" s="34" t="s">
        <v>254</v>
      </c>
      <c r="E611" s="33" t="s">
        <v>34</v>
      </c>
      <c r="F611" s="6">
        <v>0</v>
      </c>
      <c r="G611" s="6">
        <v>1</v>
      </c>
      <c r="H611" s="6">
        <v>781815</v>
      </c>
      <c r="I611" s="243">
        <v>67830</v>
      </c>
      <c r="J611" s="82">
        <f t="shared" si="101"/>
        <v>76729.296000000002</v>
      </c>
      <c r="K611" s="79">
        <v>92000</v>
      </c>
      <c r="L611" s="79">
        <f t="shared" si="100"/>
        <v>17480</v>
      </c>
      <c r="M611" s="79">
        <f t="shared" si="102"/>
        <v>109480</v>
      </c>
      <c r="N611" s="79">
        <v>80000</v>
      </c>
      <c r="O611" s="79">
        <v>15200</v>
      </c>
      <c r="P611" s="79">
        <v>95200</v>
      </c>
      <c r="Q611" s="244">
        <f t="shared" si="103"/>
        <v>76729</v>
      </c>
      <c r="R611" s="244">
        <f t="shared" si="104"/>
        <v>93803</v>
      </c>
      <c r="S611" s="244">
        <f t="shared" si="105"/>
        <v>92821</v>
      </c>
      <c r="T611" s="244">
        <f t="shared" si="106"/>
        <v>95200</v>
      </c>
      <c r="U611" s="79">
        <f t="shared" si="107"/>
        <v>12073.141181979112</v>
      </c>
      <c r="V611" s="245">
        <f t="shared" si="108"/>
        <v>0.12870741001864666</v>
      </c>
      <c r="W611" s="88" t="str">
        <f t="shared" si="109"/>
        <v>MENOR_VALOR</v>
      </c>
      <c r="X611" s="89">
        <f t="shared" si="110"/>
        <v>76729</v>
      </c>
      <c r="Y611" s="73"/>
    </row>
    <row r="612" spans="1:25" ht="24" x14ac:dyDescent="0.35">
      <c r="A612" s="14">
        <v>553</v>
      </c>
      <c r="B612" s="30">
        <v>8714199</v>
      </c>
      <c r="C612" s="32" t="s">
        <v>47</v>
      </c>
      <c r="D612" s="34" t="s">
        <v>133</v>
      </c>
      <c r="E612" s="33" t="s">
        <v>34</v>
      </c>
      <c r="F612" s="6">
        <v>0</v>
      </c>
      <c r="G612" s="6">
        <v>1</v>
      </c>
      <c r="H612" s="6">
        <v>781815</v>
      </c>
      <c r="I612" s="243">
        <v>384608</v>
      </c>
      <c r="J612" s="82">
        <f t="shared" si="101"/>
        <v>435068.56959999999</v>
      </c>
      <c r="K612" s="79">
        <v>582800</v>
      </c>
      <c r="L612" s="79">
        <f t="shared" si="100"/>
        <v>110732</v>
      </c>
      <c r="M612" s="79">
        <f t="shared" si="102"/>
        <v>693532</v>
      </c>
      <c r="N612" s="79">
        <v>496000</v>
      </c>
      <c r="O612" s="79">
        <v>94240</v>
      </c>
      <c r="P612" s="79">
        <v>590240</v>
      </c>
      <c r="Q612" s="244">
        <f t="shared" si="103"/>
        <v>435069</v>
      </c>
      <c r="R612" s="244">
        <f t="shared" si="104"/>
        <v>572947</v>
      </c>
      <c r="S612" s="244">
        <f t="shared" si="105"/>
        <v>562623</v>
      </c>
      <c r="T612" s="244">
        <f t="shared" si="106"/>
        <v>590240</v>
      </c>
      <c r="U612" s="79">
        <f t="shared" si="107"/>
        <v>97494.468776438793</v>
      </c>
      <c r="V612" s="245">
        <f t="shared" si="108"/>
        <v>0.17016315431695914</v>
      </c>
      <c r="W612" s="88" t="str">
        <f t="shared" si="109"/>
        <v>MENOR_VALOR</v>
      </c>
      <c r="X612" s="89">
        <f t="shared" si="110"/>
        <v>435069</v>
      </c>
      <c r="Y612" s="73"/>
    </row>
    <row r="613" spans="1:25" ht="24" x14ac:dyDescent="0.35">
      <c r="A613" s="14">
        <v>554</v>
      </c>
      <c r="B613" s="30">
        <v>87141</v>
      </c>
      <c r="C613" s="32" t="s">
        <v>50</v>
      </c>
      <c r="D613" s="34" t="s">
        <v>143</v>
      </c>
      <c r="E613" s="33" t="s">
        <v>80</v>
      </c>
      <c r="F613" s="6">
        <v>0</v>
      </c>
      <c r="G613" s="6">
        <v>1</v>
      </c>
      <c r="H613" s="6">
        <v>781815</v>
      </c>
      <c r="I613" s="243">
        <v>322728</v>
      </c>
      <c r="J613" s="82">
        <f t="shared" si="101"/>
        <v>365069.91359999997</v>
      </c>
      <c r="K613" s="79">
        <v>189880</v>
      </c>
      <c r="L613" s="79">
        <f t="shared" si="100"/>
        <v>36077.199999999997</v>
      </c>
      <c r="M613" s="79">
        <f t="shared" si="102"/>
        <v>225957.2</v>
      </c>
      <c r="N613" s="79">
        <v>150000</v>
      </c>
      <c r="O613" s="79">
        <v>28500</v>
      </c>
      <c r="P613" s="79">
        <v>178500</v>
      </c>
      <c r="Q613" s="244">
        <f t="shared" si="103"/>
        <v>178500</v>
      </c>
      <c r="R613" s="244">
        <f t="shared" si="104"/>
        <v>256509</v>
      </c>
      <c r="S613" s="244">
        <f t="shared" si="105"/>
        <v>245102</v>
      </c>
      <c r="T613" s="244">
        <f t="shared" si="106"/>
        <v>225957</v>
      </c>
      <c r="U613" s="79">
        <f t="shared" si="107"/>
        <v>55160.692893581385</v>
      </c>
      <c r="V613" s="245">
        <f t="shared" si="108"/>
        <v>0.21504388888335843</v>
      </c>
      <c r="W613" s="88" t="str">
        <f t="shared" si="109"/>
        <v>MENOR_VALOR</v>
      </c>
      <c r="X613" s="89">
        <f t="shared" si="110"/>
        <v>178500</v>
      </c>
      <c r="Y613" s="73"/>
    </row>
    <row r="614" spans="1:25" s="74" customFormat="1" ht="16" x14ac:dyDescent="0.35">
      <c r="A614" s="117" t="s">
        <v>144</v>
      </c>
      <c r="B614" s="30"/>
      <c r="C614" s="134"/>
      <c r="D614" s="135" t="s">
        <v>145</v>
      </c>
      <c r="E614" s="33"/>
      <c r="F614" s="119"/>
      <c r="G614" s="119"/>
      <c r="H614" s="120"/>
      <c r="I614" s="243"/>
      <c r="J614" s="82"/>
      <c r="K614" s="79"/>
      <c r="L614" s="79"/>
      <c r="M614" s="79"/>
      <c r="N614" s="79"/>
      <c r="O614" s="79"/>
      <c r="P614" s="79"/>
      <c r="Q614" s="244"/>
      <c r="R614" s="244"/>
      <c r="S614" s="244"/>
      <c r="T614" s="244"/>
      <c r="U614" s="79"/>
      <c r="V614" s="245"/>
      <c r="W614" s="88"/>
      <c r="X614" s="89"/>
      <c r="Y614" s="73"/>
    </row>
    <row r="615" spans="1:25" ht="16" x14ac:dyDescent="0.35">
      <c r="A615" s="40">
        <v>555</v>
      </c>
      <c r="B615" s="30">
        <v>8714199</v>
      </c>
      <c r="C615" s="32" t="s">
        <v>32</v>
      </c>
      <c r="D615" s="34" t="s">
        <v>147</v>
      </c>
      <c r="E615" s="33" t="s">
        <v>34</v>
      </c>
      <c r="F615" s="6">
        <v>0</v>
      </c>
      <c r="G615" s="6">
        <v>1</v>
      </c>
      <c r="H615" s="6">
        <v>781815</v>
      </c>
      <c r="I615" s="243">
        <v>13685</v>
      </c>
      <c r="J615" s="82">
        <f t="shared" si="101"/>
        <v>15480.472</v>
      </c>
      <c r="K615" s="79">
        <v>24720</v>
      </c>
      <c r="L615" s="79">
        <f t="shared" si="100"/>
        <v>4696.8</v>
      </c>
      <c r="M615" s="79">
        <f t="shared" si="102"/>
        <v>29416.799999999999</v>
      </c>
      <c r="N615" s="79">
        <v>19000</v>
      </c>
      <c r="O615" s="79">
        <v>3610</v>
      </c>
      <c r="P615" s="79">
        <v>22610</v>
      </c>
      <c r="Q615" s="244">
        <f t="shared" si="103"/>
        <v>15480</v>
      </c>
      <c r="R615" s="244">
        <f t="shared" si="104"/>
        <v>22502</v>
      </c>
      <c r="S615" s="244">
        <f t="shared" si="105"/>
        <v>21755</v>
      </c>
      <c r="T615" s="244">
        <f t="shared" si="106"/>
        <v>22610</v>
      </c>
      <c r="U615" s="79">
        <f t="shared" si="107"/>
        <v>4965.3038174919366</v>
      </c>
      <c r="V615" s="245">
        <f t="shared" si="108"/>
        <v>0.22066055539471766</v>
      </c>
      <c r="W615" s="88" t="str">
        <f t="shared" si="109"/>
        <v>MENOR_VALOR</v>
      </c>
      <c r="X615" s="89">
        <f t="shared" si="110"/>
        <v>15480</v>
      </c>
      <c r="Y615" s="73"/>
    </row>
    <row r="616" spans="1:25" x14ac:dyDescent="0.35">
      <c r="A616" s="40">
        <v>556</v>
      </c>
      <c r="B616" s="30">
        <v>8714199</v>
      </c>
      <c r="C616" s="32" t="s">
        <v>32</v>
      </c>
      <c r="D616" s="34" t="s">
        <v>365</v>
      </c>
      <c r="E616" s="33" t="s">
        <v>34</v>
      </c>
      <c r="F616" s="6">
        <v>0</v>
      </c>
      <c r="G616" s="6">
        <v>1</v>
      </c>
      <c r="H616" s="6">
        <v>781815</v>
      </c>
      <c r="I616" s="243">
        <v>246211</v>
      </c>
      <c r="J616" s="82">
        <f t="shared" si="101"/>
        <v>278513.88319999998</v>
      </c>
      <c r="K616" s="79">
        <v>337590</v>
      </c>
      <c r="L616" s="79">
        <f t="shared" si="100"/>
        <v>64142.1</v>
      </c>
      <c r="M616" s="79">
        <f t="shared" si="102"/>
        <v>401732.1</v>
      </c>
      <c r="N616" s="79">
        <v>290000</v>
      </c>
      <c r="O616" s="79">
        <v>55100</v>
      </c>
      <c r="P616" s="79">
        <v>345100</v>
      </c>
      <c r="Q616" s="244">
        <f t="shared" si="103"/>
        <v>278514</v>
      </c>
      <c r="R616" s="244">
        <f t="shared" si="104"/>
        <v>341782</v>
      </c>
      <c r="S616" s="244">
        <f t="shared" si="105"/>
        <v>337994</v>
      </c>
      <c r="T616" s="244">
        <f t="shared" si="106"/>
        <v>345100</v>
      </c>
      <c r="U616" s="79">
        <f t="shared" si="107"/>
        <v>44737.23183211049</v>
      </c>
      <c r="V616" s="245">
        <f t="shared" si="108"/>
        <v>0.13089405478378174</v>
      </c>
      <c r="W616" s="88" t="str">
        <f t="shared" si="109"/>
        <v>MENOR_VALOR</v>
      </c>
      <c r="X616" s="89">
        <f t="shared" si="110"/>
        <v>278514</v>
      </c>
      <c r="Y616" s="73"/>
    </row>
    <row r="617" spans="1:25" x14ac:dyDescent="0.35">
      <c r="A617" s="40">
        <v>557</v>
      </c>
      <c r="B617" s="30">
        <v>8714199</v>
      </c>
      <c r="C617" s="32" t="s">
        <v>32</v>
      </c>
      <c r="D617" s="34" t="s">
        <v>148</v>
      </c>
      <c r="E617" s="33" t="s">
        <v>34</v>
      </c>
      <c r="F617" s="6">
        <v>0</v>
      </c>
      <c r="G617" s="6">
        <v>1</v>
      </c>
      <c r="H617" s="6">
        <v>781815</v>
      </c>
      <c r="I617" s="243">
        <v>197421</v>
      </c>
      <c r="J617" s="82">
        <f t="shared" si="101"/>
        <v>223322.63519999999</v>
      </c>
      <c r="K617" s="79">
        <v>343000</v>
      </c>
      <c r="L617" s="79">
        <f t="shared" si="100"/>
        <v>65170</v>
      </c>
      <c r="M617" s="79">
        <f t="shared" si="102"/>
        <v>408170</v>
      </c>
      <c r="N617" s="79">
        <v>280000</v>
      </c>
      <c r="O617" s="79">
        <v>53200</v>
      </c>
      <c r="P617" s="79">
        <v>333200</v>
      </c>
      <c r="Q617" s="244">
        <f t="shared" si="103"/>
        <v>223323</v>
      </c>
      <c r="R617" s="244">
        <f t="shared" si="104"/>
        <v>321564</v>
      </c>
      <c r="S617" s="244">
        <f t="shared" si="105"/>
        <v>312004</v>
      </c>
      <c r="T617" s="244">
        <f t="shared" si="106"/>
        <v>333200</v>
      </c>
      <c r="U617" s="79">
        <f t="shared" si="107"/>
        <v>69466.877290547622</v>
      </c>
      <c r="V617" s="245">
        <f t="shared" si="108"/>
        <v>0.21602815393062538</v>
      </c>
      <c r="W617" s="88" t="str">
        <f t="shared" si="109"/>
        <v>MENOR_VALOR</v>
      </c>
      <c r="X617" s="89">
        <f t="shared" si="110"/>
        <v>223323</v>
      </c>
      <c r="Y617" s="73"/>
    </row>
    <row r="618" spans="1:25" s="74" customFormat="1" ht="16" x14ac:dyDescent="0.35">
      <c r="A618" s="117" t="s">
        <v>149</v>
      </c>
      <c r="B618" s="30"/>
      <c r="C618" s="134"/>
      <c r="D618" s="135" t="s">
        <v>150</v>
      </c>
      <c r="E618" s="33"/>
      <c r="F618" s="119"/>
      <c r="G618" s="119"/>
      <c r="H618" s="120"/>
      <c r="I618" s="243"/>
      <c r="J618" s="82"/>
      <c r="K618" s="79"/>
      <c r="L618" s="79"/>
      <c r="M618" s="79"/>
      <c r="N618" s="79"/>
      <c r="O618" s="79"/>
      <c r="P618" s="79"/>
      <c r="Q618" s="244"/>
      <c r="R618" s="244"/>
      <c r="S618" s="244"/>
      <c r="T618" s="244"/>
      <c r="U618" s="79"/>
      <c r="V618" s="245"/>
      <c r="W618" s="88" t="str">
        <f t="shared" si="109"/>
        <v>MENOR_VALOR</v>
      </c>
      <c r="X618" s="89">
        <f t="shared" si="110"/>
        <v>0</v>
      </c>
      <c r="Y618" s="73"/>
    </row>
    <row r="619" spans="1:25" x14ac:dyDescent="0.35">
      <c r="A619" s="14">
        <v>558</v>
      </c>
      <c r="B619" s="30">
        <v>8714199</v>
      </c>
      <c r="C619" s="32" t="s">
        <v>32</v>
      </c>
      <c r="D619" s="34" t="s">
        <v>151</v>
      </c>
      <c r="E619" s="33" t="s">
        <v>34</v>
      </c>
      <c r="F619" s="119">
        <v>0</v>
      </c>
      <c r="G619" s="119">
        <v>1</v>
      </c>
      <c r="H619" s="6">
        <v>781815</v>
      </c>
      <c r="I619" s="247">
        <v>125069</v>
      </c>
      <c r="J619" s="82">
        <f t="shared" si="101"/>
        <v>141478.0528</v>
      </c>
      <c r="K619" s="79">
        <v>162000</v>
      </c>
      <c r="L619" s="79">
        <f t="shared" si="100"/>
        <v>30780</v>
      </c>
      <c r="M619" s="79">
        <f t="shared" si="102"/>
        <v>192780</v>
      </c>
      <c r="N619" s="79">
        <v>144000</v>
      </c>
      <c r="O619" s="79">
        <v>27360</v>
      </c>
      <c r="P619" s="79">
        <v>171360</v>
      </c>
      <c r="Q619" s="244">
        <f t="shared" si="103"/>
        <v>141478</v>
      </c>
      <c r="R619" s="244">
        <f t="shared" si="104"/>
        <v>168539</v>
      </c>
      <c r="S619" s="244">
        <f t="shared" si="105"/>
        <v>167194</v>
      </c>
      <c r="T619" s="244">
        <f t="shared" si="106"/>
        <v>171360</v>
      </c>
      <c r="U619" s="79">
        <f t="shared" si="107"/>
        <v>19135.016605689161</v>
      </c>
      <c r="V619" s="245">
        <f t="shared" si="108"/>
        <v>0.11353465136074832</v>
      </c>
      <c r="W619" s="88" t="str">
        <f t="shared" si="109"/>
        <v>MENOR_VALOR</v>
      </c>
      <c r="X619" s="89">
        <f t="shared" si="110"/>
        <v>141478</v>
      </c>
      <c r="Y619" s="73"/>
    </row>
    <row r="620" spans="1:25" ht="16" x14ac:dyDescent="0.35">
      <c r="A620" s="14">
        <v>559</v>
      </c>
      <c r="B620" s="30">
        <v>8714199</v>
      </c>
      <c r="C620" s="32" t="s">
        <v>32</v>
      </c>
      <c r="D620" s="34" t="s">
        <v>152</v>
      </c>
      <c r="E620" s="33" t="s">
        <v>34</v>
      </c>
      <c r="F620" s="119">
        <v>0</v>
      </c>
      <c r="G620" s="119">
        <v>1</v>
      </c>
      <c r="H620" s="6">
        <v>781815</v>
      </c>
      <c r="I620" s="247">
        <v>305354</v>
      </c>
      <c r="J620" s="82">
        <f t="shared" si="101"/>
        <v>345416.4448</v>
      </c>
      <c r="K620" s="79">
        <v>473100</v>
      </c>
      <c r="L620" s="79">
        <f t="shared" ref="L620:L683" si="111">K620*19%</f>
        <v>89889</v>
      </c>
      <c r="M620" s="79">
        <f t="shared" si="102"/>
        <v>562989</v>
      </c>
      <c r="N620" s="79">
        <v>398000</v>
      </c>
      <c r="O620" s="79">
        <v>75620</v>
      </c>
      <c r="P620" s="79">
        <v>473620</v>
      </c>
      <c r="Q620" s="244">
        <f t="shared" si="103"/>
        <v>345416</v>
      </c>
      <c r="R620" s="244">
        <f t="shared" si="104"/>
        <v>460675</v>
      </c>
      <c r="S620" s="244">
        <f t="shared" si="105"/>
        <v>451604</v>
      </c>
      <c r="T620" s="244">
        <f t="shared" si="106"/>
        <v>473620</v>
      </c>
      <c r="U620" s="79">
        <f t="shared" si="107"/>
        <v>81500.420492780278</v>
      </c>
      <c r="V620" s="245">
        <f t="shared" si="108"/>
        <v>0.17691522329794385</v>
      </c>
      <c r="W620" s="88" t="str">
        <f t="shared" si="109"/>
        <v>MENOR_VALOR</v>
      </c>
      <c r="X620" s="89">
        <f t="shared" si="110"/>
        <v>345416</v>
      </c>
      <c r="Y620" s="73"/>
    </row>
    <row r="621" spans="1:25" ht="16" x14ac:dyDescent="0.35">
      <c r="A621" s="14">
        <v>560</v>
      </c>
      <c r="B621" s="30">
        <v>8714199</v>
      </c>
      <c r="C621" s="32" t="s">
        <v>32</v>
      </c>
      <c r="D621" s="34" t="s">
        <v>153</v>
      </c>
      <c r="E621" s="33" t="s">
        <v>34</v>
      </c>
      <c r="F621" s="119">
        <v>0</v>
      </c>
      <c r="G621" s="119">
        <v>1</v>
      </c>
      <c r="H621" s="6">
        <v>781815</v>
      </c>
      <c r="I621" s="247">
        <v>129353</v>
      </c>
      <c r="J621" s="82">
        <f t="shared" si="101"/>
        <v>146324.11359999998</v>
      </c>
      <c r="K621" s="79">
        <v>216910</v>
      </c>
      <c r="L621" s="79">
        <f t="shared" si="111"/>
        <v>41212.9</v>
      </c>
      <c r="M621" s="79">
        <f t="shared" si="102"/>
        <v>258122.9</v>
      </c>
      <c r="N621" s="79">
        <v>159000</v>
      </c>
      <c r="O621" s="79">
        <v>30210</v>
      </c>
      <c r="P621" s="79">
        <v>189210</v>
      </c>
      <c r="Q621" s="244">
        <f t="shared" si="103"/>
        <v>146324</v>
      </c>
      <c r="R621" s="244">
        <f t="shared" si="104"/>
        <v>197886</v>
      </c>
      <c r="S621" s="244">
        <f t="shared" si="105"/>
        <v>192617</v>
      </c>
      <c r="T621" s="244">
        <f t="shared" si="106"/>
        <v>189210</v>
      </c>
      <c r="U621" s="79">
        <f t="shared" si="107"/>
        <v>36459.839851540761</v>
      </c>
      <c r="V621" s="245">
        <f t="shared" si="108"/>
        <v>0.18424668673650871</v>
      </c>
      <c r="W621" s="88" t="str">
        <f t="shared" si="109"/>
        <v>MENOR_VALOR</v>
      </c>
      <c r="X621" s="89">
        <f t="shared" si="110"/>
        <v>146324</v>
      </c>
      <c r="Y621" s="73"/>
    </row>
    <row r="622" spans="1:25" ht="24" x14ac:dyDescent="0.35">
      <c r="A622" s="14">
        <v>561</v>
      </c>
      <c r="B622" s="30">
        <v>8714199</v>
      </c>
      <c r="C622" s="32" t="s">
        <v>32</v>
      </c>
      <c r="D622" s="34" t="s">
        <v>154</v>
      </c>
      <c r="E622" s="33" t="s">
        <v>34</v>
      </c>
      <c r="F622" s="119">
        <v>0</v>
      </c>
      <c r="G622" s="119">
        <v>1</v>
      </c>
      <c r="H622" s="6">
        <v>781815</v>
      </c>
      <c r="I622" s="81">
        <v>258825</v>
      </c>
      <c r="J622" s="82">
        <f t="shared" si="101"/>
        <v>292782.83999999997</v>
      </c>
      <c r="K622" s="79">
        <v>421270</v>
      </c>
      <c r="L622" s="79">
        <f t="shared" si="111"/>
        <v>80041.3</v>
      </c>
      <c r="M622" s="79">
        <f t="shared" si="102"/>
        <v>501311.3</v>
      </c>
      <c r="N622" s="79">
        <v>327000</v>
      </c>
      <c r="O622" s="79">
        <v>62130</v>
      </c>
      <c r="P622" s="79">
        <v>389130</v>
      </c>
      <c r="Q622" s="244">
        <f t="shared" si="103"/>
        <v>292783</v>
      </c>
      <c r="R622" s="244">
        <f t="shared" si="104"/>
        <v>394408</v>
      </c>
      <c r="S622" s="244">
        <f t="shared" si="105"/>
        <v>385108</v>
      </c>
      <c r="T622" s="244">
        <f t="shared" si="106"/>
        <v>389130</v>
      </c>
      <c r="U622" s="79">
        <f t="shared" si="107"/>
        <v>71859.726638082895</v>
      </c>
      <c r="V622" s="245">
        <f t="shared" si="108"/>
        <v>0.18219642258291641</v>
      </c>
      <c r="W622" s="88" t="str">
        <f t="shared" si="109"/>
        <v>MENOR_VALOR</v>
      </c>
      <c r="X622" s="89">
        <f t="shared" si="110"/>
        <v>292783</v>
      </c>
      <c r="Y622" s="73"/>
    </row>
    <row r="623" spans="1:25" ht="24" x14ac:dyDescent="0.35">
      <c r="A623" s="14">
        <v>562</v>
      </c>
      <c r="B623" s="30">
        <v>8714199</v>
      </c>
      <c r="C623" s="32" t="s">
        <v>32</v>
      </c>
      <c r="D623" s="34" t="s">
        <v>155</v>
      </c>
      <c r="E623" s="33" t="s">
        <v>34</v>
      </c>
      <c r="F623" s="119">
        <v>0</v>
      </c>
      <c r="G623" s="119">
        <v>1</v>
      </c>
      <c r="H623" s="6">
        <v>781815</v>
      </c>
      <c r="I623" s="247">
        <v>291431</v>
      </c>
      <c r="J623" s="82">
        <f t="shared" si="101"/>
        <v>329666.74719999998</v>
      </c>
      <c r="K623" s="79">
        <v>532440</v>
      </c>
      <c r="L623" s="79">
        <f t="shared" si="111"/>
        <v>101163.6</v>
      </c>
      <c r="M623" s="79">
        <f t="shared" si="102"/>
        <v>633603.6</v>
      </c>
      <c r="N623" s="79">
        <v>394000</v>
      </c>
      <c r="O623" s="79">
        <v>74860</v>
      </c>
      <c r="P623" s="79">
        <v>468860</v>
      </c>
      <c r="Q623" s="244">
        <f t="shared" si="103"/>
        <v>329667</v>
      </c>
      <c r="R623" s="244">
        <f t="shared" si="104"/>
        <v>477377</v>
      </c>
      <c r="S623" s="244">
        <f t="shared" si="105"/>
        <v>460941</v>
      </c>
      <c r="T623" s="244">
        <f t="shared" si="106"/>
        <v>468860</v>
      </c>
      <c r="U623" s="79">
        <f t="shared" si="107"/>
        <v>104446.74264906494</v>
      </c>
      <c r="V623" s="245">
        <f t="shared" si="108"/>
        <v>0.21879299306222322</v>
      </c>
      <c r="W623" s="88" t="str">
        <f t="shared" si="109"/>
        <v>MENOR_VALOR</v>
      </c>
      <c r="X623" s="89">
        <f t="shared" si="110"/>
        <v>329667</v>
      </c>
      <c r="Y623" s="73"/>
    </row>
    <row r="624" spans="1:25" ht="16" x14ac:dyDescent="0.35">
      <c r="A624" s="14">
        <v>563</v>
      </c>
      <c r="B624" s="30">
        <v>8714199</v>
      </c>
      <c r="C624" s="32" t="s">
        <v>32</v>
      </c>
      <c r="D624" s="34" t="s">
        <v>156</v>
      </c>
      <c r="E624" s="33" t="s">
        <v>34</v>
      </c>
      <c r="F624" s="119">
        <v>0</v>
      </c>
      <c r="G624" s="119">
        <v>1</v>
      </c>
      <c r="H624" s="6">
        <v>781815</v>
      </c>
      <c r="I624" s="247">
        <v>124474</v>
      </c>
      <c r="J624" s="82">
        <f t="shared" ref="J624:J663" si="112">(I624*13.12%)+I624</f>
        <v>140804.98879999999</v>
      </c>
      <c r="K624" s="79">
        <v>208950</v>
      </c>
      <c r="L624" s="79">
        <f t="shared" si="111"/>
        <v>39700.5</v>
      </c>
      <c r="M624" s="79">
        <f t="shared" si="102"/>
        <v>248650.5</v>
      </c>
      <c r="N624" s="79">
        <v>159000</v>
      </c>
      <c r="O624" s="79">
        <v>30210</v>
      </c>
      <c r="P624" s="79">
        <v>189210</v>
      </c>
      <c r="Q624" s="244">
        <f t="shared" si="103"/>
        <v>140805</v>
      </c>
      <c r="R624" s="244">
        <f t="shared" si="104"/>
        <v>192888</v>
      </c>
      <c r="S624" s="244">
        <f t="shared" si="105"/>
        <v>187809</v>
      </c>
      <c r="T624" s="244">
        <f t="shared" si="106"/>
        <v>189210</v>
      </c>
      <c r="U624" s="79">
        <f t="shared" si="107"/>
        <v>36828.242484538954</v>
      </c>
      <c r="V624" s="245">
        <f t="shared" si="108"/>
        <v>0.19093070841389279</v>
      </c>
      <c r="W624" s="88" t="str">
        <f t="shared" si="109"/>
        <v>MENOR_VALOR</v>
      </c>
      <c r="X624" s="89">
        <f t="shared" si="110"/>
        <v>140805</v>
      </c>
      <c r="Y624" s="73"/>
    </row>
    <row r="625" spans="1:25" ht="24" x14ac:dyDescent="0.35">
      <c r="A625" s="14">
        <v>564</v>
      </c>
      <c r="B625" s="30">
        <v>8714199</v>
      </c>
      <c r="C625" s="32" t="s">
        <v>32</v>
      </c>
      <c r="D625" s="15" t="s">
        <v>256</v>
      </c>
      <c r="E625" s="33" t="s">
        <v>34</v>
      </c>
      <c r="F625" s="6">
        <v>0</v>
      </c>
      <c r="G625" s="6">
        <v>1</v>
      </c>
      <c r="H625" s="6">
        <v>781815</v>
      </c>
      <c r="I625" s="247">
        <v>135184</v>
      </c>
      <c r="J625" s="82">
        <f t="shared" si="112"/>
        <v>152920.14079999999</v>
      </c>
      <c r="K625" s="79">
        <v>189050</v>
      </c>
      <c r="L625" s="79">
        <f t="shared" si="111"/>
        <v>35919.5</v>
      </c>
      <c r="M625" s="79">
        <f t="shared" si="102"/>
        <v>224969.5</v>
      </c>
      <c r="N625" s="79">
        <v>159000</v>
      </c>
      <c r="O625" s="79">
        <v>30210</v>
      </c>
      <c r="P625" s="79">
        <v>189210</v>
      </c>
      <c r="Q625" s="244">
        <f t="shared" si="103"/>
        <v>152920</v>
      </c>
      <c r="R625" s="244">
        <f t="shared" si="104"/>
        <v>189033</v>
      </c>
      <c r="S625" s="244">
        <f t="shared" si="105"/>
        <v>186714</v>
      </c>
      <c r="T625" s="244">
        <f t="shared" si="106"/>
        <v>189210</v>
      </c>
      <c r="U625" s="79">
        <f t="shared" si="107"/>
        <v>25535.74718898979</v>
      </c>
      <c r="V625" s="245">
        <f t="shared" si="108"/>
        <v>0.13508618700962155</v>
      </c>
      <c r="W625" s="88" t="str">
        <f t="shared" si="109"/>
        <v>MENOR_VALOR</v>
      </c>
      <c r="X625" s="89">
        <f t="shared" si="110"/>
        <v>152920</v>
      </c>
      <c r="Y625" s="73"/>
    </row>
    <row r="626" spans="1:25" ht="24" x14ac:dyDescent="0.35">
      <c r="A626" s="14">
        <v>565</v>
      </c>
      <c r="B626" s="30">
        <v>8714199</v>
      </c>
      <c r="C626" s="32" t="s">
        <v>32</v>
      </c>
      <c r="D626" s="15" t="s">
        <v>257</v>
      </c>
      <c r="E626" s="33" t="s">
        <v>34</v>
      </c>
      <c r="F626" s="6">
        <v>0</v>
      </c>
      <c r="G626" s="6">
        <v>1</v>
      </c>
      <c r="H626" s="6">
        <v>781815</v>
      </c>
      <c r="I626" s="247">
        <v>135184</v>
      </c>
      <c r="J626" s="82">
        <f t="shared" si="112"/>
        <v>152920.14079999999</v>
      </c>
      <c r="K626" s="79">
        <v>185070</v>
      </c>
      <c r="L626" s="79">
        <f t="shared" si="111"/>
        <v>35163.300000000003</v>
      </c>
      <c r="M626" s="79">
        <f t="shared" si="102"/>
        <v>220233.3</v>
      </c>
      <c r="N626" s="79">
        <v>159000</v>
      </c>
      <c r="O626" s="79">
        <v>30210</v>
      </c>
      <c r="P626" s="79">
        <v>189210</v>
      </c>
      <c r="Q626" s="244">
        <f t="shared" si="103"/>
        <v>152920</v>
      </c>
      <c r="R626" s="244">
        <f t="shared" si="104"/>
        <v>187454</v>
      </c>
      <c r="S626" s="244">
        <f t="shared" si="105"/>
        <v>185395</v>
      </c>
      <c r="T626" s="244">
        <f t="shared" si="106"/>
        <v>189210</v>
      </c>
      <c r="U626" s="79">
        <f t="shared" si="107"/>
        <v>24419.225581496234</v>
      </c>
      <c r="V626" s="245">
        <f t="shared" si="108"/>
        <v>0.13026782880864762</v>
      </c>
      <c r="W626" s="88" t="str">
        <f t="shared" si="109"/>
        <v>MENOR_VALOR</v>
      </c>
      <c r="X626" s="89">
        <f t="shared" si="110"/>
        <v>152920</v>
      </c>
      <c r="Y626" s="73"/>
    </row>
    <row r="627" spans="1:25" ht="16" x14ac:dyDescent="0.35">
      <c r="A627" s="14">
        <v>566</v>
      </c>
      <c r="B627" s="30">
        <v>8714199</v>
      </c>
      <c r="C627" s="32" t="s">
        <v>32</v>
      </c>
      <c r="D627" s="15" t="s">
        <v>158</v>
      </c>
      <c r="E627" s="33" t="s">
        <v>34</v>
      </c>
      <c r="F627" s="6">
        <v>0</v>
      </c>
      <c r="G627" s="6">
        <v>1</v>
      </c>
      <c r="H627" s="6">
        <v>781815</v>
      </c>
      <c r="I627" s="247">
        <v>50456</v>
      </c>
      <c r="J627" s="82">
        <f t="shared" si="112"/>
        <v>57075.8272</v>
      </c>
      <c r="K627" s="79">
        <v>102960</v>
      </c>
      <c r="L627" s="79">
        <f t="shared" si="111"/>
        <v>19562.400000000001</v>
      </c>
      <c r="M627" s="79">
        <f t="shared" si="102"/>
        <v>122522.4</v>
      </c>
      <c r="N627" s="79">
        <v>79000</v>
      </c>
      <c r="O627" s="79">
        <v>15010</v>
      </c>
      <c r="P627" s="79">
        <v>94010</v>
      </c>
      <c r="Q627" s="244">
        <f t="shared" si="103"/>
        <v>57076</v>
      </c>
      <c r="R627" s="244">
        <f t="shared" si="104"/>
        <v>91203</v>
      </c>
      <c r="S627" s="244">
        <f t="shared" si="105"/>
        <v>86952</v>
      </c>
      <c r="T627" s="244">
        <f t="shared" si="106"/>
        <v>94010</v>
      </c>
      <c r="U627" s="79">
        <f t="shared" si="107"/>
        <v>24131.433121553306</v>
      </c>
      <c r="V627" s="245">
        <f t="shared" si="108"/>
        <v>0.2645903437557241</v>
      </c>
      <c r="W627" s="88" t="str">
        <f t="shared" si="109"/>
        <v>MENOR_VALOR</v>
      </c>
      <c r="X627" s="89">
        <f t="shared" si="110"/>
        <v>57076</v>
      </c>
      <c r="Y627" s="73"/>
    </row>
    <row r="628" spans="1:25" ht="24" x14ac:dyDescent="0.35">
      <c r="A628" s="14">
        <v>567</v>
      </c>
      <c r="B628" s="30">
        <v>8714199</v>
      </c>
      <c r="C628" s="32" t="s">
        <v>47</v>
      </c>
      <c r="D628" s="34" t="s">
        <v>152</v>
      </c>
      <c r="E628" s="33" t="s">
        <v>34</v>
      </c>
      <c r="F628" s="6">
        <v>0</v>
      </c>
      <c r="G628" s="6">
        <v>1</v>
      </c>
      <c r="H628" s="6">
        <v>781815</v>
      </c>
      <c r="I628" s="247">
        <v>307020</v>
      </c>
      <c r="J628" s="82">
        <f t="shared" si="112"/>
        <v>347301.02399999998</v>
      </c>
      <c r="K628" s="79">
        <v>488040</v>
      </c>
      <c r="L628" s="79">
        <f t="shared" si="111"/>
        <v>92727.6</v>
      </c>
      <c r="M628" s="79">
        <f t="shared" si="102"/>
        <v>580767.6</v>
      </c>
      <c r="N628" s="79">
        <v>398000</v>
      </c>
      <c r="O628" s="79">
        <v>75620</v>
      </c>
      <c r="P628" s="79">
        <v>473620</v>
      </c>
      <c r="Q628" s="244">
        <f t="shared" si="103"/>
        <v>347301</v>
      </c>
      <c r="R628" s="244">
        <f t="shared" si="104"/>
        <v>467230</v>
      </c>
      <c r="S628" s="244">
        <f t="shared" si="105"/>
        <v>457137</v>
      </c>
      <c r="T628" s="244">
        <f t="shared" si="106"/>
        <v>473620</v>
      </c>
      <c r="U628" s="79">
        <f t="shared" si="107"/>
        <v>84802.609160921464</v>
      </c>
      <c r="V628" s="245">
        <f t="shared" si="108"/>
        <v>0.18150077940397977</v>
      </c>
      <c r="W628" s="88" t="str">
        <f t="shared" si="109"/>
        <v>MENOR_VALOR</v>
      </c>
      <c r="X628" s="89">
        <f t="shared" si="110"/>
        <v>347301</v>
      </c>
      <c r="Y628" s="73"/>
    </row>
    <row r="629" spans="1:25" ht="24" x14ac:dyDescent="0.35">
      <c r="A629" s="14">
        <v>568</v>
      </c>
      <c r="B629" s="30">
        <v>8714199</v>
      </c>
      <c r="C629" s="32" t="s">
        <v>47</v>
      </c>
      <c r="D629" s="34" t="s">
        <v>333</v>
      </c>
      <c r="E629" s="33" t="s">
        <v>34</v>
      </c>
      <c r="F629" s="6">
        <v>0</v>
      </c>
      <c r="G629" s="6">
        <v>1</v>
      </c>
      <c r="H629" s="6">
        <v>781815</v>
      </c>
      <c r="I629" s="247">
        <v>307734</v>
      </c>
      <c r="J629" s="82">
        <f t="shared" si="112"/>
        <v>348108.70079999999</v>
      </c>
      <c r="K629" s="79">
        <v>478080</v>
      </c>
      <c r="L629" s="79">
        <f t="shared" si="111"/>
        <v>90835.199999999997</v>
      </c>
      <c r="M629" s="79">
        <f t="shared" si="102"/>
        <v>568915.19999999995</v>
      </c>
      <c r="N629" s="79">
        <v>398000</v>
      </c>
      <c r="O629" s="79">
        <v>75620</v>
      </c>
      <c r="P629" s="79">
        <v>473620</v>
      </c>
      <c r="Q629" s="244">
        <f t="shared" si="103"/>
        <v>348109</v>
      </c>
      <c r="R629" s="244">
        <f t="shared" si="104"/>
        <v>463548</v>
      </c>
      <c r="S629" s="244">
        <f t="shared" si="105"/>
        <v>454357</v>
      </c>
      <c r="T629" s="244">
        <f t="shared" si="106"/>
        <v>473620</v>
      </c>
      <c r="U629" s="79">
        <f t="shared" si="107"/>
        <v>81627.699713393857</v>
      </c>
      <c r="V629" s="245">
        <f t="shared" si="108"/>
        <v>0.17609330579226715</v>
      </c>
      <c r="W629" s="88" t="str">
        <f t="shared" si="109"/>
        <v>MENOR_VALOR</v>
      </c>
      <c r="X629" s="89">
        <f t="shared" si="110"/>
        <v>348109</v>
      </c>
      <c r="Y629" s="73"/>
    </row>
    <row r="630" spans="1:25" ht="24" x14ac:dyDescent="0.35">
      <c r="A630" s="14">
        <v>569</v>
      </c>
      <c r="B630" s="30">
        <v>87141</v>
      </c>
      <c r="C630" s="32" t="s">
        <v>50</v>
      </c>
      <c r="D630" s="32" t="s">
        <v>150</v>
      </c>
      <c r="E630" s="33" t="s">
        <v>80</v>
      </c>
      <c r="F630" s="6">
        <v>0</v>
      </c>
      <c r="G630" s="6">
        <v>1</v>
      </c>
      <c r="H630" s="6">
        <v>781815</v>
      </c>
      <c r="I630" s="11">
        <v>281554</v>
      </c>
      <c r="J630" s="82">
        <f t="shared" si="112"/>
        <v>318493.8848</v>
      </c>
      <c r="K630" s="79">
        <v>475000</v>
      </c>
      <c r="L630" s="79">
        <f t="shared" si="111"/>
        <v>90250</v>
      </c>
      <c r="M630" s="79">
        <f t="shared" si="102"/>
        <v>565250</v>
      </c>
      <c r="N630" s="79">
        <v>380000</v>
      </c>
      <c r="O630" s="79">
        <v>72200</v>
      </c>
      <c r="P630" s="79">
        <v>452200</v>
      </c>
      <c r="Q630" s="244">
        <f t="shared" si="103"/>
        <v>318494</v>
      </c>
      <c r="R630" s="244">
        <f t="shared" si="104"/>
        <v>445315</v>
      </c>
      <c r="S630" s="244">
        <f t="shared" si="105"/>
        <v>433402</v>
      </c>
      <c r="T630" s="244">
        <f t="shared" si="106"/>
        <v>452200</v>
      </c>
      <c r="U630" s="79">
        <f t="shared" si="107"/>
        <v>89675.98909685915</v>
      </c>
      <c r="V630" s="245">
        <f t="shared" si="108"/>
        <v>0.20137652919137947</v>
      </c>
      <c r="W630" s="88" t="str">
        <f t="shared" si="109"/>
        <v>MENOR_VALOR</v>
      </c>
      <c r="X630" s="89">
        <f t="shared" si="110"/>
        <v>318494</v>
      </c>
      <c r="Y630" s="73"/>
    </row>
    <row r="631" spans="1:25" s="74" customFormat="1" ht="16" x14ac:dyDescent="0.35">
      <c r="A631" s="117" t="s">
        <v>159</v>
      </c>
      <c r="B631" s="30"/>
      <c r="C631" s="134"/>
      <c r="D631" s="135" t="s">
        <v>160</v>
      </c>
      <c r="E631" s="33"/>
      <c r="F631" s="119"/>
      <c r="G631" s="119"/>
      <c r="H631" s="120"/>
      <c r="I631" s="243"/>
      <c r="J631" s="82"/>
      <c r="K631" s="79"/>
      <c r="L631" s="79"/>
      <c r="M631" s="79"/>
      <c r="N631" s="79"/>
      <c r="O631" s="79"/>
      <c r="P631" s="79"/>
      <c r="Q631" s="244"/>
      <c r="R631" s="244"/>
      <c r="S631" s="244"/>
      <c r="T631" s="244"/>
      <c r="U631" s="79"/>
      <c r="V631" s="245"/>
      <c r="W631" s="88"/>
      <c r="X631" s="89"/>
      <c r="Y631" s="73"/>
    </row>
    <row r="632" spans="1:25" ht="16" x14ac:dyDescent="0.35">
      <c r="A632" s="14">
        <v>570</v>
      </c>
      <c r="B632" s="30">
        <v>8714199</v>
      </c>
      <c r="C632" s="32" t="s">
        <v>32</v>
      </c>
      <c r="D632" s="34" t="s">
        <v>366</v>
      </c>
      <c r="E632" s="33" t="s">
        <v>34</v>
      </c>
      <c r="F632" s="6">
        <v>0</v>
      </c>
      <c r="G632" s="6">
        <v>1</v>
      </c>
      <c r="H632" s="6">
        <v>781815</v>
      </c>
      <c r="I632" s="247">
        <v>304521</v>
      </c>
      <c r="J632" s="82">
        <f t="shared" si="112"/>
        <v>344474.15519999998</v>
      </c>
      <c r="K632" s="79">
        <v>416640</v>
      </c>
      <c r="L632" s="79">
        <f t="shared" si="111"/>
        <v>79161.600000000006</v>
      </c>
      <c r="M632" s="79">
        <f t="shared" si="102"/>
        <v>495801.59999999998</v>
      </c>
      <c r="N632" s="79">
        <v>358000</v>
      </c>
      <c r="O632" s="79">
        <v>68020</v>
      </c>
      <c r="P632" s="79">
        <v>426020</v>
      </c>
      <c r="Q632" s="244">
        <f t="shared" si="103"/>
        <v>344474</v>
      </c>
      <c r="R632" s="244">
        <f t="shared" si="104"/>
        <v>422099</v>
      </c>
      <c r="S632" s="244">
        <f t="shared" si="105"/>
        <v>417476</v>
      </c>
      <c r="T632" s="244">
        <f t="shared" si="106"/>
        <v>426020</v>
      </c>
      <c r="U632" s="79">
        <f t="shared" si="107"/>
        <v>54889.163889605748</v>
      </c>
      <c r="V632" s="245">
        <f t="shared" si="108"/>
        <v>0.13003860205687706</v>
      </c>
      <c r="W632" s="88" t="str">
        <f t="shared" si="109"/>
        <v>MENOR_VALOR</v>
      </c>
      <c r="X632" s="89">
        <f t="shared" si="110"/>
        <v>344474</v>
      </c>
      <c r="Y632" s="73"/>
    </row>
    <row r="633" spans="1:25" ht="16" x14ac:dyDescent="0.35">
      <c r="A633" s="14">
        <v>571</v>
      </c>
      <c r="B633" s="30">
        <v>8714199</v>
      </c>
      <c r="C633" s="32" t="s">
        <v>32</v>
      </c>
      <c r="D633" s="34" t="s">
        <v>162</v>
      </c>
      <c r="E633" s="33" t="s">
        <v>34</v>
      </c>
      <c r="F633" s="6">
        <v>0</v>
      </c>
      <c r="G633" s="6">
        <v>1</v>
      </c>
      <c r="H633" s="6">
        <v>781815</v>
      </c>
      <c r="I633" s="247">
        <v>293216</v>
      </c>
      <c r="J633" s="82">
        <f t="shared" si="112"/>
        <v>331685.93920000002</v>
      </c>
      <c r="K633" s="79">
        <v>200990</v>
      </c>
      <c r="L633" s="79">
        <f t="shared" si="111"/>
        <v>38188.1</v>
      </c>
      <c r="M633" s="79">
        <f t="shared" si="102"/>
        <v>239178.1</v>
      </c>
      <c r="N633" s="79">
        <v>159000</v>
      </c>
      <c r="O633" s="79">
        <v>30210</v>
      </c>
      <c r="P633" s="79">
        <v>189210</v>
      </c>
      <c r="Q633" s="244">
        <f t="shared" si="103"/>
        <v>189210</v>
      </c>
      <c r="R633" s="244">
        <f t="shared" si="104"/>
        <v>253358</v>
      </c>
      <c r="S633" s="244">
        <f t="shared" si="105"/>
        <v>246678</v>
      </c>
      <c r="T633" s="244">
        <f t="shared" si="106"/>
        <v>239178</v>
      </c>
      <c r="U633" s="79">
        <f t="shared" si="107"/>
        <v>45359.485799554648</v>
      </c>
      <c r="V633" s="245">
        <f t="shared" si="108"/>
        <v>0.17903316966330113</v>
      </c>
      <c r="W633" s="88" t="str">
        <f t="shared" si="109"/>
        <v>MENOR_VALOR</v>
      </c>
      <c r="X633" s="89">
        <f t="shared" si="110"/>
        <v>189210</v>
      </c>
      <c r="Y633" s="73"/>
    </row>
    <row r="634" spans="1:25" ht="24" x14ac:dyDescent="0.35">
      <c r="A634" s="14">
        <v>572</v>
      </c>
      <c r="B634" s="30">
        <v>8714199</v>
      </c>
      <c r="C634" s="32" t="s">
        <v>32</v>
      </c>
      <c r="D634" s="15" t="s">
        <v>334</v>
      </c>
      <c r="E634" s="33" t="s">
        <v>34</v>
      </c>
      <c r="F634" s="6">
        <v>0</v>
      </c>
      <c r="G634" s="6">
        <v>1</v>
      </c>
      <c r="H634" s="6">
        <v>781815</v>
      </c>
      <c r="I634" s="247">
        <v>326060</v>
      </c>
      <c r="J634" s="82">
        <f t="shared" si="112"/>
        <v>368839.07199999999</v>
      </c>
      <c r="K634" s="79">
        <v>480000</v>
      </c>
      <c r="L634" s="79">
        <f t="shared" si="111"/>
        <v>91200</v>
      </c>
      <c r="M634" s="79">
        <f t="shared" si="102"/>
        <v>571200</v>
      </c>
      <c r="N634" s="79">
        <v>384000</v>
      </c>
      <c r="O634" s="79">
        <v>72960</v>
      </c>
      <c r="P634" s="79">
        <v>456960</v>
      </c>
      <c r="Q634" s="244">
        <f t="shared" si="103"/>
        <v>368839</v>
      </c>
      <c r="R634" s="244">
        <f t="shared" si="104"/>
        <v>465666</v>
      </c>
      <c r="S634" s="244">
        <f t="shared" si="105"/>
        <v>458319</v>
      </c>
      <c r="T634" s="244">
        <f t="shared" si="106"/>
        <v>456960</v>
      </c>
      <c r="U634" s="79">
        <f t="shared" si="107"/>
        <v>68467.028301949831</v>
      </c>
      <c r="V634" s="245">
        <f t="shared" si="108"/>
        <v>0.14703033569543369</v>
      </c>
      <c r="W634" s="88" t="str">
        <f t="shared" si="109"/>
        <v>MENOR_VALOR</v>
      </c>
      <c r="X634" s="89">
        <f t="shared" si="110"/>
        <v>368839</v>
      </c>
      <c r="Y634" s="73"/>
    </row>
    <row r="635" spans="1:25" ht="24" x14ac:dyDescent="0.35">
      <c r="A635" s="14">
        <v>573</v>
      </c>
      <c r="B635" s="30">
        <v>8714199</v>
      </c>
      <c r="C635" s="32" t="s">
        <v>32</v>
      </c>
      <c r="D635" s="15" t="s">
        <v>367</v>
      </c>
      <c r="E635" s="33" t="s">
        <v>34</v>
      </c>
      <c r="F635" s="6">
        <v>0</v>
      </c>
      <c r="G635" s="6">
        <v>1</v>
      </c>
      <c r="H635" s="6">
        <v>781815</v>
      </c>
      <c r="I635" s="243">
        <v>321776</v>
      </c>
      <c r="J635" s="82">
        <f t="shared" si="112"/>
        <v>363993.01120000001</v>
      </c>
      <c r="K635" s="79">
        <v>511920</v>
      </c>
      <c r="L635" s="79">
        <f t="shared" si="111"/>
        <v>97264.8</v>
      </c>
      <c r="M635" s="79">
        <f t="shared" si="102"/>
        <v>609184.80000000005</v>
      </c>
      <c r="N635" s="79">
        <v>379000</v>
      </c>
      <c r="O635" s="79">
        <v>72010</v>
      </c>
      <c r="P635" s="79">
        <v>451010</v>
      </c>
      <c r="Q635" s="244">
        <f t="shared" si="103"/>
        <v>363993</v>
      </c>
      <c r="R635" s="244">
        <f t="shared" si="104"/>
        <v>474729</v>
      </c>
      <c r="S635" s="244">
        <f t="shared" si="105"/>
        <v>464169</v>
      </c>
      <c r="T635" s="244">
        <f t="shared" si="106"/>
        <v>451010</v>
      </c>
      <c r="U635" s="79">
        <f t="shared" si="107"/>
        <v>78302.176521473521</v>
      </c>
      <c r="V635" s="245">
        <f t="shared" si="108"/>
        <v>0.16494079047514165</v>
      </c>
      <c r="W635" s="88" t="str">
        <f t="shared" si="109"/>
        <v>MENOR_VALOR</v>
      </c>
      <c r="X635" s="89">
        <f t="shared" si="110"/>
        <v>363993</v>
      </c>
      <c r="Y635" s="73"/>
    </row>
    <row r="636" spans="1:25" ht="24" x14ac:dyDescent="0.35">
      <c r="A636" s="14">
        <v>574</v>
      </c>
      <c r="B636" s="30">
        <v>8714199</v>
      </c>
      <c r="C636" s="32" t="s">
        <v>32</v>
      </c>
      <c r="D636" s="15" t="s">
        <v>336</v>
      </c>
      <c r="E636" s="33" t="s">
        <v>34</v>
      </c>
      <c r="F636" s="6">
        <v>0</v>
      </c>
      <c r="G636" s="6">
        <v>1</v>
      </c>
      <c r="H636" s="6">
        <v>781815</v>
      </c>
      <c r="I636" s="243">
        <v>321776</v>
      </c>
      <c r="J636" s="82">
        <f t="shared" si="112"/>
        <v>363993.01120000001</v>
      </c>
      <c r="K636" s="79">
        <v>507180</v>
      </c>
      <c r="L636" s="79">
        <f t="shared" si="111"/>
        <v>96364.2</v>
      </c>
      <c r="M636" s="79">
        <f t="shared" si="102"/>
        <v>603544.19999999995</v>
      </c>
      <c r="N636" s="79">
        <v>379000</v>
      </c>
      <c r="O636" s="79">
        <v>72010</v>
      </c>
      <c r="P636" s="79">
        <v>451010</v>
      </c>
      <c r="Q636" s="244">
        <f t="shared" si="103"/>
        <v>363993</v>
      </c>
      <c r="R636" s="244">
        <f t="shared" si="104"/>
        <v>472849</v>
      </c>
      <c r="S636" s="244">
        <f t="shared" si="105"/>
        <v>462732</v>
      </c>
      <c r="T636" s="244">
        <f t="shared" si="106"/>
        <v>451010</v>
      </c>
      <c r="U636" s="79">
        <f t="shared" si="107"/>
        <v>76972.81577284282</v>
      </c>
      <c r="V636" s="245">
        <f t="shared" si="108"/>
        <v>0.16278519310148235</v>
      </c>
      <c r="W636" s="88" t="str">
        <f t="shared" si="109"/>
        <v>MENOR_VALOR</v>
      </c>
      <c r="X636" s="89">
        <f t="shared" si="110"/>
        <v>363993</v>
      </c>
      <c r="Y636" s="73"/>
    </row>
    <row r="637" spans="1:25" ht="16" x14ac:dyDescent="0.35">
      <c r="A637" s="14">
        <v>575</v>
      </c>
      <c r="B637" s="30">
        <v>8714199</v>
      </c>
      <c r="C637" s="32" t="s">
        <v>32</v>
      </c>
      <c r="D637" s="15" t="s">
        <v>337</v>
      </c>
      <c r="E637" s="33" t="s">
        <v>34</v>
      </c>
      <c r="F637" s="6">
        <v>0</v>
      </c>
      <c r="G637" s="6">
        <v>1</v>
      </c>
      <c r="H637" s="6">
        <v>781815</v>
      </c>
      <c r="I637" s="243">
        <v>321776</v>
      </c>
      <c r="J637" s="82">
        <f t="shared" si="112"/>
        <v>363993.01120000001</v>
      </c>
      <c r="K637" s="79">
        <v>445560</v>
      </c>
      <c r="L637" s="79">
        <f t="shared" si="111"/>
        <v>84656.4</v>
      </c>
      <c r="M637" s="79">
        <f t="shared" si="102"/>
        <v>530216.4</v>
      </c>
      <c r="N637" s="79">
        <v>379000</v>
      </c>
      <c r="O637" s="79">
        <v>72010</v>
      </c>
      <c r="P637" s="79">
        <v>451010</v>
      </c>
      <c r="Q637" s="244">
        <f t="shared" si="103"/>
        <v>363993</v>
      </c>
      <c r="R637" s="244">
        <f t="shared" si="104"/>
        <v>448406</v>
      </c>
      <c r="S637" s="244">
        <f t="shared" si="105"/>
        <v>443177</v>
      </c>
      <c r="T637" s="244">
        <f t="shared" si="106"/>
        <v>451010</v>
      </c>
      <c r="U637" s="79">
        <f t="shared" si="107"/>
        <v>59689.004720300036</v>
      </c>
      <c r="V637" s="245">
        <f t="shared" si="108"/>
        <v>0.13311375119935959</v>
      </c>
      <c r="W637" s="88" t="str">
        <f t="shared" si="109"/>
        <v>MENOR_VALOR</v>
      </c>
      <c r="X637" s="89">
        <f t="shared" si="110"/>
        <v>363993</v>
      </c>
      <c r="Y637" s="73"/>
    </row>
    <row r="638" spans="1:25" ht="16" x14ac:dyDescent="0.35">
      <c r="A638" s="14">
        <v>576</v>
      </c>
      <c r="B638" s="30">
        <v>8714199</v>
      </c>
      <c r="C638" s="32" t="s">
        <v>32</v>
      </c>
      <c r="D638" s="15" t="s">
        <v>368</v>
      </c>
      <c r="E638" s="33" t="s">
        <v>34</v>
      </c>
      <c r="F638" s="6">
        <v>0</v>
      </c>
      <c r="G638" s="6">
        <v>1</v>
      </c>
      <c r="H638" s="6">
        <v>781815</v>
      </c>
      <c r="I638" s="243">
        <v>321776</v>
      </c>
      <c r="J638" s="82">
        <f t="shared" si="112"/>
        <v>363993.01120000001</v>
      </c>
      <c r="K638" s="79">
        <v>445560</v>
      </c>
      <c r="L638" s="79">
        <f t="shared" si="111"/>
        <v>84656.4</v>
      </c>
      <c r="M638" s="79">
        <f t="shared" si="102"/>
        <v>530216.4</v>
      </c>
      <c r="N638" s="79">
        <v>379000</v>
      </c>
      <c r="O638" s="79">
        <v>72010</v>
      </c>
      <c r="P638" s="79">
        <v>451010</v>
      </c>
      <c r="Q638" s="244">
        <f t="shared" si="103"/>
        <v>363993</v>
      </c>
      <c r="R638" s="244">
        <f t="shared" si="104"/>
        <v>448406</v>
      </c>
      <c r="S638" s="244">
        <f t="shared" si="105"/>
        <v>443177</v>
      </c>
      <c r="T638" s="244">
        <f t="shared" si="106"/>
        <v>451010</v>
      </c>
      <c r="U638" s="79">
        <f t="shared" si="107"/>
        <v>59689.004720300036</v>
      </c>
      <c r="V638" s="245">
        <f t="shared" si="108"/>
        <v>0.13311375119935959</v>
      </c>
      <c r="W638" s="88" t="str">
        <f t="shared" si="109"/>
        <v>MENOR_VALOR</v>
      </c>
      <c r="X638" s="89">
        <f t="shared" si="110"/>
        <v>363993</v>
      </c>
      <c r="Y638" s="73"/>
    </row>
    <row r="639" spans="1:25" ht="24" x14ac:dyDescent="0.35">
      <c r="A639" s="14">
        <v>577</v>
      </c>
      <c r="B639" s="30">
        <v>8714199</v>
      </c>
      <c r="C639" s="32" t="s">
        <v>32</v>
      </c>
      <c r="D639" s="15" t="s">
        <v>262</v>
      </c>
      <c r="E639" s="33" t="s">
        <v>34</v>
      </c>
      <c r="F639" s="6">
        <v>0</v>
      </c>
      <c r="G639" s="6">
        <v>1</v>
      </c>
      <c r="H639" s="6">
        <v>781815</v>
      </c>
      <c r="I639" s="243">
        <v>124117</v>
      </c>
      <c r="J639" s="82">
        <f t="shared" si="112"/>
        <v>140401.15039999998</v>
      </c>
      <c r="K639" s="79">
        <v>192150</v>
      </c>
      <c r="L639" s="79">
        <f t="shared" si="111"/>
        <v>36508.5</v>
      </c>
      <c r="M639" s="79">
        <f t="shared" si="102"/>
        <v>228658.5</v>
      </c>
      <c r="N639" s="79">
        <v>146000</v>
      </c>
      <c r="O639" s="79">
        <v>27740</v>
      </c>
      <c r="P639" s="79">
        <v>173740</v>
      </c>
      <c r="Q639" s="244">
        <f t="shared" si="103"/>
        <v>140401</v>
      </c>
      <c r="R639" s="244">
        <f t="shared" si="104"/>
        <v>180933</v>
      </c>
      <c r="S639" s="244">
        <f t="shared" si="105"/>
        <v>177345</v>
      </c>
      <c r="T639" s="244">
        <f t="shared" si="106"/>
        <v>173740</v>
      </c>
      <c r="U639" s="79">
        <f t="shared" si="107"/>
        <v>28660.452055053145</v>
      </c>
      <c r="V639" s="245">
        <f t="shared" si="108"/>
        <v>0.15840367459254612</v>
      </c>
      <c r="W639" s="88" t="str">
        <f t="shared" si="109"/>
        <v>MENOR_VALOR</v>
      </c>
      <c r="X639" s="89">
        <f t="shared" si="110"/>
        <v>140401</v>
      </c>
      <c r="Y639" s="73"/>
    </row>
    <row r="640" spans="1:25" ht="16" x14ac:dyDescent="0.35">
      <c r="A640" s="14">
        <v>578</v>
      </c>
      <c r="B640" s="30">
        <v>8714199</v>
      </c>
      <c r="C640" s="32" t="s">
        <v>32</v>
      </c>
      <c r="D640" s="34" t="s">
        <v>369</v>
      </c>
      <c r="E640" s="33" t="s">
        <v>34</v>
      </c>
      <c r="F640" s="6">
        <v>0</v>
      </c>
      <c r="G640" s="6">
        <v>1</v>
      </c>
      <c r="H640" s="6">
        <v>781815</v>
      </c>
      <c r="I640" s="243">
        <v>202776</v>
      </c>
      <c r="J640" s="82">
        <f t="shared" si="112"/>
        <v>229380.21119999999</v>
      </c>
      <c r="K640" s="79">
        <v>325910</v>
      </c>
      <c r="L640" s="79">
        <f t="shared" si="111"/>
        <v>61922.9</v>
      </c>
      <c r="M640" s="79">
        <f t="shared" si="102"/>
        <v>387832.9</v>
      </c>
      <c r="N640" s="79">
        <v>239000</v>
      </c>
      <c r="O640" s="79">
        <v>45410</v>
      </c>
      <c r="P640" s="79">
        <v>284410</v>
      </c>
      <c r="Q640" s="244">
        <f t="shared" si="103"/>
        <v>229380</v>
      </c>
      <c r="R640" s="244">
        <f t="shared" si="104"/>
        <v>300541</v>
      </c>
      <c r="S640" s="244">
        <f t="shared" si="105"/>
        <v>293572</v>
      </c>
      <c r="T640" s="244">
        <f t="shared" si="106"/>
        <v>284410</v>
      </c>
      <c r="U640" s="79">
        <f t="shared" si="107"/>
        <v>50318.425656015912</v>
      </c>
      <c r="V640" s="245">
        <f t="shared" si="108"/>
        <v>0.16742616034423227</v>
      </c>
      <c r="W640" s="88" t="str">
        <f t="shared" si="109"/>
        <v>MENOR_VALOR</v>
      </c>
      <c r="X640" s="89">
        <f t="shared" si="110"/>
        <v>229380</v>
      </c>
      <c r="Y640" s="73"/>
    </row>
    <row r="641" spans="1:25" ht="16" x14ac:dyDescent="0.35">
      <c r="A641" s="14">
        <v>579</v>
      </c>
      <c r="B641" s="30">
        <v>8714199</v>
      </c>
      <c r="C641" s="32" t="s">
        <v>32</v>
      </c>
      <c r="D641" s="34" t="s">
        <v>370</v>
      </c>
      <c r="E641" s="33" t="s">
        <v>34</v>
      </c>
      <c r="F641" s="6">
        <v>0</v>
      </c>
      <c r="G641" s="6">
        <v>1</v>
      </c>
      <c r="H641" s="6">
        <v>781815</v>
      </c>
      <c r="I641" s="243">
        <v>202776</v>
      </c>
      <c r="J641" s="82">
        <f t="shared" si="112"/>
        <v>229380.21119999999</v>
      </c>
      <c r="K641" s="79">
        <v>293020</v>
      </c>
      <c r="L641" s="79">
        <f t="shared" si="111"/>
        <v>55673.8</v>
      </c>
      <c r="M641" s="79">
        <f t="shared" si="102"/>
        <v>348693.8</v>
      </c>
      <c r="N641" s="79">
        <v>239000</v>
      </c>
      <c r="O641" s="79">
        <v>45410</v>
      </c>
      <c r="P641" s="79">
        <v>284410</v>
      </c>
      <c r="Q641" s="244">
        <f t="shared" si="103"/>
        <v>229380</v>
      </c>
      <c r="R641" s="244">
        <f t="shared" si="104"/>
        <v>287495</v>
      </c>
      <c r="S641" s="244">
        <f t="shared" si="105"/>
        <v>283345</v>
      </c>
      <c r="T641" s="244">
        <f t="shared" si="106"/>
        <v>284410</v>
      </c>
      <c r="U641" s="79">
        <f t="shared" si="107"/>
        <v>41093.510588656209</v>
      </c>
      <c r="V641" s="245">
        <f t="shared" si="108"/>
        <v>0.1429364357246429</v>
      </c>
      <c r="W641" s="88" t="str">
        <f t="shared" si="109"/>
        <v>MENOR_VALOR</v>
      </c>
      <c r="X641" s="89">
        <f t="shared" si="110"/>
        <v>229380</v>
      </c>
      <c r="Y641" s="73"/>
    </row>
    <row r="642" spans="1:25" ht="24" x14ac:dyDescent="0.35">
      <c r="A642" s="14">
        <v>580</v>
      </c>
      <c r="B642" s="30">
        <v>8714199</v>
      </c>
      <c r="C642" s="32" t="s">
        <v>32</v>
      </c>
      <c r="D642" s="34" t="s">
        <v>167</v>
      </c>
      <c r="E642" s="33" t="s">
        <v>34</v>
      </c>
      <c r="F642" s="6">
        <v>0</v>
      </c>
      <c r="G642" s="6">
        <v>1</v>
      </c>
      <c r="H642" s="6">
        <v>781815</v>
      </c>
      <c r="I642" s="243">
        <v>105791</v>
      </c>
      <c r="J642" s="82">
        <f t="shared" si="112"/>
        <v>119670.7792</v>
      </c>
      <c r="K642" s="79">
        <v>156000</v>
      </c>
      <c r="L642" s="79">
        <f t="shared" si="111"/>
        <v>29640</v>
      </c>
      <c r="M642" s="79">
        <f t="shared" si="102"/>
        <v>185640</v>
      </c>
      <c r="N642" s="79">
        <v>120000</v>
      </c>
      <c r="O642" s="79">
        <v>22800</v>
      </c>
      <c r="P642" s="79">
        <v>142800</v>
      </c>
      <c r="Q642" s="244">
        <f t="shared" si="103"/>
        <v>119671</v>
      </c>
      <c r="R642" s="244">
        <f t="shared" si="104"/>
        <v>149370</v>
      </c>
      <c r="S642" s="244">
        <f t="shared" si="105"/>
        <v>146936</v>
      </c>
      <c r="T642" s="244">
        <f t="shared" si="106"/>
        <v>142800</v>
      </c>
      <c r="U642" s="79">
        <f t="shared" si="107"/>
        <v>21000.364294459276</v>
      </c>
      <c r="V642" s="245">
        <f t="shared" si="108"/>
        <v>0.14059291888906256</v>
      </c>
      <c r="W642" s="88" t="str">
        <f t="shared" si="109"/>
        <v>MENOR_VALOR</v>
      </c>
      <c r="X642" s="89">
        <f t="shared" si="110"/>
        <v>119671</v>
      </c>
      <c r="Y642" s="73"/>
    </row>
    <row r="643" spans="1:25" ht="16" x14ac:dyDescent="0.35">
      <c r="A643" s="14">
        <v>581</v>
      </c>
      <c r="B643" s="30">
        <v>8714199</v>
      </c>
      <c r="C643" s="32" t="s">
        <v>32</v>
      </c>
      <c r="D643" s="34" t="s">
        <v>168</v>
      </c>
      <c r="E643" s="33" t="s">
        <v>34</v>
      </c>
      <c r="F643" s="6">
        <v>0</v>
      </c>
      <c r="G643" s="6">
        <v>1</v>
      </c>
      <c r="H643" s="6">
        <v>781815</v>
      </c>
      <c r="I643" s="243">
        <v>104125</v>
      </c>
      <c r="J643" s="82">
        <f t="shared" si="112"/>
        <v>117786.2</v>
      </c>
      <c r="K643" s="79">
        <v>151500</v>
      </c>
      <c r="L643" s="79">
        <f t="shared" si="111"/>
        <v>28785</v>
      </c>
      <c r="M643" s="79">
        <f t="shared" si="102"/>
        <v>180285</v>
      </c>
      <c r="N643" s="79">
        <v>120000</v>
      </c>
      <c r="O643" s="79">
        <v>22800</v>
      </c>
      <c r="P643" s="79">
        <v>142800</v>
      </c>
      <c r="Q643" s="244">
        <f t="shared" si="103"/>
        <v>117786</v>
      </c>
      <c r="R643" s="244">
        <f t="shared" si="104"/>
        <v>146957</v>
      </c>
      <c r="S643" s="244">
        <f t="shared" si="105"/>
        <v>144742</v>
      </c>
      <c r="T643" s="244">
        <f t="shared" si="106"/>
        <v>142800</v>
      </c>
      <c r="U643" s="79">
        <f t="shared" si="107"/>
        <v>20627.011913992777</v>
      </c>
      <c r="V643" s="245">
        <f t="shared" si="108"/>
        <v>0.14036086687937815</v>
      </c>
      <c r="W643" s="88" t="str">
        <f t="shared" si="109"/>
        <v>MENOR_VALOR</v>
      </c>
      <c r="X643" s="89">
        <f t="shared" si="110"/>
        <v>117786</v>
      </c>
      <c r="Y643" s="73"/>
    </row>
    <row r="644" spans="1:25" ht="16" x14ac:dyDescent="0.35">
      <c r="A644" s="14">
        <v>582</v>
      </c>
      <c r="B644" s="30">
        <v>8714199</v>
      </c>
      <c r="C644" s="32" t="s">
        <v>32</v>
      </c>
      <c r="D644" s="34" t="s">
        <v>169</v>
      </c>
      <c r="E644" s="33" t="s">
        <v>34</v>
      </c>
      <c r="F644" s="6">
        <v>0</v>
      </c>
      <c r="G644" s="6">
        <v>1</v>
      </c>
      <c r="H644" s="6">
        <v>781815</v>
      </c>
      <c r="I644" s="243">
        <v>104363</v>
      </c>
      <c r="J644" s="82">
        <f t="shared" si="112"/>
        <v>118055.4256</v>
      </c>
      <c r="K644" s="79">
        <v>160500</v>
      </c>
      <c r="L644" s="79">
        <f t="shared" si="111"/>
        <v>30495</v>
      </c>
      <c r="M644" s="79">
        <f t="shared" si="102"/>
        <v>190995</v>
      </c>
      <c r="N644" s="79">
        <v>120000</v>
      </c>
      <c r="O644" s="79">
        <v>22800</v>
      </c>
      <c r="P644" s="79">
        <v>142800</v>
      </c>
      <c r="Q644" s="244">
        <f t="shared" si="103"/>
        <v>118055</v>
      </c>
      <c r="R644" s="244">
        <f t="shared" si="104"/>
        <v>150617</v>
      </c>
      <c r="S644" s="244">
        <f t="shared" si="105"/>
        <v>147665</v>
      </c>
      <c r="T644" s="244">
        <f t="shared" si="106"/>
        <v>142800</v>
      </c>
      <c r="U644" s="79">
        <f t="shared" si="107"/>
        <v>23024.811008996359</v>
      </c>
      <c r="V644" s="245">
        <f t="shared" si="108"/>
        <v>0.15286993506042718</v>
      </c>
      <c r="W644" s="88" t="str">
        <f t="shared" si="109"/>
        <v>MENOR_VALOR</v>
      </c>
      <c r="X644" s="89">
        <f t="shared" si="110"/>
        <v>118055</v>
      </c>
      <c r="Y644" s="73"/>
    </row>
    <row r="645" spans="1:25" ht="16" x14ac:dyDescent="0.35">
      <c r="A645" s="14">
        <v>583</v>
      </c>
      <c r="B645" s="30">
        <v>8714199</v>
      </c>
      <c r="C645" s="32" t="s">
        <v>32</v>
      </c>
      <c r="D645" s="34" t="s">
        <v>171</v>
      </c>
      <c r="E645" s="33" t="s">
        <v>34</v>
      </c>
      <c r="F645" s="6">
        <v>0</v>
      </c>
      <c r="G645" s="6">
        <v>1</v>
      </c>
      <c r="H645" s="6">
        <v>781815</v>
      </c>
      <c r="I645" s="243">
        <v>100793</v>
      </c>
      <c r="J645" s="82">
        <f t="shared" si="112"/>
        <v>114017.0416</v>
      </c>
      <c r="K645" s="79">
        <v>165000</v>
      </c>
      <c r="L645" s="79">
        <f t="shared" si="111"/>
        <v>31350</v>
      </c>
      <c r="M645" s="79">
        <f t="shared" si="102"/>
        <v>196350</v>
      </c>
      <c r="N645" s="79">
        <v>120000</v>
      </c>
      <c r="O645" s="79">
        <v>22800</v>
      </c>
      <c r="P645" s="79">
        <v>142800</v>
      </c>
      <c r="Q645" s="244">
        <f t="shared" si="103"/>
        <v>114017</v>
      </c>
      <c r="R645" s="244">
        <f t="shared" si="104"/>
        <v>151056</v>
      </c>
      <c r="S645" s="244">
        <f t="shared" si="105"/>
        <v>147314</v>
      </c>
      <c r="T645" s="244">
        <f t="shared" si="106"/>
        <v>142800</v>
      </c>
      <c r="U645" s="79">
        <f t="shared" si="107"/>
        <v>26190.528068368534</v>
      </c>
      <c r="V645" s="245">
        <f t="shared" si="108"/>
        <v>0.17338290480595631</v>
      </c>
      <c r="W645" s="88" t="str">
        <f t="shared" si="109"/>
        <v>MENOR_VALOR</v>
      </c>
      <c r="X645" s="89">
        <f t="shared" si="110"/>
        <v>114017</v>
      </c>
      <c r="Y645" s="73"/>
    </row>
    <row r="646" spans="1:25" ht="16" x14ac:dyDescent="0.35">
      <c r="A646" s="14">
        <v>584</v>
      </c>
      <c r="B646" s="30">
        <v>8714199</v>
      </c>
      <c r="C646" s="32" t="s">
        <v>32</v>
      </c>
      <c r="D646" s="34" t="s">
        <v>175</v>
      </c>
      <c r="E646" s="33" t="s">
        <v>34</v>
      </c>
      <c r="F646" s="6">
        <v>0</v>
      </c>
      <c r="G646" s="6">
        <v>1</v>
      </c>
      <c r="H646" s="6">
        <v>781815</v>
      </c>
      <c r="I646" s="243">
        <v>141610</v>
      </c>
      <c r="J646" s="82">
        <f t="shared" si="112"/>
        <v>160189.23199999999</v>
      </c>
      <c r="K646" s="79">
        <v>226240</v>
      </c>
      <c r="L646" s="79">
        <f t="shared" si="111"/>
        <v>42985.599999999999</v>
      </c>
      <c r="M646" s="79">
        <f t="shared" si="102"/>
        <v>269225.59999999998</v>
      </c>
      <c r="N646" s="79">
        <v>179000</v>
      </c>
      <c r="O646" s="79">
        <v>34010</v>
      </c>
      <c r="P646" s="79">
        <v>213010</v>
      </c>
      <c r="Q646" s="244">
        <f t="shared" si="103"/>
        <v>160189</v>
      </c>
      <c r="R646" s="244">
        <f t="shared" si="104"/>
        <v>214142</v>
      </c>
      <c r="S646" s="244">
        <f t="shared" si="105"/>
        <v>209435</v>
      </c>
      <c r="T646" s="244">
        <f t="shared" si="106"/>
        <v>213010</v>
      </c>
      <c r="U646" s="79">
        <f t="shared" si="107"/>
        <v>38150.532165357799</v>
      </c>
      <c r="V646" s="245">
        <f t="shared" si="108"/>
        <v>0.17815529959259649</v>
      </c>
      <c r="W646" s="88" t="str">
        <f t="shared" si="109"/>
        <v>MENOR_VALOR</v>
      </c>
      <c r="X646" s="89">
        <f t="shared" si="110"/>
        <v>160189</v>
      </c>
      <c r="Y646" s="73"/>
    </row>
    <row r="647" spans="1:25" ht="16" x14ac:dyDescent="0.35">
      <c r="A647" s="14">
        <v>585</v>
      </c>
      <c r="B647" s="30">
        <v>8714199</v>
      </c>
      <c r="C647" s="32" t="s">
        <v>32</v>
      </c>
      <c r="D647" s="32" t="s">
        <v>177</v>
      </c>
      <c r="E647" s="33" t="s">
        <v>34</v>
      </c>
      <c r="F647" s="6">
        <v>0</v>
      </c>
      <c r="G647" s="6">
        <v>1</v>
      </c>
      <c r="H647" s="6">
        <v>781815</v>
      </c>
      <c r="I647" s="243">
        <v>143990</v>
      </c>
      <c r="J647" s="82">
        <f t="shared" si="112"/>
        <v>162881.48800000001</v>
      </c>
      <c r="K647" s="79">
        <v>230720</v>
      </c>
      <c r="L647" s="79">
        <f t="shared" si="111"/>
        <v>43836.800000000003</v>
      </c>
      <c r="M647" s="79">
        <f t="shared" si="102"/>
        <v>274556.79999999999</v>
      </c>
      <c r="N647" s="79">
        <v>179000</v>
      </c>
      <c r="O647" s="79">
        <v>34010</v>
      </c>
      <c r="P647" s="79">
        <v>213010</v>
      </c>
      <c r="Q647" s="244">
        <f t="shared" si="103"/>
        <v>162881</v>
      </c>
      <c r="R647" s="244">
        <f t="shared" si="104"/>
        <v>216816</v>
      </c>
      <c r="S647" s="244">
        <f t="shared" si="105"/>
        <v>211983</v>
      </c>
      <c r="T647" s="244">
        <f t="shared" si="106"/>
        <v>213010</v>
      </c>
      <c r="U647" s="79">
        <f t="shared" si="107"/>
        <v>38137.804243296443</v>
      </c>
      <c r="V647" s="245">
        <f t="shared" si="108"/>
        <v>0.17589939969050458</v>
      </c>
      <c r="W647" s="88" t="str">
        <f t="shared" si="109"/>
        <v>MENOR_VALOR</v>
      </c>
      <c r="X647" s="89">
        <f t="shared" si="110"/>
        <v>162881</v>
      </c>
      <c r="Y647" s="73"/>
    </row>
    <row r="648" spans="1:25" ht="16" x14ac:dyDescent="0.35">
      <c r="A648" s="14">
        <v>586</v>
      </c>
      <c r="B648" s="30">
        <v>8714199</v>
      </c>
      <c r="C648" s="32" t="s">
        <v>32</v>
      </c>
      <c r="D648" s="34" t="s">
        <v>267</v>
      </c>
      <c r="E648" s="33" t="s">
        <v>34</v>
      </c>
      <c r="F648" s="6">
        <v>0</v>
      </c>
      <c r="G648" s="6">
        <v>1</v>
      </c>
      <c r="H648" s="6">
        <v>781815</v>
      </c>
      <c r="I648" s="243">
        <v>122332</v>
      </c>
      <c r="J648" s="82">
        <f t="shared" si="112"/>
        <v>138381.9584</v>
      </c>
      <c r="K648" s="79">
        <v>185400</v>
      </c>
      <c r="L648" s="79">
        <f t="shared" si="111"/>
        <v>35226</v>
      </c>
      <c r="M648" s="79">
        <f t="shared" si="102"/>
        <v>220626</v>
      </c>
      <c r="N648" s="79">
        <v>144000</v>
      </c>
      <c r="O648" s="79">
        <v>27360</v>
      </c>
      <c r="P648" s="79">
        <v>171360</v>
      </c>
      <c r="Q648" s="244">
        <f t="shared" si="103"/>
        <v>138382</v>
      </c>
      <c r="R648" s="244">
        <f t="shared" si="104"/>
        <v>176789</v>
      </c>
      <c r="S648" s="244">
        <f t="shared" si="105"/>
        <v>173600</v>
      </c>
      <c r="T648" s="244">
        <f t="shared" si="106"/>
        <v>171360</v>
      </c>
      <c r="U648" s="79">
        <f t="shared" si="107"/>
        <v>27157.850145031731</v>
      </c>
      <c r="V648" s="245">
        <f t="shared" si="108"/>
        <v>0.1536173073269928</v>
      </c>
      <c r="W648" s="88" t="str">
        <f t="shared" si="109"/>
        <v>MENOR_VALOR</v>
      </c>
      <c r="X648" s="89">
        <f t="shared" si="110"/>
        <v>138382</v>
      </c>
      <c r="Y648" s="73"/>
    </row>
    <row r="649" spans="1:25" ht="16" x14ac:dyDescent="0.35">
      <c r="A649" s="14">
        <v>587</v>
      </c>
      <c r="B649" s="30">
        <v>8714199</v>
      </c>
      <c r="C649" s="32" t="s">
        <v>268</v>
      </c>
      <c r="D649" s="32" t="s">
        <v>160</v>
      </c>
      <c r="E649" s="33" t="s">
        <v>34</v>
      </c>
      <c r="F649" s="6">
        <v>0</v>
      </c>
      <c r="G649" s="6">
        <v>1</v>
      </c>
      <c r="H649" s="21">
        <v>781815</v>
      </c>
      <c r="I649" s="22">
        <v>120904</v>
      </c>
      <c r="J649" s="82">
        <f t="shared" si="112"/>
        <v>136766.6048</v>
      </c>
      <c r="K649" s="79">
        <v>147000</v>
      </c>
      <c r="L649" s="79">
        <f t="shared" si="111"/>
        <v>27930</v>
      </c>
      <c r="M649" s="79">
        <f t="shared" si="102"/>
        <v>174930</v>
      </c>
      <c r="N649" s="79">
        <v>120000</v>
      </c>
      <c r="O649" s="79">
        <v>22800</v>
      </c>
      <c r="P649" s="79">
        <v>142800</v>
      </c>
      <c r="Q649" s="244">
        <f t="shared" si="103"/>
        <v>136767</v>
      </c>
      <c r="R649" s="244">
        <f t="shared" si="104"/>
        <v>151499</v>
      </c>
      <c r="S649" s="244">
        <f t="shared" si="105"/>
        <v>150611</v>
      </c>
      <c r="T649" s="244">
        <f t="shared" si="106"/>
        <v>142800</v>
      </c>
      <c r="U649" s="79">
        <f t="shared" si="107"/>
        <v>10417.097100440218</v>
      </c>
      <c r="V649" s="245">
        <f t="shared" si="108"/>
        <v>6.8760170697101747E-2</v>
      </c>
      <c r="W649" s="88" t="str">
        <f t="shared" si="109"/>
        <v>MENOR_VALOR</v>
      </c>
      <c r="X649" s="89">
        <f t="shared" si="110"/>
        <v>136767</v>
      </c>
      <c r="Y649" s="73"/>
    </row>
    <row r="650" spans="1:25" x14ac:dyDescent="0.35">
      <c r="A650" s="14">
        <v>588</v>
      </c>
      <c r="B650" s="30">
        <v>8714199</v>
      </c>
      <c r="C650" s="275" t="s">
        <v>180</v>
      </c>
      <c r="D650" s="275"/>
      <c r="E650" s="33" t="s">
        <v>34</v>
      </c>
      <c r="F650" s="6">
        <v>0</v>
      </c>
      <c r="G650" s="6">
        <v>1</v>
      </c>
      <c r="H650" s="21">
        <v>781815</v>
      </c>
      <c r="I650" s="22">
        <v>120904</v>
      </c>
      <c r="J650" s="82">
        <f t="shared" si="112"/>
        <v>136766.6048</v>
      </c>
      <c r="K650" s="79">
        <v>186120</v>
      </c>
      <c r="L650" s="79">
        <f t="shared" si="111"/>
        <v>35362.800000000003</v>
      </c>
      <c r="M650" s="79">
        <f t="shared" si="102"/>
        <v>221482.8</v>
      </c>
      <c r="N650" s="79">
        <v>150000</v>
      </c>
      <c r="O650" s="79">
        <v>28500</v>
      </c>
      <c r="P650" s="79">
        <v>178500</v>
      </c>
      <c r="Q650" s="244">
        <f t="shared" si="103"/>
        <v>136767</v>
      </c>
      <c r="R650" s="244">
        <f t="shared" si="104"/>
        <v>178916</v>
      </c>
      <c r="S650" s="244">
        <f t="shared" si="105"/>
        <v>175517</v>
      </c>
      <c r="T650" s="244">
        <f t="shared" si="106"/>
        <v>178500</v>
      </c>
      <c r="U650" s="79">
        <f t="shared" si="107"/>
        <v>29803.843720231791</v>
      </c>
      <c r="V650" s="245">
        <f t="shared" si="108"/>
        <v>0.16658009188799097</v>
      </c>
      <c r="W650" s="88" t="str">
        <f t="shared" si="109"/>
        <v>MENOR_VALOR</v>
      </c>
      <c r="X650" s="89">
        <f t="shared" si="110"/>
        <v>136767</v>
      </c>
      <c r="Y650" s="73"/>
    </row>
    <row r="651" spans="1:25" ht="24" x14ac:dyDescent="0.35">
      <c r="A651" s="14">
        <v>589</v>
      </c>
      <c r="B651" s="30">
        <v>8714199</v>
      </c>
      <c r="C651" s="32" t="s">
        <v>50</v>
      </c>
      <c r="D651" s="32" t="s">
        <v>160</v>
      </c>
      <c r="E651" s="33" t="s">
        <v>80</v>
      </c>
      <c r="F651" s="6">
        <v>0</v>
      </c>
      <c r="G651" s="6">
        <v>1</v>
      </c>
      <c r="H651" s="6">
        <v>781815</v>
      </c>
      <c r="I651" s="11">
        <v>137088</v>
      </c>
      <c r="J651" s="82">
        <f t="shared" si="112"/>
        <v>155073.94560000001</v>
      </c>
      <c r="K651" s="79">
        <v>275000</v>
      </c>
      <c r="L651" s="79">
        <f t="shared" si="111"/>
        <v>52250</v>
      </c>
      <c r="M651" s="79">
        <f t="shared" ref="M651:M714" si="113">K651+L651</f>
        <v>327250</v>
      </c>
      <c r="N651" s="79">
        <v>220000</v>
      </c>
      <c r="O651" s="79">
        <v>41800</v>
      </c>
      <c r="P651" s="79">
        <v>261800</v>
      </c>
      <c r="Q651" s="244">
        <f t="shared" ref="Q651:Q714" si="114">ROUND(MIN(J651,M651,P651),0)</f>
        <v>155074</v>
      </c>
      <c r="R651" s="244">
        <f t="shared" ref="R651:R714" si="115">ROUND(AVERAGE(J651,M651,P651),0)</f>
        <v>248041</v>
      </c>
      <c r="S651" s="244">
        <f t="shared" ref="S651:S714" si="116">ROUND(GEOMEAN(J651,M651,P651),0)</f>
        <v>236844</v>
      </c>
      <c r="T651" s="244">
        <f t="shared" ref="T651:T714" si="117">ROUND(MEDIAN(J651,M651,P651),0)</f>
        <v>261800</v>
      </c>
      <c r="U651" s="79">
        <f t="shared" ref="U651:U714" si="118">STDEVA(Q651,R651)</f>
        <v>65737.59612656977</v>
      </c>
      <c r="V651" s="245">
        <f t="shared" ref="V651:V714" si="119">(U651/R651)</f>
        <v>0.26502713715301007</v>
      </c>
      <c r="W651" s="88" t="str">
        <f t="shared" ref="W651:W714" si="120">IF(V651&lt;43%,"MENOR_VALOR","MEDIA_GEOMETRICA")</f>
        <v>MENOR_VALOR</v>
      </c>
      <c r="X651" s="89">
        <f t="shared" ref="X651:X714" si="121">IF(W651="MENOR_VALOR",Q651,S651)</f>
        <v>155074</v>
      </c>
      <c r="Y651" s="73"/>
    </row>
    <row r="652" spans="1:25" s="74" customFormat="1" ht="16" x14ac:dyDescent="0.35">
      <c r="A652" s="117" t="s">
        <v>181</v>
      </c>
      <c r="B652" s="30"/>
      <c r="C652" s="134"/>
      <c r="D652" s="135" t="s">
        <v>182</v>
      </c>
      <c r="E652" s="33"/>
      <c r="F652" s="119"/>
      <c r="G652" s="119"/>
      <c r="H652" s="120"/>
      <c r="I652" s="243"/>
      <c r="J652" s="82"/>
      <c r="K652" s="79"/>
      <c r="L652" s="79"/>
      <c r="M652" s="79"/>
      <c r="N652" s="79"/>
      <c r="O652" s="79"/>
      <c r="P652" s="79"/>
      <c r="Q652" s="244"/>
      <c r="R652" s="244"/>
      <c r="S652" s="244"/>
      <c r="T652" s="244"/>
      <c r="U652" s="79"/>
      <c r="V652" s="245"/>
      <c r="W652" s="88"/>
      <c r="X652" s="89"/>
      <c r="Y652" s="73"/>
    </row>
    <row r="653" spans="1:25" ht="16" x14ac:dyDescent="0.35">
      <c r="A653" s="14">
        <v>590</v>
      </c>
      <c r="B653" s="30">
        <v>8714199</v>
      </c>
      <c r="C653" s="32" t="s">
        <v>32</v>
      </c>
      <c r="D653" s="34" t="s">
        <v>185</v>
      </c>
      <c r="E653" s="33" t="s">
        <v>34</v>
      </c>
      <c r="F653" s="6">
        <v>0</v>
      </c>
      <c r="G653" s="6">
        <v>1</v>
      </c>
      <c r="H653" s="6">
        <v>781815</v>
      </c>
      <c r="I653" s="81">
        <v>254184</v>
      </c>
      <c r="J653" s="82">
        <f t="shared" si="112"/>
        <v>287532.94079999998</v>
      </c>
      <c r="K653" s="79">
        <v>374000</v>
      </c>
      <c r="L653" s="79">
        <f t="shared" si="111"/>
        <v>71060</v>
      </c>
      <c r="M653" s="79">
        <f t="shared" si="113"/>
        <v>445060</v>
      </c>
      <c r="N653" s="79">
        <v>299000</v>
      </c>
      <c r="O653" s="79">
        <v>56810</v>
      </c>
      <c r="P653" s="79">
        <v>355810</v>
      </c>
      <c r="Q653" s="244">
        <f t="shared" si="114"/>
        <v>287533</v>
      </c>
      <c r="R653" s="244">
        <f t="shared" si="115"/>
        <v>362801</v>
      </c>
      <c r="S653" s="244">
        <f t="shared" si="116"/>
        <v>357088</v>
      </c>
      <c r="T653" s="244">
        <f t="shared" si="117"/>
        <v>355810</v>
      </c>
      <c r="U653" s="79">
        <f t="shared" si="118"/>
        <v>53222.51320634906</v>
      </c>
      <c r="V653" s="245">
        <f t="shared" si="119"/>
        <v>0.14669891540086455</v>
      </c>
      <c r="W653" s="88" t="str">
        <f t="shared" si="120"/>
        <v>MENOR_VALOR</v>
      </c>
      <c r="X653" s="89">
        <f t="shared" si="121"/>
        <v>287533</v>
      </c>
      <c r="Y653" s="73"/>
    </row>
    <row r="654" spans="1:25" ht="16" x14ac:dyDescent="0.35">
      <c r="A654" s="14">
        <v>591</v>
      </c>
      <c r="B654" s="30">
        <v>8714199</v>
      </c>
      <c r="C654" s="32" t="s">
        <v>32</v>
      </c>
      <c r="D654" s="34" t="s">
        <v>186</v>
      </c>
      <c r="E654" s="33" t="s">
        <v>34</v>
      </c>
      <c r="F654" s="6">
        <v>0</v>
      </c>
      <c r="G654" s="6">
        <v>1</v>
      </c>
      <c r="H654" s="6">
        <v>781815</v>
      </c>
      <c r="I654" s="81">
        <v>55097</v>
      </c>
      <c r="J654" s="82">
        <f t="shared" si="112"/>
        <v>62325.7264</v>
      </c>
      <c r="K654" s="79">
        <v>99960</v>
      </c>
      <c r="L654" s="79">
        <f t="shared" si="111"/>
        <v>18992.400000000001</v>
      </c>
      <c r="M654" s="79">
        <f t="shared" si="113"/>
        <v>118952.4</v>
      </c>
      <c r="N654" s="79">
        <v>78000</v>
      </c>
      <c r="O654" s="79">
        <v>14820</v>
      </c>
      <c r="P654" s="79">
        <v>92820</v>
      </c>
      <c r="Q654" s="244">
        <f t="shared" si="114"/>
        <v>62326</v>
      </c>
      <c r="R654" s="244">
        <f t="shared" si="115"/>
        <v>91366</v>
      </c>
      <c r="S654" s="244">
        <f t="shared" si="116"/>
        <v>88286</v>
      </c>
      <c r="T654" s="244">
        <f t="shared" si="117"/>
        <v>92820</v>
      </c>
      <c r="U654" s="79">
        <f t="shared" si="118"/>
        <v>20534.38092565734</v>
      </c>
      <c r="V654" s="245">
        <f t="shared" si="119"/>
        <v>0.22474860370003438</v>
      </c>
      <c r="W654" s="88" t="str">
        <f t="shared" si="120"/>
        <v>MENOR_VALOR</v>
      </c>
      <c r="X654" s="89">
        <f t="shared" si="121"/>
        <v>62326</v>
      </c>
      <c r="Y654" s="73"/>
    </row>
    <row r="655" spans="1:25" ht="16" x14ac:dyDescent="0.35">
      <c r="A655" s="14">
        <v>592</v>
      </c>
      <c r="B655" s="30">
        <v>8714199</v>
      </c>
      <c r="C655" s="32" t="s">
        <v>32</v>
      </c>
      <c r="D655" s="34" t="s">
        <v>187</v>
      </c>
      <c r="E655" s="33" t="s">
        <v>34</v>
      </c>
      <c r="F655" s="6">
        <v>0</v>
      </c>
      <c r="G655" s="6">
        <v>1</v>
      </c>
      <c r="H655" s="6">
        <v>781815</v>
      </c>
      <c r="I655" s="81">
        <v>212058</v>
      </c>
      <c r="J655" s="82">
        <f t="shared" si="112"/>
        <v>239880.00959999999</v>
      </c>
      <c r="K655" s="79">
        <v>337590</v>
      </c>
      <c r="L655" s="79">
        <f t="shared" si="111"/>
        <v>64142.1</v>
      </c>
      <c r="M655" s="79">
        <f t="shared" si="113"/>
        <v>401732.1</v>
      </c>
      <c r="N655" s="79">
        <v>273000</v>
      </c>
      <c r="O655" s="79">
        <v>51870</v>
      </c>
      <c r="P655" s="79">
        <v>324870</v>
      </c>
      <c r="Q655" s="244">
        <f t="shared" si="114"/>
        <v>239880</v>
      </c>
      <c r="R655" s="244">
        <f t="shared" si="115"/>
        <v>322161</v>
      </c>
      <c r="S655" s="244">
        <f t="shared" si="116"/>
        <v>315171</v>
      </c>
      <c r="T655" s="244">
        <f t="shared" si="117"/>
        <v>324870</v>
      </c>
      <c r="U655" s="79">
        <f t="shared" si="118"/>
        <v>58181.453062810317</v>
      </c>
      <c r="V655" s="245">
        <f t="shared" si="119"/>
        <v>0.18059744370923334</v>
      </c>
      <c r="W655" s="88" t="str">
        <f t="shared" si="120"/>
        <v>MENOR_VALOR</v>
      </c>
      <c r="X655" s="89">
        <f t="shared" si="121"/>
        <v>239880</v>
      </c>
      <c r="Y655" s="73"/>
    </row>
    <row r="656" spans="1:25" ht="24" x14ac:dyDescent="0.35">
      <c r="A656" s="14">
        <v>593</v>
      </c>
      <c r="B656" s="30">
        <v>8714199</v>
      </c>
      <c r="C656" s="32" t="s">
        <v>32</v>
      </c>
      <c r="D656" s="34" t="s">
        <v>76</v>
      </c>
      <c r="E656" s="33" t="s">
        <v>34</v>
      </c>
      <c r="F656" s="6">
        <v>0</v>
      </c>
      <c r="G656" s="6">
        <v>1</v>
      </c>
      <c r="H656" s="6">
        <v>781815</v>
      </c>
      <c r="I656" s="243">
        <v>138873</v>
      </c>
      <c r="J656" s="82">
        <f t="shared" si="112"/>
        <v>157093.13759999999</v>
      </c>
      <c r="K656" s="79">
        <v>231240</v>
      </c>
      <c r="L656" s="79">
        <f t="shared" si="111"/>
        <v>43935.6</v>
      </c>
      <c r="M656" s="79">
        <f t="shared" si="113"/>
        <v>275175.59999999998</v>
      </c>
      <c r="N656" s="79">
        <v>197000</v>
      </c>
      <c r="O656" s="79">
        <v>37430</v>
      </c>
      <c r="P656" s="79">
        <v>234430</v>
      </c>
      <c r="Q656" s="244">
        <f t="shared" si="114"/>
        <v>157093</v>
      </c>
      <c r="R656" s="244">
        <f t="shared" si="115"/>
        <v>222233</v>
      </c>
      <c r="S656" s="244">
        <f t="shared" si="116"/>
        <v>216401</v>
      </c>
      <c r="T656" s="244">
        <f t="shared" si="117"/>
        <v>234430</v>
      </c>
      <c r="U656" s="79">
        <f t="shared" si="118"/>
        <v>46060.935726491705</v>
      </c>
      <c r="V656" s="245">
        <f t="shared" si="119"/>
        <v>0.20726415845752749</v>
      </c>
      <c r="W656" s="88" t="str">
        <f t="shared" si="120"/>
        <v>MENOR_VALOR</v>
      </c>
      <c r="X656" s="89">
        <f t="shared" si="121"/>
        <v>157093</v>
      </c>
      <c r="Y656" s="73"/>
    </row>
    <row r="657" spans="1:25" ht="24" x14ac:dyDescent="0.35">
      <c r="A657" s="14">
        <v>594</v>
      </c>
      <c r="B657" s="30">
        <v>8714199</v>
      </c>
      <c r="C657" s="32" t="s">
        <v>32</v>
      </c>
      <c r="D657" s="34" t="s">
        <v>188</v>
      </c>
      <c r="E657" s="33" t="s">
        <v>34</v>
      </c>
      <c r="F657" s="6">
        <v>0</v>
      </c>
      <c r="G657" s="6">
        <v>1</v>
      </c>
      <c r="H657" s="6">
        <v>781815</v>
      </c>
      <c r="I657" s="243">
        <v>242760</v>
      </c>
      <c r="J657" s="82">
        <f t="shared" si="112"/>
        <v>274610.11200000002</v>
      </c>
      <c r="K657" s="79">
        <v>311040</v>
      </c>
      <c r="L657" s="79">
        <f t="shared" si="111"/>
        <v>59097.599999999999</v>
      </c>
      <c r="M657" s="79">
        <f t="shared" si="113"/>
        <v>370137.59999999998</v>
      </c>
      <c r="N657" s="79">
        <v>230000</v>
      </c>
      <c r="O657" s="79">
        <v>43700</v>
      </c>
      <c r="P657" s="79">
        <v>273700</v>
      </c>
      <c r="Q657" s="244">
        <f t="shared" si="114"/>
        <v>273700</v>
      </c>
      <c r="R657" s="244">
        <f t="shared" si="115"/>
        <v>306149</v>
      </c>
      <c r="S657" s="244">
        <f t="shared" si="116"/>
        <v>303006</v>
      </c>
      <c r="T657" s="244">
        <f t="shared" si="117"/>
        <v>274610</v>
      </c>
      <c r="U657" s="79">
        <f t="shared" si="118"/>
        <v>22944.907942722282</v>
      </c>
      <c r="V657" s="245">
        <f t="shared" si="119"/>
        <v>7.4946865554753675E-2</v>
      </c>
      <c r="W657" s="88" t="str">
        <f t="shared" si="120"/>
        <v>MENOR_VALOR</v>
      </c>
      <c r="X657" s="89">
        <f t="shared" si="121"/>
        <v>273700</v>
      </c>
      <c r="Y657" s="73"/>
    </row>
    <row r="658" spans="1:25" ht="24" x14ac:dyDescent="0.35">
      <c r="A658" s="14">
        <v>595</v>
      </c>
      <c r="B658" s="30">
        <v>8714199</v>
      </c>
      <c r="C658" s="32" t="s">
        <v>32</v>
      </c>
      <c r="D658" s="34" t="s">
        <v>189</v>
      </c>
      <c r="E658" s="33" t="s">
        <v>34</v>
      </c>
      <c r="F658" s="6">
        <v>0</v>
      </c>
      <c r="G658" s="6">
        <v>1</v>
      </c>
      <c r="H658" s="6">
        <v>781815</v>
      </c>
      <c r="I658" s="243">
        <v>211106</v>
      </c>
      <c r="J658" s="82">
        <f t="shared" si="112"/>
        <v>238803.1072</v>
      </c>
      <c r="K658" s="79">
        <v>253440</v>
      </c>
      <c r="L658" s="79">
        <f t="shared" si="111"/>
        <v>48153.599999999999</v>
      </c>
      <c r="M658" s="79">
        <f t="shared" si="113"/>
        <v>301593.59999999998</v>
      </c>
      <c r="N658" s="79">
        <v>205000</v>
      </c>
      <c r="O658" s="79">
        <v>38950</v>
      </c>
      <c r="P658" s="79">
        <v>243950</v>
      </c>
      <c r="Q658" s="244">
        <f t="shared" si="114"/>
        <v>238803</v>
      </c>
      <c r="R658" s="244">
        <f t="shared" si="115"/>
        <v>261449</v>
      </c>
      <c r="S658" s="244">
        <f t="shared" si="116"/>
        <v>259969</v>
      </c>
      <c r="T658" s="244">
        <f t="shared" si="117"/>
        <v>243950</v>
      </c>
      <c r="U658" s="79">
        <f t="shared" si="118"/>
        <v>16013.140166750556</v>
      </c>
      <c r="V658" s="245">
        <f t="shared" si="119"/>
        <v>6.1247662705730586E-2</v>
      </c>
      <c r="W658" s="88" t="str">
        <f t="shared" si="120"/>
        <v>MENOR_VALOR</v>
      </c>
      <c r="X658" s="89">
        <f t="shared" si="121"/>
        <v>238803</v>
      </c>
      <c r="Y658" s="73"/>
    </row>
    <row r="659" spans="1:25" ht="24" x14ac:dyDescent="0.35">
      <c r="A659" s="14">
        <v>596</v>
      </c>
      <c r="B659" s="30">
        <v>8714199</v>
      </c>
      <c r="C659" s="32" t="s">
        <v>32</v>
      </c>
      <c r="D659" s="34" t="s">
        <v>190</v>
      </c>
      <c r="E659" s="33" t="s">
        <v>34</v>
      </c>
      <c r="F659" s="6">
        <v>0</v>
      </c>
      <c r="G659" s="6">
        <v>1</v>
      </c>
      <c r="H659" s="6">
        <v>781815</v>
      </c>
      <c r="I659" s="243">
        <v>181356</v>
      </c>
      <c r="J659" s="82">
        <f t="shared" si="112"/>
        <v>205149.90719999999</v>
      </c>
      <c r="K659" s="79">
        <v>187060</v>
      </c>
      <c r="L659" s="79">
        <f t="shared" si="111"/>
        <v>35541.4</v>
      </c>
      <c r="M659" s="79">
        <f t="shared" si="113"/>
        <v>222601.4</v>
      </c>
      <c r="N659" s="79">
        <v>159000</v>
      </c>
      <c r="O659" s="79">
        <v>30210</v>
      </c>
      <c r="P659" s="79">
        <v>189210</v>
      </c>
      <c r="Q659" s="244">
        <f t="shared" si="114"/>
        <v>189210</v>
      </c>
      <c r="R659" s="244">
        <f t="shared" si="115"/>
        <v>205654</v>
      </c>
      <c r="S659" s="244">
        <f t="shared" si="116"/>
        <v>205202</v>
      </c>
      <c r="T659" s="244">
        <f t="shared" si="117"/>
        <v>205150</v>
      </c>
      <c r="U659" s="79">
        <f t="shared" si="118"/>
        <v>11627.663909831588</v>
      </c>
      <c r="V659" s="245">
        <f t="shared" si="119"/>
        <v>5.653993557057771E-2</v>
      </c>
      <c r="W659" s="88" t="str">
        <f t="shared" si="120"/>
        <v>MENOR_VALOR</v>
      </c>
      <c r="X659" s="89">
        <f t="shared" si="121"/>
        <v>189210</v>
      </c>
      <c r="Y659" s="73"/>
    </row>
    <row r="660" spans="1:25" ht="16" x14ac:dyDescent="0.35">
      <c r="A660" s="14">
        <v>597</v>
      </c>
      <c r="B660" s="30">
        <v>8714199</v>
      </c>
      <c r="C660" s="32" t="s">
        <v>32</v>
      </c>
      <c r="D660" s="34" t="s">
        <v>191</v>
      </c>
      <c r="E660" s="33" t="s">
        <v>80</v>
      </c>
      <c r="F660" s="6">
        <v>0</v>
      </c>
      <c r="G660" s="6">
        <v>1</v>
      </c>
      <c r="H660" s="6">
        <v>781815</v>
      </c>
      <c r="I660" s="243">
        <v>149226</v>
      </c>
      <c r="J660" s="82">
        <f t="shared" si="112"/>
        <v>168804.45120000001</v>
      </c>
      <c r="K660" s="79">
        <v>184620</v>
      </c>
      <c r="L660" s="79">
        <f t="shared" si="111"/>
        <v>35077.800000000003</v>
      </c>
      <c r="M660" s="79">
        <f t="shared" si="113"/>
        <v>219697.8</v>
      </c>
      <c r="N660" s="79">
        <v>145000</v>
      </c>
      <c r="O660" s="79">
        <v>27550</v>
      </c>
      <c r="P660" s="79">
        <v>172550</v>
      </c>
      <c r="Q660" s="244">
        <f t="shared" si="114"/>
        <v>168804</v>
      </c>
      <c r="R660" s="244">
        <f t="shared" si="115"/>
        <v>187017</v>
      </c>
      <c r="S660" s="244">
        <f t="shared" si="116"/>
        <v>185656</v>
      </c>
      <c r="T660" s="244">
        <f t="shared" si="117"/>
        <v>172550</v>
      </c>
      <c r="U660" s="79">
        <f t="shared" si="118"/>
        <v>12878.535805750591</v>
      </c>
      <c r="V660" s="245">
        <f t="shared" si="119"/>
        <v>6.8862915166806177E-2</v>
      </c>
      <c r="W660" s="88" t="str">
        <f t="shared" si="120"/>
        <v>MENOR_VALOR</v>
      </c>
      <c r="X660" s="89">
        <f t="shared" si="121"/>
        <v>168804</v>
      </c>
      <c r="Y660" s="73"/>
    </row>
    <row r="661" spans="1:25" ht="16" x14ac:dyDescent="0.35">
      <c r="A661" s="14">
        <v>598</v>
      </c>
      <c r="B661" s="30">
        <v>8714199</v>
      </c>
      <c r="C661" s="32" t="s">
        <v>32</v>
      </c>
      <c r="D661" s="34" t="s">
        <v>192</v>
      </c>
      <c r="E661" s="33" t="s">
        <v>80</v>
      </c>
      <c r="F661" s="6">
        <v>0</v>
      </c>
      <c r="G661" s="6">
        <v>1</v>
      </c>
      <c r="H661" s="6">
        <v>781815</v>
      </c>
      <c r="I661" s="243">
        <v>421736</v>
      </c>
      <c r="J661" s="82">
        <f t="shared" si="112"/>
        <v>477067.76319999999</v>
      </c>
      <c r="K661" s="79">
        <v>595200</v>
      </c>
      <c r="L661" s="79">
        <f t="shared" si="111"/>
        <v>113088</v>
      </c>
      <c r="M661" s="79">
        <f t="shared" si="113"/>
        <v>708288</v>
      </c>
      <c r="N661" s="79">
        <v>496000</v>
      </c>
      <c r="O661" s="79">
        <v>94240</v>
      </c>
      <c r="P661" s="79">
        <v>590240</v>
      </c>
      <c r="Q661" s="244">
        <f t="shared" si="114"/>
        <v>477068</v>
      </c>
      <c r="R661" s="244">
        <f t="shared" si="115"/>
        <v>591865</v>
      </c>
      <c r="S661" s="244">
        <f t="shared" si="116"/>
        <v>584260</v>
      </c>
      <c r="T661" s="244">
        <f t="shared" si="117"/>
        <v>590240</v>
      </c>
      <c r="U661" s="79">
        <f t="shared" si="118"/>
        <v>81173.737159872093</v>
      </c>
      <c r="V661" s="245">
        <f t="shared" si="119"/>
        <v>0.13714907480569402</v>
      </c>
      <c r="W661" s="88" t="str">
        <f t="shared" si="120"/>
        <v>MENOR_VALOR</v>
      </c>
      <c r="X661" s="89">
        <f t="shared" si="121"/>
        <v>477068</v>
      </c>
      <c r="Y661" s="73"/>
    </row>
    <row r="662" spans="1:25" ht="24" x14ac:dyDescent="0.35">
      <c r="A662" s="14">
        <v>599</v>
      </c>
      <c r="B662" s="30">
        <v>8714199</v>
      </c>
      <c r="C662" s="32" t="s">
        <v>32</v>
      </c>
      <c r="D662" s="34" t="s">
        <v>195</v>
      </c>
      <c r="E662" s="33" t="s">
        <v>34</v>
      </c>
      <c r="F662" s="6">
        <v>0</v>
      </c>
      <c r="G662" s="6">
        <v>1</v>
      </c>
      <c r="H662" s="6">
        <v>781815</v>
      </c>
      <c r="I662" s="243">
        <v>370566</v>
      </c>
      <c r="J662" s="82">
        <f t="shared" si="112"/>
        <v>419184.25919999997</v>
      </c>
      <c r="K662" s="79">
        <v>632400</v>
      </c>
      <c r="L662" s="79">
        <f t="shared" si="111"/>
        <v>120156</v>
      </c>
      <c r="M662" s="79">
        <f t="shared" si="113"/>
        <v>752556</v>
      </c>
      <c r="N662" s="79">
        <v>496000</v>
      </c>
      <c r="O662" s="79">
        <v>94240</v>
      </c>
      <c r="P662" s="79">
        <v>590240</v>
      </c>
      <c r="Q662" s="244">
        <f t="shared" si="114"/>
        <v>419184</v>
      </c>
      <c r="R662" s="244">
        <f t="shared" si="115"/>
        <v>587327</v>
      </c>
      <c r="S662" s="244">
        <f t="shared" si="116"/>
        <v>571028</v>
      </c>
      <c r="T662" s="244">
        <f t="shared" si="117"/>
        <v>590240</v>
      </c>
      <c r="U662" s="79">
        <f t="shared" si="118"/>
        <v>118895.05550904966</v>
      </c>
      <c r="V662" s="245">
        <f t="shared" si="119"/>
        <v>0.2024341729718703</v>
      </c>
      <c r="W662" s="88" t="str">
        <f t="shared" si="120"/>
        <v>MENOR_VALOR</v>
      </c>
      <c r="X662" s="89">
        <f t="shared" si="121"/>
        <v>419184</v>
      </c>
      <c r="Y662" s="73"/>
    </row>
    <row r="663" spans="1:25" ht="16.5" thickBot="1" x14ac:dyDescent="0.4">
      <c r="A663" s="14">
        <v>600</v>
      </c>
      <c r="B663" s="35">
        <v>8714199</v>
      </c>
      <c r="C663" s="36" t="s">
        <v>32</v>
      </c>
      <c r="D663" s="161" t="s">
        <v>371</v>
      </c>
      <c r="E663" s="60" t="s">
        <v>34</v>
      </c>
      <c r="F663" s="24">
        <v>0</v>
      </c>
      <c r="G663" s="24">
        <v>1</v>
      </c>
      <c r="H663" s="24">
        <v>781815</v>
      </c>
      <c r="I663" s="248">
        <v>23919</v>
      </c>
      <c r="J663" s="249">
        <f t="shared" si="112"/>
        <v>27057.1728</v>
      </c>
      <c r="K663" s="79">
        <v>35000</v>
      </c>
      <c r="L663" s="79">
        <f t="shared" si="111"/>
        <v>6650</v>
      </c>
      <c r="M663" s="79">
        <f t="shared" si="113"/>
        <v>41650</v>
      </c>
      <c r="N663" s="79">
        <v>28000</v>
      </c>
      <c r="O663" s="79">
        <v>5320</v>
      </c>
      <c r="P663" s="79">
        <v>33320</v>
      </c>
      <c r="Q663" s="244">
        <f t="shared" si="114"/>
        <v>27057</v>
      </c>
      <c r="R663" s="244">
        <f t="shared" si="115"/>
        <v>34009</v>
      </c>
      <c r="S663" s="244">
        <f t="shared" si="116"/>
        <v>33486</v>
      </c>
      <c r="T663" s="244">
        <f t="shared" si="117"/>
        <v>33320</v>
      </c>
      <c r="U663" s="79">
        <f t="shared" si="118"/>
        <v>4915.8063428088781</v>
      </c>
      <c r="V663" s="245">
        <f t="shared" si="119"/>
        <v>0.14454427777379159</v>
      </c>
      <c r="W663" s="88" t="str">
        <f t="shared" si="120"/>
        <v>MENOR_VALOR</v>
      </c>
      <c r="X663" s="89">
        <f t="shared" si="121"/>
        <v>27057</v>
      </c>
      <c r="Y663" s="73"/>
    </row>
    <row r="664" spans="1:25" ht="15" thickBot="1" x14ac:dyDescent="0.4">
      <c r="A664" s="270" t="s">
        <v>974</v>
      </c>
      <c r="B664" s="271"/>
      <c r="C664" s="271"/>
      <c r="D664" s="271"/>
      <c r="E664" s="271"/>
      <c r="F664" s="271"/>
      <c r="G664" s="271"/>
      <c r="H664" s="272"/>
      <c r="I664" s="45"/>
      <c r="J664" s="67"/>
      <c r="K664" s="79"/>
      <c r="L664" s="79"/>
      <c r="M664" s="79"/>
      <c r="N664" s="79"/>
      <c r="O664" s="79"/>
      <c r="P664" s="79"/>
      <c r="Q664" s="244"/>
      <c r="R664" s="244"/>
      <c r="S664" s="244"/>
      <c r="T664" s="244"/>
      <c r="U664" s="79"/>
      <c r="V664" s="245"/>
      <c r="W664" s="88"/>
      <c r="X664" s="89"/>
      <c r="Y664" s="73"/>
    </row>
    <row r="665" spans="1:25" ht="16.5" thickBot="1" x14ac:dyDescent="0.4">
      <c r="A665" s="103" t="s">
        <v>1</v>
      </c>
      <c r="B665" s="162" t="s">
        <v>2</v>
      </c>
      <c r="C665" s="103" t="s">
        <v>3</v>
      </c>
      <c r="D665" s="103" t="s">
        <v>4</v>
      </c>
      <c r="E665" s="103" t="s">
        <v>5</v>
      </c>
      <c r="F665" s="103" t="s">
        <v>6</v>
      </c>
      <c r="G665" s="122" t="s">
        <v>7</v>
      </c>
      <c r="H665" s="103" t="s">
        <v>961</v>
      </c>
      <c r="I665" s="38"/>
      <c r="J665" s="65"/>
      <c r="K665" s="79"/>
      <c r="L665" s="79"/>
      <c r="M665" s="79"/>
      <c r="N665" s="79"/>
      <c r="O665" s="79"/>
      <c r="P665" s="79"/>
      <c r="Q665" s="244"/>
      <c r="R665" s="244"/>
      <c r="S665" s="244"/>
      <c r="T665" s="244"/>
      <c r="U665" s="79"/>
      <c r="V665" s="245"/>
      <c r="W665" s="88"/>
      <c r="X665" s="89"/>
      <c r="Y665" s="73"/>
    </row>
    <row r="666" spans="1:25" ht="16.5" thickBot="1" x14ac:dyDescent="0.4">
      <c r="A666" s="129" t="s">
        <v>203</v>
      </c>
      <c r="B666" s="163" t="s">
        <v>376</v>
      </c>
      <c r="C666" s="164" t="s">
        <v>374</v>
      </c>
      <c r="D666" s="105" t="s">
        <v>202</v>
      </c>
      <c r="E666" s="105" t="s">
        <v>975</v>
      </c>
      <c r="F666" s="165">
        <v>167500000641</v>
      </c>
      <c r="G666" s="107" t="s">
        <v>377</v>
      </c>
      <c r="H666" s="166" t="s">
        <v>962</v>
      </c>
      <c r="I666" s="46"/>
      <c r="J666" s="65"/>
      <c r="K666" s="79"/>
      <c r="L666" s="79"/>
      <c r="M666" s="79"/>
      <c r="N666" s="79"/>
      <c r="O666" s="79"/>
      <c r="P666" s="79"/>
      <c r="Q666" s="244"/>
      <c r="R666" s="244"/>
      <c r="S666" s="244"/>
      <c r="T666" s="244"/>
      <c r="U666" s="79"/>
      <c r="V666" s="245"/>
      <c r="W666" s="88"/>
      <c r="X666" s="89"/>
      <c r="Y666" s="73"/>
    </row>
    <row r="667" spans="1:25" ht="24.5" thickBot="1" x14ac:dyDescent="0.4">
      <c r="A667" s="129" t="s">
        <v>351</v>
      </c>
      <c r="B667" s="66" t="s">
        <v>976</v>
      </c>
      <c r="C667" s="167" t="s">
        <v>374</v>
      </c>
      <c r="D667" s="105" t="s">
        <v>202</v>
      </c>
      <c r="E667" s="105" t="s">
        <v>977</v>
      </c>
      <c r="F667" s="165" t="s">
        <v>978</v>
      </c>
      <c r="G667" s="107" t="s">
        <v>979</v>
      </c>
      <c r="H667" s="168" t="s">
        <v>980</v>
      </c>
      <c r="I667" s="46"/>
      <c r="J667" s="65"/>
      <c r="K667" s="79"/>
      <c r="L667" s="79"/>
      <c r="M667" s="79"/>
      <c r="N667" s="79"/>
      <c r="O667" s="79"/>
      <c r="P667" s="79"/>
      <c r="Q667" s="244"/>
      <c r="R667" s="244"/>
      <c r="S667" s="244"/>
      <c r="T667" s="244"/>
      <c r="U667" s="79"/>
      <c r="V667" s="245"/>
      <c r="W667" s="88"/>
      <c r="X667" s="89"/>
      <c r="Y667" s="73"/>
    </row>
    <row r="668" spans="1:25" ht="16.5" thickBot="1" x14ac:dyDescent="0.4">
      <c r="A668" s="129" t="s">
        <v>355</v>
      </c>
      <c r="B668" s="169" t="s">
        <v>376</v>
      </c>
      <c r="C668" s="167" t="s">
        <v>374</v>
      </c>
      <c r="D668" s="105" t="s">
        <v>202</v>
      </c>
      <c r="E668" s="105" t="s">
        <v>981</v>
      </c>
      <c r="F668" s="165" t="s">
        <v>982</v>
      </c>
      <c r="G668" s="107" t="s">
        <v>983</v>
      </c>
      <c r="H668" s="108" t="s">
        <v>984</v>
      </c>
      <c r="I668" s="46"/>
      <c r="J668" s="65"/>
      <c r="K668" s="79"/>
      <c r="L668" s="79"/>
      <c r="M668" s="79"/>
      <c r="N668" s="79"/>
      <c r="O668" s="79"/>
      <c r="P668" s="79"/>
      <c r="Q668" s="244"/>
      <c r="R668" s="244"/>
      <c r="S668" s="244"/>
      <c r="T668" s="244"/>
      <c r="U668" s="79"/>
      <c r="V668" s="245"/>
      <c r="W668" s="88"/>
      <c r="X668" s="89"/>
      <c r="Y668" s="73"/>
    </row>
    <row r="669" spans="1:25" ht="24.5" thickBot="1" x14ac:dyDescent="0.4">
      <c r="A669" s="111" t="s">
        <v>12</v>
      </c>
      <c r="B669" s="111" t="s">
        <v>13</v>
      </c>
      <c r="C669" s="267" t="s">
        <v>14</v>
      </c>
      <c r="D669" s="269"/>
      <c r="E669" s="111" t="s">
        <v>15</v>
      </c>
      <c r="F669" s="112" t="s">
        <v>16</v>
      </c>
      <c r="G669" s="111" t="s">
        <v>17</v>
      </c>
      <c r="H669" s="111" t="s">
        <v>18</v>
      </c>
      <c r="I669" s="250"/>
      <c r="J669" s="251"/>
      <c r="K669" s="79"/>
      <c r="L669" s="79"/>
      <c r="M669" s="79"/>
      <c r="N669" s="79"/>
      <c r="O669" s="79"/>
      <c r="P669" s="79"/>
      <c r="Q669" s="244"/>
      <c r="R669" s="244"/>
      <c r="S669" s="244"/>
      <c r="T669" s="244"/>
      <c r="U669" s="79"/>
      <c r="V669" s="245"/>
      <c r="W669" s="88"/>
      <c r="X669" s="89"/>
      <c r="Y669" s="73"/>
    </row>
    <row r="670" spans="1:25" ht="16" x14ac:dyDescent="0.35">
      <c r="A670" s="113" t="s">
        <v>30</v>
      </c>
      <c r="B670" s="114"/>
      <c r="C670" s="114"/>
      <c r="D670" s="115" t="s">
        <v>31</v>
      </c>
      <c r="E670" s="114"/>
      <c r="F670" s="114"/>
      <c r="G670" s="114"/>
      <c r="H670" s="116"/>
      <c r="I670" s="252"/>
      <c r="J670" s="253"/>
      <c r="K670" s="79"/>
      <c r="L670" s="79"/>
      <c r="M670" s="79"/>
      <c r="N670" s="79"/>
      <c r="O670" s="79"/>
      <c r="P670" s="79"/>
      <c r="Q670" s="244"/>
      <c r="R670" s="244"/>
      <c r="S670" s="244"/>
      <c r="T670" s="244"/>
      <c r="U670" s="79"/>
      <c r="V670" s="245"/>
      <c r="W670" s="88"/>
      <c r="X670" s="89"/>
      <c r="Y670" s="73"/>
    </row>
    <row r="671" spans="1:25" x14ac:dyDescent="0.35">
      <c r="A671" s="14">
        <v>601</v>
      </c>
      <c r="B671" s="6">
        <v>8714199</v>
      </c>
      <c r="C671" s="7" t="s">
        <v>32</v>
      </c>
      <c r="D671" s="8" t="s">
        <v>33</v>
      </c>
      <c r="E671" s="6" t="s">
        <v>34</v>
      </c>
      <c r="F671" s="6">
        <v>0</v>
      </c>
      <c r="G671" s="6">
        <v>1</v>
      </c>
      <c r="H671" s="6">
        <v>781815</v>
      </c>
      <c r="I671" s="243">
        <v>70210</v>
      </c>
      <c r="J671" s="82">
        <f t="shared" ref="J671:J734" si="122">(I671*13.12%)+I671</f>
        <v>79421.551999999996</v>
      </c>
      <c r="K671" s="79">
        <v>165000</v>
      </c>
      <c r="L671" s="79">
        <f t="shared" si="111"/>
        <v>31350</v>
      </c>
      <c r="M671" s="79">
        <f t="shared" si="113"/>
        <v>196350</v>
      </c>
      <c r="N671" s="79">
        <v>120000</v>
      </c>
      <c r="O671" s="79">
        <v>22800</v>
      </c>
      <c r="P671" s="79">
        <v>142800</v>
      </c>
      <c r="Q671" s="244">
        <f t="shared" si="114"/>
        <v>79422</v>
      </c>
      <c r="R671" s="244">
        <f t="shared" si="115"/>
        <v>139524</v>
      </c>
      <c r="S671" s="244">
        <f t="shared" si="116"/>
        <v>130587</v>
      </c>
      <c r="T671" s="244">
        <f t="shared" si="117"/>
        <v>142800</v>
      </c>
      <c r="U671" s="79">
        <f t="shared" si="118"/>
        <v>42498.531762873878</v>
      </c>
      <c r="V671" s="245">
        <f t="shared" si="119"/>
        <v>0.30459656949968378</v>
      </c>
      <c r="W671" s="88" t="str">
        <f t="shared" si="120"/>
        <v>MENOR_VALOR</v>
      </c>
      <c r="X671" s="89">
        <f t="shared" si="121"/>
        <v>79422</v>
      </c>
      <c r="Y671" s="73"/>
    </row>
    <row r="672" spans="1:25" ht="16" x14ac:dyDescent="0.35">
      <c r="A672" s="14">
        <v>602</v>
      </c>
      <c r="B672" s="6">
        <v>8714199</v>
      </c>
      <c r="C672" s="7" t="s">
        <v>32</v>
      </c>
      <c r="D672" s="8" t="s">
        <v>35</v>
      </c>
      <c r="E672" s="6" t="s">
        <v>34</v>
      </c>
      <c r="F672" s="6">
        <v>0</v>
      </c>
      <c r="G672" s="6">
        <v>1</v>
      </c>
      <c r="H672" s="6">
        <v>781815</v>
      </c>
      <c r="I672" s="243">
        <v>71043</v>
      </c>
      <c r="J672" s="82">
        <f t="shared" si="122"/>
        <v>80363.8416</v>
      </c>
      <c r="K672" s="79">
        <v>119900</v>
      </c>
      <c r="L672" s="79">
        <f t="shared" si="111"/>
        <v>22781</v>
      </c>
      <c r="M672" s="79">
        <f t="shared" si="113"/>
        <v>142681</v>
      </c>
      <c r="N672" s="79">
        <v>88000</v>
      </c>
      <c r="O672" s="79">
        <v>16720</v>
      </c>
      <c r="P672" s="79">
        <v>104720</v>
      </c>
      <c r="Q672" s="244">
        <f t="shared" si="114"/>
        <v>80364</v>
      </c>
      <c r="R672" s="244">
        <f t="shared" si="115"/>
        <v>109255</v>
      </c>
      <c r="S672" s="244">
        <f t="shared" si="116"/>
        <v>106288</v>
      </c>
      <c r="T672" s="244">
        <f t="shared" si="117"/>
        <v>104720</v>
      </c>
      <c r="U672" s="79">
        <f t="shared" si="118"/>
        <v>20429.022015260543</v>
      </c>
      <c r="V672" s="245">
        <f t="shared" si="119"/>
        <v>0.18698477886834053</v>
      </c>
      <c r="W672" s="88" t="str">
        <f t="shared" si="120"/>
        <v>MENOR_VALOR</v>
      </c>
      <c r="X672" s="89">
        <f t="shared" si="121"/>
        <v>80364</v>
      </c>
      <c r="Y672" s="73"/>
    </row>
    <row r="673" spans="1:25" ht="24" x14ac:dyDescent="0.35">
      <c r="A673" s="14">
        <v>603</v>
      </c>
      <c r="B673" s="6">
        <v>8714199</v>
      </c>
      <c r="C673" s="7" t="s">
        <v>32</v>
      </c>
      <c r="D673" s="8" t="s">
        <v>37</v>
      </c>
      <c r="E673" s="6" t="s">
        <v>34</v>
      </c>
      <c r="F673" s="6">
        <v>0</v>
      </c>
      <c r="G673" s="6">
        <v>1</v>
      </c>
      <c r="H673" s="6">
        <v>781815</v>
      </c>
      <c r="I673" s="243">
        <v>85799</v>
      </c>
      <c r="J673" s="82">
        <f t="shared" si="122"/>
        <v>97055.828800000003</v>
      </c>
      <c r="K673" s="79">
        <v>203040</v>
      </c>
      <c r="L673" s="79">
        <f t="shared" si="111"/>
        <v>38577.599999999999</v>
      </c>
      <c r="M673" s="79">
        <f t="shared" si="113"/>
        <v>241617.6</v>
      </c>
      <c r="N673" s="79">
        <v>150000</v>
      </c>
      <c r="O673" s="79">
        <v>28500</v>
      </c>
      <c r="P673" s="79">
        <v>178500</v>
      </c>
      <c r="Q673" s="244">
        <f t="shared" si="114"/>
        <v>97056</v>
      </c>
      <c r="R673" s="244">
        <f t="shared" si="115"/>
        <v>172391</v>
      </c>
      <c r="S673" s="244">
        <f t="shared" si="116"/>
        <v>161162</v>
      </c>
      <c r="T673" s="244">
        <f t="shared" si="117"/>
        <v>178500</v>
      </c>
      <c r="U673" s="79">
        <f t="shared" si="118"/>
        <v>53269.889360688561</v>
      </c>
      <c r="V673" s="245">
        <f t="shared" si="119"/>
        <v>0.30900620891281194</v>
      </c>
      <c r="W673" s="88" t="str">
        <f t="shared" si="120"/>
        <v>MENOR_VALOR</v>
      </c>
      <c r="X673" s="89">
        <f t="shared" si="121"/>
        <v>97056</v>
      </c>
      <c r="Y673" s="73"/>
    </row>
    <row r="674" spans="1:25" ht="24" x14ac:dyDescent="0.35">
      <c r="A674" s="14">
        <v>604</v>
      </c>
      <c r="B674" s="6">
        <v>8714199</v>
      </c>
      <c r="C674" s="7" t="s">
        <v>32</v>
      </c>
      <c r="D674" s="8" t="s">
        <v>38</v>
      </c>
      <c r="E674" s="6" t="s">
        <v>34</v>
      </c>
      <c r="F674" s="6">
        <v>0</v>
      </c>
      <c r="G674" s="6">
        <v>1</v>
      </c>
      <c r="H674" s="6">
        <v>781815</v>
      </c>
      <c r="I674" s="243">
        <v>82705</v>
      </c>
      <c r="J674" s="82">
        <f t="shared" si="122"/>
        <v>93555.895999999993</v>
      </c>
      <c r="K674" s="79">
        <v>190050</v>
      </c>
      <c r="L674" s="79">
        <f t="shared" si="111"/>
        <v>36109.5</v>
      </c>
      <c r="M674" s="79">
        <f t="shared" si="113"/>
        <v>226159.5</v>
      </c>
      <c r="N674" s="79">
        <v>145000</v>
      </c>
      <c r="O674" s="79">
        <v>27550</v>
      </c>
      <c r="P674" s="79">
        <v>172550</v>
      </c>
      <c r="Q674" s="244">
        <f t="shared" si="114"/>
        <v>93556</v>
      </c>
      <c r="R674" s="244">
        <f t="shared" si="115"/>
        <v>164088</v>
      </c>
      <c r="S674" s="244">
        <f t="shared" si="116"/>
        <v>153981</v>
      </c>
      <c r="T674" s="244">
        <f t="shared" si="117"/>
        <v>172550</v>
      </c>
      <c r="U674" s="79">
        <f t="shared" si="118"/>
        <v>49873.655490649573</v>
      </c>
      <c r="V674" s="245">
        <f t="shared" si="119"/>
        <v>0.30394456322613217</v>
      </c>
      <c r="W674" s="88" t="str">
        <f t="shared" si="120"/>
        <v>MENOR_VALOR</v>
      </c>
      <c r="X674" s="89">
        <f t="shared" si="121"/>
        <v>93556</v>
      </c>
      <c r="Y674" s="73"/>
    </row>
    <row r="675" spans="1:25" ht="16" x14ac:dyDescent="0.35">
      <c r="A675" s="14">
        <v>605</v>
      </c>
      <c r="B675" s="6">
        <v>8714199</v>
      </c>
      <c r="C675" s="7" t="s">
        <v>32</v>
      </c>
      <c r="D675" s="8" t="s">
        <v>39</v>
      </c>
      <c r="E675" s="6" t="s">
        <v>34</v>
      </c>
      <c r="F675" s="6">
        <v>0</v>
      </c>
      <c r="G675" s="6">
        <v>1</v>
      </c>
      <c r="H675" s="6">
        <v>781815</v>
      </c>
      <c r="I675" s="243">
        <v>87227</v>
      </c>
      <c r="J675" s="82">
        <f t="shared" si="122"/>
        <v>98671.182399999991</v>
      </c>
      <c r="K675" s="79">
        <v>194820</v>
      </c>
      <c r="L675" s="79">
        <f t="shared" si="111"/>
        <v>37015.800000000003</v>
      </c>
      <c r="M675" s="79">
        <f t="shared" si="113"/>
        <v>231835.8</v>
      </c>
      <c r="N675" s="79">
        <v>153000</v>
      </c>
      <c r="O675" s="79">
        <v>29070</v>
      </c>
      <c r="P675" s="79">
        <v>182070</v>
      </c>
      <c r="Q675" s="244">
        <f t="shared" si="114"/>
        <v>98671</v>
      </c>
      <c r="R675" s="244">
        <f t="shared" si="115"/>
        <v>170859</v>
      </c>
      <c r="S675" s="244">
        <f t="shared" si="116"/>
        <v>160893</v>
      </c>
      <c r="T675" s="244">
        <f t="shared" si="117"/>
        <v>182070</v>
      </c>
      <c r="U675" s="79">
        <f t="shared" si="118"/>
        <v>51044.62432029449</v>
      </c>
      <c r="V675" s="245">
        <f t="shared" si="119"/>
        <v>0.29875291509545582</v>
      </c>
      <c r="W675" s="88" t="str">
        <f t="shared" si="120"/>
        <v>MENOR_VALOR</v>
      </c>
      <c r="X675" s="89">
        <f t="shared" si="121"/>
        <v>98671</v>
      </c>
      <c r="Y675" s="73"/>
    </row>
    <row r="676" spans="1:25" x14ac:dyDescent="0.35">
      <c r="A676" s="14">
        <v>606</v>
      </c>
      <c r="B676" s="6">
        <v>8714199</v>
      </c>
      <c r="C676" s="7" t="s">
        <v>32</v>
      </c>
      <c r="D676" s="8" t="s">
        <v>40</v>
      </c>
      <c r="E676" s="6" t="s">
        <v>34</v>
      </c>
      <c r="F676" s="6">
        <v>0</v>
      </c>
      <c r="G676" s="6">
        <v>1</v>
      </c>
      <c r="H676" s="6">
        <v>781815</v>
      </c>
      <c r="I676" s="243">
        <v>202776</v>
      </c>
      <c r="J676" s="82">
        <f t="shared" si="122"/>
        <v>229380.21119999999</v>
      </c>
      <c r="K676" s="79">
        <v>439560</v>
      </c>
      <c r="L676" s="79">
        <f t="shared" si="111"/>
        <v>83516.399999999994</v>
      </c>
      <c r="M676" s="79">
        <f t="shared" si="113"/>
        <v>523076.4</v>
      </c>
      <c r="N676" s="79">
        <v>355000</v>
      </c>
      <c r="O676" s="79">
        <v>67450</v>
      </c>
      <c r="P676" s="79">
        <v>422450</v>
      </c>
      <c r="Q676" s="244">
        <f t="shared" si="114"/>
        <v>229380</v>
      </c>
      <c r="R676" s="244">
        <f t="shared" si="115"/>
        <v>391636</v>
      </c>
      <c r="S676" s="244">
        <f t="shared" si="116"/>
        <v>370083</v>
      </c>
      <c r="T676" s="244">
        <f t="shared" si="117"/>
        <v>422450</v>
      </c>
      <c r="U676" s="79">
        <f t="shared" si="118"/>
        <v>114732.31788820446</v>
      </c>
      <c r="V676" s="245">
        <f t="shared" si="119"/>
        <v>0.29295651545875367</v>
      </c>
      <c r="W676" s="88" t="str">
        <f t="shared" si="120"/>
        <v>MENOR_VALOR</v>
      </c>
      <c r="X676" s="89">
        <f t="shared" si="121"/>
        <v>229380</v>
      </c>
      <c r="Y676" s="73"/>
    </row>
    <row r="677" spans="1:25" x14ac:dyDescent="0.35">
      <c r="A677" s="14">
        <v>607</v>
      </c>
      <c r="B677" s="6">
        <v>8714199</v>
      </c>
      <c r="C677" s="7" t="s">
        <v>32</v>
      </c>
      <c r="D677" s="8" t="s">
        <v>41</v>
      </c>
      <c r="E677" s="6" t="s">
        <v>34</v>
      </c>
      <c r="F677" s="6">
        <v>0</v>
      </c>
      <c r="G677" s="6">
        <v>1</v>
      </c>
      <c r="H677" s="6">
        <v>781815</v>
      </c>
      <c r="I677" s="243">
        <v>16065</v>
      </c>
      <c r="J677" s="82">
        <f t="shared" si="122"/>
        <v>18172.727999999999</v>
      </c>
      <c r="K677" s="79">
        <v>37800</v>
      </c>
      <c r="L677" s="79">
        <f t="shared" si="111"/>
        <v>7182</v>
      </c>
      <c r="M677" s="79">
        <f t="shared" si="113"/>
        <v>44982</v>
      </c>
      <c r="N677" s="79">
        <v>28000</v>
      </c>
      <c r="O677" s="79">
        <v>5320</v>
      </c>
      <c r="P677" s="79">
        <v>33320</v>
      </c>
      <c r="Q677" s="244">
        <f t="shared" si="114"/>
        <v>18173</v>
      </c>
      <c r="R677" s="244">
        <f t="shared" si="115"/>
        <v>32158</v>
      </c>
      <c r="S677" s="244">
        <f t="shared" si="116"/>
        <v>30088</v>
      </c>
      <c r="T677" s="244">
        <f t="shared" si="117"/>
        <v>33320</v>
      </c>
      <c r="U677" s="79">
        <f t="shared" si="118"/>
        <v>9888.8883348938671</v>
      </c>
      <c r="V677" s="245">
        <f t="shared" si="119"/>
        <v>0.30750943264176461</v>
      </c>
      <c r="W677" s="88" t="str">
        <f t="shared" si="120"/>
        <v>MENOR_VALOR</v>
      </c>
      <c r="X677" s="89">
        <f t="shared" si="121"/>
        <v>18173</v>
      </c>
      <c r="Y677" s="73"/>
    </row>
    <row r="678" spans="1:25" x14ac:dyDescent="0.35">
      <c r="A678" s="14">
        <v>608</v>
      </c>
      <c r="B678" s="6">
        <v>8714199</v>
      </c>
      <c r="C678" s="7" t="s">
        <v>32</v>
      </c>
      <c r="D678" s="8" t="s">
        <v>42</v>
      </c>
      <c r="E678" s="6" t="s">
        <v>34</v>
      </c>
      <c r="F678" s="6">
        <v>0</v>
      </c>
      <c r="G678" s="6">
        <v>1</v>
      </c>
      <c r="H678" s="6">
        <v>781815</v>
      </c>
      <c r="I678" s="243">
        <v>197659</v>
      </c>
      <c r="J678" s="82">
        <f t="shared" si="122"/>
        <v>223591.86079999999</v>
      </c>
      <c r="K678" s="79">
        <v>357200</v>
      </c>
      <c r="L678" s="79">
        <f t="shared" si="111"/>
        <v>67868</v>
      </c>
      <c r="M678" s="79">
        <f t="shared" si="113"/>
        <v>425068</v>
      </c>
      <c r="N678" s="79">
        <v>304000</v>
      </c>
      <c r="O678" s="79">
        <v>57760</v>
      </c>
      <c r="P678" s="79">
        <v>361760</v>
      </c>
      <c r="Q678" s="244">
        <f t="shared" si="114"/>
        <v>223592</v>
      </c>
      <c r="R678" s="244">
        <f t="shared" si="115"/>
        <v>336807</v>
      </c>
      <c r="S678" s="244">
        <f t="shared" si="116"/>
        <v>325171</v>
      </c>
      <c r="T678" s="244">
        <f t="shared" si="117"/>
        <v>361760</v>
      </c>
      <c r="U678" s="79">
        <f t="shared" si="118"/>
        <v>80055.094232034971</v>
      </c>
      <c r="V678" s="245">
        <f t="shared" si="119"/>
        <v>0.23768833258226513</v>
      </c>
      <c r="W678" s="88" t="str">
        <f t="shared" si="120"/>
        <v>MENOR_VALOR</v>
      </c>
      <c r="X678" s="89">
        <f t="shared" si="121"/>
        <v>223592</v>
      </c>
      <c r="Y678" s="73"/>
    </row>
    <row r="679" spans="1:25" x14ac:dyDescent="0.35">
      <c r="A679" s="14">
        <v>609</v>
      </c>
      <c r="B679" s="6">
        <v>8714199</v>
      </c>
      <c r="C679" s="7" t="s">
        <v>32</v>
      </c>
      <c r="D679" s="8" t="s">
        <v>43</v>
      </c>
      <c r="E679" s="6" t="s">
        <v>34</v>
      </c>
      <c r="F679" s="6">
        <v>0</v>
      </c>
      <c r="G679" s="6">
        <v>1</v>
      </c>
      <c r="H679" s="6">
        <v>781815</v>
      </c>
      <c r="I679" s="243">
        <v>198849</v>
      </c>
      <c r="J679" s="82">
        <f t="shared" si="122"/>
        <v>224937.98879999999</v>
      </c>
      <c r="K679" s="79">
        <v>206800</v>
      </c>
      <c r="L679" s="79">
        <f t="shared" si="111"/>
        <v>39292</v>
      </c>
      <c r="M679" s="79">
        <f t="shared" si="113"/>
        <v>246092</v>
      </c>
      <c r="N679" s="79">
        <v>150000</v>
      </c>
      <c r="O679" s="79">
        <v>28500</v>
      </c>
      <c r="P679" s="79">
        <v>178500</v>
      </c>
      <c r="Q679" s="244">
        <f t="shared" si="114"/>
        <v>178500</v>
      </c>
      <c r="R679" s="244">
        <f t="shared" si="115"/>
        <v>216510</v>
      </c>
      <c r="S679" s="244">
        <f t="shared" si="116"/>
        <v>214585</v>
      </c>
      <c r="T679" s="244">
        <f t="shared" si="117"/>
        <v>224938</v>
      </c>
      <c r="U679" s="79">
        <f t="shared" si="118"/>
        <v>26877.128752900673</v>
      </c>
      <c r="V679" s="245">
        <f t="shared" si="119"/>
        <v>0.12413804790956849</v>
      </c>
      <c r="W679" s="88" t="str">
        <f t="shared" si="120"/>
        <v>MENOR_VALOR</v>
      </c>
      <c r="X679" s="89">
        <f t="shared" si="121"/>
        <v>178500</v>
      </c>
      <c r="Y679" s="73"/>
    </row>
    <row r="680" spans="1:25" x14ac:dyDescent="0.35">
      <c r="A680" s="14">
        <v>610</v>
      </c>
      <c r="B680" s="6">
        <v>8714199</v>
      </c>
      <c r="C680" s="7" t="s">
        <v>32</v>
      </c>
      <c r="D680" s="8" t="s">
        <v>213</v>
      </c>
      <c r="E680" s="6" t="s">
        <v>34</v>
      </c>
      <c r="F680" s="6">
        <v>0</v>
      </c>
      <c r="G680" s="6">
        <v>1</v>
      </c>
      <c r="H680" s="6">
        <v>781815</v>
      </c>
      <c r="I680" s="243">
        <v>23205</v>
      </c>
      <c r="J680" s="82">
        <f t="shared" si="122"/>
        <v>26249.495999999999</v>
      </c>
      <c r="K680" s="79">
        <v>118750</v>
      </c>
      <c r="L680" s="79">
        <f t="shared" si="111"/>
        <v>22562.5</v>
      </c>
      <c r="M680" s="79">
        <f t="shared" si="113"/>
        <v>141312.5</v>
      </c>
      <c r="N680" s="79">
        <v>100000</v>
      </c>
      <c r="O680" s="79">
        <v>19000</v>
      </c>
      <c r="P680" s="79">
        <v>119000</v>
      </c>
      <c r="Q680" s="244">
        <f t="shared" si="114"/>
        <v>26249</v>
      </c>
      <c r="R680" s="244">
        <f t="shared" si="115"/>
        <v>95521</v>
      </c>
      <c r="S680" s="244">
        <f t="shared" si="116"/>
        <v>76141</v>
      </c>
      <c r="T680" s="244">
        <f t="shared" si="117"/>
        <v>119000</v>
      </c>
      <c r="U680" s="79">
        <f t="shared" si="118"/>
        <v>48982.700946354518</v>
      </c>
      <c r="V680" s="245">
        <f t="shared" si="119"/>
        <v>0.51279510208597601</v>
      </c>
      <c r="W680" s="88" t="str">
        <f t="shared" si="120"/>
        <v>MEDIA_GEOMETRICA</v>
      </c>
      <c r="X680" s="89">
        <f t="shared" si="121"/>
        <v>76141</v>
      </c>
      <c r="Y680" s="73"/>
    </row>
    <row r="681" spans="1:25" ht="24" x14ac:dyDescent="0.35">
      <c r="A681" s="14">
        <v>611</v>
      </c>
      <c r="B681" s="6">
        <v>8714199</v>
      </c>
      <c r="C681" s="7" t="s">
        <v>32</v>
      </c>
      <c r="D681" s="8" t="s">
        <v>214</v>
      </c>
      <c r="E681" s="6" t="s">
        <v>34</v>
      </c>
      <c r="F681" s="6">
        <v>0</v>
      </c>
      <c r="G681" s="6">
        <v>1</v>
      </c>
      <c r="H681" s="6">
        <v>781815</v>
      </c>
      <c r="I681" s="243">
        <v>114478</v>
      </c>
      <c r="J681" s="82">
        <f t="shared" si="122"/>
        <v>129497.51360000001</v>
      </c>
      <c r="K681" s="79">
        <v>272500</v>
      </c>
      <c r="L681" s="79">
        <f t="shared" si="111"/>
        <v>51775</v>
      </c>
      <c r="M681" s="79">
        <f t="shared" si="113"/>
        <v>324275</v>
      </c>
      <c r="N681" s="79">
        <v>200000</v>
      </c>
      <c r="O681" s="79">
        <v>38000</v>
      </c>
      <c r="P681" s="79">
        <v>238000</v>
      </c>
      <c r="Q681" s="244">
        <f t="shared" si="114"/>
        <v>129498</v>
      </c>
      <c r="R681" s="244">
        <f t="shared" si="115"/>
        <v>230591</v>
      </c>
      <c r="S681" s="244">
        <f t="shared" si="116"/>
        <v>215402</v>
      </c>
      <c r="T681" s="244">
        <f t="shared" si="117"/>
        <v>238000</v>
      </c>
      <c r="U681" s="79">
        <f t="shared" si="118"/>
        <v>71483.545830491654</v>
      </c>
      <c r="V681" s="245">
        <f t="shared" si="119"/>
        <v>0.31000145639028259</v>
      </c>
      <c r="W681" s="88" t="str">
        <f t="shared" si="120"/>
        <v>MENOR_VALOR</v>
      </c>
      <c r="X681" s="89">
        <f t="shared" si="121"/>
        <v>129498</v>
      </c>
      <c r="Y681" s="73"/>
    </row>
    <row r="682" spans="1:25" ht="16" x14ac:dyDescent="0.35">
      <c r="A682" s="14">
        <v>612</v>
      </c>
      <c r="B682" s="6">
        <v>8714199</v>
      </c>
      <c r="C682" s="7" t="s">
        <v>32</v>
      </c>
      <c r="D682" s="10" t="s">
        <v>215</v>
      </c>
      <c r="E682" s="6" t="s">
        <v>34</v>
      </c>
      <c r="F682" s="6">
        <v>0</v>
      </c>
      <c r="G682" s="6">
        <v>1</v>
      </c>
      <c r="H682" s="6">
        <v>781815</v>
      </c>
      <c r="I682" s="243">
        <v>89964</v>
      </c>
      <c r="J682" s="82">
        <f t="shared" si="122"/>
        <v>101767.27679999999</v>
      </c>
      <c r="K682" s="79">
        <v>196000</v>
      </c>
      <c r="L682" s="79">
        <f t="shared" si="111"/>
        <v>37240</v>
      </c>
      <c r="M682" s="79">
        <f t="shared" si="113"/>
        <v>233240</v>
      </c>
      <c r="N682" s="79">
        <v>157000</v>
      </c>
      <c r="O682" s="79">
        <v>29830</v>
      </c>
      <c r="P682" s="79">
        <v>186830</v>
      </c>
      <c r="Q682" s="244">
        <f t="shared" si="114"/>
        <v>101767</v>
      </c>
      <c r="R682" s="244">
        <f t="shared" si="115"/>
        <v>173946</v>
      </c>
      <c r="S682" s="244">
        <f t="shared" si="116"/>
        <v>164293</v>
      </c>
      <c r="T682" s="244">
        <f t="shared" si="117"/>
        <v>186830</v>
      </c>
      <c r="U682" s="79">
        <f t="shared" si="118"/>
        <v>51038.260359263812</v>
      </c>
      <c r="V682" s="245">
        <f t="shared" si="119"/>
        <v>0.29341439503790723</v>
      </c>
      <c r="W682" s="88" t="str">
        <f t="shared" si="120"/>
        <v>MENOR_VALOR</v>
      </c>
      <c r="X682" s="89">
        <f t="shared" si="121"/>
        <v>101767</v>
      </c>
      <c r="Y682" s="73"/>
    </row>
    <row r="683" spans="1:25" x14ac:dyDescent="0.35">
      <c r="A683" s="14">
        <v>613</v>
      </c>
      <c r="B683" s="6">
        <v>8714199</v>
      </c>
      <c r="C683" s="7" t="s">
        <v>32</v>
      </c>
      <c r="D683" s="10" t="s">
        <v>216</v>
      </c>
      <c r="E683" s="6" t="s">
        <v>34</v>
      </c>
      <c r="F683" s="6">
        <v>0</v>
      </c>
      <c r="G683" s="6">
        <v>1</v>
      </c>
      <c r="H683" s="6">
        <v>781815</v>
      </c>
      <c r="I683" s="243">
        <v>235144</v>
      </c>
      <c r="J683" s="82">
        <f t="shared" si="122"/>
        <v>265994.89279999997</v>
      </c>
      <c r="K683" s="79">
        <v>530450</v>
      </c>
      <c r="L683" s="79">
        <f t="shared" si="111"/>
        <v>100785.5</v>
      </c>
      <c r="M683" s="79">
        <f t="shared" si="113"/>
        <v>631235.5</v>
      </c>
      <c r="N683" s="79">
        <v>412000</v>
      </c>
      <c r="O683" s="79">
        <v>78280</v>
      </c>
      <c r="P683" s="79">
        <v>490280</v>
      </c>
      <c r="Q683" s="244">
        <f t="shared" si="114"/>
        <v>265995</v>
      </c>
      <c r="R683" s="244">
        <f t="shared" si="115"/>
        <v>462503</v>
      </c>
      <c r="S683" s="244">
        <f t="shared" si="116"/>
        <v>435014</v>
      </c>
      <c r="T683" s="244">
        <f t="shared" si="117"/>
        <v>490280</v>
      </c>
      <c r="U683" s="79">
        <f t="shared" si="118"/>
        <v>138952.13935740609</v>
      </c>
      <c r="V683" s="245">
        <f t="shared" si="119"/>
        <v>0.30043510930179068</v>
      </c>
      <c r="W683" s="88" t="str">
        <f t="shared" si="120"/>
        <v>MENOR_VALOR</v>
      </c>
      <c r="X683" s="89">
        <f t="shared" si="121"/>
        <v>265995</v>
      </c>
      <c r="Y683" s="73"/>
    </row>
    <row r="684" spans="1:25" ht="24" x14ac:dyDescent="0.35">
      <c r="A684" s="14">
        <v>614</v>
      </c>
      <c r="B684" s="6">
        <v>8714199</v>
      </c>
      <c r="C684" s="7" t="s">
        <v>47</v>
      </c>
      <c r="D684" s="8" t="s">
        <v>217</v>
      </c>
      <c r="E684" s="6" t="s">
        <v>34</v>
      </c>
      <c r="F684" s="6">
        <v>0</v>
      </c>
      <c r="G684" s="6">
        <v>1</v>
      </c>
      <c r="H684" s="6">
        <v>781815</v>
      </c>
      <c r="I684" s="243">
        <v>254184</v>
      </c>
      <c r="J684" s="82">
        <f t="shared" si="122"/>
        <v>287532.94079999998</v>
      </c>
      <c r="K684" s="79">
        <v>600480</v>
      </c>
      <c r="L684" s="79">
        <f t="shared" ref="L684:L747" si="123">K684*19%</f>
        <v>114091.2</v>
      </c>
      <c r="M684" s="79">
        <f t="shared" si="113"/>
        <v>714571.2</v>
      </c>
      <c r="N684" s="79">
        <v>445000</v>
      </c>
      <c r="O684" s="79">
        <v>84550</v>
      </c>
      <c r="P684" s="79">
        <v>529550</v>
      </c>
      <c r="Q684" s="244">
        <f t="shared" si="114"/>
        <v>287533</v>
      </c>
      <c r="R684" s="244">
        <f t="shared" si="115"/>
        <v>510551</v>
      </c>
      <c r="S684" s="244">
        <f t="shared" si="116"/>
        <v>477397</v>
      </c>
      <c r="T684" s="244">
        <f t="shared" si="117"/>
        <v>529550</v>
      </c>
      <c r="U684" s="79">
        <f t="shared" si="118"/>
        <v>157697.54012666145</v>
      </c>
      <c r="V684" s="245">
        <f t="shared" si="119"/>
        <v>0.30887715453825659</v>
      </c>
      <c r="W684" s="88" t="str">
        <f t="shared" si="120"/>
        <v>MENOR_VALOR</v>
      </c>
      <c r="X684" s="89">
        <f t="shared" si="121"/>
        <v>287533</v>
      </c>
      <c r="Y684" s="73"/>
    </row>
    <row r="685" spans="1:25" ht="24" x14ac:dyDescent="0.35">
      <c r="A685" s="14">
        <v>615</v>
      </c>
      <c r="B685" s="6">
        <v>8714199</v>
      </c>
      <c r="C685" s="7" t="s">
        <v>47</v>
      </c>
      <c r="D685" s="8" t="s">
        <v>40</v>
      </c>
      <c r="E685" s="6" t="s">
        <v>34</v>
      </c>
      <c r="F685" s="6">
        <v>0</v>
      </c>
      <c r="G685" s="6">
        <v>1</v>
      </c>
      <c r="H685" s="6">
        <v>781815</v>
      </c>
      <c r="I685" s="243">
        <v>202776</v>
      </c>
      <c r="J685" s="82">
        <f t="shared" si="122"/>
        <v>229380.21119999999</v>
      </c>
      <c r="K685" s="79">
        <v>466200</v>
      </c>
      <c r="L685" s="79">
        <f t="shared" si="123"/>
        <v>88578</v>
      </c>
      <c r="M685" s="79">
        <f t="shared" si="113"/>
        <v>554778</v>
      </c>
      <c r="N685" s="79">
        <v>355000</v>
      </c>
      <c r="O685" s="79">
        <v>67450</v>
      </c>
      <c r="P685" s="79">
        <v>422450</v>
      </c>
      <c r="Q685" s="244">
        <f t="shared" si="114"/>
        <v>229380</v>
      </c>
      <c r="R685" s="244">
        <f t="shared" si="115"/>
        <v>402203</v>
      </c>
      <c r="S685" s="244">
        <f t="shared" si="116"/>
        <v>377413</v>
      </c>
      <c r="T685" s="244">
        <f t="shared" si="117"/>
        <v>422450</v>
      </c>
      <c r="U685" s="79">
        <f t="shared" si="118"/>
        <v>122204.3152450027</v>
      </c>
      <c r="V685" s="245">
        <f t="shared" si="119"/>
        <v>0.30383740361211303</v>
      </c>
      <c r="W685" s="88" t="str">
        <f t="shared" si="120"/>
        <v>MENOR_VALOR</v>
      </c>
      <c r="X685" s="89">
        <f t="shared" si="121"/>
        <v>229380</v>
      </c>
      <c r="Y685" s="73"/>
    </row>
    <row r="686" spans="1:25" ht="24" x14ac:dyDescent="0.35">
      <c r="A686" s="14">
        <v>616</v>
      </c>
      <c r="B686" s="6">
        <v>8714199</v>
      </c>
      <c r="C686" s="7" t="s">
        <v>50</v>
      </c>
      <c r="D686" s="8" t="s">
        <v>31</v>
      </c>
      <c r="E686" s="6" t="s">
        <v>34</v>
      </c>
      <c r="F686" s="6">
        <v>0</v>
      </c>
      <c r="G686" s="6">
        <v>1</v>
      </c>
      <c r="H686" s="6">
        <v>781815</v>
      </c>
      <c r="I686" s="11">
        <v>254184</v>
      </c>
      <c r="J686" s="82">
        <f t="shared" si="122"/>
        <v>287532.94079999998</v>
      </c>
      <c r="K686" s="79">
        <v>611600</v>
      </c>
      <c r="L686" s="79">
        <f t="shared" si="123"/>
        <v>116204</v>
      </c>
      <c r="M686" s="79">
        <f t="shared" si="113"/>
        <v>727804</v>
      </c>
      <c r="N686" s="79">
        <v>445000</v>
      </c>
      <c r="O686" s="79">
        <v>84550</v>
      </c>
      <c r="P686" s="79">
        <v>529550</v>
      </c>
      <c r="Q686" s="244">
        <f t="shared" si="114"/>
        <v>287533</v>
      </c>
      <c r="R686" s="244">
        <f t="shared" si="115"/>
        <v>514962</v>
      </c>
      <c r="S686" s="244">
        <f t="shared" si="116"/>
        <v>480326</v>
      </c>
      <c r="T686" s="244">
        <f t="shared" si="117"/>
        <v>529550</v>
      </c>
      <c r="U686" s="79">
        <f t="shared" si="118"/>
        <v>160816.58813847532</v>
      </c>
      <c r="V686" s="245">
        <f t="shared" si="119"/>
        <v>0.31228826231542389</v>
      </c>
      <c r="W686" s="88" t="str">
        <f t="shared" si="120"/>
        <v>MENOR_VALOR</v>
      </c>
      <c r="X686" s="89">
        <f t="shared" si="121"/>
        <v>287533</v>
      </c>
      <c r="Y686" s="73"/>
    </row>
    <row r="687" spans="1:25" s="74" customFormat="1" ht="16" x14ac:dyDescent="0.35">
      <c r="A687" s="117" t="s">
        <v>51</v>
      </c>
      <c r="B687" s="6"/>
      <c r="C687" s="6"/>
      <c r="D687" s="118" t="s">
        <v>52</v>
      </c>
      <c r="E687" s="6"/>
      <c r="F687" s="119"/>
      <c r="G687" s="119"/>
      <c r="H687" s="120"/>
      <c r="I687" s="243"/>
      <c r="J687" s="82"/>
      <c r="K687" s="79"/>
      <c r="L687" s="79"/>
      <c r="M687" s="79"/>
      <c r="N687" s="79"/>
      <c r="O687" s="79"/>
      <c r="P687" s="79"/>
      <c r="Q687" s="244"/>
      <c r="R687" s="244"/>
      <c r="S687" s="244"/>
      <c r="T687" s="244"/>
      <c r="U687" s="79"/>
      <c r="V687" s="245"/>
      <c r="W687" s="88"/>
      <c r="X687" s="89"/>
      <c r="Y687" s="73"/>
    </row>
    <row r="688" spans="1:25" ht="24" x14ac:dyDescent="0.35">
      <c r="A688" s="6">
        <v>617</v>
      </c>
      <c r="B688" s="6">
        <v>8714199</v>
      </c>
      <c r="C688" s="7" t="s">
        <v>32</v>
      </c>
      <c r="D688" s="8" t="s">
        <v>218</v>
      </c>
      <c r="E688" s="6" t="s">
        <v>34</v>
      </c>
      <c r="F688" s="6">
        <v>0</v>
      </c>
      <c r="G688" s="6">
        <v>1</v>
      </c>
      <c r="H688" s="6">
        <v>781815</v>
      </c>
      <c r="I688" s="81">
        <v>106029</v>
      </c>
      <c r="J688" s="82">
        <f t="shared" si="122"/>
        <v>119940.0048</v>
      </c>
      <c r="K688" s="79">
        <v>244860</v>
      </c>
      <c r="L688" s="79">
        <f t="shared" si="123"/>
        <v>46523.4</v>
      </c>
      <c r="M688" s="79">
        <f t="shared" si="113"/>
        <v>291383.40000000002</v>
      </c>
      <c r="N688" s="79">
        <v>185000</v>
      </c>
      <c r="O688" s="79">
        <v>35150</v>
      </c>
      <c r="P688" s="79">
        <v>220150</v>
      </c>
      <c r="Q688" s="244">
        <f t="shared" si="114"/>
        <v>119940</v>
      </c>
      <c r="R688" s="244">
        <f t="shared" si="115"/>
        <v>210491</v>
      </c>
      <c r="S688" s="244">
        <f t="shared" si="116"/>
        <v>197416</v>
      </c>
      <c r="T688" s="244">
        <f t="shared" si="117"/>
        <v>220150</v>
      </c>
      <c r="U688" s="79">
        <f t="shared" si="118"/>
        <v>64029.226143223066</v>
      </c>
      <c r="V688" s="245">
        <f t="shared" si="119"/>
        <v>0.30418985202798726</v>
      </c>
      <c r="W688" s="88" t="str">
        <f t="shared" si="120"/>
        <v>MENOR_VALOR</v>
      </c>
      <c r="X688" s="89">
        <f t="shared" si="121"/>
        <v>119940</v>
      </c>
      <c r="Y688" s="73"/>
    </row>
    <row r="689" spans="1:25" x14ac:dyDescent="0.35">
      <c r="A689" s="6">
        <v>618</v>
      </c>
      <c r="B689" s="6">
        <v>8714199</v>
      </c>
      <c r="C689" s="7" t="s">
        <v>32</v>
      </c>
      <c r="D689" s="8" t="s">
        <v>53</v>
      </c>
      <c r="E689" s="6" t="s">
        <v>34</v>
      </c>
      <c r="F689" s="6">
        <v>0</v>
      </c>
      <c r="G689" s="6">
        <v>1</v>
      </c>
      <c r="H689" s="6">
        <v>781815</v>
      </c>
      <c r="I689" s="81">
        <v>9282</v>
      </c>
      <c r="J689" s="82">
        <f t="shared" si="122"/>
        <v>10499.7984</v>
      </c>
      <c r="K689" s="79">
        <v>21400</v>
      </c>
      <c r="L689" s="79">
        <f t="shared" si="123"/>
        <v>4066</v>
      </c>
      <c r="M689" s="79">
        <f t="shared" si="113"/>
        <v>25466</v>
      </c>
      <c r="N689" s="79">
        <v>16000</v>
      </c>
      <c r="O689" s="79">
        <v>3040</v>
      </c>
      <c r="P689" s="79">
        <v>19040</v>
      </c>
      <c r="Q689" s="244">
        <f t="shared" si="114"/>
        <v>10500</v>
      </c>
      <c r="R689" s="244">
        <f t="shared" si="115"/>
        <v>18335</v>
      </c>
      <c r="S689" s="244">
        <f t="shared" si="116"/>
        <v>17203</v>
      </c>
      <c r="T689" s="244">
        <f t="shared" si="117"/>
        <v>19040</v>
      </c>
      <c r="U689" s="79">
        <f t="shared" si="118"/>
        <v>5540.1816305965995</v>
      </c>
      <c r="V689" s="245">
        <f t="shared" si="119"/>
        <v>0.30216425582746659</v>
      </c>
      <c r="W689" s="88" t="str">
        <f t="shared" si="120"/>
        <v>MENOR_VALOR</v>
      </c>
      <c r="X689" s="89">
        <f t="shared" si="121"/>
        <v>10500</v>
      </c>
      <c r="Y689" s="73"/>
    </row>
    <row r="690" spans="1:25" x14ac:dyDescent="0.35">
      <c r="A690" s="6">
        <v>619</v>
      </c>
      <c r="B690" s="6">
        <v>8714199</v>
      </c>
      <c r="C690" s="7" t="s">
        <v>32</v>
      </c>
      <c r="D690" s="8" t="s">
        <v>219</v>
      </c>
      <c r="E690" s="6" t="s">
        <v>34</v>
      </c>
      <c r="F690" s="6">
        <v>0</v>
      </c>
      <c r="G690" s="6">
        <v>1</v>
      </c>
      <c r="H690" s="6">
        <v>781815</v>
      </c>
      <c r="I690" s="81">
        <v>68663</v>
      </c>
      <c r="J690" s="82">
        <f t="shared" si="122"/>
        <v>77671.585599999991</v>
      </c>
      <c r="K690" s="79">
        <v>18810</v>
      </c>
      <c r="L690" s="79">
        <f t="shared" si="123"/>
        <v>3573.9</v>
      </c>
      <c r="M690" s="79">
        <f t="shared" si="113"/>
        <v>22383.9</v>
      </c>
      <c r="N690" s="79">
        <v>15000</v>
      </c>
      <c r="O690" s="79">
        <v>2850</v>
      </c>
      <c r="P690" s="79">
        <v>17850</v>
      </c>
      <c r="Q690" s="244">
        <f t="shared" si="114"/>
        <v>17850</v>
      </c>
      <c r="R690" s="244">
        <f t="shared" si="115"/>
        <v>39302</v>
      </c>
      <c r="S690" s="244">
        <f t="shared" si="116"/>
        <v>31425</v>
      </c>
      <c r="T690" s="244">
        <f t="shared" si="117"/>
        <v>22384</v>
      </c>
      <c r="U690" s="79">
        <f t="shared" si="118"/>
        <v>15168.854670013818</v>
      </c>
      <c r="V690" s="245">
        <f t="shared" si="119"/>
        <v>0.38595630425967681</v>
      </c>
      <c r="W690" s="88" t="str">
        <f t="shared" si="120"/>
        <v>MENOR_VALOR</v>
      </c>
      <c r="X690" s="89">
        <f t="shared" si="121"/>
        <v>17850</v>
      </c>
      <c r="Y690" s="73"/>
    </row>
    <row r="691" spans="1:25" ht="16" x14ac:dyDescent="0.35">
      <c r="A691" s="6">
        <v>620</v>
      </c>
      <c r="B691" s="6">
        <v>8714199</v>
      </c>
      <c r="C691" s="7" t="s">
        <v>32</v>
      </c>
      <c r="D691" s="8" t="s">
        <v>54</v>
      </c>
      <c r="E691" s="6" t="s">
        <v>34</v>
      </c>
      <c r="F691" s="6">
        <v>0</v>
      </c>
      <c r="G691" s="6">
        <v>1</v>
      </c>
      <c r="H691" s="6">
        <v>781815</v>
      </c>
      <c r="I691" s="81">
        <v>36176</v>
      </c>
      <c r="J691" s="82">
        <f t="shared" si="122"/>
        <v>40922.2912</v>
      </c>
      <c r="K691" s="79">
        <v>77420</v>
      </c>
      <c r="L691" s="79">
        <f t="shared" si="123"/>
        <v>14709.8</v>
      </c>
      <c r="M691" s="79">
        <f t="shared" si="113"/>
        <v>92129.8</v>
      </c>
      <c r="N691" s="79">
        <v>63000</v>
      </c>
      <c r="O691" s="79">
        <v>11970</v>
      </c>
      <c r="P691" s="79">
        <v>74970</v>
      </c>
      <c r="Q691" s="244">
        <f t="shared" si="114"/>
        <v>40922</v>
      </c>
      <c r="R691" s="244">
        <f t="shared" si="115"/>
        <v>69341</v>
      </c>
      <c r="S691" s="244">
        <f t="shared" si="116"/>
        <v>65627</v>
      </c>
      <c r="T691" s="244">
        <f t="shared" si="117"/>
        <v>74970</v>
      </c>
      <c r="U691" s="79">
        <f t="shared" si="118"/>
        <v>20095.267614540495</v>
      </c>
      <c r="V691" s="245">
        <f t="shared" si="119"/>
        <v>0.28980354501003008</v>
      </c>
      <c r="W691" s="88" t="str">
        <f t="shared" si="120"/>
        <v>MENOR_VALOR</v>
      </c>
      <c r="X691" s="89">
        <f t="shared" si="121"/>
        <v>40922</v>
      </c>
      <c r="Y691" s="73"/>
    </row>
    <row r="692" spans="1:25" ht="24" x14ac:dyDescent="0.35">
      <c r="A692" s="6">
        <v>621</v>
      </c>
      <c r="B692" s="6">
        <v>8714199</v>
      </c>
      <c r="C692" s="7" t="s">
        <v>32</v>
      </c>
      <c r="D692" s="8" t="s">
        <v>220</v>
      </c>
      <c r="E692" s="6" t="s">
        <v>34</v>
      </c>
      <c r="F692" s="6">
        <v>0</v>
      </c>
      <c r="G692" s="6">
        <v>1</v>
      </c>
      <c r="H692" s="6">
        <v>781815</v>
      </c>
      <c r="I692" s="81">
        <v>18683</v>
      </c>
      <c r="J692" s="82">
        <f t="shared" si="122"/>
        <v>21134.209599999998</v>
      </c>
      <c r="K692" s="79">
        <v>14170</v>
      </c>
      <c r="L692" s="79">
        <f t="shared" si="123"/>
        <v>2692.3</v>
      </c>
      <c r="M692" s="79">
        <f t="shared" si="113"/>
        <v>16862.3</v>
      </c>
      <c r="N692" s="79">
        <v>10000</v>
      </c>
      <c r="O692" s="79">
        <v>1900</v>
      </c>
      <c r="P692" s="79">
        <v>11900</v>
      </c>
      <c r="Q692" s="244">
        <f t="shared" si="114"/>
        <v>11900</v>
      </c>
      <c r="R692" s="244">
        <f t="shared" si="115"/>
        <v>16632</v>
      </c>
      <c r="S692" s="244">
        <f t="shared" si="116"/>
        <v>16186</v>
      </c>
      <c r="T692" s="244">
        <f t="shared" si="117"/>
        <v>16862</v>
      </c>
      <c r="U692" s="79">
        <f t="shared" si="118"/>
        <v>3346.0292885747431</v>
      </c>
      <c r="V692" s="245">
        <f t="shared" si="119"/>
        <v>0.20118021215576859</v>
      </c>
      <c r="W692" s="88" t="str">
        <f t="shared" si="120"/>
        <v>MENOR_VALOR</v>
      </c>
      <c r="X692" s="89">
        <f t="shared" si="121"/>
        <v>11900</v>
      </c>
      <c r="Y692" s="73"/>
    </row>
    <row r="693" spans="1:25" ht="24" x14ac:dyDescent="0.35">
      <c r="A693" s="6">
        <v>622</v>
      </c>
      <c r="B693" s="6">
        <v>8714199</v>
      </c>
      <c r="C693" s="7" t="s">
        <v>32</v>
      </c>
      <c r="D693" s="8" t="s">
        <v>221</v>
      </c>
      <c r="E693" s="6" t="s">
        <v>34</v>
      </c>
      <c r="F693" s="6">
        <v>0</v>
      </c>
      <c r="G693" s="6">
        <v>1</v>
      </c>
      <c r="H693" s="6">
        <v>781815</v>
      </c>
      <c r="I693" s="81">
        <v>18683</v>
      </c>
      <c r="J693" s="82">
        <f t="shared" si="122"/>
        <v>21134.209599999998</v>
      </c>
      <c r="K693" s="79">
        <v>14170</v>
      </c>
      <c r="L693" s="79">
        <f t="shared" si="123"/>
        <v>2692.3</v>
      </c>
      <c r="M693" s="79">
        <f t="shared" si="113"/>
        <v>16862.3</v>
      </c>
      <c r="N693" s="79">
        <v>10000</v>
      </c>
      <c r="O693" s="79">
        <v>1900</v>
      </c>
      <c r="P693" s="79">
        <v>11900</v>
      </c>
      <c r="Q693" s="244">
        <f t="shared" si="114"/>
        <v>11900</v>
      </c>
      <c r="R693" s="244">
        <f t="shared" si="115"/>
        <v>16632</v>
      </c>
      <c r="S693" s="244">
        <f t="shared" si="116"/>
        <v>16186</v>
      </c>
      <c r="T693" s="244">
        <f t="shared" si="117"/>
        <v>16862</v>
      </c>
      <c r="U693" s="79">
        <f t="shared" si="118"/>
        <v>3346.0292885747431</v>
      </c>
      <c r="V693" s="245">
        <f t="shared" si="119"/>
        <v>0.20118021215576859</v>
      </c>
      <c r="W693" s="88" t="str">
        <f t="shared" si="120"/>
        <v>MENOR_VALOR</v>
      </c>
      <c r="X693" s="89">
        <f t="shared" si="121"/>
        <v>11900</v>
      </c>
      <c r="Y693" s="73"/>
    </row>
    <row r="694" spans="1:25" ht="16" x14ac:dyDescent="0.35">
      <c r="A694" s="6">
        <v>623</v>
      </c>
      <c r="B694" s="6">
        <v>8714199</v>
      </c>
      <c r="C694" s="7" t="s">
        <v>32</v>
      </c>
      <c r="D694" s="8" t="s">
        <v>55</v>
      </c>
      <c r="E694" s="6" t="s">
        <v>34</v>
      </c>
      <c r="F694" s="6">
        <v>0</v>
      </c>
      <c r="G694" s="6">
        <v>1</v>
      </c>
      <c r="H694" s="6">
        <v>781815</v>
      </c>
      <c r="I694" s="81">
        <v>21301</v>
      </c>
      <c r="J694" s="82">
        <f t="shared" si="122"/>
        <v>24095.691200000001</v>
      </c>
      <c r="K694" s="79">
        <v>48020</v>
      </c>
      <c r="L694" s="79">
        <f t="shared" si="123"/>
        <v>9123.7999999999993</v>
      </c>
      <c r="M694" s="79">
        <f t="shared" si="113"/>
        <v>57143.8</v>
      </c>
      <c r="N694" s="79">
        <v>39000</v>
      </c>
      <c r="O694" s="79">
        <v>7410</v>
      </c>
      <c r="P694" s="79">
        <v>46410</v>
      </c>
      <c r="Q694" s="244">
        <f t="shared" si="114"/>
        <v>24096</v>
      </c>
      <c r="R694" s="244">
        <f t="shared" si="115"/>
        <v>42550</v>
      </c>
      <c r="S694" s="244">
        <f t="shared" si="116"/>
        <v>39980</v>
      </c>
      <c r="T694" s="244">
        <f t="shared" si="117"/>
        <v>46410</v>
      </c>
      <c r="U694" s="79">
        <f t="shared" si="118"/>
        <v>13048.948540016549</v>
      </c>
      <c r="V694" s="245">
        <f t="shared" si="119"/>
        <v>0.30667329118722791</v>
      </c>
      <c r="W694" s="88" t="str">
        <f t="shared" si="120"/>
        <v>MENOR_VALOR</v>
      </c>
      <c r="X694" s="89">
        <f t="shared" si="121"/>
        <v>24096</v>
      </c>
      <c r="Y694" s="73"/>
    </row>
    <row r="695" spans="1:25" ht="16" x14ac:dyDescent="0.35">
      <c r="A695" s="6">
        <v>624</v>
      </c>
      <c r="B695" s="6">
        <v>8714199</v>
      </c>
      <c r="C695" s="7" t="s">
        <v>32</v>
      </c>
      <c r="D695" s="8" t="s">
        <v>56</v>
      </c>
      <c r="E695" s="6" t="s">
        <v>34</v>
      </c>
      <c r="F695" s="6">
        <v>0</v>
      </c>
      <c r="G695" s="6">
        <v>1</v>
      </c>
      <c r="H695" s="6">
        <v>781815</v>
      </c>
      <c r="I695" s="81">
        <v>32725</v>
      </c>
      <c r="J695" s="82">
        <f t="shared" si="122"/>
        <v>37018.519999999997</v>
      </c>
      <c r="K695" s="79">
        <v>180480</v>
      </c>
      <c r="L695" s="79">
        <f t="shared" si="123"/>
        <v>34291.199999999997</v>
      </c>
      <c r="M695" s="79">
        <f t="shared" si="113"/>
        <v>214771.20000000001</v>
      </c>
      <c r="N695" s="79">
        <v>150000</v>
      </c>
      <c r="O695" s="79">
        <v>28500</v>
      </c>
      <c r="P695" s="79">
        <v>178500</v>
      </c>
      <c r="Q695" s="244">
        <f t="shared" si="114"/>
        <v>37019</v>
      </c>
      <c r="R695" s="244">
        <f t="shared" si="115"/>
        <v>143430</v>
      </c>
      <c r="S695" s="244">
        <f t="shared" si="116"/>
        <v>112377</v>
      </c>
      <c r="T695" s="244">
        <f t="shared" si="117"/>
        <v>178500</v>
      </c>
      <c r="U695" s="79">
        <f t="shared" si="118"/>
        <v>75243.939692841712</v>
      </c>
      <c r="V695" s="245">
        <f t="shared" si="119"/>
        <v>0.52460391614614599</v>
      </c>
      <c r="W695" s="88" t="str">
        <f t="shared" si="120"/>
        <v>MEDIA_GEOMETRICA</v>
      </c>
      <c r="X695" s="89">
        <f t="shared" si="121"/>
        <v>112377</v>
      </c>
      <c r="Y695" s="73"/>
    </row>
    <row r="696" spans="1:25" ht="16" x14ac:dyDescent="0.35">
      <c r="A696" s="6">
        <v>625</v>
      </c>
      <c r="B696" s="6">
        <v>8714199</v>
      </c>
      <c r="C696" s="7" t="s">
        <v>32</v>
      </c>
      <c r="D696" s="8" t="s">
        <v>57</v>
      </c>
      <c r="E696" s="6" t="s">
        <v>34</v>
      </c>
      <c r="F696" s="6">
        <v>0</v>
      </c>
      <c r="G696" s="6">
        <v>1</v>
      </c>
      <c r="H696" s="6">
        <v>781815</v>
      </c>
      <c r="I696" s="81">
        <v>29155</v>
      </c>
      <c r="J696" s="82">
        <f t="shared" si="122"/>
        <v>32980.135999999999</v>
      </c>
      <c r="K696" s="79">
        <v>69120</v>
      </c>
      <c r="L696" s="79">
        <f t="shared" si="123"/>
        <v>13132.8</v>
      </c>
      <c r="M696" s="79">
        <f t="shared" si="113"/>
        <v>82252.800000000003</v>
      </c>
      <c r="N696" s="79">
        <v>51000</v>
      </c>
      <c r="O696" s="79">
        <v>9690</v>
      </c>
      <c r="P696" s="79">
        <v>60690</v>
      </c>
      <c r="Q696" s="244">
        <f t="shared" si="114"/>
        <v>32980</v>
      </c>
      <c r="R696" s="244">
        <f t="shared" si="115"/>
        <v>58641</v>
      </c>
      <c r="S696" s="244">
        <f t="shared" si="116"/>
        <v>54808</v>
      </c>
      <c r="T696" s="244">
        <f t="shared" si="117"/>
        <v>60690</v>
      </c>
      <c r="U696" s="79">
        <f t="shared" si="118"/>
        <v>18145.067112027995</v>
      </c>
      <c r="V696" s="245">
        <f t="shared" si="119"/>
        <v>0.30942629068446981</v>
      </c>
      <c r="W696" s="88" t="str">
        <f t="shared" si="120"/>
        <v>MENOR_VALOR</v>
      </c>
      <c r="X696" s="89">
        <f t="shared" si="121"/>
        <v>32980</v>
      </c>
      <c r="Y696" s="73"/>
    </row>
    <row r="697" spans="1:25" x14ac:dyDescent="0.35">
      <c r="A697" s="6">
        <v>626</v>
      </c>
      <c r="B697" s="6">
        <v>8714199</v>
      </c>
      <c r="C697" s="7" t="s">
        <v>32</v>
      </c>
      <c r="D697" s="8" t="s">
        <v>58</v>
      </c>
      <c r="E697" s="6" t="s">
        <v>34</v>
      </c>
      <c r="F697" s="6">
        <v>0</v>
      </c>
      <c r="G697" s="6">
        <v>1</v>
      </c>
      <c r="H697" s="6">
        <v>781815</v>
      </c>
      <c r="I697" s="81">
        <v>26775</v>
      </c>
      <c r="J697" s="82">
        <f t="shared" si="122"/>
        <v>30287.88</v>
      </c>
      <c r="K697" s="79">
        <v>50500</v>
      </c>
      <c r="L697" s="79">
        <f t="shared" si="123"/>
        <v>9595</v>
      </c>
      <c r="M697" s="79">
        <f t="shared" si="113"/>
        <v>60095</v>
      </c>
      <c r="N697" s="79">
        <v>40000</v>
      </c>
      <c r="O697" s="79">
        <v>7600</v>
      </c>
      <c r="P697" s="79">
        <v>47600</v>
      </c>
      <c r="Q697" s="244">
        <f t="shared" si="114"/>
        <v>30288</v>
      </c>
      <c r="R697" s="244">
        <f t="shared" si="115"/>
        <v>45994</v>
      </c>
      <c r="S697" s="244">
        <f t="shared" si="116"/>
        <v>44249</v>
      </c>
      <c r="T697" s="244">
        <f t="shared" si="117"/>
        <v>47600</v>
      </c>
      <c r="U697" s="79">
        <f t="shared" si="118"/>
        <v>11105.819105315915</v>
      </c>
      <c r="V697" s="245">
        <f t="shared" si="119"/>
        <v>0.24146234520406826</v>
      </c>
      <c r="W697" s="88" t="str">
        <f t="shared" si="120"/>
        <v>MENOR_VALOR</v>
      </c>
      <c r="X697" s="89">
        <f t="shared" si="121"/>
        <v>30288</v>
      </c>
      <c r="Y697" s="73"/>
    </row>
    <row r="698" spans="1:25" ht="16" x14ac:dyDescent="0.35">
      <c r="A698" s="6">
        <v>627</v>
      </c>
      <c r="B698" s="6">
        <v>8714199</v>
      </c>
      <c r="C698" s="7" t="s">
        <v>32</v>
      </c>
      <c r="D698" s="8" t="s">
        <v>59</v>
      </c>
      <c r="E698" s="6" t="s">
        <v>80</v>
      </c>
      <c r="F698" s="6">
        <v>0</v>
      </c>
      <c r="G698" s="6">
        <v>1</v>
      </c>
      <c r="H698" s="6">
        <v>781815</v>
      </c>
      <c r="I698" s="81">
        <v>96152</v>
      </c>
      <c r="J698" s="82">
        <f t="shared" si="122"/>
        <v>108767.1424</v>
      </c>
      <c r="K698" s="79">
        <v>182360</v>
      </c>
      <c r="L698" s="79">
        <f t="shared" si="123"/>
        <v>34648.400000000001</v>
      </c>
      <c r="M698" s="79">
        <f t="shared" si="113"/>
        <v>217008.4</v>
      </c>
      <c r="N698" s="79">
        <v>155000</v>
      </c>
      <c r="O698" s="79">
        <v>29450</v>
      </c>
      <c r="P698" s="79">
        <v>184450</v>
      </c>
      <c r="Q698" s="244">
        <f t="shared" si="114"/>
        <v>108767</v>
      </c>
      <c r="R698" s="244">
        <f t="shared" si="115"/>
        <v>170075</v>
      </c>
      <c r="S698" s="244">
        <f t="shared" si="116"/>
        <v>163287</v>
      </c>
      <c r="T698" s="244">
        <f t="shared" si="117"/>
        <v>184450</v>
      </c>
      <c r="U698" s="79">
        <f t="shared" si="118"/>
        <v>43351.302540984856</v>
      </c>
      <c r="V698" s="245">
        <f t="shared" si="119"/>
        <v>0.25489520823745321</v>
      </c>
      <c r="W698" s="88" t="str">
        <f t="shared" si="120"/>
        <v>MENOR_VALOR</v>
      </c>
      <c r="X698" s="89">
        <f t="shared" si="121"/>
        <v>108767</v>
      </c>
      <c r="Y698" s="73"/>
    </row>
    <row r="699" spans="1:25" ht="16" x14ac:dyDescent="0.35">
      <c r="A699" s="6">
        <v>628</v>
      </c>
      <c r="B699" s="6">
        <v>8714199</v>
      </c>
      <c r="C699" s="7" t="s">
        <v>32</v>
      </c>
      <c r="D699" s="8" t="s">
        <v>60</v>
      </c>
      <c r="E699" s="6" t="s">
        <v>80</v>
      </c>
      <c r="F699" s="6">
        <v>0</v>
      </c>
      <c r="G699" s="6">
        <v>1</v>
      </c>
      <c r="H699" s="6">
        <v>781815</v>
      </c>
      <c r="I699" s="81">
        <v>96152</v>
      </c>
      <c r="J699" s="82">
        <f t="shared" si="122"/>
        <v>108767.1424</v>
      </c>
      <c r="K699" s="79">
        <v>231000</v>
      </c>
      <c r="L699" s="79">
        <f t="shared" si="123"/>
        <v>43890</v>
      </c>
      <c r="M699" s="79">
        <f t="shared" si="113"/>
        <v>274890</v>
      </c>
      <c r="N699" s="79">
        <v>168000</v>
      </c>
      <c r="O699" s="79">
        <v>31920</v>
      </c>
      <c r="P699" s="79">
        <v>199920</v>
      </c>
      <c r="Q699" s="244">
        <f t="shared" si="114"/>
        <v>108767</v>
      </c>
      <c r="R699" s="244">
        <f t="shared" si="115"/>
        <v>194526</v>
      </c>
      <c r="S699" s="244">
        <f t="shared" si="116"/>
        <v>181484</v>
      </c>
      <c r="T699" s="244">
        <f t="shared" si="117"/>
        <v>199920</v>
      </c>
      <c r="U699" s="79">
        <f t="shared" si="118"/>
        <v>60640.770447777126</v>
      </c>
      <c r="V699" s="245">
        <f t="shared" si="119"/>
        <v>0.3117360684318658</v>
      </c>
      <c r="W699" s="88" t="str">
        <f t="shared" si="120"/>
        <v>MENOR_VALOR</v>
      </c>
      <c r="X699" s="89">
        <f t="shared" si="121"/>
        <v>108767</v>
      </c>
      <c r="Y699" s="73"/>
    </row>
    <row r="700" spans="1:25" ht="16" x14ac:dyDescent="0.35">
      <c r="A700" s="6">
        <v>629</v>
      </c>
      <c r="B700" s="6">
        <v>8714199</v>
      </c>
      <c r="C700" s="7" t="s">
        <v>32</v>
      </c>
      <c r="D700" s="8" t="s">
        <v>61</v>
      </c>
      <c r="E700" s="6" t="s">
        <v>34</v>
      </c>
      <c r="F700" s="6">
        <v>0</v>
      </c>
      <c r="G700" s="6">
        <v>1</v>
      </c>
      <c r="H700" s="6">
        <v>781815</v>
      </c>
      <c r="I700" s="81">
        <v>13328</v>
      </c>
      <c r="J700" s="82">
        <f t="shared" si="122"/>
        <v>15076.633599999999</v>
      </c>
      <c r="K700" s="79">
        <v>31310</v>
      </c>
      <c r="L700" s="79">
        <f t="shared" si="123"/>
        <v>5948.9</v>
      </c>
      <c r="M700" s="79">
        <f t="shared" si="113"/>
        <v>37258.9</v>
      </c>
      <c r="N700" s="79">
        <v>25000</v>
      </c>
      <c r="O700" s="79">
        <v>4750</v>
      </c>
      <c r="P700" s="79">
        <v>29750</v>
      </c>
      <c r="Q700" s="244">
        <f t="shared" si="114"/>
        <v>15077</v>
      </c>
      <c r="R700" s="244">
        <f t="shared" si="115"/>
        <v>27362</v>
      </c>
      <c r="S700" s="244">
        <f t="shared" si="116"/>
        <v>25567</v>
      </c>
      <c r="T700" s="244">
        <f t="shared" si="117"/>
        <v>29750</v>
      </c>
      <c r="U700" s="79">
        <f t="shared" si="118"/>
        <v>8686.806806876737</v>
      </c>
      <c r="V700" s="245">
        <f t="shared" si="119"/>
        <v>0.31747704140328692</v>
      </c>
      <c r="W700" s="88" t="str">
        <f t="shared" si="120"/>
        <v>MENOR_VALOR</v>
      </c>
      <c r="X700" s="89">
        <f t="shared" si="121"/>
        <v>15077</v>
      </c>
      <c r="Y700" s="73"/>
    </row>
    <row r="701" spans="1:25" ht="16" x14ac:dyDescent="0.35">
      <c r="A701" s="6">
        <v>630</v>
      </c>
      <c r="B701" s="6">
        <v>8714199</v>
      </c>
      <c r="C701" s="7" t="s">
        <v>32</v>
      </c>
      <c r="D701" s="8" t="s">
        <v>62</v>
      </c>
      <c r="E701" s="6" t="s">
        <v>34</v>
      </c>
      <c r="F701" s="6">
        <v>0</v>
      </c>
      <c r="G701" s="6">
        <v>1</v>
      </c>
      <c r="H701" s="6">
        <v>781815</v>
      </c>
      <c r="I701" s="81">
        <v>93653</v>
      </c>
      <c r="J701" s="82">
        <f t="shared" si="122"/>
        <v>105940.2736</v>
      </c>
      <c r="K701" s="79">
        <v>178600</v>
      </c>
      <c r="L701" s="79">
        <f t="shared" si="123"/>
        <v>33934</v>
      </c>
      <c r="M701" s="79">
        <f t="shared" si="113"/>
        <v>212534</v>
      </c>
      <c r="N701" s="79">
        <v>150000</v>
      </c>
      <c r="O701" s="79">
        <v>28500</v>
      </c>
      <c r="P701" s="79">
        <v>178500</v>
      </c>
      <c r="Q701" s="244">
        <f t="shared" si="114"/>
        <v>105940</v>
      </c>
      <c r="R701" s="244">
        <f t="shared" si="115"/>
        <v>165658</v>
      </c>
      <c r="S701" s="244">
        <f t="shared" si="116"/>
        <v>158992</v>
      </c>
      <c r="T701" s="244">
        <f t="shared" si="117"/>
        <v>178500</v>
      </c>
      <c r="U701" s="79">
        <f t="shared" si="118"/>
        <v>42227.002758898248</v>
      </c>
      <c r="V701" s="245">
        <f t="shared" si="119"/>
        <v>0.25490469979655828</v>
      </c>
      <c r="W701" s="88" t="str">
        <f t="shared" si="120"/>
        <v>MENOR_VALOR</v>
      </c>
      <c r="X701" s="89">
        <f t="shared" si="121"/>
        <v>105940</v>
      </c>
      <c r="Y701" s="73"/>
    </row>
    <row r="702" spans="1:25" x14ac:dyDescent="0.35">
      <c r="A702" s="6">
        <v>631</v>
      </c>
      <c r="B702" s="6">
        <v>8714199</v>
      </c>
      <c r="C702" s="7" t="s">
        <v>32</v>
      </c>
      <c r="D702" s="8" t="s">
        <v>63</v>
      </c>
      <c r="E702" s="6" t="s">
        <v>34</v>
      </c>
      <c r="F702" s="6">
        <v>0</v>
      </c>
      <c r="G702" s="6">
        <v>1</v>
      </c>
      <c r="H702" s="6">
        <v>781815</v>
      </c>
      <c r="I702" s="81">
        <v>330463</v>
      </c>
      <c r="J702" s="82">
        <f t="shared" si="122"/>
        <v>373819.74560000002</v>
      </c>
      <c r="K702" s="79">
        <v>675860</v>
      </c>
      <c r="L702" s="79">
        <f t="shared" si="123"/>
        <v>128413.40000000001</v>
      </c>
      <c r="M702" s="79">
        <f t="shared" si="113"/>
        <v>804273.4</v>
      </c>
      <c r="N702" s="79">
        <v>575000</v>
      </c>
      <c r="O702" s="79">
        <v>109250</v>
      </c>
      <c r="P702" s="79">
        <v>684250</v>
      </c>
      <c r="Q702" s="244">
        <f t="shared" si="114"/>
        <v>373820</v>
      </c>
      <c r="R702" s="244">
        <f t="shared" si="115"/>
        <v>620781</v>
      </c>
      <c r="S702" s="244">
        <f t="shared" si="116"/>
        <v>590328</v>
      </c>
      <c r="T702" s="244">
        <f t="shared" si="117"/>
        <v>684250</v>
      </c>
      <c r="U702" s="79">
        <f t="shared" si="118"/>
        <v>174627.79778861097</v>
      </c>
      <c r="V702" s="245">
        <f t="shared" si="119"/>
        <v>0.28130338684433154</v>
      </c>
      <c r="W702" s="88" t="str">
        <f t="shared" si="120"/>
        <v>MENOR_VALOR</v>
      </c>
      <c r="X702" s="89">
        <f t="shared" si="121"/>
        <v>373820</v>
      </c>
      <c r="Y702" s="73"/>
    </row>
    <row r="703" spans="1:25" ht="16" x14ac:dyDescent="0.35">
      <c r="A703" s="6">
        <v>632</v>
      </c>
      <c r="B703" s="6">
        <v>8714199</v>
      </c>
      <c r="C703" s="7" t="s">
        <v>32</v>
      </c>
      <c r="D703" s="8" t="s">
        <v>64</v>
      </c>
      <c r="E703" s="6" t="s">
        <v>34</v>
      </c>
      <c r="F703" s="6">
        <v>0</v>
      </c>
      <c r="G703" s="6">
        <v>1</v>
      </c>
      <c r="H703" s="6">
        <v>781815</v>
      </c>
      <c r="I703" s="81">
        <v>178262</v>
      </c>
      <c r="J703" s="82">
        <f t="shared" si="122"/>
        <v>201649.97440000001</v>
      </c>
      <c r="K703" s="79">
        <v>157500</v>
      </c>
      <c r="L703" s="79">
        <f t="shared" si="123"/>
        <v>29925</v>
      </c>
      <c r="M703" s="79">
        <f t="shared" si="113"/>
        <v>187425</v>
      </c>
      <c r="N703" s="79">
        <v>120000</v>
      </c>
      <c r="O703" s="79">
        <v>22800</v>
      </c>
      <c r="P703" s="79">
        <v>142800</v>
      </c>
      <c r="Q703" s="244">
        <f t="shared" si="114"/>
        <v>142800</v>
      </c>
      <c r="R703" s="244">
        <f t="shared" si="115"/>
        <v>177292</v>
      </c>
      <c r="S703" s="244">
        <f t="shared" si="116"/>
        <v>175409</v>
      </c>
      <c r="T703" s="244">
        <f t="shared" si="117"/>
        <v>187425</v>
      </c>
      <c r="U703" s="79">
        <f t="shared" si="118"/>
        <v>24389.527096686397</v>
      </c>
      <c r="V703" s="245">
        <f t="shared" si="119"/>
        <v>0.13756699172374612</v>
      </c>
      <c r="W703" s="88" t="str">
        <f t="shared" si="120"/>
        <v>MENOR_VALOR</v>
      </c>
      <c r="X703" s="89">
        <f t="shared" si="121"/>
        <v>142800</v>
      </c>
      <c r="Y703" s="73"/>
    </row>
    <row r="704" spans="1:25" ht="16" x14ac:dyDescent="0.35">
      <c r="A704" s="6">
        <v>633</v>
      </c>
      <c r="B704" s="6">
        <v>8714199</v>
      </c>
      <c r="C704" s="7" t="s">
        <v>32</v>
      </c>
      <c r="D704" s="8" t="s">
        <v>222</v>
      </c>
      <c r="E704" s="6" t="s">
        <v>34</v>
      </c>
      <c r="F704" s="6">
        <v>0</v>
      </c>
      <c r="G704" s="6">
        <v>1</v>
      </c>
      <c r="H704" s="6">
        <v>781815</v>
      </c>
      <c r="I704" s="81">
        <v>134827</v>
      </c>
      <c r="J704" s="82">
        <f t="shared" si="122"/>
        <v>152516.30239999999</v>
      </c>
      <c r="K704" s="79">
        <v>216310</v>
      </c>
      <c r="L704" s="79">
        <f t="shared" si="123"/>
        <v>41098.9</v>
      </c>
      <c r="M704" s="79">
        <f t="shared" si="113"/>
        <v>257408.9</v>
      </c>
      <c r="N704" s="79">
        <v>178000</v>
      </c>
      <c r="O704" s="79">
        <v>33820</v>
      </c>
      <c r="P704" s="79">
        <v>211820</v>
      </c>
      <c r="Q704" s="244">
        <f t="shared" si="114"/>
        <v>152516</v>
      </c>
      <c r="R704" s="244">
        <f t="shared" si="115"/>
        <v>207248</v>
      </c>
      <c r="S704" s="244">
        <f t="shared" si="116"/>
        <v>202598</v>
      </c>
      <c r="T704" s="244">
        <f t="shared" si="117"/>
        <v>211820</v>
      </c>
      <c r="U704" s="79">
        <f t="shared" si="118"/>
        <v>38701.36834790212</v>
      </c>
      <c r="V704" s="245">
        <f t="shared" si="119"/>
        <v>0.18673940567774897</v>
      </c>
      <c r="W704" s="88" t="str">
        <f t="shared" si="120"/>
        <v>MENOR_VALOR</v>
      </c>
      <c r="X704" s="89">
        <f t="shared" si="121"/>
        <v>152516</v>
      </c>
      <c r="Y704" s="73"/>
    </row>
    <row r="705" spans="1:25" ht="16" x14ac:dyDescent="0.35">
      <c r="A705" s="6">
        <v>634</v>
      </c>
      <c r="B705" s="6">
        <v>8714199</v>
      </c>
      <c r="C705" s="7" t="s">
        <v>32</v>
      </c>
      <c r="D705" s="8" t="s">
        <v>223</v>
      </c>
      <c r="E705" s="6" t="s">
        <v>34</v>
      </c>
      <c r="F705" s="6">
        <v>0</v>
      </c>
      <c r="G705" s="6">
        <v>1</v>
      </c>
      <c r="H705" s="6">
        <v>781815</v>
      </c>
      <c r="I705" s="81">
        <v>44506</v>
      </c>
      <c r="J705" s="82">
        <f t="shared" si="122"/>
        <v>50345.1872</v>
      </c>
      <c r="K705" s="79">
        <v>81000</v>
      </c>
      <c r="L705" s="79">
        <f t="shared" si="123"/>
        <v>15390</v>
      </c>
      <c r="M705" s="79">
        <f t="shared" si="113"/>
        <v>96390</v>
      </c>
      <c r="N705" s="79">
        <v>60000</v>
      </c>
      <c r="O705" s="79">
        <v>11400</v>
      </c>
      <c r="P705" s="79">
        <v>71400</v>
      </c>
      <c r="Q705" s="244">
        <f t="shared" si="114"/>
        <v>50345</v>
      </c>
      <c r="R705" s="244">
        <f t="shared" si="115"/>
        <v>72712</v>
      </c>
      <c r="S705" s="244">
        <f t="shared" si="116"/>
        <v>70236</v>
      </c>
      <c r="T705" s="244">
        <f t="shared" si="117"/>
        <v>71400</v>
      </c>
      <c r="U705" s="79">
        <f t="shared" si="118"/>
        <v>15815.857374799509</v>
      </c>
      <c r="V705" s="245">
        <f t="shared" si="119"/>
        <v>0.2175137167840179</v>
      </c>
      <c r="W705" s="88" t="str">
        <f t="shared" si="120"/>
        <v>MENOR_VALOR</v>
      </c>
      <c r="X705" s="89">
        <f t="shared" si="121"/>
        <v>50345</v>
      </c>
      <c r="Y705" s="73"/>
    </row>
    <row r="706" spans="1:25" x14ac:dyDescent="0.35">
      <c r="A706" s="6">
        <v>635</v>
      </c>
      <c r="B706" s="6">
        <v>8714199</v>
      </c>
      <c r="C706" s="7" t="s">
        <v>32</v>
      </c>
      <c r="D706" s="8" t="s">
        <v>224</v>
      </c>
      <c r="E706" s="6" t="s">
        <v>34</v>
      </c>
      <c r="F706" s="6">
        <v>0</v>
      </c>
      <c r="G706" s="6">
        <v>1</v>
      </c>
      <c r="H706" s="6">
        <v>781815</v>
      </c>
      <c r="I706" s="81">
        <v>36176</v>
      </c>
      <c r="J706" s="82">
        <f t="shared" si="122"/>
        <v>40922.2912</v>
      </c>
      <c r="K706" s="79">
        <v>64260</v>
      </c>
      <c r="L706" s="79">
        <f t="shared" si="123"/>
        <v>12209.4</v>
      </c>
      <c r="M706" s="79">
        <f t="shared" si="113"/>
        <v>76469.399999999994</v>
      </c>
      <c r="N706" s="79">
        <v>50000</v>
      </c>
      <c r="O706" s="79">
        <v>9500</v>
      </c>
      <c r="P706" s="79">
        <v>59500</v>
      </c>
      <c r="Q706" s="244">
        <f t="shared" si="114"/>
        <v>40922</v>
      </c>
      <c r="R706" s="244">
        <f t="shared" si="115"/>
        <v>58964</v>
      </c>
      <c r="S706" s="244">
        <f t="shared" si="116"/>
        <v>57102</v>
      </c>
      <c r="T706" s="244">
        <f t="shared" si="117"/>
        <v>59500</v>
      </c>
      <c r="U706" s="79">
        <f t="shared" si="118"/>
        <v>12757.620546167691</v>
      </c>
      <c r="V706" s="245">
        <f t="shared" si="119"/>
        <v>0.21636287473997171</v>
      </c>
      <c r="W706" s="88" t="str">
        <f t="shared" si="120"/>
        <v>MENOR_VALOR</v>
      </c>
      <c r="X706" s="89">
        <f t="shared" si="121"/>
        <v>40922</v>
      </c>
      <c r="Y706" s="73"/>
    </row>
    <row r="707" spans="1:25" ht="24" x14ac:dyDescent="0.35">
      <c r="A707" s="6">
        <v>636</v>
      </c>
      <c r="B707" s="6">
        <v>8714199</v>
      </c>
      <c r="C707" s="7" t="s">
        <v>32</v>
      </c>
      <c r="D707" s="8" t="s">
        <v>65</v>
      </c>
      <c r="E707" s="6" t="s">
        <v>34</v>
      </c>
      <c r="F707" s="6">
        <v>0</v>
      </c>
      <c r="G707" s="6">
        <v>1</v>
      </c>
      <c r="H707" s="6">
        <v>781815</v>
      </c>
      <c r="I707" s="81">
        <v>86513</v>
      </c>
      <c r="J707" s="82">
        <f t="shared" si="122"/>
        <v>97863.505600000004</v>
      </c>
      <c r="K707" s="79">
        <v>154440</v>
      </c>
      <c r="L707" s="79">
        <f t="shared" si="123"/>
        <v>29343.599999999999</v>
      </c>
      <c r="M707" s="79">
        <f t="shared" si="113"/>
        <v>183783.6</v>
      </c>
      <c r="N707" s="79">
        <v>125000</v>
      </c>
      <c r="O707" s="79">
        <v>23750</v>
      </c>
      <c r="P707" s="79">
        <v>148750</v>
      </c>
      <c r="Q707" s="244">
        <f t="shared" si="114"/>
        <v>97864</v>
      </c>
      <c r="R707" s="244">
        <f t="shared" si="115"/>
        <v>143466</v>
      </c>
      <c r="S707" s="244">
        <f t="shared" si="116"/>
        <v>138823</v>
      </c>
      <c r="T707" s="244">
        <f t="shared" si="117"/>
        <v>148750</v>
      </c>
      <c r="U707" s="79">
        <f t="shared" si="118"/>
        <v>32245.483435668939</v>
      </c>
      <c r="V707" s="245">
        <f t="shared" si="119"/>
        <v>0.224760454990513</v>
      </c>
      <c r="W707" s="88" t="str">
        <f t="shared" si="120"/>
        <v>MENOR_VALOR</v>
      </c>
      <c r="X707" s="89">
        <f t="shared" si="121"/>
        <v>97864</v>
      </c>
      <c r="Y707" s="73"/>
    </row>
    <row r="708" spans="1:25" ht="24" x14ac:dyDescent="0.35">
      <c r="A708" s="6">
        <v>637</v>
      </c>
      <c r="B708" s="6">
        <v>8714199</v>
      </c>
      <c r="C708" s="7" t="s">
        <v>32</v>
      </c>
      <c r="D708" s="8" t="s">
        <v>66</v>
      </c>
      <c r="E708" s="6" t="s">
        <v>34</v>
      </c>
      <c r="F708" s="6">
        <v>0</v>
      </c>
      <c r="G708" s="6">
        <v>1</v>
      </c>
      <c r="H708" s="6">
        <v>781815</v>
      </c>
      <c r="I708" s="81">
        <v>94605</v>
      </c>
      <c r="J708" s="82">
        <f t="shared" si="122"/>
        <v>107017.17599999999</v>
      </c>
      <c r="K708" s="79">
        <v>170040</v>
      </c>
      <c r="L708" s="79">
        <f t="shared" si="123"/>
        <v>32307.600000000002</v>
      </c>
      <c r="M708" s="79">
        <f t="shared" si="113"/>
        <v>202347.6</v>
      </c>
      <c r="N708" s="79">
        <v>125000</v>
      </c>
      <c r="O708" s="79">
        <v>23750</v>
      </c>
      <c r="P708" s="79">
        <v>148750</v>
      </c>
      <c r="Q708" s="244">
        <f t="shared" si="114"/>
        <v>107017</v>
      </c>
      <c r="R708" s="244">
        <f t="shared" si="115"/>
        <v>152705</v>
      </c>
      <c r="S708" s="244">
        <f t="shared" si="116"/>
        <v>147685</v>
      </c>
      <c r="T708" s="244">
        <f t="shared" si="117"/>
        <v>148750</v>
      </c>
      <c r="U708" s="79">
        <f t="shared" si="118"/>
        <v>32306.294618850985</v>
      </c>
      <c r="V708" s="245">
        <f t="shared" si="119"/>
        <v>0.21156016252808346</v>
      </c>
      <c r="W708" s="88" t="str">
        <f t="shared" si="120"/>
        <v>MENOR_VALOR</v>
      </c>
      <c r="X708" s="89">
        <f t="shared" si="121"/>
        <v>107017</v>
      </c>
      <c r="Y708" s="73"/>
    </row>
    <row r="709" spans="1:25" ht="16" x14ac:dyDescent="0.35">
      <c r="A709" s="6">
        <v>638</v>
      </c>
      <c r="B709" s="6">
        <v>8714199</v>
      </c>
      <c r="C709" s="7" t="s">
        <v>32</v>
      </c>
      <c r="D709" s="8" t="s">
        <v>67</v>
      </c>
      <c r="E709" s="6" t="s">
        <v>34</v>
      </c>
      <c r="F709" s="6">
        <v>0</v>
      </c>
      <c r="G709" s="6">
        <v>1</v>
      </c>
      <c r="H709" s="6">
        <v>781815</v>
      </c>
      <c r="I709" s="81">
        <v>76160</v>
      </c>
      <c r="J709" s="82">
        <f t="shared" si="122"/>
        <v>86152.191999999995</v>
      </c>
      <c r="K709" s="79">
        <v>154380</v>
      </c>
      <c r="L709" s="79">
        <f t="shared" si="123"/>
        <v>29332.2</v>
      </c>
      <c r="M709" s="79">
        <f t="shared" si="113"/>
        <v>183712.2</v>
      </c>
      <c r="N709" s="79">
        <v>133000</v>
      </c>
      <c r="O709" s="79">
        <v>25270</v>
      </c>
      <c r="P709" s="79">
        <v>158270</v>
      </c>
      <c r="Q709" s="244">
        <f t="shared" si="114"/>
        <v>86152</v>
      </c>
      <c r="R709" s="244">
        <f t="shared" si="115"/>
        <v>142711</v>
      </c>
      <c r="S709" s="244">
        <f t="shared" si="116"/>
        <v>135811</v>
      </c>
      <c r="T709" s="244">
        <f t="shared" si="117"/>
        <v>158270</v>
      </c>
      <c r="U709" s="79">
        <f t="shared" si="118"/>
        <v>39993.252437129944</v>
      </c>
      <c r="V709" s="245">
        <f t="shared" si="119"/>
        <v>0.28023945201932537</v>
      </c>
      <c r="W709" s="88" t="str">
        <f t="shared" si="120"/>
        <v>MENOR_VALOR</v>
      </c>
      <c r="X709" s="89">
        <f t="shared" si="121"/>
        <v>86152</v>
      </c>
      <c r="Y709" s="73"/>
    </row>
    <row r="710" spans="1:25" ht="16" x14ac:dyDescent="0.35">
      <c r="A710" s="6">
        <v>639</v>
      </c>
      <c r="B710" s="6">
        <v>8714199</v>
      </c>
      <c r="C710" s="7" t="s">
        <v>32</v>
      </c>
      <c r="D710" s="8" t="s">
        <v>225</v>
      </c>
      <c r="E710" s="6" t="s">
        <v>34</v>
      </c>
      <c r="F710" s="6">
        <v>0</v>
      </c>
      <c r="G710" s="6">
        <v>1</v>
      </c>
      <c r="H710" s="6">
        <v>781815</v>
      </c>
      <c r="I710" s="81">
        <v>138278</v>
      </c>
      <c r="J710" s="82">
        <f t="shared" si="122"/>
        <v>156420.0736</v>
      </c>
      <c r="K710" s="79">
        <v>318150</v>
      </c>
      <c r="L710" s="79">
        <f t="shared" si="123"/>
        <v>60448.5</v>
      </c>
      <c r="M710" s="79">
        <f t="shared" si="113"/>
        <v>378598.5</v>
      </c>
      <c r="N710" s="79">
        <v>242000</v>
      </c>
      <c r="O710" s="79">
        <v>45980</v>
      </c>
      <c r="P710" s="79">
        <v>287980</v>
      </c>
      <c r="Q710" s="244">
        <f t="shared" si="114"/>
        <v>156420</v>
      </c>
      <c r="R710" s="244">
        <f t="shared" si="115"/>
        <v>274333</v>
      </c>
      <c r="S710" s="244">
        <f t="shared" si="116"/>
        <v>257402</v>
      </c>
      <c r="T710" s="244">
        <f t="shared" si="117"/>
        <v>287980</v>
      </c>
      <c r="U710" s="79">
        <f t="shared" si="118"/>
        <v>83377.081890049376</v>
      </c>
      <c r="V710" s="245">
        <f t="shared" si="119"/>
        <v>0.30392654872016628</v>
      </c>
      <c r="W710" s="88" t="str">
        <f t="shared" si="120"/>
        <v>MENOR_VALOR</v>
      </c>
      <c r="X710" s="89">
        <f t="shared" si="121"/>
        <v>156420</v>
      </c>
      <c r="Y710" s="73"/>
    </row>
    <row r="711" spans="1:25" ht="16" x14ac:dyDescent="0.35">
      <c r="A711" s="6">
        <v>640</v>
      </c>
      <c r="B711" s="6">
        <v>8714199</v>
      </c>
      <c r="C711" s="7" t="s">
        <v>32</v>
      </c>
      <c r="D711" s="8" t="s">
        <v>69</v>
      </c>
      <c r="E711" s="6" t="s">
        <v>34</v>
      </c>
      <c r="F711" s="6">
        <v>0</v>
      </c>
      <c r="G711" s="6">
        <v>1</v>
      </c>
      <c r="H711" s="6">
        <v>781815</v>
      </c>
      <c r="I711" s="81"/>
      <c r="J711" s="82">
        <f t="shared" si="122"/>
        <v>0</v>
      </c>
      <c r="K711" s="79">
        <v>224070</v>
      </c>
      <c r="L711" s="79">
        <f t="shared" si="123"/>
        <v>42573.3</v>
      </c>
      <c r="M711" s="79">
        <f t="shared" si="113"/>
        <v>266643.3</v>
      </c>
      <c r="N711" s="79">
        <v>185000</v>
      </c>
      <c r="O711" s="79">
        <v>35150</v>
      </c>
      <c r="P711" s="79">
        <v>220150</v>
      </c>
      <c r="Q711" s="244">
        <f>ROUND(MIN(M711,P711),0)</f>
        <v>220150</v>
      </c>
      <c r="R711" s="244">
        <f>ROUND(AVERAGE(M711,P711),0)</f>
        <v>243397</v>
      </c>
      <c r="S711" s="244">
        <f>ROUND(GEOMEAN(M711,P711),0)</f>
        <v>242284</v>
      </c>
      <c r="T711" s="244">
        <f t="shared" si="117"/>
        <v>220150</v>
      </c>
      <c r="U711" s="79">
        <f t="shared" si="118"/>
        <v>16438.111342243672</v>
      </c>
      <c r="V711" s="245">
        <f t="shared" si="119"/>
        <v>6.7536211794901629E-2</v>
      </c>
      <c r="W711" s="88" t="str">
        <f t="shared" si="120"/>
        <v>MENOR_VALOR</v>
      </c>
      <c r="X711" s="89">
        <f t="shared" si="121"/>
        <v>220150</v>
      </c>
      <c r="Y711" s="73"/>
    </row>
    <row r="712" spans="1:25" ht="16" x14ac:dyDescent="0.35">
      <c r="A712" s="6">
        <v>641</v>
      </c>
      <c r="B712" s="6">
        <v>8714199</v>
      </c>
      <c r="C712" s="7" t="s">
        <v>32</v>
      </c>
      <c r="D712" s="8" t="s">
        <v>226</v>
      </c>
      <c r="E712" s="6" t="s">
        <v>34</v>
      </c>
      <c r="F712" s="6">
        <v>0</v>
      </c>
      <c r="G712" s="6">
        <v>1</v>
      </c>
      <c r="H712" s="6">
        <v>781815</v>
      </c>
      <c r="I712" s="81">
        <v>491708</v>
      </c>
      <c r="J712" s="82">
        <f t="shared" si="122"/>
        <v>556220.08959999995</v>
      </c>
      <c r="K712" s="79">
        <v>103960</v>
      </c>
      <c r="L712" s="79">
        <f t="shared" si="123"/>
        <v>19752.400000000001</v>
      </c>
      <c r="M712" s="79">
        <f t="shared" si="113"/>
        <v>123712.4</v>
      </c>
      <c r="N712" s="79">
        <v>90000</v>
      </c>
      <c r="O712" s="79">
        <v>17100</v>
      </c>
      <c r="P712" s="79">
        <v>107100</v>
      </c>
      <c r="Q712" s="244">
        <f t="shared" si="114"/>
        <v>107100</v>
      </c>
      <c r="R712" s="244">
        <f t="shared" si="115"/>
        <v>262344</v>
      </c>
      <c r="S712" s="244">
        <f t="shared" si="116"/>
        <v>194603</v>
      </c>
      <c r="T712" s="244">
        <f t="shared" si="117"/>
        <v>123712</v>
      </c>
      <c r="U712" s="79">
        <f t="shared" si="118"/>
        <v>109774.08513852439</v>
      </c>
      <c r="V712" s="245">
        <f t="shared" si="119"/>
        <v>0.41843566133978438</v>
      </c>
      <c r="W712" s="88" t="str">
        <f t="shared" si="120"/>
        <v>MENOR_VALOR</v>
      </c>
      <c r="X712" s="89">
        <f t="shared" si="121"/>
        <v>107100</v>
      </c>
      <c r="Y712" s="73"/>
    </row>
    <row r="713" spans="1:25" x14ac:dyDescent="0.35">
      <c r="A713" s="6">
        <v>642</v>
      </c>
      <c r="B713" s="6">
        <v>8714199</v>
      </c>
      <c r="C713" s="7" t="s">
        <v>32</v>
      </c>
      <c r="D713" s="8" t="s">
        <v>71</v>
      </c>
      <c r="E713" s="6" t="s">
        <v>34</v>
      </c>
      <c r="F713" s="6">
        <v>0</v>
      </c>
      <c r="G713" s="6">
        <v>1</v>
      </c>
      <c r="H713" s="6">
        <v>781815</v>
      </c>
      <c r="I713" s="81">
        <v>87227</v>
      </c>
      <c r="J713" s="82">
        <f t="shared" si="122"/>
        <v>98671.182399999991</v>
      </c>
      <c r="K713" s="79">
        <v>105090</v>
      </c>
      <c r="L713" s="79">
        <f t="shared" si="123"/>
        <v>19967.099999999999</v>
      </c>
      <c r="M713" s="79">
        <f t="shared" si="113"/>
        <v>125057.1</v>
      </c>
      <c r="N713" s="79">
        <v>90000</v>
      </c>
      <c r="O713" s="79">
        <v>17100</v>
      </c>
      <c r="P713" s="79">
        <v>107100</v>
      </c>
      <c r="Q713" s="244">
        <f t="shared" si="114"/>
        <v>98671</v>
      </c>
      <c r="R713" s="244">
        <f t="shared" si="115"/>
        <v>110276</v>
      </c>
      <c r="S713" s="244">
        <f t="shared" si="116"/>
        <v>109739</v>
      </c>
      <c r="T713" s="244">
        <f t="shared" si="117"/>
        <v>107100</v>
      </c>
      <c r="U713" s="79">
        <f t="shared" si="118"/>
        <v>8205.9741956698836</v>
      </c>
      <c r="V713" s="245">
        <f t="shared" si="119"/>
        <v>7.4413056292120527E-2</v>
      </c>
      <c r="W713" s="88" t="str">
        <f t="shared" si="120"/>
        <v>MENOR_VALOR</v>
      </c>
      <c r="X713" s="89">
        <f t="shared" si="121"/>
        <v>98671</v>
      </c>
      <c r="Y713" s="73"/>
    </row>
    <row r="714" spans="1:25" ht="16" x14ac:dyDescent="0.35">
      <c r="A714" s="6">
        <v>643</v>
      </c>
      <c r="B714" s="6">
        <v>8714199</v>
      </c>
      <c r="C714" s="7" t="s">
        <v>32</v>
      </c>
      <c r="D714" s="8" t="s">
        <v>227</v>
      </c>
      <c r="E714" s="6" t="s">
        <v>34</v>
      </c>
      <c r="F714" s="6">
        <v>0</v>
      </c>
      <c r="G714" s="6">
        <v>1</v>
      </c>
      <c r="H714" s="6">
        <v>781815</v>
      </c>
      <c r="I714" s="81">
        <v>173145</v>
      </c>
      <c r="J714" s="82">
        <f t="shared" si="122"/>
        <v>195861.62400000001</v>
      </c>
      <c r="K714" s="79">
        <v>118650</v>
      </c>
      <c r="L714" s="79">
        <f t="shared" si="123"/>
        <v>22543.5</v>
      </c>
      <c r="M714" s="79">
        <f t="shared" si="113"/>
        <v>141193.5</v>
      </c>
      <c r="N714" s="79">
        <v>90000</v>
      </c>
      <c r="O714" s="79">
        <v>17100</v>
      </c>
      <c r="P714" s="79">
        <v>107100</v>
      </c>
      <c r="Q714" s="244">
        <f t="shared" si="114"/>
        <v>107100</v>
      </c>
      <c r="R714" s="244">
        <f t="shared" si="115"/>
        <v>148052</v>
      </c>
      <c r="S714" s="244">
        <f t="shared" si="116"/>
        <v>143610</v>
      </c>
      <c r="T714" s="244">
        <f t="shared" si="117"/>
        <v>141194</v>
      </c>
      <c r="U714" s="79">
        <f t="shared" si="118"/>
        <v>28957.436903151494</v>
      </c>
      <c r="V714" s="245">
        <f t="shared" si="119"/>
        <v>0.19558963677053667</v>
      </c>
      <c r="W714" s="88" t="str">
        <f t="shared" si="120"/>
        <v>MENOR_VALOR</v>
      </c>
      <c r="X714" s="89">
        <f t="shared" si="121"/>
        <v>107100</v>
      </c>
      <c r="Y714" s="73"/>
    </row>
    <row r="715" spans="1:25" ht="16" x14ac:dyDescent="0.35">
      <c r="A715" s="6">
        <v>644</v>
      </c>
      <c r="B715" s="6">
        <v>8714199</v>
      </c>
      <c r="C715" s="7" t="s">
        <v>32</v>
      </c>
      <c r="D715" s="8" t="s">
        <v>228</v>
      </c>
      <c r="E715" s="6" t="s">
        <v>34</v>
      </c>
      <c r="F715" s="6">
        <v>0</v>
      </c>
      <c r="G715" s="6">
        <v>1</v>
      </c>
      <c r="H715" s="6">
        <v>781815</v>
      </c>
      <c r="I715" s="81">
        <v>182070</v>
      </c>
      <c r="J715" s="82">
        <f t="shared" si="122"/>
        <v>205957.584</v>
      </c>
      <c r="K715" s="79">
        <v>102830</v>
      </c>
      <c r="L715" s="79">
        <f t="shared" si="123"/>
        <v>19537.7</v>
      </c>
      <c r="M715" s="79">
        <f t="shared" ref="M715:M778" si="124">K715+L715</f>
        <v>122367.7</v>
      </c>
      <c r="N715" s="79">
        <v>90000</v>
      </c>
      <c r="O715" s="79">
        <v>17100</v>
      </c>
      <c r="P715" s="79">
        <v>107100</v>
      </c>
      <c r="Q715" s="244">
        <f t="shared" ref="Q715:Q778" si="125">ROUND(MIN(J715,M715,P715),0)</f>
        <v>107100</v>
      </c>
      <c r="R715" s="244">
        <f t="shared" ref="R715:R778" si="126">ROUND(AVERAGE(J715,M715,P715),0)</f>
        <v>145142</v>
      </c>
      <c r="S715" s="244">
        <f t="shared" ref="S715:S778" si="127">ROUND(GEOMEAN(J715,M715,P715),0)</f>
        <v>139234</v>
      </c>
      <c r="T715" s="244">
        <f t="shared" ref="T715:T778" si="128">ROUND(MEDIAN(J715,M715,P715),0)</f>
        <v>122368</v>
      </c>
      <c r="U715" s="79">
        <f t="shared" ref="U715:U778" si="129">STDEVA(Q715,R715)</f>
        <v>26899.756169898639</v>
      </c>
      <c r="V715" s="245">
        <f t="shared" ref="V715:V778" si="130">(U715/R715)</f>
        <v>0.18533406022997229</v>
      </c>
      <c r="W715" s="88" t="str">
        <f t="shared" ref="W715:W778" si="131">IF(V715&lt;43%,"MENOR_VALOR","MEDIA_GEOMETRICA")</f>
        <v>MENOR_VALOR</v>
      </c>
      <c r="X715" s="89">
        <f t="shared" ref="X715:X778" si="132">IF(W715="MENOR_VALOR",Q715,S715)</f>
        <v>107100</v>
      </c>
      <c r="Y715" s="73"/>
    </row>
    <row r="716" spans="1:25" ht="24" x14ac:dyDescent="0.35">
      <c r="A716" s="6">
        <v>645</v>
      </c>
      <c r="B716" s="6">
        <v>8714199</v>
      </c>
      <c r="C716" s="7" t="s">
        <v>32</v>
      </c>
      <c r="D716" s="8" t="s">
        <v>229</v>
      </c>
      <c r="E716" s="6" t="s">
        <v>34</v>
      </c>
      <c r="F716" s="6">
        <v>0</v>
      </c>
      <c r="G716" s="6">
        <v>1</v>
      </c>
      <c r="H716" s="6">
        <v>781815</v>
      </c>
      <c r="I716" s="81">
        <v>106029</v>
      </c>
      <c r="J716" s="82">
        <f t="shared" si="122"/>
        <v>119940.0048</v>
      </c>
      <c r="K716" s="79">
        <v>60480</v>
      </c>
      <c r="L716" s="79">
        <f t="shared" si="123"/>
        <v>11491.2</v>
      </c>
      <c r="M716" s="79">
        <f t="shared" si="124"/>
        <v>71971.199999999997</v>
      </c>
      <c r="N716" s="79">
        <v>50000</v>
      </c>
      <c r="O716" s="79">
        <v>9500</v>
      </c>
      <c r="P716" s="79">
        <v>59500</v>
      </c>
      <c r="Q716" s="244">
        <f t="shared" si="125"/>
        <v>59500</v>
      </c>
      <c r="R716" s="244">
        <f t="shared" si="126"/>
        <v>83804</v>
      </c>
      <c r="S716" s="244">
        <f t="shared" si="127"/>
        <v>80084</v>
      </c>
      <c r="T716" s="244">
        <f t="shared" si="128"/>
        <v>71971</v>
      </c>
      <c r="U716" s="79">
        <f t="shared" si="129"/>
        <v>17185.52320995785</v>
      </c>
      <c r="V716" s="245">
        <f t="shared" si="130"/>
        <v>0.20506805414965693</v>
      </c>
      <c r="W716" s="88" t="str">
        <f t="shared" si="131"/>
        <v>MENOR_VALOR</v>
      </c>
      <c r="X716" s="89">
        <f t="shared" si="132"/>
        <v>59500</v>
      </c>
      <c r="Y716" s="73"/>
    </row>
    <row r="717" spans="1:25" ht="16" x14ac:dyDescent="0.35">
      <c r="A717" s="6">
        <v>646</v>
      </c>
      <c r="B717" s="6">
        <v>8714199</v>
      </c>
      <c r="C717" s="7" t="s">
        <v>32</v>
      </c>
      <c r="D717" s="12" t="s">
        <v>230</v>
      </c>
      <c r="E717" s="6" t="s">
        <v>34</v>
      </c>
      <c r="F717" s="6">
        <v>0</v>
      </c>
      <c r="G717" s="6">
        <v>1</v>
      </c>
      <c r="H717" s="6">
        <v>781815</v>
      </c>
      <c r="I717" s="81">
        <v>164815</v>
      </c>
      <c r="J717" s="82">
        <f t="shared" si="122"/>
        <v>186438.728</v>
      </c>
      <c r="K717" s="79">
        <v>331200</v>
      </c>
      <c r="L717" s="79">
        <f t="shared" si="123"/>
        <v>62928</v>
      </c>
      <c r="M717" s="79">
        <f t="shared" si="124"/>
        <v>394128</v>
      </c>
      <c r="N717" s="79">
        <v>288000</v>
      </c>
      <c r="O717" s="79">
        <v>54720</v>
      </c>
      <c r="P717" s="79">
        <v>342720</v>
      </c>
      <c r="Q717" s="244">
        <f t="shared" si="125"/>
        <v>186439</v>
      </c>
      <c r="R717" s="244">
        <f t="shared" si="126"/>
        <v>307762</v>
      </c>
      <c r="S717" s="244">
        <f t="shared" si="127"/>
        <v>293115</v>
      </c>
      <c r="T717" s="244">
        <f t="shared" si="128"/>
        <v>342720</v>
      </c>
      <c r="U717" s="79">
        <f t="shared" si="129"/>
        <v>85788.316013895499</v>
      </c>
      <c r="V717" s="245">
        <f t="shared" si="130"/>
        <v>0.27874889042147993</v>
      </c>
      <c r="W717" s="88" t="str">
        <f t="shared" si="131"/>
        <v>MENOR_VALOR</v>
      </c>
      <c r="X717" s="89">
        <f t="shared" si="132"/>
        <v>186439</v>
      </c>
      <c r="Y717" s="73"/>
    </row>
    <row r="718" spans="1:25" ht="16" x14ac:dyDescent="0.35">
      <c r="A718" s="6">
        <v>647</v>
      </c>
      <c r="B718" s="6">
        <v>8714199</v>
      </c>
      <c r="C718" s="7" t="s">
        <v>32</v>
      </c>
      <c r="D718" s="12" t="s">
        <v>231</v>
      </c>
      <c r="E718" s="6" t="s">
        <v>34</v>
      </c>
      <c r="F718" s="6">
        <v>0</v>
      </c>
      <c r="G718" s="6">
        <v>1</v>
      </c>
      <c r="H718" s="6">
        <v>781815</v>
      </c>
      <c r="I718" s="81">
        <v>34272</v>
      </c>
      <c r="J718" s="82">
        <f t="shared" si="122"/>
        <v>38768.486400000002</v>
      </c>
      <c r="K718" s="79">
        <v>126960</v>
      </c>
      <c r="L718" s="79">
        <f t="shared" si="123"/>
        <v>24122.400000000001</v>
      </c>
      <c r="M718" s="79">
        <f t="shared" si="124"/>
        <v>151082.4</v>
      </c>
      <c r="N718" s="79">
        <v>110000</v>
      </c>
      <c r="O718" s="79">
        <v>20900</v>
      </c>
      <c r="P718" s="79">
        <v>130900</v>
      </c>
      <c r="Q718" s="244">
        <f t="shared" si="125"/>
        <v>38768</v>
      </c>
      <c r="R718" s="244">
        <f t="shared" si="126"/>
        <v>106917</v>
      </c>
      <c r="S718" s="244">
        <f t="shared" si="127"/>
        <v>91526</v>
      </c>
      <c r="T718" s="244">
        <f t="shared" si="128"/>
        <v>130900</v>
      </c>
      <c r="U718" s="79">
        <f t="shared" si="129"/>
        <v>48188.620031082028</v>
      </c>
      <c r="V718" s="245">
        <f t="shared" si="130"/>
        <v>0.45071055146592243</v>
      </c>
      <c r="W718" s="88" t="str">
        <f t="shared" si="131"/>
        <v>MEDIA_GEOMETRICA</v>
      </c>
      <c r="X718" s="89">
        <f t="shared" si="132"/>
        <v>91526</v>
      </c>
      <c r="Y718" s="73"/>
    </row>
    <row r="719" spans="1:25" ht="16" x14ac:dyDescent="0.35">
      <c r="A719" s="6">
        <v>648</v>
      </c>
      <c r="B719" s="6">
        <v>8714199</v>
      </c>
      <c r="C719" s="7" t="s">
        <v>32</v>
      </c>
      <c r="D719" s="8" t="s">
        <v>232</v>
      </c>
      <c r="E719" s="6" t="s">
        <v>34</v>
      </c>
      <c r="F719" s="6">
        <v>0</v>
      </c>
      <c r="G719" s="6">
        <v>1</v>
      </c>
      <c r="H719" s="6">
        <v>781815</v>
      </c>
      <c r="I719" s="81">
        <v>254184</v>
      </c>
      <c r="J719" s="82">
        <f t="shared" si="122"/>
        <v>287532.94079999998</v>
      </c>
      <c r="K719" s="79">
        <v>594920</v>
      </c>
      <c r="L719" s="79">
        <f t="shared" si="123"/>
        <v>113034.8</v>
      </c>
      <c r="M719" s="79">
        <f t="shared" si="124"/>
        <v>707954.8</v>
      </c>
      <c r="N719" s="79">
        <v>445000</v>
      </c>
      <c r="O719" s="79">
        <v>84550</v>
      </c>
      <c r="P719" s="79">
        <v>529550</v>
      </c>
      <c r="Q719" s="244">
        <f t="shared" si="125"/>
        <v>287533</v>
      </c>
      <c r="R719" s="244">
        <f t="shared" si="126"/>
        <v>508346</v>
      </c>
      <c r="S719" s="244">
        <f t="shared" si="127"/>
        <v>475919</v>
      </c>
      <c r="T719" s="244">
        <f t="shared" si="128"/>
        <v>529550</v>
      </c>
      <c r="U719" s="79">
        <f t="shared" si="129"/>
        <v>156138.36967414513</v>
      </c>
      <c r="V719" s="245">
        <f t="shared" si="130"/>
        <v>0.30714979497064032</v>
      </c>
      <c r="W719" s="88" t="str">
        <f t="shared" si="131"/>
        <v>MENOR_VALOR</v>
      </c>
      <c r="X719" s="89">
        <f t="shared" si="132"/>
        <v>287533</v>
      </c>
      <c r="Y719" s="73"/>
    </row>
    <row r="720" spans="1:25" ht="16" x14ac:dyDescent="0.35">
      <c r="A720" s="6">
        <v>649</v>
      </c>
      <c r="B720" s="6">
        <v>8714199</v>
      </c>
      <c r="C720" s="7" t="s">
        <v>32</v>
      </c>
      <c r="D720" s="8" t="s">
        <v>75</v>
      </c>
      <c r="E720" s="6" t="s">
        <v>34</v>
      </c>
      <c r="F720" s="6">
        <v>0</v>
      </c>
      <c r="G720" s="6">
        <v>1</v>
      </c>
      <c r="H720" s="6">
        <v>781815</v>
      </c>
      <c r="I720" s="243">
        <v>101864</v>
      </c>
      <c r="J720" s="82">
        <f t="shared" si="122"/>
        <v>115228.55679999999</v>
      </c>
      <c r="K720" s="79">
        <v>234150</v>
      </c>
      <c r="L720" s="79">
        <f t="shared" si="123"/>
        <v>44488.5</v>
      </c>
      <c r="M720" s="79">
        <f t="shared" si="124"/>
        <v>278638.5</v>
      </c>
      <c r="N720" s="79">
        <v>178000</v>
      </c>
      <c r="O720" s="79">
        <v>33820</v>
      </c>
      <c r="P720" s="79">
        <v>211820</v>
      </c>
      <c r="Q720" s="244">
        <f t="shared" si="125"/>
        <v>115229</v>
      </c>
      <c r="R720" s="244">
        <f t="shared" si="126"/>
        <v>201896</v>
      </c>
      <c r="S720" s="244">
        <f t="shared" si="127"/>
        <v>189462</v>
      </c>
      <c r="T720" s="244">
        <f t="shared" si="128"/>
        <v>211820</v>
      </c>
      <c r="U720" s="79">
        <f t="shared" si="129"/>
        <v>61282.823405094518</v>
      </c>
      <c r="V720" s="245">
        <f t="shared" si="130"/>
        <v>0.30353659015084261</v>
      </c>
      <c r="W720" s="88" t="str">
        <f t="shared" si="131"/>
        <v>MENOR_VALOR</v>
      </c>
      <c r="X720" s="89">
        <f t="shared" si="132"/>
        <v>115229</v>
      </c>
      <c r="Y720" s="73"/>
    </row>
    <row r="721" spans="1:25" ht="16" x14ac:dyDescent="0.35">
      <c r="A721" s="6">
        <v>650</v>
      </c>
      <c r="B721" s="6">
        <v>8714199</v>
      </c>
      <c r="C721" s="7" t="s">
        <v>32</v>
      </c>
      <c r="D721" s="8" t="s">
        <v>75</v>
      </c>
      <c r="E721" s="6" t="s">
        <v>34</v>
      </c>
      <c r="F721" s="6">
        <v>0</v>
      </c>
      <c r="G721" s="6">
        <v>1</v>
      </c>
      <c r="H721" s="6">
        <v>781815</v>
      </c>
      <c r="I721" s="243">
        <v>101864</v>
      </c>
      <c r="J721" s="82">
        <f t="shared" si="122"/>
        <v>115228.55679999999</v>
      </c>
      <c r="K721" s="79">
        <v>207390</v>
      </c>
      <c r="L721" s="79">
        <f t="shared" si="123"/>
        <v>39404.1</v>
      </c>
      <c r="M721" s="79">
        <f t="shared" si="124"/>
        <v>246794.1</v>
      </c>
      <c r="N721" s="79">
        <v>178000</v>
      </c>
      <c r="O721" s="79">
        <v>33820</v>
      </c>
      <c r="P721" s="79">
        <v>211820</v>
      </c>
      <c r="Q721" s="244">
        <f t="shared" si="125"/>
        <v>115229</v>
      </c>
      <c r="R721" s="244">
        <f t="shared" si="126"/>
        <v>191281</v>
      </c>
      <c r="S721" s="244">
        <f t="shared" si="127"/>
        <v>181951</v>
      </c>
      <c r="T721" s="244">
        <f t="shared" si="128"/>
        <v>211820</v>
      </c>
      <c r="U721" s="79">
        <f t="shared" si="129"/>
        <v>53776.884922799312</v>
      </c>
      <c r="V721" s="245">
        <f t="shared" si="130"/>
        <v>0.2811407558659737</v>
      </c>
      <c r="W721" s="88" t="str">
        <f t="shared" si="131"/>
        <v>MENOR_VALOR</v>
      </c>
      <c r="X721" s="89">
        <f t="shared" si="132"/>
        <v>115229</v>
      </c>
      <c r="Y721" s="73"/>
    </row>
    <row r="722" spans="1:25" x14ac:dyDescent="0.35">
      <c r="A722" s="6">
        <v>651</v>
      </c>
      <c r="B722" s="6">
        <v>8714199</v>
      </c>
      <c r="C722" s="7" t="s">
        <v>32</v>
      </c>
      <c r="D722" s="8" t="s">
        <v>233</v>
      </c>
      <c r="E722" s="6" t="s">
        <v>34</v>
      </c>
      <c r="F722" s="6">
        <v>0</v>
      </c>
      <c r="G722" s="6">
        <v>1</v>
      </c>
      <c r="H722" s="6">
        <v>781815</v>
      </c>
      <c r="I722" s="243">
        <v>337960</v>
      </c>
      <c r="J722" s="82">
        <f t="shared" si="122"/>
        <v>382300.35200000001</v>
      </c>
      <c r="K722" s="79">
        <v>775950</v>
      </c>
      <c r="L722" s="79">
        <f t="shared" si="123"/>
        <v>147430.5</v>
      </c>
      <c r="M722" s="79">
        <f t="shared" si="124"/>
        <v>923380.5</v>
      </c>
      <c r="N722" s="79">
        <v>591000</v>
      </c>
      <c r="O722" s="79">
        <v>112290</v>
      </c>
      <c r="P722" s="79">
        <v>703290</v>
      </c>
      <c r="Q722" s="244">
        <f t="shared" si="125"/>
        <v>382300</v>
      </c>
      <c r="R722" s="244">
        <f t="shared" si="126"/>
        <v>669657</v>
      </c>
      <c r="S722" s="244">
        <f t="shared" si="127"/>
        <v>628502</v>
      </c>
      <c r="T722" s="244">
        <f t="shared" si="128"/>
        <v>703290</v>
      </c>
      <c r="U722" s="79">
        <f t="shared" si="129"/>
        <v>203192.08332142275</v>
      </c>
      <c r="V722" s="245">
        <f t="shared" si="130"/>
        <v>0.30342710271291534</v>
      </c>
      <c r="W722" s="88" t="str">
        <f t="shared" si="131"/>
        <v>MENOR_VALOR</v>
      </c>
      <c r="X722" s="89">
        <f t="shared" si="132"/>
        <v>382300</v>
      </c>
      <c r="Y722" s="73"/>
    </row>
    <row r="723" spans="1:25" x14ac:dyDescent="0.35">
      <c r="A723" s="6">
        <v>652</v>
      </c>
      <c r="B723" s="6">
        <v>8714199</v>
      </c>
      <c r="C723" s="7" t="s">
        <v>32</v>
      </c>
      <c r="D723" s="8" t="s">
        <v>234</v>
      </c>
      <c r="E723" s="6" t="s">
        <v>34</v>
      </c>
      <c r="F723" s="6">
        <v>0</v>
      </c>
      <c r="G723" s="6">
        <v>1</v>
      </c>
      <c r="H723" s="6">
        <v>781815</v>
      </c>
      <c r="I723" s="243">
        <v>202776</v>
      </c>
      <c r="J723" s="82">
        <f t="shared" si="122"/>
        <v>229380.21119999999</v>
      </c>
      <c r="K723" s="79">
        <v>511520</v>
      </c>
      <c r="L723" s="79">
        <f t="shared" si="123"/>
        <v>97188.800000000003</v>
      </c>
      <c r="M723" s="79">
        <f t="shared" si="124"/>
        <v>608708.80000000005</v>
      </c>
      <c r="N723" s="79">
        <v>445000</v>
      </c>
      <c r="O723" s="79">
        <v>84550</v>
      </c>
      <c r="P723" s="79">
        <v>529550</v>
      </c>
      <c r="Q723" s="244">
        <f t="shared" si="125"/>
        <v>229380</v>
      </c>
      <c r="R723" s="244">
        <f t="shared" si="126"/>
        <v>455880</v>
      </c>
      <c r="S723" s="244">
        <f t="shared" si="127"/>
        <v>419718</v>
      </c>
      <c r="T723" s="244">
        <f t="shared" si="128"/>
        <v>529550</v>
      </c>
      <c r="U723" s="79">
        <f t="shared" si="129"/>
        <v>160159.68593875301</v>
      </c>
      <c r="V723" s="245">
        <f t="shared" si="130"/>
        <v>0.35131983403253708</v>
      </c>
      <c r="W723" s="88" t="str">
        <f t="shared" si="131"/>
        <v>MENOR_VALOR</v>
      </c>
      <c r="X723" s="89">
        <f t="shared" si="132"/>
        <v>229380</v>
      </c>
      <c r="Y723" s="73"/>
    </row>
    <row r="724" spans="1:25" ht="24" x14ac:dyDescent="0.35">
      <c r="A724" s="6">
        <v>653</v>
      </c>
      <c r="B724" s="6">
        <v>8714199</v>
      </c>
      <c r="C724" s="13" t="s">
        <v>47</v>
      </c>
      <c r="D724" s="8" t="s">
        <v>63</v>
      </c>
      <c r="E724" s="6" t="s">
        <v>34</v>
      </c>
      <c r="F724" s="6">
        <v>0</v>
      </c>
      <c r="G724" s="6">
        <v>1</v>
      </c>
      <c r="H724" s="6">
        <v>781815</v>
      </c>
      <c r="I724" s="243">
        <v>356643</v>
      </c>
      <c r="J724" s="82">
        <f t="shared" si="122"/>
        <v>403434.56160000002</v>
      </c>
      <c r="K724" s="79">
        <v>769330</v>
      </c>
      <c r="L724" s="79">
        <f t="shared" si="123"/>
        <v>146172.70000000001</v>
      </c>
      <c r="M724" s="79">
        <f t="shared" si="124"/>
        <v>915502.7</v>
      </c>
      <c r="N724" s="79">
        <v>575000</v>
      </c>
      <c r="O724" s="79">
        <v>109250</v>
      </c>
      <c r="P724" s="79">
        <v>684250</v>
      </c>
      <c r="Q724" s="244">
        <f t="shared" si="125"/>
        <v>403435</v>
      </c>
      <c r="R724" s="244">
        <f t="shared" si="126"/>
        <v>667729</v>
      </c>
      <c r="S724" s="244">
        <f t="shared" si="127"/>
        <v>632241</v>
      </c>
      <c r="T724" s="244">
        <f t="shared" si="128"/>
        <v>684250</v>
      </c>
      <c r="U724" s="79">
        <f t="shared" si="129"/>
        <v>186884.0796269174</v>
      </c>
      <c r="V724" s="245">
        <f t="shared" si="130"/>
        <v>0.27988013045250004</v>
      </c>
      <c r="W724" s="88" t="str">
        <f t="shared" si="131"/>
        <v>MENOR_VALOR</v>
      </c>
      <c r="X724" s="89">
        <f t="shared" si="132"/>
        <v>403435</v>
      </c>
      <c r="Y724" s="73"/>
    </row>
    <row r="725" spans="1:25" ht="24" x14ac:dyDescent="0.35">
      <c r="A725" s="6">
        <v>654</v>
      </c>
      <c r="B725" s="6">
        <v>8714199</v>
      </c>
      <c r="C725" s="13" t="s">
        <v>47</v>
      </c>
      <c r="D725" s="8" t="s">
        <v>222</v>
      </c>
      <c r="E725" s="6" t="s">
        <v>34</v>
      </c>
      <c r="F725" s="6">
        <v>0</v>
      </c>
      <c r="G725" s="6">
        <v>1</v>
      </c>
      <c r="H725" s="6">
        <v>781815</v>
      </c>
      <c r="I725" s="243">
        <v>101864</v>
      </c>
      <c r="J725" s="82">
        <f t="shared" si="122"/>
        <v>115228.55679999999</v>
      </c>
      <c r="K725" s="79">
        <v>220770</v>
      </c>
      <c r="L725" s="79">
        <f t="shared" si="123"/>
        <v>41946.3</v>
      </c>
      <c r="M725" s="79">
        <f t="shared" si="124"/>
        <v>262716.3</v>
      </c>
      <c r="N725" s="79">
        <v>178000</v>
      </c>
      <c r="O725" s="79">
        <v>33820</v>
      </c>
      <c r="P725" s="79">
        <v>211820</v>
      </c>
      <c r="Q725" s="244">
        <f t="shared" si="125"/>
        <v>115229</v>
      </c>
      <c r="R725" s="244">
        <f t="shared" si="126"/>
        <v>196588</v>
      </c>
      <c r="S725" s="244">
        <f t="shared" si="127"/>
        <v>185782</v>
      </c>
      <c r="T725" s="244">
        <f t="shared" si="128"/>
        <v>211820</v>
      </c>
      <c r="U725" s="79">
        <f t="shared" si="129"/>
        <v>57529.500610556322</v>
      </c>
      <c r="V725" s="245">
        <f t="shared" si="130"/>
        <v>0.29263994043663055</v>
      </c>
      <c r="W725" s="88" t="str">
        <f t="shared" si="131"/>
        <v>MENOR_VALOR</v>
      </c>
      <c r="X725" s="89">
        <f t="shared" si="132"/>
        <v>115229</v>
      </c>
      <c r="Y725" s="73"/>
    </row>
    <row r="726" spans="1:25" ht="24" x14ac:dyDescent="0.35">
      <c r="A726" s="6">
        <v>655</v>
      </c>
      <c r="B726" s="6">
        <v>8714199</v>
      </c>
      <c r="C726" s="13" t="s">
        <v>47</v>
      </c>
      <c r="D726" s="8" t="s">
        <v>223</v>
      </c>
      <c r="E726" s="6" t="s">
        <v>34</v>
      </c>
      <c r="F726" s="6">
        <v>0</v>
      </c>
      <c r="G726" s="6">
        <v>1</v>
      </c>
      <c r="H726" s="6">
        <v>781815</v>
      </c>
      <c r="I726" s="243">
        <v>34272</v>
      </c>
      <c r="J726" s="82">
        <f t="shared" si="122"/>
        <v>38768.486400000002</v>
      </c>
      <c r="K726" s="79">
        <v>78000</v>
      </c>
      <c r="L726" s="79">
        <f t="shared" si="123"/>
        <v>14820</v>
      </c>
      <c r="M726" s="79">
        <f t="shared" si="124"/>
        <v>92820</v>
      </c>
      <c r="N726" s="79">
        <v>60000</v>
      </c>
      <c r="O726" s="79">
        <v>11400</v>
      </c>
      <c r="P726" s="79">
        <v>71400</v>
      </c>
      <c r="Q726" s="244">
        <f t="shared" si="125"/>
        <v>38768</v>
      </c>
      <c r="R726" s="244">
        <f t="shared" si="126"/>
        <v>67663</v>
      </c>
      <c r="S726" s="244">
        <f t="shared" si="127"/>
        <v>63573</v>
      </c>
      <c r="T726" s="244">
        <f t="shared" si="128"/>
        <v>71400</v>
      </c>
      <c r="U726" s="79">
        <f t="shared" si="129"/>
        <v>20431.85044238529</v>
      </c>
      <c r="V726" s="245">
        <f t="shared" si="130"/>
        <v>0.30196489133478105</v>
      </c>
      <c r="W726" s="88" t="str">
        <f t="shared" si="131"/>
        <v>MENOR_VALOR</v>
      </c>
      <c r="X726" s="89">
        <f t="shared" si="132"/>
        <v>38768</v>
      </c>
      <c r="Y726" s="73"/>
    </row>
    <row r="727" spans="1:25" ht="24" x14ac:dyDescent="0.35">
      <c r="A727" s="6">
        <v>656</v>
      </c>
      <c r="B727" s="6">
        <v>8714199</v>
      </c>
      <c r="C727" s="13" t="s">
        <v>47</v>
      </c>
      <c r="D727" s="8" t="s">
        <v>235</v>
      </c>
      <c r="E727" s="6" t="s">
        <v>34</v>
      </c>
      <c r="F727" s="6">
        <v>0</v>
      </c>
      <c r="G727" s="6">
        <v>1</v>
      </c>
      <c r="H727" s="6">
        <v>781815</v>
      </c>
      <c r="I727" s="243">
        <v>202776</v>
      </c>
      <c r="J727" s="82">
        <f t="shared" si="122"/>
        <v>229380.21119999999</v>
      </c>
      <c r="K727" s="79">
        <v>475080</v>
      </c>
      <c r="L727" s="79">
        <f t="shared" si="123"/>
        <v>90265.2</v>
      </c>
      <c r="M727" s="79">
        <f t="shared" si="124"/>
        <v>565345.19999999995</v>
      </c>
      <c r="N727" s="79">
        <v>355000</v>
      </c>
      <c r="O727" s="79">
        <v>67450</v>
      </c>
      <c r="P727" s="79">
        <v>422450</v>
      </c>
      <c r="Q727" s="244">
        <f t="shared" si="125"/>
        <v>229380</v>
      </c>
      <c r="R727" s="244">
        <f t="shared" si="126"/>
        <v>405725</v>
      </c>
      <c r="S727" s="244">
        <f t="shared" si="127"/>
        <v>379794</v>
      </c>
      <c r="T727" s="244">
        <f t="shared" si="128"/>
        <v>422450</v>
      </c>
      <c r="U727" s="79">
        <f t="shared" si="129"/>
        <v>124694.74532834173</v>
      </c>
      <c r="V727" s="245">
        <f t="shared" si="130"/>
        <v>0.30733808695136294</v>
      </c>
      <c r="W727" s="88" t="str">
        <f t="shared" si="131"/>
        <v>MENOR_VALOR</v>
      </c>
      <c r="X727" s="89">
        <f t="shared" si="132"/>
        <v>229380</v>
      </c>
      <c r="Y727" s="73"/>
    </row>
    <row r="728" spans="1:25" ht="24" x14ac:dyDescent="0.35">
      <c r="A728" s="6">
        <v>657</v>
      </c>
      <c r="B728" s="6">
        <v>8714199</v>
      </c>
      <c r="C728" s="13" t="s">
        <v>47</v>
      </c>
      <c r="D728" s="8" t="s">
        <v>232</v>
      </c>
      <c r="E728" s="6" t="s">
        <v>34</v>
      </c>
      <c r="F728" s="6">
        <v>0</v>
      </c>
      <c r="G728" s="6">
        <v>1</v>
      </c>
      <c r="H728" s="6">
        <v>781815</v>
      </c>
      <c r="I728" s="243">
        <v>254184</v>
      </c>
      <c r="J728" s="82">
        <f t="shared" si="122"/>
        <v>287532.94079999998</v>
      </c>
      <c r="K728" s="79">
        <v>533760</v>
      </c>
      <c r="L728" s="79">
        <f t="shared" si="123"/>
        <v>101414.39999999999</v>
      </c>
      <c r="M728" s="79">
        <f t="shared" si="124"/>
        <v>635174.40000000002</v>
      </c>
      <c r="N728" s="79">
        <v>445000</v>
      </c>
      <c r="O728" s="79">
        <v>84550</v>
      </c>
      <c r="P728" s="79">
        <v>529550</v>
      </c>
      <c r="Q728" s="244">
        <f t="shared" si="125"/>
        <v>287533</v>
      </c>
      <c r="R728" s="244">
        <f t="shared" si="126"/>
        <v>484086</v>
      </c>
      <c r="S728" s="244">
        <f t="shared" si="127"/>
        <v>459017</v>
      </c>
      <c r="T728" s="244">
        <f t="shared" si="128"/>
        <v>529550</v>
      </c>
      <c r="U728" s="79">
        <f t="shared" si="129"/>
        <v>138983.95916255948</v>
      </c>
      <c r="V728" s="245">
        <f t="shared" si="130"/>
        <v>0.28710592572922883</v>
      </c>
      <c r="W728" s="88" t="str">
        <f t="shared" si="131"/>
        <v>MENOR_VALOR</v>
      </c>
      <c r="X728" s="89">
        <f t="shared" si="132"/>
        <v>287533</v>
      </c>
      <c r="Y728" s="73"/>
    </row>
    <row r="729" spans="1:25" ht="24" x14ac:dyDescent="0.35">
      <c r="A729" s="6">
        <v>658</v>
      </c>
      <c r="B729" s="6">
        <v>8714199</v>
      </c>
      <c r="C729" s="13" t="s">
        <v>47</v>
      </c>
      <c r="D729" s="8" t="s">
        <v>234</v>
      </c>
      <c r="E729" s="6" t="s">
        <v>34</v>
      </c>
      <c r="F729" s="6">
        <v>0</v>
      </c>
      <c r="G729" s="6">
        <v>1</v>
      </c>
      <c r="H729" s="6">
        <v>781815</v>
      </c>
      <c r="I729" s="243">
        <v>254184</v>
      </c>
      <c r="J729" s="82">
        <f t="shared" si="122"/>
        <v>287532.94079999998</v>
      </c>
      <c r="K729" s="79">
        <v>589360</v>
      </c>
      <c r="L729" s="79">
        <f t="shared" si="123"/>
        <v>111978.4</v>
      </c>
      <c r="M729" s="79">
        <f t="shared" si="124"/>
        <v>701338.4</v>
      </c>
      <c r="N729" s="79">
        <v>445000</v>
      </c>
      <c r="O729" s="79">
        <v>84550</v>
      </c>
      <c r="P729" s="79">
        <v>529550</v>
      </c>
      <c r="Q729" s="244">
        <f t="shared" si="125"/>
        <v>287533</v>
      </c>
      <c r="R729" s="244">
        <f t="shared" si="126"/>
        <v>506140</v>
      </c>
      <c r="S729" s="244">
        <f t="shared" si="127"/>
        <v>474432</v>
      </c>
      <c r="T729" s="244">
        <f t="shared" si="128"/>
        <v>529550</v>
      </c>
      <c r="U729" s="79">
        <f t="shared" si="129"/>
        <v>154578.49211484758</v>
      </c>
      <c r="V729" s="245">
        <f t="shared" si="130"/>
        <v>0.30540659128867031</v>
      </c>
      <c r="W729" s="88" t="str">
        <f t="shared" si="131"/>
        <v>MENOR_VALOR</v>
      </c>
      <c r="X729" s="89">
        <f t="shared" si="132"/>
        <v>287533</v>
      </c>
      <c r="Y729" s="73"/>
    </row>
    <row r="730" spans="1:25" ht="24" x14ac:dyDescent="0.35">
      <c r="A730" s="6">
        <v>659</v>
      </c>
      <c r="B730" s="6">
        <v>8714199</v>
      </c>
      <c r="C730" s="7" t="s">
        <v>50</v>
      </c>
      <c r="D730" s="8" t="s">
        <v>52</v>
      </c>
      <c r="E730" s="6" t="s">
        <v>34</v>
      </c>
      <c r="F730" s="6">
        <v>0</v>
      </c>
      <c r="G730" s="6">
        <v>1</v>
      </c>
      <c r="H730" s="6">
        <v>781815</v>
      </c>
      <c r="I730" s="11">
        <v>376873</v>
      </c>
      <c r="J730" s="82">
        <f t="shared" si="122"/>
        <v>426318.73759999999</v>
      </c>
      <c r="K730" s="79">
        <v>140760</v>
      </c>
      <c r="L730" s="79">
        <f t="shared" si="123"/>
        <v>26744.400000000001</v>
      </c>
      <c r="M730" s="79">
        <f t="shared" si="124"/>
        <v>167504.4</v>
      </c>
      <c r="N730" s="79">
        <v>110000</v>
      </c>
      <c r="O730" s="79">
        <v>20900</v>
      </c>
      <c r="P730" s="79">
        <v>130900</v>
      </c>
      <c r="Q730" s="244">
        <f t="shared" si="125"/>
        <v>130900</v>
      </c>
      <c r="R730" s="244">
        <f t="shared" si="126"/>
        <v>241574</v>
      </c>
      <c r="S730" s="244">
        <f t="shared" si="127"/>
        <v>210653</v>
      </c>
      <c r="T730" s="244">
        <f t="shared" si="128"/>
        <v>167504</v>
      </c>
      <c r="U730" s="79">
        <f t="shared" si="129"/>
        <v>78258.335901039958</v>
      </c>
      <c r="V730" s="245">
        <f t="shared" si="130"/>
        <v>0.32395181559704256</v>
      </c>
      <c r="W730" s="88" t="str">
        <f t="shared" si="131"/>
        <v>MENOR_VALOR</v>
      </c>
      <c r="X730" s="89">
        <f t="shared" si="132"/>
        <v>130900</v>
      </c>
      <c r="Y730" s="73"/>
    </row>
    <row r="731" spans="1:25" s="74" customFormat="1" ht="16" x14ac:dyDescent="0.35">
      <c r="A731" s="117" t="s">
        <v>81</v>
      </c>
      <c r="B731" s="6"/>
      <c r="C731" s="6"/>
      <c r="D731" s="118" t="s">
        <v>82</v>
      </c>
      <c r="E731" s="6"/>
      <c r="F731" s="119"/>
      <c r="G731" s="119"/>
      <c r="H731" s="120"/>
      <c r="I731" s="243"/>
      <c r="J731" s="82"/>
      <c r="K731" s="79"/>
      <c r="L731" s="79"/>
      <c r="M731" s="79"/>
      <c r="N731" s="79"/>
      <c r="O731" s="79"/>
      <c r="P731" s="79"/>
      <c r="Q731" s="244"/>
      <c r="R731" s="244"/>
      <c r="S731" s="244"/>
      <c r="T731" s="244"/>
      <c r="U731" s="79"/>
      <c r="V731" s="245"/>
      <c r="W731" s="88"/>
      <c r="X731" s="89"/>
      <c r="Y731" s="73"/>
    </row>
    <row r="732" spans="1:25" ht="24" x14ac:dyDescent="0.35">
      <c r="A732" s="14">
        <v>660</v>
      </c>
      <c r="B732" s="6">
        <v>781815</v>
      </c>
      <c r="C732" s="7" t="s">
        <v>32</v>
      </c>
      <c r="D732" s="8" t="s">
        <v>83</v>
      </c>
      <c r="E732" s="6" t="s">
        <v>34</v>
      </c>
      <c r="F732" s="6">
        <v>0</v>
      </c>
      <c r="G732" s="6">
        <v>1</v>
      </c>
      <c r="H732" s="6">
        <v>781815</v>
      </c>
      <c r="I732" s="81">
        <v>162316</v>
      </c>
      <c r="J732" s="82">
        <f t="shared" si="122"/>
        <v>183611.85920000001</v>
      </c>
      <c r="K732" s="79">
        <v>228000</v>
      </c>
      <c r="L732" s="79">
        <f t="shared" si="123"/>
        <v>43320</v>
      </c>
      <c r="M732" s="79">
        <f t="shared" si="124"/>
        <v>271320</v>
      </c>
      <c r="N732" s="79">
        <v>192000</v>
      </c>
      <c r="O732" s="79">
        <v>36480</v>
      </c>
      <c r="P732" s="79">
        <v>228480</v>
      </c>
      <c r="Q732" s="244">
        <f t="shared" si="125"/>
        <v>183612</v>
      </c>
      <c r="R732" s="244">
        <f t="shared" si="126"/>
        <v>227804</v>
      </c>
      <c r="S732" s="244">
        <f t="shared" si="127"/>
        <v>224945</v>
      </c>
      <c r="T732" s="244">
        <f t="shared" si="128"/>
        <v>228480</v>
      </c>
      <c r="U732" s="79">
        <f t="shared" si="129"/>
        <v>31248.46287419591</v>
      </c>
      <c r="V732" s="245">
        <f t="shared" si="130"/>
        <v>0.137172582018735</v>
      </c>
      <c r="W732" s="88" t="str">
        <f t="shared" si="131"/>
        <v>MENOR_VALOR</v>
      </c>
      <c r="X732" s="89">
        <f t="shared" si="132"/>
        <v>183612</v>
      </c>
      <c r="Y732" s="73"/>
    </row>
    <row r="733" spans="1:25" ht="16" x14ac:dyDescent="0.35">
      <c r="A733" s="14">
        <v>661</v>
      </c>
      <c r="B733" s="6">
        <v>781815</v>
      </c>
      <c r="C733" s="7" t="s">
        <v>32</v>
      </c>
      <c r="D733" s="8" t="s">
        <v>87</v>
      </c>
      <c r="E733" s="6" t="s">
        <v>34</v>
      </c>
      <c r="F733" s="6">
        <v>0</v>
      </c>
      <c r="G733" s="6">
        <v>1</v>
      </c>
      <c r="H733" s="6">
        <v>781815</v>
      </c>
      <c r="I733" s="247">
        <v>86513</v>
      </c>
      <c r="J733" s="82">
        <f t="shared" si="122"/>
        <v>97863.505600000004</v>
      </c>
      <c r="K733" s="79">
        <v>205920</v>
      </c>
      <c r="L733" s="79">
        <f t="shared" si="123"/>
        <v>39124.800000000003</v>
      </c>
      <c r="M733" s="79">
        <f t="shared" si="124"/>
        <v>245044.8</v>
      </c>
      <c r="N733" s="79">
        <v>166000</v>
      </c>
      <c r="O733" s="79">
        <v>31540</v>
      </c>
      <c r="P733" s="79">
        <v>197540</v>
      </c>
      <c r="Q733" s="244">
        <f t="shared" si="125"/>
        <v>97864</v>
      </c>
      <c r="R733" s="244">
        <f t="shared" si="126"/>
        <v>180149</v>
      </c>
      <c r="S733" s="244">
        <f t="shared" si="127"/>
        <v>167948</v>
      </c>
      <c r="T733" s="244">
        <f t="shared" si="128"/>
        <v>197540</v>
      </c>
      <c r="U733" s="79">
        <f t="shared" si="129"/>
        <v>58184.281489935063</v>
      </c>
      <c r="V733" s="245">
        <f t="shared" si="130"/>
        <v>0.32297865372516676</v>
      </c>
      <c r="W733" s="88" t="str">
        <f t="shared" si="131"/>
        <v>MENOR_VALOR</v>
      </c>
      <c r="X733" s="89">
        <f t="shared" si="132"/>
        <v>97864</v>
      </c>
      <c r="Y733" s="73"/>
    </row>
    <row r="734" spans="1:25" ht="24" x14ac:dyDescent="0.35">
      <c r="A734" s="14">
        <v>662</v>
      </c>
      <c r="B734" s="6">
        <v>781815</v>
      </c>
      <c r="C734" s="7" t="s">
        <v>32</v>
      </c>
      <c r="D734" s="8" t="s">
        <v>89</v>
      </c>
      <c r="E734" s="6" t="s">
        <v>34</v>
      </c>
      <c r="F734" s="6">
        <v>0</v>
      </c>
      <c r="G734" s="6">
        <v>1</v>
      </c>
      <c r="H734" s="6">
        <v>781815</v>
      </c>
      <c r="I734" s="247">
        <v>209321</v>
      </c>
      <c r="J734" s="82">
        <f t="shared" si="122"/>
        <v>236783.91519999999</v>
      </c>
      <c r="K734" s="79">
        <v>379600</v>
      </c>
      <c r="L734" s="79">
        <f t="shared" si="123"/>
        <v>72124</v>
      </c>
      <c r="M734" s="79">
        <f t="shared" si="124"/>
        <v>451724</v>
      </c>
      <c r="N734" s="79">
        <v>292000</v>
      </c>
      <c r="O734" s="79">
        <v>55480</v>
      </c>
      <c r="P734" s="79">
        <v>347480</v>
      </c>
      <c r="Q734" s="244">
        <f t="shared" si="125"/>
        <v>236784</v>
      </c>
      <c r="R734" s="244">
        <f t="shared" si="126"/>
        <v>345329</v>
      </c>
      <c r="S734" s="244">
        <f t="shared" si="127"/>
        <v>333722</v>
      </c>
      <c r="T734" s="244">
        <f t="shared" si="128"/>
        <v>347480</v>
      </c>
      <c r="U734" s="79">
        <f t="shared" si="129"/>
        <v>76752.905563893801</v>
      </c>
      <c r="V734" s="245">
        <f t="shared" si="130"/>
        <v>0.2222602375239085</v>
      </c>
      <c r="W734" s="88" t="str">
        <f t="shared" si="131"/>
        <v>MENOR_VALOR</v>
      </c>
      <c r="X734" s="89">
        <f t="shared" si="132"/>
        <v>236784</v>
      </c>
      <c r="Y734" s="73"/>
    </row>
    <row r="735" spans="1:25" ht="24" x14ac:dyDescent="0.35">
      <c r="A735" s="14">
        <v>663</v>
      </c>
      <c r="B735" s="6">
        <v>781815</v>
      </c>
      <c r="C735" s="7" t="s">
        <v>32</v>
      </c>
      <c r="D735" s="8" t="s">
        <v>90</v>
      </c>
      <c r="E735" s="6" t="s">
        <v>34</v>
      </c>
      <c r="F735" s="6">
        <v>0</v>
      </c>
      <c r="G735" s="6">
        <v>1</v>
      </c>
      <c r="H735" s="6">
        <v>781815</v>
      </c>
      <c r="I735" s="81">
        <v>208488</v>
      </c>
      <c r="J735" s="82">
        <f t="shared" ref="J735:J797" si="133">(I735*13.12%)+I735</f>
        <v>235841.6256</v>
      </c>
      <c r="K735" s="79">
        <v>400680</v>
      </c>
      <c r="L735" s="79">
        <f t="shared" si="123"/>
        <v>76129.2</v>
      </c>
      <c r="M735" s="79">
        <f t="shared" si="124"/>
        <v>476809.2</v>
      </c>
      <c r="N735" s="79">
        <v>297000</v>
      </c>
      <c r="O735" s="79">
        <v>56430</v>
      </c>
      <c r="P735" s="79">
        <v>353430</v>
      </c>
      <c r="Q735" s="244">
        <f t="shared" si="125"/>
        <v>235842</v>
      </c>
      <c r="R735" s="244">
        <f t="shared" si="126"/>
        <v>355360</v>
      </c>
      <c r="S735" s="244">
        <f t="shared" si="127"/>
        <v>341263</v>
      </c>
      <c r="T735" s="244">
        <f t="shared" si="128"/>
        <v>353430</v>
      </c>
      <c r="U735" s="79">
        <f t="shared" si="129"/>
        <v>84511.988273853785</v>
      </c>
      <c r="V735" s="245">
        <f t="shared" si="130"/>
        <v>0.23782076844285735</v>
      </c>
      <c r="W735" s="88" t="str">
        <f t="shared" si="131"/>
        <v>MENOR_VALOR</v>
      </c>
      <c r="X735" s="89">
        <f t="shared" si="132"/>
        <v>235842</v>
      </c>
      <c r="Y735" s="73"/>
    </row>
    <row r="736" spans="1:25" ht="16" x14ac:dyDescent="0.35">
      <c r="A736" s="14">
        <v>664</v>
      </c>
      <c r="B736" s="6">
        <v>781815</v>
      </c>
      <c r="C736" s="7" t="s">
        <v>32</v>
      </c>
      <c r="D736" s="8" t="s">
        <v>330</v>
      </c>
      <c r="E736" s="6" t="s">
        <v>34</v>
      </c>
      <c r="F736" s="6">
        <v>0</v>
      </c>
      <c r="G736" s="6">
        <v>1</v>
      </c>
      <c r="H736" s="6">
        <v>781815</v>
      </c>
      <c r="I736" s="243">
        <v>229908</v>
      </c>
      <c r="J736" s="82">
        <f t="shared" si="133"/>
        <v>260071.9296</v>
      </c>
      <c r="K736" s="79">
        <v>128380</v>
      </c>
      <c r="L736" s="79">
        <f t="shared" si="123"/>
        <v>24392.2</v>
      </c>
      <c r="M736" s="79">
        <f t="shared" si="124"/>
        <v>152772.20000000001</v>
      </c>
      <c r="N736" s="79">
        <v>105000</v>
      </c>
      <c r="O736" s="79">
        <v>19950</v>
      </c>
      <c r="P736" s="79">
        <v>124950</v>
      </c>
      <c r="Q736" s="244">
        <f t="shared" si="125"/>
        <v>124950</v>
      </c>
      <c r="R736" s="244">
        <f t="shared" si="126"/>
        <v>179265</v>
      </c>
      <c r="S736" s="244">
        <f t="shared" si="127"/>
        <v>170592</v>
      </c>
      <c r="T736" s="244">
        <f t="shared" si="128"/>
        <v>152772</v>
      </c>
      <c r="U736" s="79">
        <f t="shared" si="129"/>
        <v>38406.504820147326</v>
      </c>
      <c r="V736" s="245">
        <f t="shared" si="130"/>
        <v>0.21424430212337783</v>
      </c>
      <c r="W736" s="88" t="str">
        <f t="shared" si="131"/>
        <v>MENOR_VALOR</v>
      </c>
      <c r="X736" s="89">
        <f t="shared" si="132"/>
        <v>124950</v>
      </c>
      <c r="Y736" s="73"/>
    </row>
    <row r="737" spans="1:25" ht="16" x14ac:dyDescent="0.35">
      <c r="A737" s="14">
        <v>665</v>
      </c>
      <c r="B737" s="6">
        <v>781815</v>
      </c>
      <c r="C737" s="7" t="s">
        <v>32</v>
      </c>
      <c r="D737" s="8" t="s">
        <v>93</v>
      </c>
      <c r="E737" s="6" t="s">
        <v>34</v>
      </c>
      <c r="F737" s="6">
        <v>0</v>
      </c>
      <c r="G737" s="6">
        <v>1</v>
      </c>
      <c r="H737" s="6">
        <v>781815</v>
      </c>
      <c r="I737" s="243">
        <v>116025</v>
      </c>
      <c r="J737" s="82">
        <f t="shared" si="133"/>
        <v>131247.48000000001</v>
      </c>
      <c r="K737" s="79">
        <v>389000</v>
      </c>
      <c r="L737" s="79">
        <f t="shared" si="123"/>
        <v>73910</v>
      </c>
      <c r="M737" s="79">
        <f t="shared" si="124"/>
        <v>462910</v>
      </c>
      <c r="N737" s="79">
        <v>311000</v>
      </c>
      <c r="O737" s="79">
        <v>59090</v>
      </c>
      <c r="P737" s="79">
        <v>370090</v>
      </c>
      <c r="Q737" s="244">
        <f t="shared" si="125"/>
        <v>131247</v>
      </c>
      <c r="R737" s="244">
        <f t="shared" si="126"/>
        <v>321416</v>
      </c>
      <c r="S737" s="244">
        <f t="shared" si="127"/>
        <v>282248</v>
      </c>
      <c r="T737" s="244">
        <f t="shared" si="128"/>
        <v>370090</v>
      </c>
      <c r="U737" s="79">
        <f t="shared" si="129"/>
        <v>134469.78947146455</v>
      </c>
      <c r="V737" s="245">
        <f t="shared" si="130"/>
        <v>0.41836681892458544</v>
      </c>
      <c r="W737" s="88" t="str">
        <f t="shared" si="131"/>
        <v>MENOR_VALOR</v>
      </c>
      <c r="X737" s="89">
        <f t="shared" si="132"/>
        <v>131247</v>
      </c>
      <c r="Y737" s="73"/>
    </row>
    <row r="738" spans="1:25" ht="32" x14ac:dyDescent="0.35">
      <c r="A738" s="14">
        <v>666</v>
      </c>
      <c r="B738" s="6">
        <v>781815</v>
      </c>
      <c r="C738" s="7" t="s">
        <v>32</v>
      </c>
      <c r="D738" s="8" t="s">
        <v>363</v>
      </c>
      <c r="E738" s="6" t="s">
        <v>34</v>
      </c>
      <c r="F738" s="6">
        <v>0</v>
      </c>
      <c r="G738" s="6">
        <v>1</v>
      </c>
      <c r="H738" s="6">
        <v>781815</v>
      </c>
      <c r="I738" s="243">
        <v>181832</v>
      </c>
      <c r="J738" s="82">
        <f t="shared" si="133"/>
        <v>205688.3584</v>
      </c>
      <c r="K738" s="79">
        <v>422920</v>
      </c>
      <c r="L738" s="79">
        <f t="shared" si="123"/>
        <v>80354.8</v>
      </c>
      <c r="M738" s="79">
        <f t="shared" si="124"/>
        <v>503274.8</v>
      </c>
      <c r="N738" s="79">
        <v>310000</v>
      </c>
      <c r="O738" s="79">
        <v>58900</v>
      </c>
      <c r="P738" s="79">
        <v>368900</v>
      </c>
      <c r="Q738" s="244">
        <f t="shared" si="125"/>
        <v>205688</v>
      </c>
      <c r="R738" s="244">
        <f t="shared" si="126"/>
        <v>359288</v>
      </c>
      <c r="S738" s="244">
        <f t="shared" si="127"/>
        <v>336750</v>
      </c>
      <c r="T738" s="244">
        <f t="shared" si="128"/>
        <v>368900</v>
      </c>
      <c r="U738" s="79">
        <f t="shared" si="129"/>
        <v>108611.6015902537</v>
      </c>
      <c r="V738" s="245">
        <f t="shared" si="130"/>
        <v>0.30229676913855652</v>
      </c>
      <c r="W738" s="88" t="str">
        <f t="shared" si="131"/>
        <v>MENOR_VALOR</v>
      </c>
      <c r="X738" s="89">
        <f t="shared" si="132"/>
        <v>205688</v>
      </c>
      <c r="Y738" s="73"/>
    </row>
    <row r="739" spans="1:25" ht="24" x14ac:dyDescent="0.35">
      <c r="A739" s="14">
        <v>667</v>
      </c>
      <c r="B739" s="6">
        <v>781815</v>
      </c>
      <c r="C739" s="7" t="s">
        <v>32</v>
      </c>
      <c r="D739" s="8" t="s">
        <v>97</v>
      </c>
      <c r="E739" s="6" t="s">
        <v>34</v>
      </c>
      <c r="F739" s="6">
        <v>0</v>
      </c>
      <c r="G739" s="6">
        <v>1</v>
      </c>
      <c r="H739" s="6">
        <v>781815</v>
      </c>
      <c r="I739" s="243">
        <v>105910</v>
      </c>
      <c r="J739" s="82">
        <f t="shared" si="133"/>
        <v>119805.39199999999</v>
      </c>
      <c r="K739" s="79">
        <v>327240</v>
      </c>
      <c r="L739" s="79">
        <f t="shared" si="123"/>
        <v>62175.6</v>
      </c>
      <c r="M739" s="79">
        <f t="shared" si="124"/>
        <v>389415.6</v>
      </c>
      <c r="N739" s="79">
        <v>242000</v>
      </c>
      <c r="O739" s="79">
        <v>45980</v>
      </c>
      <c r="P739" s="79">
        <v>287980</v>
      </c>
      <c r="Q739" s="244">
        <f t="shared" si="125"/>
        <v>119805</v>
      </c>
      <c r="R739" s="244">
        <f t="shared" si="126"/>
        <v>265734</v>
      </c>
      <c r="S739" s="244">
        <f t="shared" si="127"/>
        <v>237730</v>
      </c>
      <c r="T739" s="244">
        <f t="shared" si="128"/>
        <v>287980</v>
      </c>
      <c r="U739" s="79">
        <f t="shared" si="129"/>
        <v>103187.38547177169</v>
      </c>
      <c r="V739" s="245">
        <f t="shared" si="130"/>
        <v>0.38831081258616396</v>
      </c>
      <c r="W739" s="88" t="str">
        <f t="shared" si="131"/>
        <v>MENOR_VALOR</v>
      </c>
      <c r="X739" s="89">
        <f t="shared" si="132"/>
        <v>119805</v>
      </c>
      <c r="Y739" s="73"/>
    </row>
    <row r="740" spans="1:25" ht="16" x14ac:dyDescent="0.35">
      <c r="A740" s="14">
        <v>668</v>
      </c>
      <c r="B740" s="6">
        <v>781815</v>
      </c>
      <c r="C740" s="7" t="s">
        <v>32</v>
      </c>
      <c r="D740" s="8" t="s">
        <v>98</v>
      </c>
      <c r="E740" s="6" t="s">
        <v>34</v>
      </c>
      <c r="F740" s="6">
        <v>0</v>
      </c>
      <c r="G740" s="6">
        <v>1</v>
      </c>
      <c r="H740" s="6">
        <v>781815</v>
      </c>
      <c r="I740" s="243">
        <v>674968</v>
      </c>
      <c r="J740" s="82">
        <f t="shared" si="133"/>
        <v>763523.80160000001</v>
      </c>
      <c r="K740" s="79">
        <v>135900</v>
      </c>
      <c r="L740" s="79">
        <f t="shared" si="123"/>
        <v>25821</v>
      </c>
      <c r="M740" s="79">
        <f t="shared" si="124"/>
        <v>161721</v>
      </c>
      <c r="N740" s="79">
        <v>121000</v>
      </c>
      <c r="O740" s="79">
        <v>22990</v>
      </c>
      <c r="P740" s="79">
        <v>143990</v>
      </c>
      <c r="Q740" s="244">
        <f t="shared" si="125"/>
        <v>143990</v>
      </c>
      <c r="R740" s="244">
        <f t="shared" si="126"/>
        <v>356412</v>
      </c>
      <c r="S740" s="244">
        <f t="shared" si="127"/>
        <v>261000</v>
      </c>
      <c r="T740" s="244">
        <f t="shared" si="128"/>
        <v>161721</v>
      </c>
      <c r="U740" s="79">
        <f t="shared" si="129"/>
        <v>150205.03667320879</v>
      </c>
      <c r="V740" s="245">
        <f t="shared" si="130"/>
        <v>0.42143653040079682</v>
      </c>
      <c r="W740" s="88" t="str">
        <f t="shared" si="131"/>
        <v>MENOR_VALOR</v>
      </c>
      <c r="X740" s="89">
        <f t="shared" si="132"/>
        <v>143990</v>
      </c>
      <c r="Y740" s="73"/>
    </row>
    <row r="741" spans="1:25" x14ac:dyDescent="0.35">
      <c r="A741" s="14">
        <v>669</v>
      </c>
      <c r="B741" s="6">
        <v>781815</v>
      </c>
      <c r="C741" s="7" t="s">
        <v>32</v>
      </c>
      <c r="D741" s="12" t="s">
        <v>99</v>
      </c>
      <c r="E741" s="6" t="s">
        <v>34</v>
      </c>
      <c r="F741" s="6">
        <v>0</v>
      </c>
      <c r="G741" s="6">
        <v>1</v>
      </c>
      <c r="H741" s="6">
        <v>781815</v>
      </c>
      <c r="I741" s="243">
        <v>167671</v>
      </c>
      <c r="J741" s="82">
        <f t="shared" si="133"/>
        <v>189669.43520000001</v>
      </c>
      <c r="K741" s="79">
        <v>242730</v>
      </c>
      <c r="L741" s="79">
        <f t="shared" si="123"/>
        <v>46118.7</v>
      </c>
      <c r="M741" s="79">
        <f t="shared" si="124"/>
        <v>288848.7</v>
      </c>
      <c r="N741" s="79">
        <v>209000</v>
      </c>
      <c r="O741" s="79">
        <v>39710</v>
      </c>
      <c r="P741" s="79">
        <v>248710</v>
      </c>
      <c r="Q741" s="244">
        <f t="shared" si="125"/>
        <v>189669</v>
      </c>
      <c r="R741" s="244">
        <f t="shared" si="126"/>
        <v>242409</v>
      </c>
      <c r="S741" s="244">
        <f t="shared" si="127"/>
        <v>238847</v>
      </c>
      <c r="T741" s="244">
        <f t="shared" si="128"/>
        <v>248710</v>
      </c>
      <c r="U741" s="79">
        <f t="shared" si="129"/>
        <v>37292.81163977852</v>
      </c>
      <c r="V741" s="245">
        <f t="shared" si="130"/>
        <v>0.15384252086258562</v>
      </c>
      <c r="W741" s="88" t="str">
        <f t="shared" si="131"/>
        <v>MENOR_VALOR</v>
      </c>
      <c r="X741" s="89">
        <f t="shared" si="132"/>
        <v>189669</v>
      </c>
      <c r="Y741" s="73"/>
    </row>
    <row r="742" spans="1:25" ht="16" x14ac:dyDescent="0.35">
      <c r="A742" s="14">
        <v>670</v>
      </c>
      <c r="B742" s="6">
        <v>781815</v>
      </c>
      <c r="C742" s="7" t="s">
        <v>32</v>
      </c>
      <c r="D742" s="12" t="s">
        <v>100</v>
      </c>
      <c r="E742" s="6" t="s">
        <v>34</v>
      </c>
      <c r="F742" s="6">
        <v>0</v>
      </c>
      <c r="G742" s="6">
        <v>1</v>
      </c>
      <c r="H742" s="6">
        <v>781815</v>
      </c>
      <c r="I742" s="243">
        <v>198849</v>
      </c>
      <c r="J742" s="82">
        <f t="shared" si="133"/>
        <v>224937.98879999999</v>
      </c>
      <c r="K742" s="79">
        <v>122550</v>
      </c>
      <c r="L742" s="79">
        <f t="shared" si="123"/>
        <v>23284.5</v>
      </c>
      <c r="M742" s="79">
        <f t="shared" si="124"/>
        <v>145834.5</v>
      </c>
      <c r="N742" s="79">
        <v>103000</v>
      </c>
      <c r="O742" s="79">
        <v>19570</v>
      </c>
      <c r="P742" s="79">
        <v>122570</v>
      </c>
      <c r="Q742" s="244">
        <f t="shared" si="125"/>
        <v>122570</v>
      </c>
      <c r="R742" s="244">
        <f t="shared" si="126"/>
        <v>164447</v>
      </c>
      <c r="S742" s="244">
        <f t="shared" si="127"/>
        <v>159014</v>
      </c>
      <c r="T742" s="244">
        <f t="shared" si="128"/>
        <v>145835</v>
      </c>
      <c r="U742" s="79">
        <f t="shared" si="129"/>
        <v>29611.51067574905</v>
      </c>
      <c r="V742" s="245">
        <f t="shared" si="130"/>
        <v>0.18006719901092175</v>
      </c>
      <c r="W742" s="88" t="str">
        <f t="shared" si="131"/>
        <v>MENOR_VALOR</v>
      </c>
      <c r="X742" s="89">
        <f t="shared" si="132"/>
        <v>122570</v>
      </c>
      <c r="Y742" s="73"/>
    </row>
    <row r="743" spans="1:25" ht="16" x14ac:dyDescent="0.35">
      <c r="A743" s="14">
        <v>671</v>
      </c>
      <c r="B743" s="6">
        <v>781815</v>
      </c>
      <c r="C743" s="7" t="s">
        <v>32</v>
      </c>
      <c r="D743" s="12" t="s">
        <v>101</v>
      </c>
      <c r="E743" s="6" t="s">
        <v>34</v>
      </c>
      <c r="F743" s="6">
        <v>0</v>
      </c>
      <c r="G743" s="6">
        <v>1</v>
      </c>
      <c r="H743" s="6">
        <v>781815</v>
      </c>
      <c r="I743" s="243">
        <v>251685</v>
      </c>
      <c r="J743" s="82">
        <f t="shared" si="133"/>
        <v>284706.07199999999</v>
      </c>
      <c r="K743" s="79">
        <v>874470</v>
      </c>
      <c r="L743" s="79">
        <f t="shared" si="123"/>
        <v>166149.29999999999</v>
      </c>
      <c r="M743" s="79">
        <f t="shared" si="124"/>
        <v>1040619.3</v>
      </c>
      <c r="N743" s="79">
        <v>679000</v>
      </c>
      <c r="O743" s="79">
        <v>129010</v>
      </c>
      <c r="P743" s="79">
        <v>808010</v>
      </c>
      <c r="Q743" s="244">
        <f t="shared" si="125"/>
        <v>284706</v>
      </c>
      <c r="R743" s="244">
        <f t="shared" si="126"/>
        <v>711112</v>
      </c>
      <c r="S743" s="244">
        <f t="shared" si="127"/>
        <v>620919</v>
      </c>
      <c r="T743" s="244">
        <f t="shared" si="128"/>
        <v>808010</v>
      </c>
      <c r="U743" s="79">
        <f t="shared" si="129"/>
        <v>301514.574138631</v>
      </c>
      <c r="V743" s="245">
        <f t="shared" si="130"/>
        <v>0.42400433987702502</v>
      </c>
      <c r="W743" s="88" t="str">
        <f t="shared" si="131"/>
        <v>MENOR_VALOR</v>
      </c>
      <c r="X743" s="89">
        <f t="shared" si="132"/>
        <v>284706</v>
      </c>
      <c r="Y743" s="73"/>
    </row>
    <row r="744" spans="1:25" x14ac:dyDescent="0.35">
      <c r="A744" s="14">
        <v>672</v>
      </c>
      <c r="B744" s="6">
        <v>781815</v>
      </c>
      <c r="C744" s="7" t="s">
        <v>32</v>
      </c>
      <c r="D744" s="12" t="s">
        <v>105</v>
      </c>
      <c r="E744" s="6" t="s">
        <v>34</v>
      </c>
      <c r="F744" s="6">
        <v>0</v>
      </c>
      <c r="G744" s="6">
        <v>1</v>
      </c>
      <c r="H744" s="6">
        <v>781815</v>
      </c>
      <c r="I744" s="243">
        <v>337960</v>
      </c>
      <c r="J744" s="82">
        <f t="shared" si="133"/>
        <v>382300.35200000001</v>
      </c>
      <c r="K744" s="79">
        <v>153000</v>
      </c>
      <c r="L744" s="79">
        <f t="shared" si="123"/>
        <v>29070</v>
      </c>
      <c r="M744" s="79">
        <f t="shared" si="124"/>
        <v>182070</v>
      </c>
      <c r="N744" s="79">
        <v>120000</v>
      </c>
      <c r="O744" s="79">
        <v>22800</v>
      </c>
      <c r="P744" s="79">
        <v>142800</v>
      </c>
      <c r="Q744" s="244">
        <f t="shared" si="125"/>
        <v>142800</v>
      </c>
      <c r="R744" s="244">
        <f t="shared" si="126"/>
        <v>235723</v>
      </c>
      <c r="S744" s="244">
        <f t="shared" si="127"/>
        <v>215009</v>
      </c>
      <c r="T744" s="244">
        <f t="shared" si="128"/>
        <v>182070</v>
      </c>
      <c r="U744" s="79">
        <f t="shared" si="129"/>
        <v>65706.483428197549</v>
      </c>
      <c r="V744" s="245">
        <f t="shared" si="130"/>
        <v>0.27874447308153022</v>
      </c>
      <c r="W744" s="88" t="str">
        <f t="shared" si="131"/>
        <v>MENOR_VALOR</v>
      </c>
      <c r="X744" s="89">
        <f t="shared" si="132"/>
        <v>142800</v>
      </c>
      <c r="Y744" s="73"/>
    </row>
    <row r="745" spans="1:25" ht="24" x14ac:dyDescent="0.35">
      <c r="A745" s="14">
        <v>673</v>
      </c>
      <c r="B745" s="6">
        <v>781815</v>
      </c>
      <c r="C745" s="7" t="s">
        <v>47</v>
      </c>
      <c r="D745" s="12" t="s">
        <v>85</v>
      </c>
      <c r="E745" s="6" t="s">
        <v>34</v>
      </c>
      <c r="F745" s="6">
        <v>0</v>
      </c>
      <c r="G745" s="6">
        <v>1</v>
      </c>
      <c r="H745" s="6">
        <v>781815</v>
      </c>
      <c r="I745" s="243">
        <v>250138</v>
      </c>
      <c r="J745" s="82">
        <f t="shared" si="133"/>
        <v>282956.10560000001</v>
      </c>
      <c r="K745" s="79">
        <v>259700</v>
      </c>
      <c r="L745" s="79">
        <f t="shared" si="123"/>
        <v>49343</v>
      </c>
      <c r="M745" s="79">
        <f t="shared" si="124"/>
        <v>309043</v>
      </c>
      <c r="N745" s="79">
        <v>212000</v>
      </c>
      <c r="O745" s="79">
        <v>40280</v>
      </c>
      <c r="P745" s="79">
        <v>252280</v>
      </c>
      <c r="Q745" s="244">
        <f t="shared" si="125"/>
        <v>252280</v>
      </c>
      <c r="R745" s="244">
        <f t="shared" si="126"/>
        <v>281426</v>
      </c>
      <c r="S745" s="244">
        <f t="shared" si="127"/>
        <v>280462</v>
      </c>
      <c r="T745" s="244">
        <f t="shared" si="128"/>
        <v>282956</v>
      </c>
      <c r="U745" s="79">
        <f t="shared" si="129"/>
        <v>20609.334244463113</v>
      </c>
      <c r="V745" s="245">
        <f t="shared" si="130"/>
        <v>7.3231806032360597E-2</v>
      </c>
      <c r="W745" s="88" t="str">
        <f t="shared" si="131"/>
        <v>MENOR_VALOR</v>
      </c>
      <c r="X745" s="89">
        <f t="shared" si="132"/>
        <v>252280</v>
      </c>
      <c r="Y745" s="73"/>
    </row>
    <row r="746" spans="1:25" ht="24" x14ac:dyDescent="0.35">
      <c r="A746" s="14">
        <v>674</v>
      </c>
      <c r="B746" s="6">
        <v>781815</v>
      </c>
      <c r="C746" s="7" t="s">
        <v>47</v>
      </c>
      <c r="D746" s="15" t="s">
        <v>86</v>
      </c>
      <c r="E746" s="6" t="s">
        <v>34</v>
      </c>
      <c r="F746" s="6">
        <v>0</v>
      </c>
      <c r="G746" s="6">
        <v>1</v>
      </c>
      <c r="H746" s="6">
        <v>781815</v>
      </c>
      <c r="I746" s="243">
        <v>263466</v>
      </c>
      <c r="J746" s="82">
        <f t="shared" si="133"/>
        <v>298032.73920000001</v>
      </c>
      <c r="K746" s="79">
        <v>354640</v>
      </c>
      <c r="L746" s="79">
        <f t="shared" si="123"/>
        <v>67381.600000000006</v>
      </c>
      <c r="M746" s="79">
        <f t="shared" si="124"/>
        <v>422021.6</v>
      </c>
      <c r="N746" s="79">
        <v>273000</v>
      </c>
      <c r="O746" s="79">
        <v>51870</v>
      </c>
      <c r="P746" s="79">
        <v>324870</v>
      </c>
      <c r="Q746" s="244">
        <f t="shared" si="125"/>
        <v>298033</v>
      </c>
      <c r="R746" s="244">
        <f t="shared" si="126"/>
        <v>348308</v>
      </c>
      <c r="S746" s="244">
        <f t="shared" si="127"/>
        <v>344431</v>
      </c>
      <c r="T746" s="244">
        <f t="shared" si="128"/>
        <v>324870</v>
      </c>
      <c r="U746" s="79">
        <f t="shared" si="129"/>
        <v>35549.793424153679</v>
      </c>
      <c r="V746" s="245">
        <f t="shared" si="130"/>
        <v>0.10206424608149592</v>
      </c>
      <c r="W746" s="88" t="str">
        <f t="shared" si="131"/>
        <v>MENOR_VALOR</v>
      </c>
      <c r="X746" s="89">
        <f t="shared" si="132"/>
        <v>298033</v>
      </c>
      <c r="Y746" s="73"/>
    </row>
    <row r="747" spans="1:25" ht="24" x14ac:dyDescent="0.35">
      <c r="A747" s="14">
        <v>675</v>
      </c>
      <c r="B747" s="6">
        <v>781815</v>
      </c>
      <c r="C747" s="13" t="s">
        <v>47</v>
      </c>
      <c r="D747" s="8" t="s">
        <v>89</v>
      </c>
      <c r="E747" s="6" t="s">
        <v>34</v>
      </c>
      <c r="F747" s="6">
        <v>0</v>
      </c>
      <c r="G747" s="6">
        <v>1</v>
      </c>
      <c r="H747" s="6">
        <v>781815</v>
      </c>
      <c r="I747" s="243">
        <v>270130</v>
      </c>
      <c r="J747" s="82">
        <f t="shared" si="133"/>
        <v>305571.05599999998</v>
      </c>
      <c r="K747" s="79">
        <v>349650</v>
      </c>
      <c r="L747" s="79">
        <f t="shared" si="123"/>
        <v>66433.5</v>
      </c>
      <c r="M747" s="79">
        <f t="shared" si="124"/>
        <v>416083.5</v>
      </c>
      <c r="N747" s="79">
        <v>266000</v>
      </c>
      <c r="O747" s="79">
        <v>50540</v>
      </c>
      <c r="P747" s="79">
        <v>316540</v>
      </c>
      <c r="Q747" s="244">
        <f t="shared" si="125"/>
        <v>305571</v>
      </c>
      <c r="R747" s="244">
        <f t="shared" si="126"/>
        <v>346065</v>
      </c>
      <c r="S747" s="244">
        <f t="shared" si="127"/>
        <v>342694</v>
      </c>
      <c r="T747" s="244">
        <f t="shared" si="128"/>
        <v>316540</v>
      </c>
      <c r="U747" s="79">
        <f t="shared" si="129"/>
        <v>28633.581997368055</v>
      </c>
      <c r="V747" s="245">
        <f t="shared" si="130"/>
        <v>8.2740473602843562E-2</v>
      </c>
      <c r="W747" s="88" t="str">
        <f t="shared" si="131"/>
        <v>MENOR_VALOR</v>
      </c>
      <c r="X747" s="89">
        <f t="shared" si="132"/>
        <v>305571</v>
      </c>
      <c r="Y747" s="73"/>
    </row>
    <row r="748" spans="1:25" ht="24" x14ac:dyDescent="0.35">
      <c r="A748" s="14">
        <v>676</v>
      </c>
      <c r="B748" s="6">
        <v>781815</v>
      </c>
      <c r="C748" s="13" t="s">
        <v>47</v>
      </c>
      <c r="D748" s="8" t="s">
        <v>90</v>
      </c>
      <c r="E748" s="6" t="s">
        <v>34</v>
      </c>
      <c r="F748" s="6">
        <v>0</v>
      </c>
      <c r="G748" s="6">
        <v>1</v>
      </c>
      <c r="H748" s="6">
        <v>781815</v>
      </c>
      <c r="I748" s="243">
        <v>258349</v>
      </c>
      <c r="J748" s="82">
        <f t="shared" si="133"/>
        <v>292244.38880000002</v>
      </c>
      <c r="K748" s="79">
        <v>346750</v>
      </c>
      <c r="L748" s="79">
        <f t="shared" ref="L748:L811" si="134">K748*19%</f>
        <v>65882.5</v>
      </c>
      <c r="M748" s="79">
        <f t="shared" si="124"/>
        <v>412632.5</v>
      </c>
      <c r="N748" s="79">
        <v>292000</v>
      </c>
      <c r="O748" s="79">
        <v>55480</v>
      </c>
      <c r="P748" s="79">
        <v>347480</v>
      </c>
      <c r="Q748" s="244">
        <f t="shared" si="125"/>
        <v>292244</v>
      </c>
      <c r="R748" s="244">
        <f t="shared" si="126"/>
        <v>350786</v>
      </c>
      <c r="S748" s="244">
        <f t="shared" si="127"/>
        <v>347333</v>
      </c>
      <c r="T748" s="244">
        <f t="shared" si="128"/>
        <v>347480</v>
      </c>
      <c r="U748" s="79">
        <f t="shared" si="129"/>
        <v>41395.445184222866</v>
      </c>
      <c r="V748" s="245">
        <f t="shared" si="130"/>
        <v>0.11800768897339936</v>
      </c>
      <c r="W748" s="88" t="str">
        <f t="shared" si="131"/>
        <v>MENOR_VALOR</v>
      </c>
      <c r="X748" s="89">
        <f t="shared" si="132"/>
        <v>292244</v>
      </c>
      <c r="Y748" s="73"/>
    </row>
    <row r="749" spans="1:25" ht="24" x14ac:dyDescent="0.35">
      <c r="A749" s="14">
        <v>677</v>
      </c>
      <c r="B749" s="6">
        <v>781815</v>
      </c>
      <c r="C749" s="13" t="s">
        <v>47</v>
      </c>
      <c r="D749" s="8" t="s">
        <v>330</v>
      </c>
      <c r="E749" s="6" t="s">
        <v>34</v>
      </c>
      <c r="F749" s="6">
        <v>0</v>
      </c>
      <c r="G749" s="6">
        <v>1</v>
      </c>
      <c r="H749" s="6">
        <v>781815</v>
      </c>
      <c r="I749" s="243">
        <v>254184</v>
      </c>
      <c r="J749" s="82">
        <f t="shared" si="133"/>
        <v>287532.94079999998</v>
      </c>
      <c r="K749" s="79">
        <v>333900</v>
      </c>
      <c r="L749" s="79">
        <f t="shared" si="134"/>
        <v>63441</v>
      </c>
      <c r="M749" s="79">
        <f t="shared" si="124"/>
        <v>397341</v>
      </c>
      <c r="N749" s="79">
        <v>297000</v>
      </c>
      <c r="O749" s="79">
        <v>56430</v>
      </c>
      <c r="P749" s="79">
        <v>353430</v>
      </c>
      <c r="Q749" s="244">
        <f t="shared" si="125"/>
        <v>287533</v>
      </c>
      <c r="R749" s="244">
        <f t="shared" si="126"/>
        <v>346101</v>
      </c>
      <c r="S749" s="244">
        <f t="shared" si="127"/>
        <v>343072</v>
      </c>
      <c r="T749" s="244">
        <f t="shared" si="128"/>
        <v>353430</v>
      </c>
      <c r="U749" s="79">
        <f t="shared" si="129"/>
        <v>41413.829960533716</v>
      </c>
      <c r="V749" s="245">
        <f t="shared" si="130"/>
        <v>0.11965822104106523</v>
      </c>
      <c r="W749" s="88" t="str">
        <f t="shared" si="131"/>
        <v>MENOR_VALOR</v>
      </c>
      <c r="X749" s="89">
        <f t="shared" si="132"/>
        <v>287533</v>
      </c>
      <c r="Y749" s="73"/>
    </row>
    <row r="750" spans="1:25" ht="24" x14ac:dyDescent="0.35">
      <c r="A750" s="14">
        <v>678</v>
      </c>
      <c r="B750" s="6">
        <v>781815</v>
      </c>
      <c r="C750" s="13" t="s">
        <v>47</v>
      </c>
      <c r="D750" s="8" t="s">
        <v>93</v>
      </c>
      <c r="E750" s="6" t="s">
        <v>34</v>
      </c>
      <c r="F750" s="6">
        <v>0</v>
      </c>
      <c r="G750" s="6">
        <v>1</v>
      </c>
      <c r="H750" s="6">
        <v>781815</v>
      </c>
      <c r="I750" s="243">
        <v>118048</v>
      </c>
      <c r="J750" s="82">
        <f t="shared" si="133"/>
        <v>133535.8976</v>
      </c>
      <c r="K750" s="79">
        <v>364870</v>
      </c>
      <c r="L750" s="79">
        <f t="shared" si="134"/>
        <v>69325.3</v>
      </c>
      <c r="M750" s="79">
        <f t="shared" si="124"/>
        <v>434195.3</v>
      </c>
      <c r="N750" s="79">
        <v>273000</v>
      </c>
      <c r="O750" s="79">
        <v>51870</v>
      </c>
      <c r="P750" s="79">
        <v>324870</v>
      </c>
      <c r="Q750" s="244">
        <f t="shared" si="125"/>
        <v>133536</v>
      </c>
      <c r="R750" s="244">
        <f t="shared" si="126"/>
        <v>297534</v>
      </c>
      <c r="S750" s="244">
        <f t="shared" si="127"/>
        <v>266071</v>
      </c>
      <c r="T750" s="244">
        <f t="shared" si="128"/>
        <v>324870</v>
      </c>
      <c r="U750" s="79">
        <f t="shared" si="129"/>
        <v>115964.09790103142</v>
      </c>
      <c r="V750" s="245">
        <f t="shared" si="130"/>
        <v>0.38975074412010535</v>
      </c>
      <c r="W750" s="88" t="str">
        <f t="shared" si="131"/>
        <v>MENOR_VALOR</v>
      </c>
      <c r="X750" s="89">
        <f t="shared" si="132"/>
        <v>133536</v>
      </c>
      <c r="Y750" s="73"/>
    </row>
    <row r="751" spans="1:25" ht="24" x14ac:dyDescent="0.35">
      <c r="A751" s="14">
        <v>679</v>
      </c>
      <c r="B751" s="6">
        <v>781815</v>
      </c>
      <c r="C751" s="13" t="s">
        <v>47</v>
      </c>
      <c r="D751" s="16" t="s">
        <v>242</v>
      </c>
      <c r="E751" s="6" t="s">
        <v>34</v>
      </c>
      <c r="F751" s="6">
        <v>0</v>
      </c>
      <c r="G751" s="6">
        <v>1</v>
      </c>
      <c r="H751" s="6">
        <v>781815</v>
      </c>
      <c r="I751" s="243">
        <v>591192</v>
      </c>
      <c r="J751" s="82">
        <f t="shared" si="133"/>
        <v>668756.39040000003</v>
      </c>
      <c r="K751" s="79">
        <v>301500</v>
      </c>
      <c r="L751" s="79">
        <f t="shared" si="134"/>
        <v>57285</v>
      </c>
      <c r="M751" s="79">
        <f t="shared" si="124"/>
        <v>358785</v>
      </c>
      <c r="N751" s="79">
        <v>268000</v>
      </c>
      <c r="O751" s="79">
        <v>50920</v>
      </c>
      <c r="P751" s="79">
        <v>318920</v>
      </c>
      <c r="Q751" s="244">
        <f t="shared" si="125"/>
        <v>318920</v>
      </c>
      <c r="R751" s="244">
        <f t="shared" si="126"/>
        <v>448820</v>
      </c>
      <c r="S751" s="244">
        <f t="shared" si="127"/>
        <v>424549</v>
      </c>
      <c r="T751" s="244">
        <f t="shared" si="128"/>
        <v>358785</v>
      </c>
      <c r="U751" s="79">
        <f t="shared" si="129"/>
        <v>91853.170876132528</v>
      </c>
      <c r="V751" s="245">
        <f t="shared" si="130"/>
        <v>0.20465480788764434</v>
      </c>
      <c r="W751" s="88" t="str">
        <f t="shared" si="131"/>
        <v>MENOR_VALOR</v>
      </c>
      <c r="X751" s="89">
        <f t="shared" si="132"/>
        <v>318920</v>
      </c>
      <c r="Y751" s="73"/>
    </row>
    <row r="752" spans="1:25" ht="24" x14ac:dyDescent="0.35">
      <c r="A752" s="14">
        <v>680</v>
      </c>
      <c r="B752" s="6">
        <v>781815</v>
      </c>
      <c r="C752" s="7" t="s">
        <v>50</v>
      </c>
      <c r="D752" s="8" t="s">
        <v>82</v>
      </c>
      <c r="E752" s="6" t="s">
        <v>34</v>
      </c>
      <c r="F752" s="6">
        <v>0</v>
      </c>
      <c r="G752" s="6">
        <v>1</v>
      </c>
      <c r="H752" s="6">
        <v>781815</v>
      </c>
      <c r="I752" s="11">
        <v>398174</v>
      </c>
      <c r="J752" s="82">
        <f t="shared" si="133"/>
        <v>450414.42879999999</v>
      </c>
      <c r="K752" s="79">
        <v>272700</v>
      </c>
      <c r="L752" s="79">
        <f t="shared" si="134"/>
        <v>51813</v>
      </c>
      <c r="M752" s="79">
        <f t="shared" si="124"/>
        <v>324513</v>
      </c>
      <c r="N752" s="79">
        <v>242000</v>
      </c>
      <c r="O752" s="79">
        <v>45980</v>
      </c>
      <c r="P752" s="79">
        <v>287980</v>
      </c>
      <c r="Q752" s="244">
        <f t="shared" si="125"/>
        <v>287980</v>
      </c>
      <c r="R752" s="244">
        <f t="shared" si="126"/>
        <v>354302</v>
      </c>
      <c r="S752" s="244">
        <f t="shared" si="127"/>
        <v>347858</v>
      </c>
      <c r="T752" s="244">
        <f t="shared" si="128"/>
        <v>324513</v>
      </c>
      <c r="U752" s="79">
        <f t="shared" si="129"/>
        <v>46896.735941854204</v>
      </c>
      <c r="V752" s="245">
        <f t="shared" si="130"/>
        <v>0.13236373472871787</v>
      </c>
      <c r="W752" s="88" t="str">
        <f t="shared" si="131"/>
        <v>MENOR_VALOR</v>
      </c>
      <c r="X752" s="89">
        <f t="shared" si="132"/>
        <v>287980</v>
      </c>
      <c r="Y752" s="73"/>
    </row>
    <row r="753" spans="1:25" s="74" customFormat="1" ht="16" x14ac:dyDescent="0.35">
      <c r="A753" s="117" t="s">
        <v>108</v>
      </c>
      <c r="B753" s="6"/>
      <c r="C753" s="6"/>
      <c r="D753" s="118" t="s">
        <v>127</v>
      </c>
      <c r="E753" s="6"/>
      <c r="F753" s="119"/>
      <c r="G753" s="119"/>
      <c r="H753" s="120"/>
      <c r="I753" s="243"/>
      <c r="J753" s="82"/>
      <c r="K753" s="79"/>
      <c r="L753" s="79"/>
      <c r="M753" s="79"/>
      <c r="N753" s="79"/>
      <c r="O753" s="79"/>
      <c r="P753" s="79"/>
      <c r="Q753" s="244"/>
      <c r="R753" s="244"/>
      <c r="S753" s="244"/>
      <c r="T753" s="244"/>
      <c r="U753" s="79"/>
      <c r="V753" s="245"/>
      <c r="W753" s="88"/>
      <c r="X753" s="89"/>
      <c r="Y753" s="73"/>
    </row>
    <row r="754" spans="1:25" x14ac:dyDescent="0.35">
      <c r="A754" s="6">
        <v>681</v>
      </c>
      <c r="B754" s="6">
        <v>781815</v>
      </c>
      <c r="C754" s="7" t="s">
        <v>32</v>
      </c>
      <c r="D754" s="17" t="s">
        <v>110</v>
      </c>
      <c r="E754" s="6" t="s">
        <v>34</v>
      </c>
      <c r="F754" s="6">
        <v>0</v>
      </c>
      <c r="G754" s="6">
        <v>1</v>
      </c>
      <c r="H754" s="6">
        <v>781815</v>
      </c>
      <c r="I754" s="81">
        <v>13328</v>
      </c>
      <c r="J754" s="82">
        <f t="shared" si="133"/>
        <v>15076.633599999999</v>
      </c>
      <c r="K754" s="79">
        <v>8640</v>
      </c>
      <c r="L754" s="79">
        <f t="shared" si="134"/>
        <v>1641.6</v>
      </c>
      <c r="M754" s="79">
        <f t="shared" si="124"/>
        <v>10281.6</v>
      </c>
      <c r="N754" s="79">
        <v>6000</v>
      </c>
      <c r="O754" s="79">
        <v>1140</v>
      </c>
      <c r="P754" s="79">
        <v>7140</v>
      </c>
      <c r="Q754" s="244">
        <f t="shared" si="125"/>
        <v>7140</v>
      </c>
      <c r="R754" s="244">
        <f t="shared" si="126"/>
        <v>10833</v>
      </c>
      <c r="S754" s="244">
        <f t="shared" si="127"/>
        <v>10344</v>
      </c>
      <c r="T754" s="244">
        <f t="shared" si="128"/>
        <v>10282</v>
      </c>
      <c r="U754" s="79">
        <f t="shared" si="129"/>
        <v>2611.3453429219198</v>
      </c>
      <c r="V754" s="245">
        <f t="shared" si="130"/>
        <v>0.24105467949062309</v>
      </c>
      <c r="W754" s="88" t="str">
        <f t="shared" si="131"/>
        <v>MENOR_VALOR</v>
      </c>
      <c r="X754" s="89">
        <f t="shared" si="132"/>
        <v>7140</v>
      </c>
      <c r="Y754" s="73"/>
    </row>
    <row r="755" spans="1:25" x14ac:dyDescent="0.35">
      <c r="A755" s="6">
        <v>682</v>
      </c>
      <c r="B755" s="6">
        <v>781815</v>
      </c>
      <c r="C755" s="7" t="s">
        <v>32</v>
      </c>
      <c r="D755" s="17" t="s">
        <v>111</v>
      </c>
      <c r="E755" s="6" t="s">
        <v>34</v>
      </c>
      <c r="F755" s="6">
        <v>0</v>
      </c>
      <c r="G755" s="6">
        <v>1</v>
      </c>
      <c r="H755" s="6">
        <v>781815</v>
      </c>
      <c r="I755" s="81">
        <v>14994</v>
      </c>
      <c r="J755" s="82">
        <f t="shared" si="133"/>
        <v>16961.212800000001</v>
      </c>
      <c r="K755" s="79">
        <v>8720</v>
      </c>
      <c r="L755" s="79">
        <f t="shared" si="134"/>
        <v>1656.8</v>
      </c>
      <c r="M755" s="79">
        <f t="shared" si="124"/>
        <v>10376.799999999999</v>
      </c>
      <c r="N755" s="79">
        <v>6000</v>
      </c>
      <c r="O755" s="79">
        <v>1140</v>
      </c>
      <c r="P755" s="79">
        <v>7140</v>
      </c>
      <c r="Q755" s="244">
        <f t="shared" si="125"/>
        <v>7140</v>
      </c>
      <c r="R755" s="244">
        <f t="shared" si="126"/>
        <v>11493</v>
      </c>
      <c r="S755" s="244">
        <f t="shared" si="127"/>
        <v>10791</v>
      </c>
      <c r="T755" s="244">
        <f t="shared" si="128"/>
        <v>10377</v>
      </c>
      <c r="U755" s="79">
        <f t="shared" si="129"/>
        <v>3078.0358185050413</v>
      </c>
      <c r="V755" s="245">
        <f t="shared" si="130"/>
        <v>0.26781830840555482</v>
      </c>
      <c r="W755" s="88" t="str">
        <f t="shared" si="131"/>
        <v>MENOR_VALOR</v>
      </c>
      <c r="X755" s="89">
        <f t="shared" si="132"/>
        <v>7140</v>
      </c>
      <c r="Y755" s="73"/>
    </row>
    <row r="756" spans="1:25" ht="16" x14ac:dyDescent="0.35">
      <c r="A756" s="6">
        <v>683</v>
      </c>
      <c r="B756" s="6">
        <v>781815</v>
      </c>
      <c r="C756" s="7" t="s">
        <v>32</v>
      </c>
      <c r="D756" s="17" t="s">
        <v>112</v>
      </c>
      <c r="E756" s="6" t="s">
        <v>34</v>
      </c>
      <c r="F756" s="6">
        <v>0</v>
      </c>
      <c r="G756" s="6">
        <v>1</v>
      </c>
      <c r="H756" s="6">
        <v>781815</v>
      </c>
      <c r="I756" s="81">
        <v>15232</v>
      </c>
      <c r="J756" s="82">
        <f t="shared" si="133"/>
        <v>17230.438399999999</v>
      </c>
      <c r="K756" s="79">
        <v>34680</v>
      </c>
      <c r="L756" s="79">
        <f t="shared" si="134"/>
        <v>6589.2</v>
      </c>
      <c r="M756" s="79">
        <f t="shared" si="124"/>
        <v>41269.199999999997</v>
      </c>
      <c r="N756" s="79">
        <v>27000</v>
      </c>
      <c r="O756" s="79">
        <v>5130</v>
      </c>
      <c r="P756" s="79">
        <v>32130</v>
      </c>
      <c r="Q756" s="244">
        <f t="shared" si="125"/>
        <v>17230</v>
      </c>
      <c r="R756" s="244">
        <f t="shared" si="126"/>
        <v>30210</v>
      </c>
      <c r="S756" s="244">
        <f t="shared" si="127"/>
        <v>28376</v>
      </c>
      <c r="T756" s="244">
        <f t="shared" si="128"/>
        <v>32130</v>
      </c>
      <c r="U756" s="79">
        <f t="shared" si="129"/>
        <v>9178.2460198013869</v>
      </c>
      <c r="V756" s="245">
        <f t="shared" si="130"/>
        <v>0.30381483018210481</v>
      </c>
      <c r="W756" s="88" t="str">
        <f t="shared" si="131"/>
        <v>MENOR_VALOR</v>
      </c>
      <c r="X756" s="89">
        <f t="shared" si="132"/>
        <v>17230</v>
      </c>
      <c r="Y756" s="73"/>
    </row>
    <row r="757" spans="1:25" ht="16" x14ac:dyDescent="0.35">
      <c r="A757" s="6">
        <v>684</v>
      </c>
      <c r="B757" s="6">
        <v>781815</v>
      </c>
      <c r="C757" s="7" t="s">
        <v>32</v>
      </c>
      <c r="D757" s="17" t="s">
        <v>114</v>
      </c>
      <c r="E757" s="6" t="s">
        <v>34</v>
      </c>
      <c r="F757" s="6">
        <v>0</v>
      </c>
      <c r="G757" s="6">
        <v>1</v>
      </c>
      <c r="H757" s="6">
        <v>781815</v>
      </c>
      <c r="I757" s="81">
        <v>211106</v>
      </c>
      <c r="J757" s="82">
        <f t="shared" si="133"/>
        <v>238803.1072</v>
      </c>
      <c r="K757" s="79">
        <v>374000</v>
      </c>
      <c r="L757" s="79">
        <f t="shared" si="134"/>
        <v>71060</v>
      </c>
      <c r="M757" s="79">
        <f t="shared" si="124"/>
        <v>445060</v>
      </c>
      <c r="N757" s="79">
        <v>299000</v>
      </c>
      <c r="O757" s="79">
        <v>56810</v>
      </c>
      <c r="P757" s="79">
        <v>355810</v>
      </c>
      <c r="Q757" s="244">
        <f t="shared" si="125"/>
        <v>238803</v>
      </c>
      <c r="R757" s="244">
        <f t="shared" si="126"/>
        <v>346558</v>
      </c>
      <c r="S757" s="244">
        <f t="shared" si="127"/>
        <v>335654</v>
      </c>
      <c r="T757" s="244">
        <f t="shared" si="128"/>
        <v>355810</v>
      </c>
      <c r="U757" s="79">
        <f t="shared" si="129"/>
        <v>76194.291206756432</v>
      </c>
      <c r="V757" s="245">
        <f t="shared" si="130"/>
        <v>0.21986014233333651</v>
      </c>
      <c r="W757" s="88" t="str">
        <f t="shared" si="131"/>
        <v>MENOR_VALOR</v>
      </c>
      <c r="X757" s="89">
        <f t="shared" si="132"/>
        <v>238803</v>
      </c>
      <c r="Y757" s="73"/>
    </row>
    <row r="758" spans="1:25" ht="16" x14ac:dyDescent="0.35">
      <c r="A758" s="6">
        <v>685</v>
      </c>
      <c r="B758" s="6">
        <v>781815</v>
      </c>
      <c r="C758" s="7" t="s">
        <v>32</v>
      </c>
      <c r="D758" s="16" t="s">
        <v>244</v>
      </c>
      <c r="E758" s="6" t="s">
        <v>34</v>
      </c>
      <c r="F758" s="6">
        <v>0</v>
      </c>
      <c r="G758" s="6">
        <v>1</v>
      </c>
      <c r="H758" s="6">
        <v>781815</v>
      </c>
      <c r="I758" s="81">
        <v>337960</v>
      </c>
      <c r="J758" s="82">
        <f t="shared" si="133"/>
        <v>382300.35200000001</v>
      </c>
      <c r="K758" s="79">
        <v>775950</v>
      </c>
      <c r="L758" s="79">
        <f t="shared" si="134"/>
        <v>147430.5</v>
      </c>
      <c r="M758" s="79">
        <f t="shared" si="124"/>
        <v>923380.5</v>
      </c>
      <c r="N758" s="79">
        <v>591000</v>
      </c>
      <c r="O758" s="79">
        <v>112290</v>
      </c>
      <c r="P758" s="79">
        <v>703290</v>
      </c>
      <c r="Q758" s="244">
        <f t="shared" si="125"/>
        <v>382300</v>
      </c>
      <c r="R758" s="244">
        <f t="shared" si="126"/>
        <v>669657</v>
      </c>
      <c r="S758" s="244">
        <f t="shared" si="127"/>
        <v>628502</v>
      </c>
      <c r="T758" s="244">
        <f t="shared" si="128"/>
        <v>703290</v>
      </c>
      <c r="U758" s="79">
        <f t="shared" si="129"/>
        <v>203192.08332142275</v>
      </c>
      <c r="V758" s="245">
        <f t="shared" si="130"/>
        <v>0.30342710271291534</v>
      </c>
      <c r="W758" s="88" t="str">
        <f t="shared" si="131"/>
        <v>MENOR_VALOR</v>
      </c>
      <c r="X758" s="89">
        <f t="shared" si="132"/>
        <v>382300</v>
      </c>
      <c r="Y758" s="73"/>
    </row>
    <row r="759" spans="1:25" ht="16" x14ac:dyDescent="0.35">
      <c r="A759" s="6">
        <v>686</v>
      </c>
      <c r="B759" s="6">
        <v>781815</v>
      </c>
      <c r="C759" s="18" t="s">
        <v>32</v>
      </c>
      <c r="D759" s="8" t="s">
        <v>404</v>
      </c>
      <c r="E759" s="6" t="s">
        <v>34</v>
      </c>
      <c r="F759" s="6">
        <v>0</v>
      </c>
      <c r="G759" s="6">
        <v>1</v>
      </c>
      <c r="H759" s="6">
        <v>781815</v>
      </c>
      <c r="I759" s="81">
        <v>334152</v>
      </c>
      <c r="J759" s="82">
        <f t="shared" si="133"/>
        <v>377992.74239999999</v>
      </c>
      <c r="K759" s="79">
        <v>125580</v>
      </c>
      <c r="L759" s="79">
        <f t="shared" si="134"/>
        <v>23860.2</v>
      </c>
      <c r="M759" s="79">
        <f t="shared" si="124"/>
        <v>149440.20000000001</v>
      </c>
      <c r="N759" s="79">
        <v>110000</v>
      </c>
      <c r="O759" s="79">
        <v>20900</v>
      </c>
      <c r="P759" s="79">
        <v>130900</v>
      </c>
      <c r="Q759" s="244">
        <f t="shared" si="125"/>
        <v>130900</v>
      </c>
      <c r="R759" s="244">
        <f t="shared" si="126"/>
        <v>219444</v>
      </c>
      <c r="S759" s="244">
        <f t="shared" si="127"/>
        <v>194818</v>
      </c>
      <c r="T759" s="244">
        <f t="shared" si="128"/>
        <v>149440</v>
      </c>
      <c r="U759" s="79">
        <f t="shared" si="129"/>
        <v>62610.062833381664</v>
      </c>
      <c r="V759" s="245">
        <f t="shared" si="130"/>
        <v>0.28531225658200571</v>
      </c>
      <c r="W759" s="88" t="str">
        <f t="shared" si="131"/>
        <v>MENOR_VALOR</v>
      </c>
      <c r="X759" s="89">
        <f t="shared" si="132"/>
        <v>130900</v>
      </c>
      <c r="Y759" s="73"/>
    </row>
    <row r="760" spans="1:25" ht="24" x14ac:dyDescent="0.35">
      <c r="A760" s="6">
        <v>687</v>
      </c>
      <c r="B760" s="6">
        <v>781815</v>
      </c>
      <c r="C760" s="19" t="s">
        <v>47</v>
      </c>
      <c r="D760" s="8" t="s">
        <v>245</v>
      </c>
      <c r="E760" s="6" t="s">
        <v>34</v>
      </c>
      <c r="F760" s="6">
        <v>0</v>
      </c>
      <c r="G760" s="6">
        <v>1</v>
      </c>
      <c r="H760" s="6">
        <v>781815</v>
      </c>
      <c r="I760" s="11">
        <v>674968</v>
      </c>
      <c r="J760" s="82">
        <f t="shared" si="133"/>
        <v>763523.80160000001</v>
      </c>
      <c r="K760" s="79">
        <v>1476000</v>
      </c>
      <c r="L760" s="79">
        <f t="shared" si="134"/>
        <v>280440</v>
      </c>
      <c r="M760" s="79">
        <f t="shared" si="124"/>
        <v>1756440</v>
      </c>
      <c r="N760" s="79">
        <v>1181000</v>
      </c>
      <c r="O760" s="79">
        <v>224390</v>
      </c>
      <c r="P760" s="79">
        <v>1405390</v>
      </c>
      <c r="Q760" s="244">
        <f t="shared" si="125"/>
        <v>763524</v>
      </c>
      <c r="R760" s="244">
        <f t="shared" si="126"/>
        <v>1308451</v>
      </c>
      <c r="S760" s="244">
        <f t="shared" si="127"/>
        <v>1235239</v>
      </c>
      <c r="T760" s="244">
        <f t="shared" si="128"/>
        <v>1405390</v>
      </c>
      <c r="U760" s="79">
        <f t="shared" si="129"/>
        <v>385321.57695164176</v>
      </c>
      <c r="V760" s="245">
        <f t="shared" si="130"/>
        <v>0.29448682216731215</v>
      </c>
      <c r="W760" s="88" t="str">
        <f t="shared" si="131"/>
        <v>MENOR_VALOR</v>
      </c>
      <c r="X760" s="89">
        <f t="shared" si="132"/>
        <v>763524</v>
      </c>
      <c r="Y760" s="73"/>
    </row>
    <row r="761" spans="1:25" ht="24" x14ac:dyDescent="0.35">
      <c r="A761" s="6">
        <v>688</v>
      </c>
      <c r="B761" s="6">
        <v>781815</v>
      </c>
      <c r="C761" s="19" t="s">
        <v>50</v>
      </c>
      <c r="D761" s="8" t="s">
        <v>127</v>
      </c>
      <c r="E761" s="6" t="s">
        <v>34</v>
      </c>
      <c r="F761" s="6">
        <v>0</v>
      </c>
      <c r="G761" s="6">
        <v>1</v>
      </c>
      <c r="H761" s="6">
        <v>781815</v>
      </c>
      <c r="I761" s="11">
        <v>317968</v>
      </c>
      <c r="J761" s="82">
        <f t="shared" si="133"/>
        <v>359685.40159999998</v>
      </c>
      <c r="K761" s="79">
        <v>261250</v>
      </c>
      <c r="L761" s="79">
        <f t="shared" si="134"/>
        <v>49637.5</v>
      </c>
      <c r="M761" s="79">
        <f t="shared" si="124"/>
        <v>310887.5</v>
      </c>
      <c r="N761" s="79">
        <v>220000</v>
      </c>
      <c r="O761" s="79">
        <v>41800</v>
      </c>
      <c r="P761" s="79">
        <v>261800</v>
      </c>
      <c r="Q761" s="244">
        <f t="shared" si="125"/>
        <v>261800</v>
      </c>
      <c r="R761" s="244">
        <f t="shared" si="126"/>
        <v>310791</v>
      </c>
      <c r="S761" s="244">
        <f t="shared" si="127"/>
        <v>308199</v>
      </c>
      <c r="T761" s="244">
        <f t="shared" si="128"/>
        <v>310888</v>
      </c>
      <c r="U761" s="79">
        <f t="shared" si="129"/>
        <v>34641.868317110151</v>
      </c>
      <c r="V761" s="245">
        <f t="shared" si="130"/>
        <v>0.1114635504796154</v>
      </c>
      <c r="W761" s="88" t="str">
        <f t="shared" si="131"/>
        <v>MENOR_VALOR</v>
      </c>
      <c r="X761" s="89">
        <f t="shared" si="132"/>
        <v>261800</v>
      </c>
      <c r="Y761" s="73"/>
    </row>
    <row r="762" spans="1:25" s="74" customFormat="1" x14ac:dyDescent="0.35">
      <c r="A762" s="117" t="s">
        <v>128</v>
      </c>
      <c r="B762" s="6"/>
      <c r="C762" s="6"/>
      <c r="D762" s="121" t="s">
        <v>143</v>
      </c>
      <c r="E762" s="6"/>
      <c r="F762" s="119"/>
      <c r="G762" s="119"/>
      <c r="H762" s="120"/>
      <c r="I762" s="243"/>
      <c r="J762" s="82"/>
      <c r="K762" s="79"/>
      <c r="L762" s="79"/>
      <c r="M762" s="79"/>
      <c r="N762" s="79"/>
      <c r="O762" s="79"/>
      <c r="P762" s="79"/>
      <c r="Q762" s="244"/>
      <c r="R762" s="244"/>
      <c r="S762" s="244"/>
      <c r="T762" s="244"/>
      <c r="U762" s="79"/>
      <c r="V762" s="245"/>
      <c r="W762" s="88"/>
      <c r="X762" s="89"/>
      <c r="Y762" s="73"/>
    </row>
    <row r="763" spans="1:25" x14ac:dyDescent="0.35">
      <c r="A763" s="6">
        <v>689</v>
      </c>
      <c r="B763" s="6">
        <v>8714199</v>
      </c>
      <c r="C763" s="7" t="s">
        <v>32</v>
      </c>
      <c r="D763" s="8" t="s">
        <v>130</v>
      </c>
      <c r="E763" s="6" t="s">
        <v>34</v>
      </c>
      <c r="F763" s="6">
        <v>0</v>
      </c>
      <c r="G763" s="6">
        <v>1</v>
      </c>
      <c r="H763" s="6">
        <v>781815</v>
      </c>
      <c r="I763" s="243">
        <v>66640</v>
      </c>
      <c r="J763" s="82">
        <f t="shared" si="133"/>
        <v>75383.168000000005</v>
      </c>
      <c r="K763" s="79">
        <v>141620</v>
      </c>
      <c r="L763" s="79">
        <f t="shared" si="134"/>
        <v>26907.8</v>
      </c>
      <c r="M763" s="79">
        <f t="shared" si="124"/>
        <v>168527.8</v>
      </c>
      <c r="N763" s="79">
        <v>117000</v>
      </c>
      <c r="O763" s="79">
        <v>22230</v>
      </c>
      <c r="P763" s="79">
        <v>139230</v>
      </c>
      <c r="Q763" s="244">
        <f t="shared" si="125"/>
        <v>75383</v>
      </c>
      <c r="R763" s="244">
        <f t="shared" si="126"/>
        <v>127714</v>
      </c>
      <c r="S763" s="244">
        <f t="shared" si="127"/>
        <v>120937</v>
      </c>
      <c r="T763" s="244">
        <f t="shared" si="128"/>
        <v>139230</v>
      </c>
      <c r="U763" s="79">
        <f t="shared" si="129"/>
        <v>37003.604966273218</v>
      </c>
      <c r="V763" s="245">
        <f t="shared" si="130"/>
        <v>0.28973804724833002</v>
      </c>
      <c r="W763" s="88" t="str">
        <f t="shared" si="131"/>
        <v>MENOR_VALOR</v>
      </c>
      <c r="X763" s="89">
        <f t="shared" si="132"/>
        <v>75383</v>
      </c>
      <c r="Y763" s="73"/>
    </row>
    <row r="764" spans="1:25" ht="16" x14ac:dyDescent="0.35">
      <c r="A764" s="6">
        <v>690</v>
      </c>
      <c r="B764" s="6">
        <v>8714199</v>
      </c>
      <c r="C764" s="7" t="s">
        <v>32</v>
      </c>
      <c r="D764" s="8" t="s">
        <v>246</v>
      </c>
      <c r="E764" s="6" t="s">
        <v>34</v>
      </c>
      <c r="F764" s="6">
        <v>0</v>
      </c>
      <c r="G764" s="6">
        <v>1</v>
      </c>
      <c r="H764" s="6">
        <v>781815</v>
      </c>
      <c r="I764" s="243">
        <v>100674</v>
      </c>
      <c r="J764" s="82">
        <f t="shared" si="133"/>
        <v>113882.42879999999</v>
      </c>
      <c r="K764" s="79">
        <v>209000</v>
      </c>
      <c r="L764" s="79">
        <f t="shared" si="134"/>
        <v>39710</v>
      </c>
      <c r="M764" s="79">
        <f t="shared" si="124"/>
        <v>248710</v>
      </c>
      <c r="N764" s="79">
        <v>176000</v>
      </c>
      <c r="O764" s="79">
        <v>33440</v>
      </c>
      <c r="P764" s="79">
        <v>209440</v>
      </c>
      <c r="Q764" s="244">
        <f t="shared" si="125"/>
        <v>113882</v>
      </c>
      <c r="R764" s="244">
        <f t="shared" si="126"/>
        <v>190677</v>
      </c>
      <c r="S764" s="244">
        <f t="shared" si="127"/>
        <v>181024</v>
      </c>
      <c r="T764" s="244">
        <f t="shared" si="128"/>
        <v>209440</v>
      </c>
      <c r="U764" s="79">
        <f t="shared" si="129"/>
        <v>54302.26526122092</v>
      </c>
      <c r="V764" s="245">
        <f t="shared" si="130"/>
        <v>0.28478665628901711</v>
      </c>
      <c r="W764" s="88" t="str">
        <f t="shared" si="131"/>
        <v>MENOR_VALOR</v>
      </c>
      <c r="X764" s="89">
        <f t="shared" si="132"/>
        <v>113882</v>
      </c>
      <c r="Y764" s="73"/>
    </row>
    <row r="765" spans="1:25" ht="16" x14ac:dyDescent="0.35">
      <c r="A765" s="6">
        <v>691</v>
      </c>
      <c r="B765" s="6">
        <v>8714199</v>
      </c>
      <c r="C765" s="7" t="s">
        <v>32</v>
      </c>
      <c r="D765" s="8" t="s">
        <v>132</v>
      </c>
      <c r="E765" s="6" t="s">
        <v>34</v>
      </c>
      <c r="F765" s="6">
        <v>0</v>
      </c>
      <c r="G765" s="6">
        <v>1</v>
      </c>
      <c r="H765" s="6">
        <v>781815</v>
      </c>
      <c r="I765" s="243">
        <v>116144</v>
      </c>
      <c r="J765" s="82">
        <f t="shared" si="133"/>
        <v>131382.09279999998</v>
      </c>
      <c r="K765" s="79">
        <v>233260</v>
      </c>
      <c r="L765" s="79">
        <f t="shared" si="134"/>
        <v>44319.4</v>
      </c>
      <c r="M765" s="79">
        <f t="shared" si="124"/>
        <v>277579.40000000002</v>
      </c>
      <c r="N765" s="79">
        <v>174000</v>
      </c>
      <c r="O765" s="79">
        <v>33060</v>
      </c>
      <c r="P765" s="79">
        <v>207060</v>
      </c>
      <c r="Q765" s="244">
        <f t="shared" si="125"/>
        <v>131382</v>
      </c>
      <c r="R765" s="244">
        <f t="shared" si="126"/>
        <v>205340</v>
      </c>
      <c r="S765" s="244">
        <f t="shared" si="127"/>
        <v>196188</v>
      </c>
      <c r="T765" s="244">
        <f t="shared" si="128"/>
        <v>207060</v>
      </c>
      <c r="U765" s="79">
        <f t="shared" si="129"/>
        <v>52296.203322994683</v>
      </c>
      <c r="V765" s="245">
        <f t="shared" si="130"/>
        <v>0.2546810330329925</v>
      </c>
      <c r="W765" s="88" t="str">
        <f t="shared" si="131"/>
        <v>MENOR_VALOR</v>
      </c>
      <c r="X765" s="89">
        <f t="shared" si="132"/>
        <v>131382</v>
      </c>
      <c r="Y765" s="73"/>
    </row>
    <row r="766" spans="1:25" ht="16" x14ac:dyDescent="0.35">
      <c r="A766" s="6">
        <v>692</v>
      </c>
      <c r="B766" s="6">
        <v>8714199</v>
      </c>
      <c r="C766" s="7" t="s">
        <v>32</v>
      </c>
      <c r="D766" s="8" t="s">
        <v>247</v>
      </c>
      <c r="E766" s="6" t="s">
        <v>34</v>
      </c>
      <c r="F766" s="6">
        <v>0</v>
      </c>
      <c r="G766" s="6">
        <v>1</v>
      </c>
      <c r="H766" s="6">
        <v>781815</v>
      </c>
      <c r="I766" s="243">
        <v>41888</v>
      </c>
      <c r="J766" s="82">
        <f t="shared" si="133"/>
        <v>47383.705600000001</v>
      </c>
      <c r="K766" s="79">
        <v>99190</v>
      </c>
      <c r="L766" s="79">
        <f t="shared" si="134"/>
        <v>18846.099999999999</v>
      </c>
      <c r="M766" s="79">
        <f t="shared" si="124"/>
        <v>118036.1</v>
      </c>
      <c r="N766" s="79">
        <v>73000</v>
      </c>
      <c r="O766" s="79">
        <v>13870</v>
      </c>
      <c r="P766" s="79">
        <v>86870</v>
      </c>
      <c r="Q766" s="244">
        <f t="shared" si="125"/>
        <v>47384</v>
      </c>
      <c r="R766" s="244">
        <f t="shared" si="126"/>
        <v>84097</v>
      </c>
      <c r="S766" s="244">
        <f t="shared" si="127"/>
        <v>78615</v>
      </c>
      <c r="T766" s="244">
        <f t="shared" si="128"/>
        <v>86870</v>
      </c>
      <c r="U766" s="79">
        <f t="shared" si="129"/>
        <v>25960.011257701721</v>
      </c>
      <c r="V766" s="245">
        <f t="shared" si="130"/>
        <v>0.3086912881280155</v>
      </c>
      <c r="W766" s="88" t="str">
        <f t="shared" si="131"/>
        <v>MENOR_VALOR</v>
      </c>
      <c r="X766" s="89">
        <f t="shared" si="132"/>
        <v>47384</v>
      </c>
      <c r="Y766" s="73"/>
    </row>
    <row r="767" spans="1:25" ht="24" x14ac:dyDescent="0.35">
      <c r="A767" s="6">
        <v>693</v>
      </c>
      <c r="B767" s="6">
        <v>8714199</v>
      </c>
      <c r="C767" s="7" t="s">
        <v>32</v>
      </c>
      <c r="D767" s="8" t="s">
        <v>248</v>
      </c>
      <c r="E767" s="6" t="s">
        <v>34</v>
      </c>
      <c r="F767" s="6">
        <v>0</v>
      </c>
      <c r="G767" s="6">
        <v>1</v>
      </c>
      <c r="H767" s="6">
        <v>781815</v>
      </c>
      <c r="I767" s="243">
        <v>66640</v>
      </c>
      <c r="J767" s="82">
        <f t="shared" si="133"/>
        <v>75383.168000000005</v>
      </c>
      <c r="K767" s="79">
        <v>153300</v>
      </c>
      <c r="L767" s="79">
        <f t="shared" si="134"/>
        <v>29127</v>
      </c>
      <c r="M767" s="79">
        <f t="shared" si="124"/>
        <v>182427</v>
      </c>
      <c r="N767" s="79">
        <v>117000</v>
      </c>
      <c r="O767" s="79">
        <v>22230</v>
      </c>
      <c r="P767" s="79">
        <v>139230</v>
      </c>
      <c r="Q767" s="244">
        <f t="shared" si="125"/>
        <v>75383</v>
      </c>
      <c r="R767" s="244">
        <f t="shared" si="126"/>
        <v>132347</v>
      </c>
      <c r="S767" s="244">
        <f t="shared" si="127"/>
        <v>124174</v>
      </c>
      <c r="T767" s="244">
        <f t="shared" si="128"/>
        <v>139230</v>
      </c>
      <c r="U767" s="79">
        <f t="shared" si="129"/>
        <v>40279.630683510492</v>
      </c>
      <c r="V767" s="245">
        <f t="shared" si="130"/>
        <v>0.30434864925922378</v>
      </c>
      <c r="W767" s="88" t="str">
        <f t="shared" si="131"/>
        <v>MENOR_VALOR</v>
      </c>
      <c r="X767" s="89">
        <f t="shared" si="132"/>
        <v>75383</v>
      </c>
      <c r="Y767" s="73"/>
    </row>
    <row r="768" spans="1:25" ht="16" x14ac:dyDescent="0.35">
      <c r="A768" s="6">
        <v>694</v>
      </c>
      <c r="B768" s="6">
        <v>8714199</v>
      </c>
      <c r="C768" s="7" t="s">
        <v>32</v>
      </c>
      <c r="D768" s="8" t="s">
        <v>135</v>
      </c>
      <c r="E768" s="6" t="s">
        <v>34</v>
      </c>
      <c r="F768" s="6">
        <v>0</v>
      </c>
      <c r="G768" s="6">
        <v>1</v>
      </c>
      <c r="H768" s="6">
        <v>781815</v>
      </c>
      <c r="I768" s="243">
        <v>120785</v>
      </c>
      <c r="J768" s="82">
        <f t="shared" si="133"/>
        <v>136631.992</v>
      </c>
      <c r="K768" s="79">
        <v>256080</v>
      </c>
      <c r="L768" s="79">
        <f t="shared" si="134"/>
        <v>48655.199999999997</v>
      </c>
      <c r="M768" s="79">
        <f t="shared" si="124"/>
        <v>304735.2</v>
      </c>
      <c r="N768" s="79">
        <v>211000</v>
      </c>
      <c r="O768" s="79">
        <v>40090</v>
      </c>
      <c r="P768" s="79">
        <v>251090</v>
      </c>
      <c r="Q768" s="244">
        <f t="shared" si="125"/>
        <v>136632</v>
      </c>
      <c r="R768" s="244">
        <f t="shared" si="126"/>
        <v>230819</v>
      </c>
      <c r="S768" s="244">
        <f t="shared" si="127"/>
        <v>218659</v>
      </c>
      <c r="T768" s="244">
        <f t="shared" si="128"/>
        <v>251090</v>
      </c>
      <c r="U768" s="79">
        <f t="shared" si="129"/>
        <v>66600.266399617351</v>
      </c>
      <c r="V768" s="245">
        <f t="shared" si="130"/>
        <v>0.28853892616993121</v>
      </c>
      <c r="W768" s="88" t="str">
        <f t="shared" si="131"/>
        <v>MENOR_VALOR</v>
      </c>
      <c r="X768" s="89">
        <f t="shared" si="132"/>
        <v>136632</v>
      </c>
      <c r="Y768" s="73"/>
    </row>
    <row r="769" spans="1:25" ht="16" x14ac:dyDescent="0.35">
      <c r="A769" s="6">
        <v>695</v>
      </c>
      <c r="B769" s="6">
        <v>8714199</v>
      </c>
      <c r="C769" s="7" t="s">
        <v>32</v>
      </c>
      <c r="D769" s="8" t="s">
        <v>136</v>
      </c>
      <c r="E769" s="6" t="s">
        <v>80</v>
      </c>
      <c r="F769" s="6">
        <v>0</v>
      </c>
      <c r="G769" s="6">
        <v>1</v>
      </c>
      <c r="H769" s="6">
        <v>781815</v>
      </c>
      <c r="I769" s="243">
        <v>56287</v>
      </c>
      <c r="J769" s="82">
        <f t="shared" si="133"/>
        <v>63671.854399999997</v>
      </c>
      <c r="K769" s="79">
        <v>113740</v>
      </c>
      <c r="L769" s="79">
        <f t="shared" si="134"/>
        <v>21610.6</v>
      </c>
      <c r="M769" s="79">
        <f t="shared" si="124"/>
        <v>135350.6</v>
      </c>
      <c r="N769" s="79">
        <v>97000</v>
      </c>
      <c r="O769" s="79">
        <v>18430</v>
      </c>
      <c r="P769" s="79">
        <v>115430</v>
      </c>
      <c r="Q769" s="244">
        <f t="shared" si="125"/>
        <v>63672</v>
      </c>
      <c r="R769" s="244">
        <f t="shared" si="126"/>
        <v>104817</v>
      </c>
      <c r="S769" s="244">
        <f t="shared" si="127"/>
        <v>99826</v>
      </c>
      <c r="T769" s="244">
        <f t="shared" si="128"/>
        <v>115430</v>
      </c>
      <c r="U769" s="79">
        <f t="shared" si="129"/>
        <v>29093.908511920497</v>
      </c>
      <c r="V769" s="245">
        <f t="shared" si="130"/>
        <v>0.27756860539722084</v>
      </c>
      <c r="W769" s="88" t="str">
        <f t="shared" si="131"/>
        <v>MENOR_VALOR</v>
      </c>
      <c r="X769" s="89">
        <f t="shared" si="132"/>
        <v>63672</v>
      </c>
      <c r="Y769" s="73"/>
    </row>
    <row r="770" spans="1:25" ht="16" x14ac:dyDescent="0.35">
      <c r="A770" s="6">
        <v>696</v>
      </c>
      <c r="B770" s="6">
        <v>8714199</v>
      </c>
      <c r="C770" s="7" t="s">
        <v>32</v>
      </c>
      <c r="D770" s="8" t="s">
        <v>249</v>
      </c>
      <c r="E770" s="6" t="s">
        <v>80</v>
      </c>
      <c r="F770" s="6">
        <v>0</v>
      </c>
      <c r="G770" s="6">
        <v>1</v>
      </c>
      <c r="H770" s="6">
        <v>781815</v>
      </c>
      <c r="I770" s="243">
        <v>55930</v>
      </c>
      <c r="J770" s="82">
        <f t="shared" si="133"/>
        <v>63268.015999999996</v>
      </c>
      <c r="K770" s="79">
        <v>132840</v>
      </c>
      <c r="L770" s="79">
        <f t="shared" si="134"/>
        <v>25239.599999999999</v>
      </c>
      <c r="M770" s="79">
        <f t="shared" si="124"/>
        <v>158079.6</v>
      </c>
      <c r="N770" s="79">
        <v>98000</v>
      </c>
      <c r="O770" s="79">
        <v>18620</v>
      </c>
      <c r="P770" s="79">
        <v>116620</v>
      </c>
      <c r="Q770" s="244">
        <f t="shared" si="125"/>
        <v>63268</v>
      </c>
      <c r="R770" s="244">
        <f t="shared" si="126"/>
        <v>112656</v>
      </c>
      <c r="S770" s="244">
        <f t="shared" si="127"/>
        <v>105263</v>
      </c>
      <c r="T770" s="244">
        <f t="shared" si="128"/>
        <v>116620</v>
      </c>
      <c r="U770" s="79">
        <f t="shared" si="129"/>
        <v>34922.589709241212</v>
      </c>
      <c r="V770" s="245">
        <f t="shared" si="130"/>
        <v>0.3099931624524323</v>
      </c>
      <c r="W770" s="88" t="str">
        <f t="shared" si="131"/>
        <v>MENOR_VALOR</v>
      </c>
      <c r="X770" s="89">
        <f t="shared" si="132"/>
        <v>63268</v>
      </c>
      <c r="Y770" s="73"/>
    </row>
    <row r="771" spans="1:25" ht="16" x14ac:dyDescent="0.35">
      <c r="A771" s="6">
        <v>697</v>
      </c>
      <c r="B771" s="6">
        <v>8714199</v>
      </c>
      <c r="C771" s="7" t="s">
        <v>32</v>
      </c>
      <c r="D771" s="8" t="s">
        <v>250</v>
      </c>
      <c r="E771" s="6" t="s">
        <v>34</v>
      </c>
      <c r="F771" s="6">
        <v>0</v>
      </c>
      <c r="G771" s="6">
        <v>1</v>
      </c>
      <c r="H771" s="6">
        <v>781815</v>
      </c>
      <c r="I771" s="243">
        <v>768859</v>
      </c>
      <c r="J771" s="82">
        <f t="shared" si="133"/>
        <v>869733.30079999997</v>
      </c>
      <c r="K771" s="79">
        <v>1767150</v>
      </c>
      <c r="L771" s="79">
        <f t="shared" si="134"/>
        <v>335758.5</v>
      </c>
      <c r="M771" s="79">
        <f t="shared" si="124"/>
        <v>2102908.5</v>
      </c>
      <c r="N771" s="79">
        <v>1346000</v>
      </c>
      <c r="O771" s="79">
        <v>255740</v>
      </c>
      <c r="P771" s="79">
        <v>1601740</v>
      </c>
      <c r="Q771" s="244">
        <f t="shared" si="125"/>
        <v>869733</v>
      </c>
      <c r="R771" s="244">
        <f t="shared" si="126"/>
        <v>1524794</v>
      </c>
      <c r="S771" s="244">
        <f t="shared" si="127"/>
        <v>1430868</v>
      </c>
      <c r="T771" s="244">
        <f t="shared" si="128"/>
        <v>1601740</v>
      </c>
      <c r="U771" s="79">
        <f t="shared" si="129"/>
        <v>463198.07519084099</v>
      </c>
      <c r="V771" s="245">
        <f t="shared" si="130"/>
        <v>0.30377747760736268</v>
      </c>
      <c r="W771" s="88" t="str">
        <f t="shared" si="131"/>
        <v>MENOR_VALOR</v>
      </c>
      <c r="X771" s="89">
        <f t="shared" si="132"/>
        <v>869733</v>
      </c>
      <c r="Y771" s="73"/>
    </row>
    <row r="772" spans="1:25" ht="16" x14ac:dyDescent="0.35">
      <c r="A772" s="6">
        <v>698</v>
      </c>
      <c r="B772" s="6">
        <v>8714199</v>
      </c>
      <c r="C772" s="7" t="s">
        <v>32</v>
      </c>
      <c r="D772" s="8" t="s">
        <v>251</v>
      </c>
      <c r="E772" s="6" t="s">
        <v>80</v>
      </c>
      <c r="F772" s="6">
        <v>0</v>
      </c>
      <c r="G772" s="6">
        <v>1</v>
      </c>
      <c r="H772" s="6">
        <v>781815</v>
      </c>
      <c r="I772" s="243">
        <v>192423</v>
      </c>
      <c r="J772" s="82">
        <f t="shared" si="133"/>
        <v>217668.8976</v>
      </c>
      <c r="K772" s="79">
        <v>408370</v>
      </c>
      <c r="L772" s="79">
        <f t="shared" si="134"/>
        <v>77590.3</v>
      </c>
      <c r="M772" s="79">
        <f t="shared" si="124"/>
        <v>485960.3</v>
      </c>
      <c r="N772" s="79">
        <v>337000</v>
      </c>
      <c r="O772" s="79">
        <v>64030</v>
      </c>
      <c r="P772" s="79">
        <v>401030</v>
      </c>
      <c r="Q772" s="244">
        <f t="shared" si="125"/>
        <v>217669</v>
      </c>
      <c r="R772" s="244">
        <f t="shared" si="126"/>
        <v>368220</v>
      </c>
      <c r="S772" s="244">
        <f t="shared" si="127"/>
        <v>348758</v>
      </c>
      <c r="T772" s="244">
        <f t="shared" si="128"/>
        <v>401030</v>
      </c>
      <c r="U772" s="79">
        <f t="shared" si="129"/>
        <v>106455.63301441591</v>
      </c>
      <c r="V772" s="245">
        <f t="shared" si="130"/>
        <v>0.28910877468474261</v>
      </c>
      <c r="W772" s="88" t="str">
        <f t="shared" si="131"/>
        <v>MENOR_VALOR</v>
      </c>
      <c r="X772" s="89">
        <f t="shared" si="132"/>
        <v>217669</v>
      </c>
      <c r="Y772" s="73"/>
    </row>
    <row r="773" spans="1:25" x14ac:dyDescent="0.35">
      <c r="A773" s="6">
        <v>699</v>
      </c>
      <c r="B773" s="6">
        <v>8714199</v>
      </c>
      <c r="C773" s="7" t="s">
        <v>32</v>
      </c>
      <c r="D773" s="12" t="s">
        <v>252</v>
      </c>
      <c r="E773" s="6" t="s">
        <v>34</v>
      </c>
      <c r="F773" s="6">
        <v>0</v>
      </c>
      <c r="G773" s="6">
        <v>1</v>
      </c>
      <c r="H773" s="6">
        <v>781815</v>
      </c>
      <c r="I773" s="243">
        <v>421736</v>
      </c>
      <c r="J773" s="82">
        <f t="shared" si="133"/>
        <v>477067.76319999999</v>
      </c>
      <c r="K773" s="79">
        <v>739000</v>
      </c>
      <c r="L773" s="79">
        <f t="shared" si="134"/>
        <v>140410</v>
      </c>
      <c r="M773" s="79">
        <f t="shared" si="124"/>
        <v>879410</v>
      </c>
      <c r="N773" s="79">
        <v>591000</v>
      </c>
      <c r="O773" s="79">
        <v>112290</v>
      </c>
      <c r="P773" s="79">
        <v>703290</v>
      </c>
      <c r="Q773" s="244">
        <f t="shared" si="125"/>
        <v>477068</v>
      </c>
      <c r="R773" s="244">
        <f t="shared" si="126"/>
        <v>686589</v>
      </c>
      <c r="S773" s="244">
        <f t="shared" si="127"/>
        <v>665736</v>
      </c>
      <c r="T773" s="244">
        <f t="shared" si="128"/>
        <v>703290</v>
      </c>
      <c r="U773" s="79">
        <f t="shared" si="129"/>
        <v>148153.71990098662</v>
      </c>
      <c r="V773" s="245">
        <f t="shared" si="130"/>
        <v>0.21578225095506426</v>
      </c>
      <c r="W773" s="88" t="str">
        <f t="shared" si="131"/>
        <v>MENOR_VALOR</v>
      </c>
      <c r="X773" s="89">
        <f t="shared" si="132"/>
        <v>477068</v>
      </c>
      <c r="Y773" s="73"/>
    </row>
    <row r="774" spans="1:25" ht="24" x14ac:dyDescent="0.35">
      <c r="A774" s="6">
        <v>700</v>
      </c>
      <c r="B774" s="6">
        <v>8714199</v>
      </c>
      <c r="C774" s="20" t="s">
        <v>47</v>
      </c>
      <c r="D774" s="8" t="s">
        <v>130</v>
      </c>
      <c r="E774" s="6" t="s">
        <v>34</v>
      </c>
      <c r="F774" s="6">
        <v>0</v>
      </c>
      <c r="G774" s="6">
        <v>1</v>
      </c>
      <c r="H774" s="6">
        <v>781815</v>
      </c>
      <c r="I774" s="243">
        <v>66640</v>
      </c>
      <c r="J774" s="82">
        <f t="shared" si="133"/>
        <v>75383.168000000005</v>
      </c>
      <c r="K774" s="79">
        <v>146000</v>
      </c>
      <c r="L774" s="79">
        <f t="shared" si="134"/>
        <v>27740</v>
      </c>
      <c r="M774" s="79">
        <f t="shared" si="124"/>
        <v>173740</v>
      </c>
      <c r="N774" s="79">
        <v>117000</v>
      </c>
      <c r="O774" s="79">
        <v>22230</v>
      </c>
      <c r="P774" s="79">
        <v>139230</v>
      </c>
      <c r="Q774" s="244">
        <f t="shared" si="125"/>
        <v>75383</v>
      </c>
      <c r="R774" s="244">
        <f t="shared" si="126"/>
        <v>129451</v>
      </c>
      <c r="S774" s="244">
        <f t="shared" si="127"/>
        <v>122171</v>
      </c>
      <c r="T774" s="244">
        <f t="shared" si="128"/>
        <v>139230</v>
      </c>
      <c r="U774" s="79">
        <f t="shared" si="129"/>
        <v>38231.849445194253</v>
      </c>
      <c r="V774" s="245">
        <f t="shared" si="130"/>
        <v>0.29533838630210857</v>
      </c>
      <c r="W774" s="88" t="str">
        <f t="shared" si="131"/>
        <v>MENOR_VALOR</v>
      </c>
      <c r="X774" s="89">
        <f t="shared" si="132"/>
        <v>75383</v>
      </c>
      <c r="Y774" s="73"/>
    </row>
    <row r="775" spans="1:25" ht="16" x14ac:dyDescent="0.35">
      <c r="A775" s="6">
        <v>701</v>
      </c>
      <c r="B775" s="6">
        <v>8714199</v>
      </c>
      <c r="C775" s="20" t="s">
        <v>141</v>
      </c>
      <c r="D775" s="8" t="s">
        <v>142</v>
      </c>
      <c r="E775" s="6" t="s">
        <v>34</v>
      </c>
      <c r="F775" s="6">
        <v>0</v>
      </c>
      <c r="G775" s="6">
        <v>1</v>
      </c>
      <c r="H775" s="6">
        <v>781815</v>
      </c>
      <c r="I775" s="243">
        <v>118167</v>
      </c>
      <c r="J775" s="82">
        <f t="shared" si="133"/>
        <v>133670.5104</v>
      </c>
      <c r="K775" s="79">
        <v>270900</v>
      </c>
      <c r="L775" s="79">
        <f t="shared" si="134"/>
        <v>51471</v>
      </c>
      <c r="M775" s="79">
        <f t="shared" si="124"/>
        <v>322371</v>
      </c>
      <c r="N775" s="79">
        <v>206000</v>
      </c>
      <c r="O775" s="79">
        <v>39140</v>
      </c>
      <c r="P775" s="79">
        <v>245140</v>
      </c>
      <c r="Q775" s="244">
        <f t="shared" si="125"/>
        <v>133671</v>
      </c>
      <c r="R775" s="244">
        <f t="shared" si="126"/>
        <v>233727</v>
      </c>
      <c r="S775" s="244">
        <f t="shared" si="127"/>
        <v>219416</v>
      </c>
      <c r="T775" s="244">
        <f t="shared" si="128"/>
        <v>245140</v>
      </c>
      <c r="U775" s="79">
        <f t="shared" si="129"/>
        <v>70750.276098401198</v>
      </c>
      <c r="V775" s="245">
        <f t="shared" si="130"/>
        <v>0.30270476281474196</v>
      </c>
      <c r="W775" s="88" t="str">
        <f t="shared" si="131"/>
        <v>MENOR_VALOR</v>
      </c>
      <c r="X775" s="89">
        <f t="shared" si="132"/>
        <v>133671</v>
      </c>
      <c r="Y775" s="73"/>
    </row>
    <row r="776" spans="1:25" ht="24" x14ac:dyDescent="0.35">
      <c r="A776" s="6">
        <v>702</v>
      </c>
      <c r="B776" s="6">
        <v>8714199</v>
      </c>
      <c r="C776" s="20" t="s">
        <v>47</v>
      </c>
      <c r="D776" s="8" t="s">
        <v>253</v>
      </c>
      <c r="E776" s="6" t="s">
        <v>34</v>
      </c>
      <c r="F776" s="6">
        <v>0</v>
      </c>
      <c r="G776" s="6">
        <v>1</v>
      </c>
      <c r="H776" s="6">
        <v>781815</v>
      </c>
      <c r="I776" s="243">
        <v>201467</v>
      </c>
      <c r="J776" s="82">
        <f t="shared" si="133"/>
        <v>227899.47039999999</v>
      </c>
      <c r="K776" s="79">
        <v>441000</v>
      </c>
      <c r="L776" s="79">
        <f t="shared" si="134"/>
        <v>83790</v>
      </c>
      <c r="M776" s="79">
        <f t="shared" si="124"/>
        <v>524790</v>
      </c>
      <c r="N776" s="79">
        <v>353000</v>
      </c>
      <c r="O776" s="79">
        <v>67070</v>
      </c>
      <c r="P776" s="79">
        <v>420070</v>
      </c>
      <c r="Q776" s="244">
        <f t="shared" si="125"/>
        <v>227899</v>
      </c>
      <c r="R776" s="244">
        <f t="shared" si="126"/>
        <v>390920</v>
      </c>
      <c r="S776" s="244">
        <f t="shared" si="127"/>
        <v>368992</v>
      </c>
      <c r="T776" s="244">
        <f t="shared" si="128"/>
        <v>420070</v>
      </c>
      <c r="U776" s="79">
        <f t="shared" si="129"/>
        <v>115273.25457581217</v>
      </c>
      <c r="V776" s="245">
        <f t="shared" si="130"/>
        <v>0.29487684072396442</v>
      </c>
      <c r="W776" s="88" t="str">
        <f t="shared" si="131"/>
        <v>MENOR_VALOR</v>
      </c>
      <c r="X776" s="89">
        <f t="shared" si="132"/>
        <v>227899</v>
      </c>
      <c r="Y776" s="73"/>
    </row>
    <row r="777" spans="1:25" ht="24" x14ac:dyDescent="0.35">
      <c r="A777" s="6">
        <v>703</v>
      </c>
      <c r="B777" s="6">
        <v>8714199</v>
      </c>
      <c r="C777" s="20" t="s">
        <v>47</v>
      </c>
      <c r="D777" s="8" t="s">
        <v>132</v>
      </c>
      <c r="E777" s="6" t="s">
        <v>34</v>
      </c>
      <c r="F777" s="6">
        <v>0</v>
      </c>
      <c r="G777" s="6">
        <v>1</v>
      </c>
      <c r="H777" s="6">
        <v>781815</v>
      </c>
      <c r="I777" s="243">
        <v>116144</v>
      </c>
      <c r="J777" s="82">
        <f t="shared" si="133"/>
        <v>131382.09279999998</v>
      </c>
      <c r="K777" s="79">
        <v>218000</v>
      </c>
      <c r="L777" s="79">
        <f t="shared" si="134"/>
        <v>41420</v>
      </c>
      <c r="M777" s="79">
        <f t="shared" si="124"/>
        <v>259420</v>
      </c>
      <c r="N777" s="79">
        <v>174000</v>
      </c>
      <c r="O777" s="79">
        <v>33060</v>
      </c>
      <c r="P777" s="79">
        <v>207060</v>
      </c>
      <c r="Q777" s="244">
        <f t="shared" si="125"/>
        <v>131382</v>
      </c>
      <c r="R777" s="244">
        <f t="shared" si="126"/>
        <v>199287</v>
      </c>
      <c r="S777" s="244">
        <f t="shared" si="127"/>
        <v>191813</v>
      </c>
      <c r="T777" s="244">
        <f t="shared" si="128"/>
        <v>207060</v>
      </c>
      <c r="U777" s="79">
        <f t="shared" si="129"/>
        <v>48016.08597647251</v>
      </c>
      <c r="V777" s="245">
        <f t="shared" si="130"/>
        <v>0.2409393787676693</v>
      </c>
      <c r="W777" s="88" t="str">
        <f t="shared" si="131"/>
        <v>MENOR_VALOR</v>
      </c>
      <c r="X777" s="89">
        <f t="shared" si="132"/>
        <v>131382</v>
      </c>
      <c r="Y777" s="73"/>
    </row>
    <row r="778" spans="1:25" ht="16" x14ac:dyDescent="0.35">
      <c r="A778" s="6">
        <v>704</v>
      </c>
      <c r="B778" s="6">
        <v>8714199</v>
      </c>
      <c r="C778" s="20" t="s">
        <v>141</v>
      </c>
      <c r="D778" s="8" t="s">
        <v>254</v>
      </c>
      <c r="E778" s="6" t="s">
        <v>34</v>
      </c>
      <c r="F778" s="6">
        <v>0</v>
      </c>
      <c r="G778" s="6">
        <v>1</v>
      </c>
      <c r="H778" s="6">
        <v>781815</v>
      </c>
      <c r="I778" s="243">
        <v>68544</v>
      </c>
      <c r="J778" s="82">
        <f t="shared" si="133"/>
        <v>77536.972800000003</v>
      </c>
      <c r="K778" s="79">
        <v>139500</v>
      </c>
      <c r="L778" s="79">
        <f t="shared" si="134"/>
        <v>26505</v>
      </c>
      <c r="M778" s="79">
        <f t="shared" si="124"/>
        <v>166005</v>
      </c>
      <c r="N778" s="79">
        <v>120000</v>
      </c>
      <c r="O778" s="79">
        <v>22800</v>
      </c>
      <c r="P778" s="79">
        <v>142800</v>
      </c>
      <c r="Q778" s="244">
        <f t="shared" si="125"/>
        <v>77537</v>
      </c>
      <c r="R778" s="244">
        <f t="shared" si="126"/>
        <v>128781</v>
      </c>
      <c r="S778" s="244">
        <f t="shared" si="127"/>
        <v>122495</v>
      </c>
      <c r="T778" s="244">
        <f t="shared" si="128"/>
        <v>142800</v>
      </c>
      <c r="U778" s="79">
        <f t="shared" si="129"/>
        <v>36234.979895123441</v>
      </c>
      <c r="V778" s="245">
        <f t="shared" si="130"/>
        <v>0.28136898995289245</v>
      </c>
      <c r="W778" s="88" t="str">
        <f t="shared" si="131"/>
        <v>MENOR_VALOR</v>
      </c>
      <c r="X778" s="89">
        <f t="shared" si="132"/>
        <v>77537</v>
      </c>
      <c r="Y778" s="73"/>
    </row>
    <row r="779" spans="1:25" ht="24" x14ac:dyDescent="0.35">
      <c r="A779" s="6">
        <v>705</v>
      </c>
      <c r="B779" s="6">
        <v>8714199</v>
      </c>
      <c r="C779" s="20" t="s">
        <v>47</v>
      </c>
      <c r="D779" s="8" t="s">
        <v>255</v>
      </c>
      <c r="E779" s="6" t="s">
        <v>34</v>
      </c>
      <c r="F779" s="6">
        <v>0</v>
      </c>
      <c r="G779" s="6">
        <v>1</v>
      </c>
      <c r="H779" s="6">
        <v>781815</v>
      </c>
      <c r="I779" s="243">
        <v>210035</v>
      </c>
      <c r="J779" s="82">
        <f t="shared" si="133"/>
        <v>237591.592</v>
      </c>
      <c r="K779" s="79">
        <v>483000</v>
      </c>
      <c r="L779" s="79">
        <f t="shared" si="134"/>
        <v>91770</v>
      </c>
      <c r="M779" s="79">
        <f t="shared" ref="M779:M842" si="135">K779+L779</f>
        <v>574770</v>
      </c>
      <c r="N779" s="79">
        <v>368000</v>
      </c>
      <c r="O779" s="79">
        <v>69920</v>
      </c>
      <c r="P779" s="79">
        <v>437920</v>
      </c>
      <c r="Q779" s="244">
        <f t="shared" ref="Q779:Q842" si="136">ROUND(MIN(J779,M779,P779),0)</f>
        <v>237592</v>
      </c>
      <c r="R779" s="244">
        <f t="shared" ref="R779:R842" si="137">ROUND(AVERAGE(J779,M779,P779),0)</f>
        <v>416761</v>
      </c>
      <c r="S779" s="244">
        <f t="shared" ref="S779:S842" si="138">ROUND(GEOMEAN(J779,M779,P779),0)</f>
        <v>391057</v>
      </c>
      <c r="T779" s="244">
        <f t="shared" ref="T779:T842" si="139">ROUND(MEDIAN(J779,M779,P779),0)</f>
        <v>437920</v>
      </c>
      <c r="U779" s="79">
        <f t="shared" ref="U779:U842" si="140">STDEVA(Q779,R779)</f>
        <v>126691.61487841254</v>
      </c>
      <c r="V779" s="245">
        <f t="shared" ref="V779:V842" si="141">(U779/R779)</f>
        <v>0.30399105213398697</v>
      </c>
      <c r="W779" s="88" t="str">
        <f t="shared" ref="W779:W842" si="142">IF(V779&lt;43%,"MENOR_VALOR","MEDIA_GEOMETRICA")</f>
        <v>MENOR_VALOR</v>
      </c>
      <c r="X779" s="89">
        <f t="shared" ref="X779:X842" si="143">IF(W779="MENOR_VALOR",Q779,S779)</f>
        <v>237592</v>
      </c>
      <c r="Y779" s="73"/>
    </row>
    <row r="780" spans="1:25" ht="24" x14ac:dyDescent="0.35">
      <c r="A780" s="6">
        <v>706</v>
      </c>
      <c r="B780" s="6">
        <v>8714199</v>
      </c>
      <c r="C780" s="20" t="s">
        <v>47</v>
      </c>
      <c r="D780" s="8" t="s">
        <v>252</v>
      </c>
      <c r="E780" s="6" t="s">
        <v>34</v>
      </c>
      <c r="F780" s="6">
        <v>0</v>
      </c>
      <c r="G780" s="6">
        <v>1</v>
      </c>
      <c r="H780" s="6">
        <v>781815</v>
      </c>
      <c r="I780" s="243">
        <v>421736</v>
      </c>
      <c r="J780" s="82">
        <f t="shared" si="133"/>
        <v>477067.76319999999</v>
      </c>
      <c r="K780" s="79">
        <v>731610</v>
      </c>
      <c r="L780" s="79">
        <f t="shared" si="134"/>
        <v>139005.9</v>
      </c>
      <c r="M780" s="79">
        <f t="shared" si="135"/>
        <v>870615.9</v>
      </c>
      <c r="N780" s="79">
        <v>591000</v>
      </c>
      <c r="O780" s="79">
        <v>112290</v>
      </c>
      <c r="P780" s="79">
        <v>703290</v>
      </c>
      <c r="Q780" s="244">
        <f t="shared" si="136"/>
        <v>477068</v>
      </c>
      <c r="R780" s="244">
        <f t="shared" si="137"/>
        <v>683658</v>
      </c>
      <c r="S780" s="244">
        <f t="shared" si="138"/>
        <v>663509</v>
      </c>
      <c r="T780" s="244">
        <f t="shared" si="139"/>
        <v>703290</v>
      </c>
      <c r="U780" s="79">
        <f t="shared" si="140"/>
        <v>146081.18992532886</v>
      </c>
      <c r="V780" s="245">
        <f t="shared" si="141"/>
        <v>0.21367582903341856</v>
      </c>
      <c r="W780" s="88" t="str">
        <f t="shared" si="142"/>
        <v>MENOR_VALOR</v>
      </c>
      <c r="X780" s="89">
        <f t="shared" si="143"/>
        <v>477068</v>
      </c>
      <c r="Y780" s="73"/>
    </row>
    <row r="781" spans="1:25" ht="24" x14ac:dyDescent="0.35">
      <c r="A781" s="6">
        <v>707</v>
      </c>
      <c r="B781" s="6">
        <v>8714199</v>
      </c>
      <c r="C781" s="20" t="s">
        <v>50</v>
      </c>
      <c r="D781" s="8" t="s">
        <v>143</v>
      </c>
      <c r="E781" s="6" t="s">
        <v>34</v>
      </c>
      <c r="F781" s="6">
        <v>0</v>
      </c>
      <c r="G781" s="6">
        <v>1</v>
      </c>
      <c r="H781" s="6">
        <v>781815</v>
      </c>
      <c r="I781" s="243">
        <v>328559</v>
      </c>
      <c r="J781" s="82">
        <f t="shared" si="133"/>
        <v>371665.94079999998</v>
      </c>
      <c r="K781" s="79">
        <v>892100</v>
      </c>
      <c r="L781" s="79">
        <f t="shared" si="134"/>
        <v>169499</v>
      </c>
      <c r="M781" s="79">
        <f t="shared" si="135"/>
        <v>1061599</v>
      </c>
      <c r="N781" s="79">
        <v>649000</v>
      </c>
      <c r="O781" s="79">
        <v>123310</v>
      </c>
      <c r="P781" s="79">
        <v>772310</v>
      </c>
      <c r="Q781" s="244">
        <f t="shared" si="136"/>
        <v>371666</v>
      </c>
      <c r="R781" s="244">
        <f t="shared" si="137"/>
        <v>735192</v>
      </c>
      <c r="S781" s="244">
        <f t="shared" si="138"/>
        <v>672928</v>
      </c>
      <c r="T781" s="244">
        <f t="shared" si="139"/>
        <v>772310</v>
      </c>
      <c r="U781" s="79">
        <f t="shared" si="140"/>
        <v>257051.69973762089</v>
      </c>
      <c r="V781" s="245">
        <f t="shared" si="141"/>
        <v>0.34963886948935907</v>
      </c>
      <c r="W781" s="88" t="str">
        <f t="shared" si="142"/>
        <v>MENOR_VALOR</v>
      </c>
      <c r="X781" s="89">
        <f t="shared" si="143"/>
        <v>371666</v>
      </c>
      <c r="Y781" s="73"/>
    </row>
    <row r="782" spans="1:25" s="74" customFormat="1" ht="17.5" x14ac:dyDescent="0.35">
      <c r="A782" s="117" t="s">
        <v>144</v>
      </c>
      <c r="B782" s="6"/>
      <c r="C782" s="6"/>
      <c r="D782" s="121" t="s">
        <v>145</v>
      </c>
      <c r="E782" s="6"/>
      <c r="F782" s="119"/>
      <c r="G782" s="119"/>
      <c r="H782" s="120"/>
      <c r="I782" s="243"/>
      <c r="J782" s="82"/>
      <c r="K782" s="79"/>
      <c r="L782" s="79"/>
      <c r="M782" s="79"/>
      <c r="N782" s="79"/>
      <c r="O782" s="79"/>
      <c r="P782" s="79"/>
      <c r="Q782" s="244"/>
      <c r="R782" s="244"/>
      <c r="S782" s="244"/>
      <c r="T782" s="244"/>
      <c r="U782" s="79"/>
      <c r="V782" s="245"/>
      <c r="W782" s="88"/>
      <c r="X782" s="89"/>
      <c r="Y782" s="73"/>
    </row>
    <row r="783" spans="1:25" ht="32" x14ac:dyDescent="0.35">
      <c r="A783" s="6">
        <v>708</v>
      </c>
      <c r="B783" s="6">
        <v>8714199</v>
      </c>
      <c r="C783" s="7" t="s">
        <v>32</v>
      </c>
      <c r="D783" s="8" t="s">
        <v>146</v>
      </c>
      <c r="E783" s="6" t="s">
        <v>34</v>
      </c>
      <c r="F783" s="6">
        <v>0</v>
      </c>
      <c r="G783" s="6">
        <v>1</v>
      </c>
      <c r="H783" s="6">
        <v>781815</v>
      </c>
      <c r="I783" s="243">
        <v>219912</v>
      </c>
      <c r="J783" s="82">
        <f t="shared" si="133"/>
        <v>248764.45439999999</v>
      </c>
      <c r="K783" s="79">
        <v>176720</v>
      </c>
      <c r="L783" s="79">
        <f t="shared" si="134"/>
        <v>33576.800000000003</v>
      </c>
      <c r="M783" s="79">
        <f t="shared" si="135"/>
        <v>210296.8</v>
      </c>
      <c r="N783" s="79">
        <v>150000</v>
      </c>
      <c r="O783" s="79">
        <v>28500</v>
      </c>
      <c r="P783" s="79">
        <v>178500</v>
      </c>
      <c r="Q783" s="244">
        <f t="shared" si="136"/>
        <v>178500</v>
      </c>
      <c r="R783" s="244">
        <f t="shared" si="137"/>
        <v>212520</v>
      </c>
      <c r="S783" s="244">
        <f t="shared" si="138"/>
        <v>210581</v>
      </c>
      <c r="T783" s="244">
        <f t="shared" si="139"/>
        <v>210297</v>
      </c>
      <c r="U783" s="79">
        <f t="shared" si="140"/>
        <v>24055.772695966345</v>
      </c>
      <c r="V783" s="245">
        <f t="shared" si="141"/>
        <v>0.11319298275911135</v>
      </c>
      <c r="W783" s="88" t="str">
        <f t="shared" si="142"/>
        <v>MENOR_VALOR</v>
      </c>
      <c r="X783" s="89">
        <f t="shared" si="143"/>
        <v>178500</v>
      </c>
      <c r="Y783" s="73"/>
    </row>
    <row r="784" spans="1:25" ht="16" x14ac:dyDescent="0.35">
      <c r="A784" s="6">
        <v>709</v>
      </c>
      <c r="B784" s="6">
        <v>8714199</v>
      </c>
      <c r="C784" s="7" t="s">
        <v>32</v>
      </c>
      <c r="D784" s="8" t="s">
        <v>147</v>
      </c>
      <c r="E784" s="6" t="s">
        <v>34</v>
      </c>
      <c r="F784" s="6">
        <v>0</v>
      </c>
      <c r="G784" s="6">
        <v>1</v>
      </c>
      <c r="H784" s="6">
        <v>781815</v>
      </c>
      <c r="I784" s="243">
        <v>16541</v>
      </c>
      <c r="J784" s="82">
        <f t="shared" si="133"/>
        <v>18711.179199999999</v>
      </c>
      <c r="K784" s="79">
        <v>33480</v>
      </c>
      <c r="L784" s="79">
        <f t="shared" si="134"/>
        <v>6361.2</v>
      </c>
      <c r="M784" s="79">
        <f t="shared" si="135"/>
        <v>39841.199999999997</v>
      </c>
      <c r="N784" s="79">
        <v>29000</v>
      </c>
      <c r="O784" s="79">
        <v>5510</v>
      </c>
      <c r="P784" s="79">
        <v>34510</v>
      </c>
      <c r="Q784" s="244">
        <f t="shared" si="136"/>
        <v>18711</v>
      </c>
      <c r="R784" s="244">
        <f t="shared" si="137"/>
        <v>31021</v>
      </c>
      <c r="S784" s="244">
        <f t="shared" si="138"/>
        <v>29521</v>
      </c>
      <c r="T784" s="244">
        <f t="shared" si="139"/>
        <v>34510</v>
      </c>
      <c r="U784" s="79">
        <f t="shared" si="140"/>
        <v>8704.4844764064001</v>
      </c>
      <c r="V784" s="245">
        <f t="shared" si="141"/>
        <v>0.28059973812599209</v>
      </c>
      <c r="W784" s="88" t="str">
        <f t="shared" si="142"/>
        <v>MENOR_VALOR</v>
      </c>
      <c r="X784" s="89">
        <f t="shared" si="143"/>
        <v>18711</v>
      </c>
      <c r="Y784" s="73"/>
    </row>
    <row r="785" spans="1:25" x14ac:dyDescent="0.35">
      <c r="A785" s="6">
        <v>710</v>
      </c>
      <c r="B785" s="6">
        <v>8714199</v>
      </c>
      <c r="C785" s="7" t="s">
        <v>32</v>
      </c>
      <c r="D785" s="8" t="s">
        <v>148</v>
      </c>
      <c r="E785" s="6" t="s">
        <v>34</v>
      </c>
      <c r="F785" s="6">
        <v>0</v>
      </c>
      <c r="G785" s="6">
        <v>1</v>
      </c>
      <c r="H785" s="6">
        <v>781815</v>
      </c>
      <c r="I785" s="243">
        <v>237762</v>
      </c>
      <c r="J785" s="82">
        <f t="shared" si="133"/>
        <v>268956.37439999997</v>
      </c>
      <c r="K785" s="79">
        <v>549980</v>
      </c>
      <c r="L785" s="79">
        <f t="shared" si="134"/>
        <v>104496.2</v>
      </c>
      <c r="M785" s="79">
        <f t="shared" si="135"/>
        <v>654476.19999999995</v>
      </c>
      <c r="N785" s="79">
        <v>411000</v>
      </c>
      <c r="O785" s="79">
        <v>78090</v>
      </c>
      <c r="P785" s="79">
        <v>489090</v>
      </c>
      <c r="Q785" s="244">
        <f t="shared" si="136"/>
        <v>268956</v>
      </c>
      <c r="R785" s="244">
        <f t="shared" si="137"/>
        <v>470841</v>
      </c>
      <c r="S785" s="244">
        <f t="shared" si="138"/>
        <v>441558</v>
      </c>
      <c r="T785" s="244">
        <f t="shared" si="139"/>
        <v>489090</v>
      </c>
      <c r="U785" s="79">
        <f t="shared" si="140"/>
        <v>142754.25251984614</v>
      </c>
      <c r="V785" s="245">
        <f t="shared" si="141"/>
        <v>0.30318993571045455</v>
      </c>
      <c r="W785" s="88" t="str">
        <f t="shared" si="142"/>
        <v>MENOR_VALOR</v>
      </c>
      <c r="X785" s="89">
        <f t="shared" si="143"/>
        <v>268956</v>
      </c>
      <c r="Y785" s="73"/>
    </row>
    <row r="786" spans="1:25" s="74" customFormat="1" ht="16" x14ac:dyDescent="0.35">
      <c r="A786" s="117" t="s">
        <v>149</v>
      </c>
      <c r="B786" s="6"/>
      <c r="C786" s="6"/>
      <c r="D786" s="118" t="s">
        <v>150</v>
      </c>
      <c r="E786" s="6"/>
      <c r="F786" s="119"/>
      <c r="G786" s="119"/>
      <c r="H786" s="120"/>
      <c r="I786" s="243"/>
      <c r="J786" s="82"/>
      <c r="K786" s="79"/>
      <c r="L786" s="79"/>
      <c r="M786" s="79"/>
      <c r="N786" s="79"/>
      <c r="O786" s="79"/>
      <c r="P786" s="79"/>
      <c r="Q786" s="244"/>
      <c r="R786" s="244"/>
      <c r="S786" s="244"/>
      <c r="T786" s="244"/>
      <c r="U786" s="79"/>
      <c r="V786" s="245"/>
      <c r="W786" s="88" t="str">
        <f t="shared" si="142"/>
        <v>MENOR_VALOR</v>
      </c>
      <c r="X786" s="89">
        <f t="shared" si="143"/>
        <v>0</v>
      </c>
      <c r="Y786" s="73"/>
    </row>
    <row r="787" spans="1:25" x14ac:dyDescent="0.35">
      <c r="A787" s="14">
        <v>711</v>
      </c>
      <c r="B787" s="6">
        <v>8714199</v>
      </c>
      <c r="C787" s="7" t="s">
        <v>32</v>
      </c>
      <c r="D787" s="8" t="s">
        <v>151</v>
      </c>
      <c r="E787" s="6" t="s">
        <v>34</v>
      </c>
      <c r="F787" s="6">
        <v>0</v>
      </c>
      <c r="G787" s="6">
        <v>1</v>
      </c>
      <c r="H787" s="6">
        <v>781815</v>
      </c>
      <c r="I787" s="247">
        <v>122094</v>
      </c>
      <c r="J787" s="82">
        <f t="shared" si="133"/>
        <v>138112.7328</v>
      </c>
      <c r="K787" s="79">
        <v>357380</v>
      </c>
      <c r="L787" s="79">
        <f t="shared" si="134"/>
        <v>67902.2</v>
      </c>
      <c r="M787" s="79">
        <f t="shared" si="135"/>
        <v>425282.2</v>
      </c>
      <c r="N787" s="79">
        <v>267000</v>
      </c>
      <c r="O787" s="79">
        <v>50730</v>
      </c>
      <c r="P787" s="79">
        <v>317730</v>
      </c>
      <c r="Q787" s="244">
        <f t="shared" si="136"/>
        <v>138113</v>
      </c>
      <c r="R787" s="244">
        <f t="shared" si="137"/>
        <v>293708</v>
      </c>
      <c r="S787" s="244">
        <f t="shared" si="138"/>
        <v>265251</v>
      </c>
      <c r="T787" s="244">
        <f t="shared" si="139"/>
        <v>317730</v>
      </c>
      <c r="U787" s="79">
        <f t="shared" si="140"/>
        <v>110022.27961872086</v>
      </c>
      <c r="V787" s="245">
        <f t="shared" si="141"/>
        <v>0.37459749008784526</v>
      </c>
      <c r="W787" s="88" t="str">
        <f t="shared" si="142"/>
        <v>MENOR_VALOR</v>
      </c>
      <c r="X787" s="89">
        <f t="shared" si="143"/>
        <v>138113</v>
      </c>
      <c r="Y787" s="73"/>
    </row>
    <row r="788" spans="1:25" ht="16" x14ac:dyDescent="0.35">
      <c r="A788" s="14">
        <v>712</v>
      </c>
      <c r="B788" s="6">
        <v>8714199</v>
      </c>
      <c r="C788" s="7" t="s">
        <v>32</v>
      </c>
      <c r="D788" s="8" t="s">
        <v>152</v>
      </c>
      <c r="E788" s="6" t="s">
        <v>34</v>
      </c>
      <c r="F788" s="6">
        <v>0</v>
      </c>
      <c r="G788" s="6">
        <v>1</v>
      </c>
      <c r="H788" s="6">
        <v>781815</v>
      </c>
      <c r="I788" s="247">
        <v>337960</v>
      </c>
      <c r="J788" s="82">
        <f t="shared" si="133"/>
        <v>382300.35200000001</v>
      </c>
      <c r="K788" s="79">
        <v>666600</v>
      </c>
      <c r="L788" s="79">
        <f t="shared" si="134"/>
        <v>126654</v>
      </c>
      <c r="M788" s="79">
        <f t="shared" si="135"/>
        <v>793254</v>
      </c>
      <c r="N788" s="79">
        <v>485000</v>
      </c>
      <c r="O788" s="79">
        <v>92150</v>
      </c>
      <c r="P788" s="79">
        <v>577150</v>
      </c>
      <c r="Q788" s="244">
        <f t="shared" si="136"/>
        <v>382300</v>
      </c>
      <c r="R788" s="244">
        <f t="shared" si="137"/>
        <v>584235</v>
      </c>
      <c r="S788" s="244">
        <f t="shared" si="138"/>
        <v>559374</v>
      </c>
      <c r="T788" s="244">
        <f t="shared" si="139"/>
        <v>577150</v>
      </c>
      <c r="U788" s="79">
        <f t="shared" si="140"/>
        <v>142789.60785890548</v>
      </c>
      <c r="V788" s="245">
        <f t="shared" si="141"/>
        <v>0.24440440551987724</v>
      </c>
      <c r="W788" s="88" t="str">
        <f t="shared" si="142"/>
        <v>MENOR_VALOR</v>
      </c>
      <c r="X788" s="89">
        <f t="shared" si="143"/>
        <v>382300</v>
      </c>
      <c r="Y788" s="73"/>
    </row>
    <row r="789" spans="1:25" ht="24" x14ac:dyDescent="0.35">
      <c r="A789" s="14">
        <v>713</v>
      </c>
      <c r="B789" s="6">
        <v>8714199</v>
      </c>
      <c r="C789" s="7" t="s">
        <v>32</v>
      </c>
      <c r="D789" s="8" t="s">
        <v>154</v>
      </c>
      <c r="E789" s="6" t="s">
        <v>34</v>
      </c>
      <c r="F789" s="6">
        <v>0</v>
      </c>
      <c r="G789" s="6">
        <v>1</v>
      </c>
      <c r="H789" s="6">
        <v>781815</v>
      </c>
      <c r="I789" s="81">
        <v>277746</v>
      </c>
      <c r="J789" s="82">
        <f t="shared" si="133"/>
        <v>314186.27519999997</v>
      </c>
      <c r="K789" s="79">
        <v>546910</v>
      </c>
      <c r="L789" s="79">
        <f t="shared" si="134"/>
        <v>103912.9</v>
      </c>
      <c r="M789" s="79">
        <f t="shared" si="135"/>
        <v>650822.9</v>
      </c>
      <c r="N789" s="79">
        <v>481000</v>
      </c>
      <c r="O789" s="79">
        <v>91390</v>
      </c>
      <c r="P789" s="79">
        <v>572390</v>
      </c>
      <c r="Q789" s="244">
        <f t="shared" si="136"/>
        <v>314186</v>
      </c>
      <c r="R789" s="244">
        <f t="shared" si="137"/>
        <v>512466</v>
      </c>
      <c r="S789" s="244">
        <f t="shared" si="138"/>
        <v>489156</v>
      </c>
      <c r="T789" s="244">
        <f t="shared" si="139"/>
        <v>572390</v>
      </c>
      <c r="U789" s="79">
        <f t="shared" si="140"/>
        <v>140205.13257366864</v>
      </c>
      <c r="V789" s="245">
        <f t="shared" si="141"/>
        <v>0.27358914069161394</v>
      </c>
      <c r="W789" s="88" t="str">
        <f t="shared" si="142"/>
        <v>MENOR_VALOR</v>
      </c>
      <c r="X789" s="89">
        <f t="shared" si="143"/>
        <v>314186</v>
      </c>
      <c r="Y789" s="73"/>
    </row>
    <row r="790" spans="1:25" ht="24" x14ac:dyDescent="0.35">
      <c r="A790" s="14">
        <v>714</v>
      </c>
      <c r="B790" s="6">
        <v>8714199</v>
      </c>
      <c r="C790" s="7" t="s">
        <v>32</v>
      </c>
      <c r="D790" s="8" t="s">
        <v>155</v>
      </c>
      <c r="E790" s="6" t="s">
        <v>34</v>
      </c>
      <c r="F790" s="6">
        <v>0</v>
      </c>
      <c r="G790" s="6">
        <v>1</v>
      </c>
      <c r="H790" s="6">
        <v>781815</v>
      </c>
      <c r="I790" s="247">
        <v>335104</v>
      </c>
      <c r="J790" s="82">
        <f t="shared" si="133"/>
        <v>379069.64480000001</v>
      </c>
      <c r="K790" s="79">
        <v>652800</v>
      </c>
      <c r="L790" s="79">
        <f t="shared" si="134"/>
        <v>124032</v>
      </c>
      <c r="M790" s="79">
        <f t="shared" si="135"/>
        <v>776832</v>
      </c>
      <c r="N790" s="79">
        <v>544000</v>
      </c>
      <c r="O790" s="79">
        <v>103360</v>
      </c>
      <c r="P790" s="79">
        <v>647360</v>
      </c>
      <c r="Q790" s="244">
        <f t="shared" si="136"/>
        <v>379070</v>
      </c>
      <c r="R790" s="244">
        <f t="shared" si="137"/>
        <v>601087</v>
      </c>
      <c r="S790" s="244">
        <f t="shared" si="138"/>
        <v>575525</v>
      </c>
      <c r="T790" s="244">
        <f t="shared" si="139"/>
        <v>647360</v>
      </c>
      <c r="U790" s="79">
        <f t="shared" si="140"/>
        <v>156989.72623869372</v>
      </c>
      <c r="V790" s="245">
        <f t="shared" si="141"/>
        <v>0.26117637919085546</v>
      </c>
      <c r="W790" s="88" t="str">
        <f t="shared" si="142"/>
        <v>MENOR_VALOR</v>
      </c>
      <c r="X790" s="89">
        <f t="shared" si="143"/>
        <v>379070</v>
      </c>
      <c r="Y790" s="73"/>
    </row>
    <row r="791" spans="1:25" ht="16" x14ac:dyDescent="0.35">
      <c r="A791" s="14">
        <v>715</v>
      </c>
      <c r="B791" s="6">
        <v>8714199</v>
      </c>
      <c r="C791" s="7" t="s">
        <v>32</v>
      </c>
      <c r="D791" s="8" t="s">
        <v>156</v>
      </c>
      <c r="E791" s="6" t="s">
        <v>34</v>
      </c>
      <c r="F791" s="6">
        <v>0</v>
      </c>
      <c r="G791" s="6">
        <v>1</v>
      </c>
      <c r="H791" s="6">
        <v>781815</v>
      </c>
      <c r="I791" s="247">
        <v>135184</v>
      </c>
      <c r="J791" s="82">
        <f t="shared" si="133"/>
        <v>152920.14079999999</v>
      </c>
      <c r="K791" s="79">
        <v>293040</v>
      </c>
      <c r="L791" s="79">
        <f t="shared" si="134"/>
        <v>55677.599999999999</v>
      </c>
      <c r="M791" s="79">
        <f t="shared" si="135"/>
        <v>348717.6</v>
      </c>
      <c r="N791" s="79">
        <v>237000</v>
      </c>
      <c r="O791" s="79">
        <v>45030</v>
      </c>
      <c r="P791" s="79">
        <v>282030</v>
      </c>
      <c r="Q791" s="244">
        <f t="shared" si="136"/>
        <v>152920</v>
      </c>
      <c r="R791" s="244">
        <f t="shared" si="137"/>
        <v>261223</v>
      </c>
      <c r="S791" s="244">
        <f t="shared" si="138"/>
        <v>246838</v>
      </c>
      <c r="T791" s="244">
        <f t="shared" si="139"/>
        <v>282030</v>
      </c>
      <c r="U791" s="79">
        <f t="shared" si="140"/>
        <v>76581.78572284666</v>
      </c>
      <c r="V791" s="245">
        <f t="shared" si="141"/>
        <v>0.29316632043444357</v>
      </c>
      <c r="W791" s="88" t="str">
        <f t="shared" si="142"/>
        <v>MENOR_VALOR</v>
      </c>
      <c r="X791" s="89">
        <f t="shared" si="143"/>
        <v>152920</v>
      </c>
      <c r="Y791" s="73"/>
    </row>
    <row r="792" spans="1:25" ht="24" x14ac:dyDescent="0.35">
      <c r="A792" s="14">
        <v>716</v>
      </c>
      <c r="B792" s="6"/>
      <c r="C792" s="7"/>
      <c r="D792" s="12" t="s">
        <v>256</v>
      </c>
      <c r="E792" s="6" t="s">
        <v>34</v>
      </c>
      <c r="F792" s="6"/>
      <c r="G792" s="6"/>
      <c r="H792" s="6"/>
      <c r="I792" s="247">
        <v>135184</v>
      </c>
      <c r="J792" s="82">
        <f t="shared" si="133"/>
        <v>152920.14079999999</v>
      </c>
      <c r="K792" s="79">
        <v>278240</v>
      </c>
      <c r="L792" s="79">
        <f t="shared" si="134"/>
        <v>52865.599999999999</v>
      </c>
      <c r="M792" s="79">
        <f t="shared" si="135"/>
        <v>331105.59999999998</v>
      </c>
      <c r="N792" s="79">
        <v>237000</v>
      </c>
      <c r="O792" s="79">
        <v>45030</v>
      </c>
      <c r="P792" s="79">
        <v>282030</v>
      </c>
      <c r="Q792" s="244">
        <f t="shared" si="136"/>
        <v>152920</v>
      </c>
      <c r="R792" s="244">
        <f t="shared" si="137"/>
        <v>255352</v>
      </c>
      <c r="S792" s="244">
        <f t="shared" si="138"/>
        <v>242610</v>
      </c>
      <c r="T792" s="244">
        <f t="shared" si="139"/>
        <v>282030</v>
      </c>
      <c r="U792" s="79">
        <f t="shared" si="140"/>
        <v>72430.361810500443</v>
      </c>
      <c r="V792" s="245">
        <f t="shared" si="141"/>
        <v>0.28364908757519208</v>
      </c>
      <c r="W792" s="88" t="str">
        <f t="shared" si="142"/>
        <v>MENOR_VALOR</v>
      </c>
      <c r="X792" s="89">
        <f t="shared" si="143"/>
        <v>152920</v>
      </c>
      <c r="Y792" s="73"/>
    </row>
    <row r="793" spans="1:25" ht="24" x14ac:dyDescent="0.35">
      <c r="A793" s="14">
        <v>717</v>
      </c>
      <c r="B793" s="6">
        <v>8714199</v>
      </c>
      <c r="C793" s="7" t="s">
        <v>32</v>
      </c>
      <c r="D793" s="12" t="s">
        <v>257</v>
      </c>
      <c r="E793" s="6" t="s">
        <v>34</v>
      </c>
      <c r="F793" s="6">
        <v>0</v>
      </c>
      <c r="G793" s="6">
        <v>1</v>
      </c>
      <c r="H793" s="6">
        <v>781815</v>
      </c>
      <c r="I793" s="247">
        <v>135184</v>
      </c>
      <c r="J793" s="82">
        <f t="shared" si="133"/>
        <v>152920.14079999999</v>
      </c>
      <c r="K793" s="79">
        <v>266400</v>
      </c>
      <c r="L793" s="79">
        <f t="shared" si="134"/>
        <v>50616</v>
      </c>
      <c r="M793" s="79">
        <f t="shared" si="135"/>
        <v>317016</v>
      </c>
      <c r="N793" s="79">
        <v>237000</v>
      </c>
      <c r="O793" s="79">
        <v>45030</v>
      </c>
      <c r="P793" s="79">
        <v>282030</v>
      </c>
      <c r="Q793" s="244">
        <f t="shared" si="136"/>
        <v>152920</v>
      </c>
      <c r="R793" s="244">
        <f t="shared" si="137"/>
        <v>250655</v>
      </c>
      <c r="S793" s="244">
        <f t="shared" si="138"/>
        <v>239119</v>
      </c>
      <c r="T793" s="244">
        <f t="shared" si="139"/>
        <v>282030</v>
      </c>
      <c r="U793" s="79">
        <f t="shared" si="140"/>
        <v>69109.081259267216</v>
      </c>
      <c r="V793" s="245">
        <f t="shared" si="141"/>
        <v>0.27571395447634084</v>
      </c>
      <c r="W793" s="88" t="str">
        <f t="shared" si="142"/>
        <v>MENOR_VALOR</v>
      </c>
      <c r="X793" s="89">
        <f t="shared" si="143"/>
        <v>152920</v>
      </c>
      <c r="Y793" s="73"/>
    </row>
    <row r="794" spans="1:25" ht="16" x14ac:dyDescent="0.35">
      <c r="A794" s="14">
        <v>718</v>
      </c>
      <c r="B794" s="6">
        <v>8714199</v>
      </c>
      <c r="C794" s="7" t="s">
        <v>32</v>
      </c>
      <c r="D794" s="8" t="s">
        <v>258</v>
      </c>
      <c r="E794" s="6" t="s">
        <v>34</v>
      </c>
      <c r="F794" s="6">
        <v>0</v>
      </c>
      <c r="G794" s="6">
        <v>1</v>
      </c>
      <c r="H794" s="6">
        <v>781815</v>
      </c>
      <c r="I794" s="247">
        <v>34272</v>
      </c>
      <c r="J794" s="82">
        <f t="shared" si="133"/>
        <v>38768.486400000002</v>
      </c>
      <c r="K794" s="79">
        <v>76500</v>
      </c>
      <c r="L794" s="79">
        <f t="shared" si="134"/>
        <v>14535</v>
      </c>
      <c r="M794" s="79">
        <f t="shared" si="135"/>
        <v>91035</v>
      </c>
      <c r="N794" s="79">
        <v>60000</v>
      </c>
      <c r="O794" s="79">
        <v>11400</v>
      </c>
      <c r="P794" s="79">
        <v>71400</v>
      </c>
      <c r="Q794" s="244">
        <f t="shared" si="136"/>
        <v>38768</v>
      </c>
      <c r="R794" s="244">
        <f t="shared" si="137"/>
        <v>67068</v>
      </c>
      <c r="S794" s="244">
        <f t="shared" si="138"/>
        <v>63163</v>
      </c>
      <c r="T794" s="244">
        <f t="shared" si="139"/>
        <v>71400</v>
      </c>
      <c r="U794" s="79">
        <f t="shared" si="140"/>
        <v>20011.121907579294</v>
      </c>
      <c r="V794" s="245">
        <f t="shared" si="141"/>
        <v>0.29837063737668179</v>
      </c>
      <c r="W794" s="88" t="str">
        <f t="shared" si="142"/>
        <v>MENOR_VALOR</v>
      </c>
      <c r="X794" s="89">
        <f t="shared" si="143"/>
        <v>38768</v>
      </c>
      <c r="Y794" s="73"/>
    </row>
    <row r="795" spans="1:25" ht="24" x14ac:dyDescent="0.35">
      <c r="A795" s="14">
        <v>719</v>
      </c>
      <c r="B795" s="6">
        <v>8714199</v>
      </c>
      <c r="C795" s="20" t="s">
        <v>47</v>
      </c>
      <c r="D795" s="8" t="s">
        <v>152</v>
      </c>
      <c r="E795" s="6" t="s">
        <v>34</v>
      </c>
      <c r="F795" s="6">
        <v>0</v>
      </c>
      <c r="G795" s="6">
        <v>1</v>
      </c>
      <c r="H795" s="6">
        <v>781815</v>
      </c>
      <c r="I795" s="247">
        <v>337960</v>
      </c>
      <c r="J795" s="82">
        <f t="shared" si="133"/>
        <v>382300.35200000001</v>
      </c>
      <c r="K795" s="79">
        <v>587820</v>
      </c>
      <c r="L795" s="79">
        <f t="shared" si="134"/>
        <v>111685.8</v>
      </c>
      <c r="M795" s="79">
        <f t="shared" si="135"/>
        <v>699505.8</v>
      </c>
      <c r="N795" s="79">
        <v>485000</v>
      </c>
      <c r="O795" s="79">
        <v>92150</v>
      </c>
      <c r="P795" s="79">
        <v>577150</v>
      </c>
      <c r="Q795" s="244">
        <f t="shared" si="136"/>
        <v>382300</v>
      </c>
      <c r="R795" s="244">
        <f t="shared" si="137"/>
        <v>552985</v>
      </c>
      <c r="S795" s="244">
        <f t="shared" si="138"/>
        <v>536408</v>
      </c>
      <c r="T795" s="244">
        <f t="shared" si="139"/>
        <v>577150</v>
      </c>
      <c r="U795" s="79">
        <f t="shared" si="140"/>
        <v>120692.52094682587</v>
      </c>
      <c r="V795" s="245">
        <f t="shared" si="141"/>
        <v>0.2182564101138835</v>
      </c>
      <c r="W795" s="88" t="str">
        <f t="shared" si="142"/>
        <v>MENOR_VALOR</v>
      </c>
      <c r="X795" s="89">
        <f t="shared" si="143"/>
        <v>382300</v>
      </c>
      <c r="Y795" s="73"/>
    </row>
    <row r="796" spans="1:25" ht="24" x14ac:dyDescent="0.35">
      <c r="A796" s="14">
        <v>720</v>
      </c>
      <c r="B796" s="6">
        <v>8714199</v>
      </c>
      <c r="C796" s="20" t="s">
        <v>47</v>
      </c>
      <c r="D796" s="8" t="s">
        <v>259</v>
      </c>
      <c r="E796" s="6" t="s">
        <v>34</v>
      </c>
      <c r="F796" s="6">
        <v>0</v>
      </c>
      <c r="G796" s="6">
        <v>1</v>
      </c>
      <c r="H796" s="6">
        <v>781815</v>
      </c>
      <c r="I796" s="247">
        <v>337960</v>
      </c>
      <c r="J796" s="82">
        <f t="shared" si="133"/>
        <v>382300.35200000001</v>
      </c>
      <c r="K796" s="79">
        <v>694660</v>
      </c>
      <c r="L796" s="79">
        <f t="shared" si="134"/>
        <v>131985.4</v>
      </c>
      <c r="M796" s="79">
        <f t="shared" si="135"/>
        <v>826645.4</v>
      </c>
      <c r="N796" s="79">
        <v>591000</v>
      </c>
      <c r="O796" s="79">
        <v>112290</v>
      </c>
      <c r="P796" s="79">
        <v>703290</v>
      </c>
      <c r="Q796" s="244">
        <f t="shared" si="136"/>
        <v>382300</v>
      </c>
      <c r="R796" s="244">
        <f t="shared" si="137"/>
        <v>637412</v>
      </c>
      <c r="S796" s="244">
        <f t="shared" si="138"/>
        <v>605740</v>
      </c>
      <c r="T796" s="244">
        <f t="shared" si="139"/>
        <v>703290</v>
      </c>
      <c r="U796" s="79">
        <f t="shared" si="140"/>
        <v>180391.42516206251</v>
      </c>
      <c r="V796" s="245">
        <f t="shared" si="141"/>
        <v>0.28300600735797649</v>
      </c>
      <c r="W796" s="88" t="str">
        <f t="shared" si="142"/>
        <v>MENOR_VALOR</v>
      </c>
      <c r="X796" s="89">
        <f t="shared" si="143"/>
        <v>382300</v>
      </c>
      <c r="Y796" s="73"/>
    </row>
    <row r="797" spans="1:25" ht="24" x14ac:dyDescent="0.35">
      <c r="A797" s="14">
        <v>721</v>
      </c>
      <c r="B797" s="6">
        <v>8714199</v>
      </c>
      <c r="C797" s="7" t="s">
        <v>50</v>
      </c>
      <c r="D797" s="8" t="s">
        <v>150</v>
      </c>
      <c r="E797" s="6" t="s">
        <v>34</v>
      </c>
      <c r="F797" s="6">
        <v>0</v>
      </c>
      <c r="G797" s="6">
        <v>1</v>
      </c>
      <c r="H797" s="6">
        <v>781815</v>
      </c>
      <c r="I797" s="11">
        <v>329392</v>
      </c>
      <c r="J797" s="82">
        <f t="shared" si="133"/>
        <v>372608.2304</v>
      </c>
      <c r="K797" s="79">
        <v>427500</v>
      </c>
      <c r="L797" s="79">
        <f t="shared" si="134"/>
        <v>81225</v>
      </c>
      <c r="M797" s="79">
        <f t="shared" si="135"/>
        <v>508725</v>
      </c>
      <c r="N797" s="79">
        <v>380000</v>
      </c>
      <c r="O797" s="79">
        <v>72200</v>
      </c>
      <c r="P797" s="79">
        <v>452200</v>
      </c>
      <c r="Q797" s="244">
        <f t="shared" si="136"/>
        <v>372608</v>
      </c>
      <c r="R797" s="244">
        <f t="shared" si="137"/>
        <v>444511</v>
      </c>
      <c r="S797" s="244">
        <f t="shared" si="138"/>
        <v>440915</v>
      </c>
      <c r="T797" s="244">
        <f t="shared" si="139"/>
        <v>452200</v>
      </c>
      <c r="U797" s="79">
        <f t="shared" si="140"/>
        <v>50843.098887656328</v>
      </c>
      <c r="V797" s="245">
        <f t="shared" si="141"/>
        <v>0.11437984411557044</v>
      </c>
      <c r="W797" s="88" t="str">
        <f t="shared" si="142"/>
        <v>MENOR_VALOR</v>
      </c>
      <c r="X797" s="89">
        <f t="shared" si="143"/>
        <v>372608</v>
      </c>
      <c r="Y797" s="73"/>
    </row>
    <row r="798" spans="1:25" s="74" customFormat="1" ht="17.5" x14ac:dyDescent="0.35">
      <c r="A798" s="117" t="s">
        <v>159</v>
      </c>
      <c r="B798" s="6"/>
      <c r="C798" s="6"/>
      <c r="D798" s="121" t="s">
        <v>160</v>
      </c>
      <c r="E798" s="6"/>
      <c r="F798" s="119"/>
      <c r="G798" s="119"/>
      <c r="H798" s="120"/>
      <c r="I798" s="243"/>
      <c r="J798" s="82"/>
      <c r="K798" s="79"/>
      <c r="L798" s="79"/>
      <c r="M798" s="79"/>
      <c r="N798" s="79"/>
      <c r="O798" s="79"/>
      <c r="P798" s="79"/>
      <c r="Q798" s="244"/>
      <c r="R798" s="244"/>
      <c r="S798" s="244"/>
      <c r="T798" s="244"/>
      <c r="U798" s="79"/>
      <c r="V798" s="245"/>
      <c r="W798" s="88" t="str">
        <f t="shared" si="142"/>
        <v>MENOR_VALOR</v>
      </c>
      <c r="X798" s="89">
        <f t="shared" si="143"/>
        <v>0</v>
      </c>
      <c r="Y798" s="73"/>
    </row>
    <row r="799" spans="1:25" ht="16" x14ac:dyDescent="0.35">
      <c r="A799" s="14">
        <v>722</v>
      </c>
      <c r="B799" s="6">
        <v>8714199</v>
      </c>
      <c r="C799" s="7" t="s">
        <v>32</v>
      </c>
      <c r="D799" s="12" t="s">
        <v>260</v>
      </c>
      <c r="E799" s="6" t="s">
        <v>80</v>
      </c>
      <c r="F799" s="6">
        <v>0</v>
      </c>
      <c r="G799" s="6">
        <v>1</v>
      </c>
      <c r="H799" s="6">
        <v>781815</v>
      </c>
      <c r="I799" s="247">
        <v>101864</v>
      </c>
      <c r="J799" s="82">
        <f t="shared" ref="J799:J824" si="144">(I799*13.12%)+I799</f>
        <v>115228.55679999999</v>
      </c>
      <c r="K799" s="79">
        <v>238610</v>
      </c>
      <c r="L799" s="79">
        <f t="shared" si="134"/>
        <v>45335.9</v>
      </c>
      <c r="M799" s="79">
        <f t="shared" si="135"/>
        <v>283945.90000000002</v>
      </c>
      <c r="N799" s="79">
        <v>178000</v>
      </c>
      <c r="O799" s="79">
        <v>33820</v>
      </c>
      <c r="P799" s="79">
        <v>211820</v>
      </c>
      <c r="Q799" s="244">
        <f t="shared" si="136"/>
        <v>115229</v>
      </c>
      <c r="R799" s="244">
        <f t="shared" si="137"/>
        <v>203665</v>
      </c>
      <c r="S799" s="244">
        <f t="shared" si="138"/>
        <v>190658</v>
      </c>
      <c r="T799" s="244">
        <f t="shared" si="139"/>
        <v>211820</v>
      </c>
      <c r="U799" s="79">
        <f t="shared" si="140"/>
        <v>62533.695301013518</v>
      </c>
      <c r="V799" s="245">
        <f t="shared" si="141"/>
        <v>0.3070419330813518</v>
      </c>
      <c r="W799" s="88" t="str">
        <f t="shared" si="142"/>
        <v>MENOR_VALOR</v>
      </c>
      <c r="X799" s="89">
        <f t="shared" si="143"/>
        <v>115229</v>
      </c>
      <c r="Y799" s="73"/>
    </row>
    <row r="800" spans="1:25" ht="16" x14ac:dyDescent="0.35">
      <c r="A800" s="14">
        <v>723</v>
      </c>
      <c r="B800" s="6">
        <v>8714199</v>
      </c>
      <c r="C800" s="7" t="s">
        <v>32</v>
      </c>
      <c r="D800" s="12" t="s">
        <v>261</v>
      </c>
      <c r="E800" s="6" t="s">
        <v>80</v>
      </c>
      <c r="F800" s="6">
        <v>0</v>
      </c>
      <c r="G800" s="6">
        <v>1</v>
      </c>
      <c r="H800" s="6">
        <v>781815</v>
      </c>
      <c r="I800" s="247">
        <v>101864</v>
      </c>
      <c r="J800" s="82">
        <f t="shared" si="144"/>
        <v>115228.55679999999</v>
      </c>
      <c r="K800" s="79">
        <v>211850</v>
      </c>
      <c r="L800" s="79">
        <f t="shared" si="134"/>
        <v>40251.5</v>
      </c>
      <c r="M800" s="79">
        <f t="shared" si="135"/>
        <v>252101.5</v>
      </c>
      <c r="N800" s="79">
        <v>178000</v>
      </c>
      <c r="O800" s="79">
        <v>33820</v>
      </c>
      <c r="P800" s="79">
        <v>211820</v>
      </c>
      <c r="Q800" s="244">
        <f t="shared" si="136"/>
        <v>115229</v>
      </c>
      <c r="R800" s="244">
        <f t="shared" si="137"/>
        <v>193050</v>
      </c>
      <c r="S800" s="244">
        <f t="shared" si="138"/>
        <v>183246</v>
      </c>
      <c r="T800" s="244">
        <f t="shared" si="139"/>
        <v>211820</v>
      </c>
      <c r="U800" s="79">
        <f t="shared" si="140"/>
        <v>55027.756818718313</v>
      </c>
      <c r="V800" s="245">
        <f t="shared" si="141"/>
        <v>0.28504406536502624</v>
      </c>
      <c r="W800" s="88" t="str">
        <f t="shared" si="142"/>
        <v>MENOR_VALOR</v>
      </c>
      <c r="X800" s="89">
        <f t="shared" si="143"/>
        <v>115229</v>
      </c>
      <c r="Y800" s="73"/>
    </row>
    <row r="801" spans="1:25" ht="24" x14ac:dyDescent="0.35">
      <c r="A801" s="14">
        <v>724</v>
      </c>
      <c r="B801" s="6">
        <v>8714199</v>
      </c>
      <c r="C801" s="7" t="s">
        <v>32</v>
      </c>
      <c r="D801" s="12" t="s">
        <v>262</v>
      </c>
      <c r="E801" s="6" t="s">
        <v>34</v>
      </c>
      <c r="F801" s="6">
        <v>0</v>
      </c>
      <c r="G801" s="6">
        <v>1</v>
      </c>
      <c r="H801" s="6">
        <v>781815</v>
      </c>
      <c r="I801" s="243">
        <v>144704</v>
      </c>
      <c r="J801" s="82">
        <f t="shared" si="144"/>
        <v>163689.1648</v>
      </c>
      <c r="K801" s="79">
        <v>58590</v>
      </c>
      <c r="L801" s="79">
        <f t="shared" si="134"/>
        <v>11132.1</v>
      </c>
      <c r="M801" s="79">
        <f t="shared" si="135"/>
        <v>69722.100000000006</v>
      </c>
      <c r="N801" s="79">
        <v>50000</v>
      </c>
      <c r="O801" s="79">
        <v>9500</v>
      </c>
      <c r="P801" s="79">
        <v>59500</v>
      </c>
      <c r="Q801" s="244">
        <f t="shared" si="136"/>
        <v>59500</v>
      </c>
      <c r="R801" s="244">
        <f t="shared" si="137"/>
        <v>97637</v>
      </c>
      <c r="S801" s="244">
        <f t="shared" si="138"/>
        <v>87896</v>
      </c>
      <c r="T801" s="244">
        <f t="shared" si="139"/>
        <v>69722</v>
      </c>
      <c r="U801" s="79">
        <f t="shared" si="140"/>
        <v>26966.931314111363</v>
      </c>
      <c r="V801" s="245">
        <f t="shared" si="141"/>
        <v>0.276195820376613</v>
      </c>
      <c r="W801" s="88" t="str">
        <f t="shared" si="142"/>
        <v>MENOR_VALOR</v>
      </c>
      <c r="X801" s="89">
        <f t="shared" si="143"/>
        <v>59500</v>
      </c>
      <c r="Y801" s="73"/>
    </row>
    <row r="802" spans="1:25" ht="16" x14ac:dyDescent="0.35">
      <c r="A802" s="14">
        <v>725</v>
      </c>
      <c r="B802" s="6">
        <v>8714199</v>
      </c>
      <c r="C802" s="7" t="s">
        <v>32</v>
      </c>
      <c r="D802" s="12" t="s">
        <v>263</v>
      </c>
      <c r="E802" s="6" t="s">
        <v>34</v>
      </c>
      <c r="F802" s="6">
        <v>0</v>
      </c>
      <c r="G802" s="6">
        <v>1</v>
      </c>
      <c r="H802" s="6">
        <v>781815</v>
      </c>
      <c r="I802" s="243">
        <v>101864</v>
      </c>
      <c r="J802" s="82">
        <f t="shared" si="144"/>
        <v>115228.55679999999</v>
      </c>
      <c r="K802" s="79">
        <v>200700</v>
      </c>
      <c r="L802" s="79">
        <f t="shared" si="134"/>
        <v>38133</v>
      </c>
      <c r="M802" s="79">
        <f t="shared" si="135"/>
        <v>238833</v>
      </c>
      <c r="N802" s="79">
        <v>178000</v>
      </c>
      <c r="O802" s="79">
        <v>33820</v>
      </c>
      <c r="P802" s="79">
        <v>211820</v>
      </c>
      <c r="Q802" s="244">
        <f t="shared" si="136"/>
        <v>115229</v>
      </c>
      <c r="R802" s="244">
        <f t="shared" si="137"/>
        <v>188627</v>
      </c>
      <c r="S802" s="244">
        <f t="shared" si="138"/>
        <v>179973</v>
      </c>
      <c r="T802" s="244">
        <f t="shared" si="139"/>
        <v>211820</v>
      </c>
      <c r="U802" s="79">
        <f t="shared" si="140"/>
        <v>51900.223525530215</v>
      </c>
      <c r="V802" s="245">
        <f t="shared" si="141"/>
        <v>0.27514737299289188</v>
      </c>
      <c r="W802" s="88" t="str">
        <f t="shared" si="142"/>
        <v>MENOR_VALOR</v>
      </c>
      <c r="X802" s="89">
        <f t="shared" si="143"/>
        <v>115229</v>
      </c>
      <c r="Y802" s="73"/>
    </row>
    <row r="803" spans="1:25" ht="16" x14ac:dyDescent="0.35">
      <c r="A803" s="14">
        <v>726</v>
      </c>
      <c r="B803" s="6">
        <v>8714199</v>
      </c>
      <c r="C803" s="7" t="s">
        <v>32</v>
      </c>
      <c r="D803" s="12" t="s">
        <v>264</v>
      </c>
      <c r="E803" s="6" t="s">
        <v>34</v>
      </c>
      <c r="F803" s="6">
        <v>0</v>
      </c>
      <c r="G803" s="6">
        <v>1</v>
      </c>
      <c r="H803" s="6">
        <v>781815</v>
      </c>
      <c r="I803" s="243">
        <v>101864</v>
      </c>
      <c r="J803" s="82">
        <f t="shared" si="144"/>
        <v>115228.55679999999</v>
      </c>
      <c r="K803" s="79">
        <v>236380</v>
      </c>
      <c r="L803" s="79">
        <f t="shared" si="134"/>
        <v>44912.2</v>
      </c>
      <c r="M803" s="79">
        <f t="shared" si="135"/>
        <v>281292.2</v>
      </c>
      <c r="N803" s="79">
        <v>178000</v>
      </c>
      <c r="O803" s="79">
        <v>33820</v>
      </c>
      <c r="P803" s="79">
        <v>211820</v>
      </c>
      <c r="Q803" s="244">
        <f t="shared" si="136"/>
        <v>115229</v>
      </c>
      <c r="R803" s="244">
        <f t="shared" si="137"/>
        <v>202780</v>
      </c>
      <c r="S803" s="244">
        <f t="shared" si="138"/>
        <v>190062</v>
      </c>
      <c r="T803" s="244">
        <f t="shared" si="139"/>
        <v>211820</v>
      </c>
      <c r="U803" s="79">
        <f t="shared" si="140"/>
        <v>61907.905799663422</v>
      </c>
      <c r="V803" s="245">
        <f t="shared" si="141"/>
        <v>0.30529591576912624</v>
      </c>
      <c r="W803" s="88" t="str">
        <f t="shared" si="142"/>
        <v>MENOR_VALOR</v>
      </c>
      <c r="X803" s="89">
        <f t="shared" si="143"/>
        <v>115229</v>
      </c>
      <c r="Y803" s="73"/>
    </row>
    <row r="804" spans="1:25" x14ac:dyDescent="0.35">
      <c r="A804" s="14">
        <v>727</v>
      </c>
      <c r="B804" s="6">
        <v>8714199</v>
      </c>
      <c r="C804" s="7" t="s">
        <v>32</v>
      </c>
      <c r="D804" s="12" t="s">
        <v>265</v>
      </c>
      <c r="E804" s="6" t="s">
        <v>34</v>
      </c>
      <c r="F804" s="6">
        <v>0</v>
      </c>
      <c r="G804" s="6">
        <v>1</v>
      </c>
      <c r="H804" s="6">
        <v>781815</v>
      </c>
      <c r="I804" s="243">
        <v>220745</v>
      </c>
      <c r="J804" s="82">
        <f t="shared" si="144"/>
        <v>249706.74400000001</v>
      </c>
      <c r="K804" s="79">
        <v>82720</v>
      </c>
      <c r="L804" s="79">
        <f t="shared" si="134"/>
        <v>15716.800000000001</v>
      </c>
      <c r="M804" s="79">
        <f t="shared" si="135"/>
        <v>98436.800000000003</v>
      </c>
      <c r="N804" s="79">
        <v>70000</v>
      </c>
      <c r="O804" s="79">
        <v>13300</v>
      </c>
      <c r="P804" s="79">
        <v>83300</v>
      </c>
      <c r="Q804" s="244">
        <f t="shared" si="136"/>
        <v>83300</v>
      </c>
      <c r="R804" s="244">
        <f t="shared" si="137"/>
        <v>143815</v>
      </c>
      <c r="S804" s="244">
        <f t="shared" si="138"/>
        <v>126983</v>
      </c>
      <c r="T804" s="244">
        <f t="shared" si="139"/>
        <v>98437</v>
      </c>
      <c r="U804" s="79">
        <f t="shared" si="140"/>
        <v>42790.566863503926</v>
      </c>
      <c r="V804" s="245">
        <f t="shared" si="141"/>
        <v>0.29753896925566825</v>
      </c>
      <c r="W804" s="88" t="str">
        <f t="shared" si="142"/>
        <v>MENOR_VALOR</v>
      </c>
      <c r="X804" s="89">
        <f t="shared" si="143"/>
        <v>83300</v>
      </c>
      <c r="Y804" s="73"/>
    </row>
    <row r="805" spans="1:25" ht="16" x14ac:dyDescent="0.35">
      <c r="A805" s="14">
        <v>728</v>
      </c>
      <c r="B805" s="6">
        <v>8714199</v>
      </c>
      <c r="C805" s="7" t="s">
        <v>32</v>
      </c>
      <c r="D805" s="7" t="s">
        <v>169</v>
      </c>
      <c r="E805" s="6" t="s">
        <v>34</v>
      </c>
      <c r="F805" s="6">
        <v>0</v>
      </c>
      <c r="G805" s="6">
        <v>1</v>
      </c>
      <c r="H805" s="6">
        <v>781815</v>
      </c>
      <c r="I805" s="243">
        <v>101864</v>
      </c>
      <c r="J805" s="82">
        <f t="shared" si="144"/>
        <v>115228.55679999999</v>
      </c>
      <c r="K805" s="79">
        <v>120910</v>
      </c>
      <c r="L805" s="79">
        <f t="shared" si="134"/>
        <v>22972.9</v>
      </c>
      <c r="M805" s="79">
        <f t="shared" si="135"/>
        <v>143882.9</v>
      </c>
      <c r="N805" s="79">
        <v>90000</v>
      </c>
      <c r="O805" s="79">
        <v>17100</v>
      </c>
      <c r="P805" s="79">
        <v>107100</v>
      </c>
      <c r="Q805" s="244">
        <f t="shared" si="136"/>
        <v>107100</v>
      </c>
      <c r="R805" s="244">
        <f t="shared" si="137"/>
        <v>122070</v>
      </c>
      <c r="S805" s="244">
        <f t="shared" si="138"/>
        <v>121093</v>
      </c>
      <c r="T805" s="244">
        <f t="shared" si="139"/>
        <v>115229</v>
      </c>
      <c r="U805" s="79">
        <f t="shared" si="140"/>
        <v>10585.388514362616</v>
      </c>
      <c r="V805" s="245">
        <f t="shared" si="141"/>
        <v>8.6715724701913785E-2</v>
      </c>
      <c r="W805" s="88" t="str">
        <f t="shared" si="142"/>
        <v>MENOR_VALOR</v>
      </c>
      <c r="X805" s="89">
        <f t="shared" si="143"/>
        <v>107100</v>
      </c>
      <c r="Y805" s="73"/>
    </row>
    <row r="806" spans="1:25" ht="16" x14ac:dyDescent="0.35">
      <c r="A806" s="14">
        <v>729</v>
      </c>
      <c r="B806" s="6">
        <v>8714199</v>
      </c>
      <c r="C806" s="7" t="s">
        <v>32</v>
      </c>
      <c r="D806" s="7" t="s">
        <v>171</v>
      </c>
      <c r="E806" s="6" t="s">
        <v>34</v>
      </c>
      <c r="F806" s="6">
        <v>0</v>
      </c>
      <c r="G806" s="6">
        <v>1</v>
      </c>
      <c r="H806" s="6">
        <v>781815</v>
      </c>
      <c r="I806" s="243">
        <v>101864</v>
      </c>
      <c r="J806" s="82">
        <f t="shared" si="144"/>
        <v>115228.55679999999</v>
      </c>
      <c r="K806" s="79">
        <v>207390</v>
      </c>
      <c r="L806" s="79">
        <f t="shared" si="134"/>
        <v>39404.1</v>
      </c>
      <c r="M806" s="79">
        <f t="shared" si="135"/>
        <v>246794.1</v>
      </c>
      <c r="N806" s="79">
        <v>178000</v>
      </c>
      <c r="O806" s="79">
        <v>33820</v>
      </c>
      <c r="P806" s="79">
        <v>211820</v>
      </c>
      <c r="Q806" s="244">
        <f t="shared" si="136"/>
        <v>115229</v>
      </c>
      <c r="R806" s="244">
        <f t="shared" si="137"/>
        <v>191281</v>
      </c>
      <c r="S806" s="244">
        <f t="shared" si="138"/>
        <v>181951</v>
      </c>
      <c r="T806" s="244">
        <f t="shared" si="139"/>
        <v>211820</v>
      </c>
      <c r="U806" s="79">
        <f t="shared" si="140"/>
        <v>53776.884922799312</v>
      </c>
      <c r="V806" s="245">
        <f t="shared" si="141"/>
        <v>0.2811407558659737</v>
      </c>
      <c r="W806" s="88" t="str">
        <f t="shared" si="142"/>
        <v>MENOR_VALOR</v>
      </c>
      <c r="X806" s="89">
        <f t="shared" si="143"/>
        <v>115229</v>
      </c>
      <c r="Y806" s="73"/>
    </row>
    <row r="807" spans="1:25" ht="16" x14ac:dyDescent="0.35">
      <c r="A807" s="14">
        <v>730</v>
      </c>
      <c r="B807" s="6">
        <v>8714199</v>
      </c>
      <c r="C807" s="7" t="s">
        <v>32</v>
      </c>
      <c r="D807" s="7" t="s">
        <v>266</v>
      </c>
      <c r="E807" s="6" t="s">
        <v>34</v>
      </c>
      <c r="F807" s="6">
        <v>0</v>
      </c>
      <c r="G807" s="6">
        <v>1</v>
      </c>
      <c r="H807" s="6">
        <v>781815</v>
      </c>
      <c r="I807" s="243">
        <v>121856</v>
      </c>
      <c r="J807" s="82">
        <f t="shared" si="144"/>
        <v>137843.50719999999</v>
      </c>
      <c r="K807" s="79">
        <v>268660</v>
      </c>
      <c r="L807" s="79">
        <f t="shared" si="134"/>
        <v>51045.4</v>
      </c>
      <c r="M807" s="79">
        <f t="shared" si="135"/>
        <v>319705.40000000002</v>
      </c>
      <c r="N807" s="79">
        <v>213000</v>
      </c>
      <c r="O807" s="79">
        <v>40470</v>
      </c>
      <c r="P807" s="79">
        <v>253470</v>
      </c>
      <c r="Q807" s="244">
        <f t="shared" si="136"/>
        <v>137844</v>
      </c>
      <c r="R807" s="244">
        <f t="shared" si="137"/>
        <v>237006</v>
      </c>
      <c r="S807" s="244">
        <f t="shared" si="138"/>
        <v>223540</v>
      </c>
      <c r="T807" s="244">
        <f t="shared" si="139"/>
        <v>253470</v>
      </c>
      <c r="U807" s="79">
        <f t="shared" si="140"/>
        <v>70118.122636020431</v>
      </c>
      <c r="V807" s="245">
        <f t="shared" si="141"/>
        <v>0.29584956767347842</v>
      </c>
      <c r="W807" s="88" t="str">
        <f t="shared" si="142"/>
        <v>MENOR_VALOR</v>
      </c>
      <c r="X807" s="89">
        <f t="shared" si="143"/>
        <v>137844</v>
      </c>
      <c r="Y807" s="73"/>
    </row>
    <row r="808" spans="1:25" ht="16" x14ac:dyDescent="0.35">
      <c r="A808" s="14">
        <v>731</v>
      </c>
      <c r="B808" s="6">
        <v>8714199</v>
      </c>
      <c r="C808" s="7" t="s">
        <v>32</v>
      </c>
      <c r="D808" s="7" t="s">
        <v>267</v>
      </c>
      <c r="E808" s="6" t="s">
        <v>34</v>
      </c>
      <c r="F808" s="6">
        <v>0</v>
      </c>
      <c r="G808" s="6">
        <v>1</v>
      </c>
      <c r="H808" s="6">
        <v>781815</v>
      </c>
      <c r="I808" s="243">
        <v>122332</v>
      </c>
      <c r="J808" s="82">
        <f t="shared" si="144"/>
        <v>138381.9584</v>
      </c>
      <c r="K808" s="79">
        <v>257280</v>
      </c>
      <c r="L808" s="79">
        <f t="shared" si="134"/>
        <v>48883.199999999997</v>
      </c>
      <c r="M808" s="79">
        <f t="shared" si="135"/>
        <v>306163.20000000001</v>
      </c>
      <c r="N808" s="79">
        <v>214000</v>
      </c>
      <c r="O808" s="79">
        <v>40660</v>
      </c>
      <c r="P808" s="79">
        <v>254660</v>
      </c>
      <c r="Q808" s="244">
        <f t="shared" si="136"/>
        <v>138382</v>
      </c>
      <c r="R808" s="244">
        <f t="shared" si="137"/>
        <v>233068</v>
      </c>
      <c r="S808" s="244">
        <f t="shared" si="138"/>
        <v>220969</v>
      </c>
      <c r="T808" s="244">
        <f t="shared" si="139"/>
        <v>254660</v>
      </c>
      <c r="U808" s="79">
        <f t="shared" si="140"/>
        <v>66953.112683429441</v>
      </c>
      <c r="V808" s="245">
        <f t="shared" si="141"/>
        <v>0.28726857691072749</v>
      </c>
      <c r="W808" s="88" t="str">
        <f t="shared" si="142"/>
        <v>MENOR_VALOR</v>
      </c>
      <c r="X808" s="89">
        <f t="shared" si="143"/>
        <v>138382</v>
      </c>
      <c r="Y808" s="73"/>
    </row>
    <row r="809" spans="1:25" ht="16" x14ac:dyDescent="0.35">
      <c r="A809" s="14">
        <v>732</v>
      </c>
      <c r="B809" s="6">
        <v>8714199</v>
      </c>
      <c r="C809" s="7" t="s">
        <v>32</v>
      </c>
      <c r="D809" s="7" t="s">
        <v>175</v>
      </c>
      <c r="E809" s="6" t="s">
        <v>34</v>
      </c>
      <c r="F809" s="6">
        <v>0</v>
      </c>
      <c r="G809" s="6">
        <v>1</v>
      </c>
      <c r="H809" s="6">
        <v>781815</v>
      </c>
      <c r="I809" s="243">
        <v>152320</v>
      </c>
      <c r="J809" s="82">
        <f t="shared" si="144"/>
        <v>172304.38399999999</v>
      </c>
      <c r="K809" s="79">
        <v>110000</v>
      </c>
      <c r="L809" s="79">
        <f t="shared" si="134"/>
        <v>20900</v>
      </c>
      <c r="M809" s="79">
        <f t="shared" si="135"/>
        <v>130900</v>
      </c>
      <c r="N809" s="79">
        <v>80000</v>
      </c>
      <c r="O809" s="79">
        <v>15200</v>
      </c>
      <c r="P809" s="79">
        <v>95200</v>
      </c>
      <c r="Q809" s="244">
        <f t="shared" si="136"/>
        <v>95200</v>
      </c>
      <c r="R809" s="244">
        <f t="shared" si="137"/>
        <v>132801</v>
      </c>
      <c r="S809" s="244">
        <f t="shared" si="138"/>
        <v>129010</v>
      </c>
      <c r="T809" s="244">
        <f t="shared" si="139"/>
        <v>130900</v>
      </c>
      <c r="U809" s="79">
        <f t="shared" si="140"/>
        <v>26587.922079395372</v>
      </c>
      <c r="V809" s="245">
        <f t="shared" si="141"/>
        <v>0.2002087490259514</v>
      </c>
      <c r="W809" s="88" t="str">
        <f t="shared" si="142"/>
        <v>MENOR_VALOR</v>
      </c>
      <c r="X809" s="89">
        <f t="shared" si="143"/>
        <v>95200</v>
      </c>
      <c r="Y809" s="73"/>
    </row>
    <row r="810" spans="1:25" ht="16" x14ac:dyDescent="0.35">
      <c r="A810" s="14">
        <v>733</v>
      </c>
      <c r="B810" s="6">
        <v>8714199</v>
      </c>
      <c r="C810" s="7" t="s">
        <v>32</v>
      </c>
      <c r="D810" s="7" t="s">
        <v>177</v>
      </c>
      <c r="E810" s="6" t="s">
        <v>34</v>
      </c>
      <c r="F810" s="6">
        <v>0</v>
      </c>
      <c r="G810" s="6">
        <v>1</v>
      </c>
      <c r="H810" s="6">
        <v>781815</v>
      </c>
      <c r="I810" s="243">
        <v>152320</v>
      </c>
      <c r="J810" s="82">
        <f t="shared" si="144"/>
        <v>172304.38399999999</v>
      </c>
      <c r="K810" s="79">
        <v>105000</v>
      </c>
      <c r="L810" s="79">
        <f t="shared" si="134"/>
        <v>19950</v>
      </c>
      <c r="M810" s="79">
        <f t="shared" si="135"/>
        <v>124950</v>
      </c>
      <c r="N810" s="79">
        <v>80000</v>
      </c>
      <c r="O810" s="79">
        <v>15200</v>
      </c>
      <c r="P810" s="79">
        <v>95200</v>
      </c>
      <c r="Q810" s="244">
        <f t="shared" si="136"/>
        <v>95200</v>
      </c>
      <c r="R810" s="244">
        <f t="shared" si="137"/>
        <v>130818</v>
      </c>
      <c r="S810" s="244">
        <f t="shared" si="138"/>
        <v>127025</v>
      </c>
      <c r="T810" s="244">
        <f t="shared" si="139"/>
        <v>124950</v>
      </c>
      <c r="U810" s="79">
        <f t="shared" si="140"/>
        <v>25185.72933230245</v>
      </c>
      <c r="V810" s="245">
        <f t="shared" si="141"/>
        <v>0.19252495323504754</v>
      </c>
      <c r="W810" s="88" t="str">
        <f t="shared" si="142"/>
        <v>MENOR_VALOR</v>
      </c>
      <c r="X810" s="89">
        <f t="shared" si="143"/>
        <v>95200</v>
      </c>
      <c r="Y810" s="73"/>
    </row>
    <row r="811" spans="1:25" ht="16" x14ac:dyDescent="0.35">
      <c r="A811" s="14">
        <v>734</v>
      </c>
      <c r="B811" s="6">
        <v>8714199</v>
      </c>
      <c r="C811" s="7" t="s">
        <v>268</v>
      </c>
      <c r="D811" s="7" t="s">
        <v>160</v>
      </c>
      <c r="E811" s="6" t="s">
        <v>34</v>
      </c>
      <c r="F811" s="6">
        <v>0</v>
      </c>
      <c r="G811" s="6">
        <v>1</v>
      </c>
      <c r="H811" s="21">
        <v>781815</v>
      </c>
      <c r="I811" s="22">
        <v>174335</v>
      </c>
      <c r="J811" s="82">
        <f t="shared" si="144"/>
        <v>197207.75200000001</v>
      </c>
      <c r="K811" s="79">
        <v>126960</v>
      </c>
      <c r="L811" s="79">
        <f t="shared" si="134"/>
        <v>24122.400000000001</v>
      </c>
      <c r="M811" s="79">
        <f t="shared" si="135"/>
        <v>151082.4</v>
      </c>
      <c r="N811" s="79">
        <v>110000</v>
      </c>
      <c r="O811" s="79">
        <v>20900</v>
      </c>
      <c r="P811" s="79">
        <v>130900</v>
      </c>
      <c r="Q811" s="244">
        <f t="shared" si="136"/>
        <v>130900</v>
      </c>
      <c r="R811" s="244">
        <f t="shared" si="137"/>
        <v>159730</v>
      </c>
      <c r="S811" s="244">
        <f t="shared" si="138"/>
        <v>157408</v>
      </c>
      <c r="T811" s="244">
        <f t="shared" si="139"/>
        <v>151082</v>
      </c>
      <c r="U811" s="79">
        <f t="shared" si="140"/>
        <v>20385.888501608166</v>
      </c>
      <c r="V811" s="245">
        <f t="shared" si="141"/>
        <v>0.12762717399116111</v>
      </c>
      <c r="W811" s="88" t="str">
        <f t="shared" si="142"/>
        <v>MENOR_VALOR</v>
      </c>
      <c r="X811" s="89">
        <f t="shared" si="143"/>
        <v>130900</v>
      </c>
      <c r="Y811" s="73"/>
    </row>
    <row r="812" spans="1:25" x14ac:dyDescent="0.35">
      <c r="A812" s="14">
        <v>735</v>
      </c>
      <c r="B812" s="6">
        <v>8714199</v>
      </c>
      <c r="C812" s="276" t="s">
        <v>180</v>
      </c>
      <c r="D812" s="277"/>
      <c r="E812" s="6" t="s">
        <v>34</v>
      </c>
      <c r="F812" s="6">
        <v>0</v>
      </c>
      <c r="G812" s="6">
        <v>1</v>
      </c>
      <c r="H812" s="21">
        <v>781815</v>
      </c>
      <c r="I812" s="22">
        <v>174335</v>
      </c>
      <c r="J812" s="82">
        <f t="shared" si="144"/>
        <v>197207.75200000001</v>
      </c>
      <c r="K812" s="79">
        <v>182360</v>
      </c>
      <c r="L812" s="79">
        <f t="shared" ref="L812:L875" si="145">K812*19%</f>
        <v>34648.400000000001</v>
      </c>
      <c r="M812" s="79">
        <f t="shared" si="135"/>
        <v>217008.4</v>
      </c>
      <c r="N812" s="79">
        <v>150000</v>
      </c>
      <c r="O812" s="79">
        <v>28500</v>
      </c>
      <c r="P812" s="79">
        <v>178500</v>
      </c>
      <c r="Q812" s="244">
        <f t="shared" si="136"/>
        <v>178500</v>
      </c>
      <c r="R812" s="244">
        <f t="shared" si="137"/>
        <v>197572</v>
      </c>
      <c r="S812" s="244">
        <f t="shared" si="138"/>
        <v>196946</v>
      </c>
      <c r="T812" s="244">
        <f t="shared" si="139"/>
        <v>197208</v>
      </c>
      <c r="U812" s="79">
        <f t="shared" si="140"/>
        <v>13485.940530789834</v>
      </c>
      <c r="V812" s="245">
        <f t="shared" si="141"/>
        <v>6.8258359133833921E-2</v>
      </c>
      <c r="W812" s="88" t="str">
        <f t="shared" si="142"/>
        <v>MENOR_VALOR</v>
      </c>
      <c r="X812" s="89">
        <f t="shared" si="143"/>
        <v>178500</v>
      </c>
      <c r="Y812" s="73"/>
    </row>
    <row r="813" spans="1:25" ht="24" x14ac:dyDescent="0.35">
      <c r="A813" s="14">
        <v>736</v>
      </c>
      <c r="B813" s="6">
        <v>8714199</v>
      </c>
      <c r="C813" s="7" t="s">
        <v>50</v>
      </c>
      <c r="D813" s="8" t="s">
        <v>160</v>
      </c>
      <c r="E813" s="6" t="s">
        <v>80</v>
      </c>
      <c r="F813" s="6">
        <v>0</v>
      </c>
      <c r="G813" s="6">
        <v>1</v>
      </c>
      <c r="H813" s="6">
        <v>781815</v>
      </c>
      <c r="I813" s="11">
        <v>181832</v>
      </c>
      <c r="J813" s="82">
        <f t="shared" si="144"/>
        <v>205688.3584</v>
      </c>
      <c r="K813" s="79">
        <v>250250</v>
      </c>
      <c r="L813" s="79">
        <f t="shared" si="145"/>
        <v>47547.5</v>
      </c>
      <c r="M813" s="79">
        <f t="shared" si="135"/>
        <v>297797.5</v>
      </c>
      <c r="N813" s="79">
        <v>220000</v>
      </c>
      <c r="O813" s="79">
        <v>41800</v>
      </c>
      <c r="P813" s="79">
        <v>261800</v>
      </c>
      <c r="Q813" s="244">
        <f t="shared" si="136"/>
        <v>205688</v>
      </c>
      <c r="R813" s="244">
        <f t="shared" si="137"/>
        <v>255095</v>
      </c>
      <c r="S813" s="244">
        <f t="shared" si="138"/>
        <v>252174</v>
      </c>
      <c r="T813" s="244">
        <f t="shared" si="139"/>
        <v>261800</v>
      </c>
      <c r="U813" s="79">
        <f t="shared" si="140"/>
        <v>34936.024738083754</v>
      </c>
      <c r="V813" s="245">
        <f t="shared" si="141"/>
        <v>0.1369529968760021</v>
      </c>
      <c r="W813" s="88" t="str">
        <f t="shared" si="142"/>
        <v>MENOR_VALOR</v>
      </c>
      <c r="X813" s="89">
        <f t="shared" si="143"/>
        <v>205688</v>
      </c>
      <c r="Y813" s="73"/>
    </row>
    <row r="814" spans="1:25" s="74" customFormat="1" ht="16" x14ac:dyDescent="0.35">
      <c r="A814" s="117" t="s">
        <v>181</v>
      </c>
      <c r="B814" s="6"/>
      <c r="C814" s="6"/>
      <c r="D814" s="118" t="s">
        <v>182</v>
      </c>
      <c r="E814" s="6"/>
      <c r="F814" s="119"/>
      <c r="G814" s="119"/>
      <c r="H814" s="120"/>
      <c r="I814" s="243"/>
      <c r="J814" s="82"/>
      <c r="K814" s="79"/>
      <c r="L814" s="79"/>
      <c r="M814" s="79"/>
      <c r="N814" s="79"/>
      <c r="O814" s="79"/>
      <c r="P814" s="79"/>
      <c r="Q814" s="244"/>
      <c r="R814" s="244"/>
      <c r="S814" s="244"/>
      <c r="T814" s="244"/>
      <c r="U814" s="79"/>
      <c r="V814" s="245"/>
      <c r="W814" s="88" t="str">
        <f t="shared" si="142"/>
        <v>MENOR_VALOR</v>
      </c>
      <c r="X814" s="89">
        <f t="shared" si="143"/>
        <v>0</v>
      </c>
      <c r="Y814" s="73"/>
    </row>
    <row r="815" spans="1:25" ht="24" x14ac:dyDescent="0.35">
      <c r="A815" s="6">
        <v>737</v>
      </c>
      <c r="B815" s="6">
        <v>8714199</v>
      </c>
      <c r="C815" s="7" t="s">
        <v>32</v>
      </c>
      <c r="D815" s="8" t="s">
        <v>183</v>
      </c>
      <c r="E815" s="6" t="s">
        <v>34</v>
      </c>
      <c r="F815" s="6">
        <v>0</v>
      </c>
      <c r="G815" s="6">
        <v>1</v>
      </c>
      <c r="H815" s="6">
        <v>781815</v>
      </c>
      <c r="I815" s="243">
        <v>196350</v>
      </c>
      <c r="J815" s="82">
        <f t="shared" si="144"/>
        <v>222111.12</v>
      </c>
      <c r="K815" s="79">
        <v>200000</v>
      </c>
      <c r="L815" s="79">
        <f t="shared" si="145"/>
        <v>38000</v>
      </c>
      <c r="M815" s="79">
        <f t="shared" si="135"/>
        <v>238000</v>
      </c>
      <c r="N815" s="79">
        <v>160000</v>
      </c>
      <c r="O815" s="79">
        <v>30400</v>
      </c>
      <c r="P815" s="79">
        <v>190400</v>
      </c>
      <c r="Q815" s="244">
        <f t="shared" si="136"/>
        <v>190400</v>
      </c>
      <c r="R815" s="244">
        <f t="shared" si="137"/>
        <v>216837</v>
      </c>
      <c r="S815" s="244">
        <f t="shared" si="138"/>
        <v>215909</v>
      </c>
      <c r="T815" s="244">
        <f t="shared" si="139"/>
        <v>222111</v>
      </c>
      <c r="U815" s="79">
        <f t="shared" si="140"/>
        <v>18693.781974228757</v>
      </c>
      <c r="V815" s="245">
        <f t="shared" si="141"/>
        <v>8.6211218446246518E-2</v>
      </c>
      <c r="W815" s="88" t="str">
        <f t="shared" si="142"/>
        <v>MENOR_VALOR</v>
      </c>
      <c r="X815" s="89">
        <f t="shared" si="143"/>
        <v>190400</v>
      </c>
      <c r="Y815" s="73"/>
    </row>
    <row r="816" spans="1:25" ht="24" x14ac:dyDescent="0.35">
      <c r="A816" s="6">
        <v>738</v>
      </c>
      <c r="B816" s="6">
        <v>8714199</v>
      </c>
      <c r="C816" s="7" t="s">
        <v>32</v>
      </c>
      <c r="D816" s="8" t="s">
        <v>184</v>
      </c>
      <c r="E816" s="6" t="s">
        <v>34</v>
      </c>
      <c r="F816" s="6">
        <v>0</v>
      </c>
      <c r="G816" s="6">
        <v>1</v>
      </c>
      <c r="H816" s="6">
        <v>781815</v>
      </c>
      <c r="I816" s="243">
        <v>197302</v>
      </c>
      <c r="J816" s="82">
        <f t="shared" si="144"/>
        <v>223188.02239999999</v>
      </c>
      <c r="K816" s="79">
        <v>192000</v>
      </c>
      <c r="L816" s="79">
        <f t="shared" si="145"/>
        <v>36480</v>
      </c>
      <c r="M816" s="79">
        <f t="shared" si="135"/>
        <v>228480</v>
      </c>
      <c r="N816" s="79">
        <v>160000</v>
      </c>
      <c r="O816" s="79">
        <v>30400</v>
      </c>
      <c r="P816" s="79">
        <v>190400</v>
      </c>
      <c r="Q816" s="244">
        <f t="shared" si="136"/>
        <v>190400</v>
      </c>
      <c r="R816" s="244">
        <f t="shared" si="137"/>
        <v>214023</v>
      </c>
      <c r="S816" s="244">
        <f t="shared" si="138"/>
        <v>213335</v>
      </c>
      <c r="T816" s="244">
        <f t="shared" si="139"/>
        <v>223188</v>
      </c>
      <c r="U816" s="79">
        <f t="shared" si="140"/>
        <v>16703.983491969811</v>
      </c>
      <c r="V816" s="245">
        <f t="shared" si="141"/>
        <v>7.8047609331566292E-2</v>
      </c>
      <c r="W816" s="88" t="str">
        <f t="shared" si="142"/>
        <v>MENOR_VALOR</v>
      </c>
      <c r="X816" s="89">
        <f t="shared" si="143"/>
        <v>190400</v>
      </c>
      <c r="Y816" s="73"/>
    </row>
    <row r="817" spans="1:25" ht="16" x14ac:dyDescent="0.35">
      <c r="A817" s="6">
        <v>739</v>
      </c>
      <c r="B817" s="6">
        <v>8714199</v>
      </c>
      <c r="C817" s="7" t="s">
        <v>32</v>
      </c>
      <c r="D817" s="8" t="s">
        <v>185</v>
      </c>
      <c r="E817" s="6" t="s">
        <v>34</v>
      </c>
      <c r="F817" s="6">
        <v>0</v>
      </c>
      <c r="G817" s="6">
        <v>1</v>
      </c>
      <c r="H817" s="6">
        <v>781815</v>
      </c>
      <c r="I817" s="243">
        <v>226338</v>
      </c>
      <c r="J817" s="82">
        <f t="shared" si="144"/>
        <v>256033.54560000001</v>
      </c>
      <c r="K817" s="79">
        <v>213000</v>
      </c>
      <c r="L817" s="79">
        <f t="shared" si="145"/>
        <v>40470</v>
      </c>
      <c r="M817" s="79">
        <f t="shared" si="135"/>
        <v>253470</v>
      </c>
      <c r="N817" s="79">
        <v>170000</v>
      </c>
      <c r="O817" s="79">
        <v>32300</v>
      </c>
      <c r="P817" s="79">
        <v>202300</v>
      </c>
      <c r="Q817" s="244">
        <f t="shared" si="136"/>
        <v>202300</v>
      </c>
      <c r="R817" s="244">
        <f t="shared" si="137"/>
        <v>237268</v>
      </c>
      <c r="S817" s="244">
        <f t="shared" si="138"/>
        <v>235906</v>
      </c>
      <c r="T817" s="244">
        <f t="shared" si="139"/>
        <v>253470</v>
      </c>
      <c r="U817" s="79">
        <f t="shared" si="140"/>
        <v>24726.109924531193</v>
      </c>
      <c r="V817" s="245">
        <f t="shared" si="141"/>
        <v>0.10421173493488879</v>
      </c>
      <c r="W817" s="88" t="str">
        <f t="shared" si="142"/>
        <v>MENOR_VALOR</v>
      </c>
      <c r="X817" s="89">
        <f t="shared" si="143"/>
        <v>202300</v>
      </c>
      <c r="Y817" s="73"/>
    </row>
    <row r="818" spans="1:25" ht="16" x14ac:dyDescent="0.35">
      <c r="A818" s="6">
        <v>740</v>
      </c>
      <c r="B818" s="6">
        <v>8714199</v>
      </c>
      <c r="C818" s="7" t="s">
        <v>32</v>
      </c>
      <c r="D818" s="8" t="s">
        <v>186</v>
      </c>
      <c r="E818" s="6" t="s">
        <v>34</v>
      </c>
      <c r="F818" s="6">
        <v>0</v>
      </c>
      <c r="G818" s="6">
        <v>1</v>
      </c>
      <c r="H818" s="6">
        <v>781815</v>
      </c>
      <c r="I818" s="243">
        <v>66640</v>
      </c>
      <c r="J818" s="82">
        <f t="shared" si="144"/>
        <v>75383.168000000005</v>
      </c>
      <c r="K818" s="79">
        <v>137240</v>
      </c>
      <c r="L818" s="79">
        <f t="shared" si="145"/>
        <v>26075.599999999999</v>
      </c>
      <c r="M818" s="79">
        <f t="shared" si="135"/>
        <v>163315.6</v>
      </c>
      <c r="N818" s="79">
        <v>117000</v>
      </c>
      <c r="O818" s="79">
        <v>22230</v>
      </c>
      <c r="P818" s="79">
        <v>139230</v>
      </c>
      <c r="Q818" s="244">
        <f t="shared" si="136"/>
        <v>75383</v>
      </c>
      <c r="R818" s="244">
        <f t="shared" si="137"/>
        <v>125976</v>
      </c>
      <c r="S818" s="244">
        <f t="shared" si="138"/>
        <v>119677</v>
      </c>
      <c r="T818" s="244">
        <f t="shared" si="139"/>
        <v>139230</v>
      </c>
      <c r="U818" s="79">
        <f t="shared" si="140"/>
        <v>35774.653380570999</v>
      </c>
      <c r="V818" s="245">
        <f t="shared" si="141"/>
        <v>0.28397991189251126</v>
      </c>
      <c r="W818" s="88" t="str">
        <f t="shared" si="142"/>
        <v>MENOR_VALOR</v>
      </c>
      <c r="X818" s="89">
        <f t="shared" si="143"/>
        <v>75383</v>
      </c>
      <c r="Y818" s="73"/>
    </row>
    <row r="819" spans="1:25" ht="24" x14ac:dyDescent="0.35">
      <c r="A819" s="6">
        <v>741</v>
      </c>
      <c r="B819" s="6">
        <v>8714199</v>
      </c>
      <c r="C819" s="7" t="s">
        <v>32</v>
      </c>
      <c r="D819" s="8" t="s">
        <v>190</v>
      </c>
      <c r="E819" s="6" t="s">
        <v>34</v>
      </c>
      <c r="F819" s="6">
        <v>0</v>
      </c>
      <c r="G819" s="6">
        <v>1</v>
      </c>
      <c r="H819" s="6">
        <v>781815</v>
      </c>
      <c r="I819" s="243">
        <v>135184</v>
      </c>
      <c r="J819" s="82">
        <f t="shared" si="144"/>
        <v>152920.14079999999</v>
      </c>
      <c r="K819" s="79">
        <v>307840</v>
      </c>
      <c r="L819" s="79">
        <f t="shared" si="145"/>
        <v>58489.599999999999</v>
      </c>
      <c r="M819" s="79">
        <f t="shared" si="135"/>
        <v>366329.59999999998</v>
      </c>
      <c r="N819" s="79">
        <v>237000</v>
      </c>
      <c r="O819" s="79">
        <v>45030</v>
      </c>
      <c r="P819" s="79">
        <v>282030</v>
      </c>
      <c r="Q819" s="244">
        <f t="shared" si="136"/>
        <v>152920</v>
      </c>
      <c r="R819" s="244">
        <f t="shared" si="137"/>
        <v>267093</v>
      </c>
      <c r="S819" s="244">
        <f t="shared" si="138"/>
        <v>250925</v>
      </c>
      <c r="T819" s="244">
        <f t="shared" si="139"/>
        <v>282030</v>
      </c>
      <c r="U819" s="79">
        <f t="shared" si="140"/>
        <v>80732.502528411685</v>
      </c>
      <c r="V819" s="245">
        <f t="shared" si="141"/>
        <v>0.30226364048631632</v>
      </c>
      <c r="W819" s="88" t="str">
        <f t="shared" si="142"/>
        <v>MENOR_VALOR</v>
      </c>
      <c r="X819" s="89">
        <f t="shared" si="143"/>
        <v>152920</v>
      </c>
      <c r="Y819" s="73"/>
    </row>
    <row r="820" spans="1:25" ht="16" x14ac:dyDescent="0.35">
      <c r="A820" s="6">
        <v>742</v>
      </c>
      <c r="B820" s="6">
        <v>8714199</v>
      </c>
      <c r="C820" s="7" t="s">
        <v>32</v>
      </c>
      <c r="D820" s="8" t="s">
        <v>191</v>
      </c>
      <c r="E820" s="6" t="s">
        <v>34</v>
      </c>
      <c r="F820" s="6">
        <v>0</v>
      </c>
      <c r="G820" s="6">
        <v>1</v>
      </c>
      <c r="H820" s="6">
        <v>781815</v>
      </c>
      <c r="I820" s="243">
        <v>123641</v>
      </c>
      <c r="J820" s="82">
        <f t="shared" si="144"/>
        <v>139862.6992</v>
      </c>
      <c r="K820" s="79">
        <v>256020</v>
      </c>
      <c r="L820" s="79">
        <f t="shared" si="145"/>
        <v>48643.8</v>
      </c>
      <c r="M820" s="79">
        <f t="shared" si="135"/>
        <v>304663.8</v>
      </c>
      <c r="N820" s="79">
        <v>201000</v>
      </c>
      <c r="O820" s="79">
        <v>38190</v>
      </c>
      <c r="P820" s="79">
        <v>239190</v>
      </c>
      <c r="Q820" s="244">
        <f t="shared" si="136"/>
        <v>139863</v>
      </c>
      <c r="R820" s="244">
        <f t="shared" si="137"/>
        <v>227905</v>
      </c>
      <c r="S820" s="244">
        <f t="shared" si="138"/>
        <v>216815</v>
      </c>
      <c r="T820" s="244">
        <f t="shared" si="139"/>
        <v>239190</v>
      </c>
      <c r="U820" s="79">
        <f t="shared" si="140"/>
        <v>62255.095229226019</v>
      </c>
      <c r="V820" s="245">
        <f t="shared" si="141"/>
        <v>0.27316248098649004</v>
      </c>
      <c r="W820" s="88" t="str">
        <f t="shared" si="142"/>
        <v>MENOR_VALOR</v>
      </c>
      <c r="X820" s="89">
        <f t="shared" si="143"/>
        <v>139863</v>
      </c>
      <c r="Y820" s="73"/>
    </row>
    <row r="821" spans="1:25" ht="16" x14ac:dyDescent="0.35">
      <c r="A821" s="6">
        <v>743</v>
      </c>
      <c r="B821" s="6">
        <v>8714199</v>
      </c>
      <c r="C821" s="7" t="s">
        <v>32</v>
      </c>
      <c r="D821" s="8" t="s">
        <v>192</v>
      </c>
      <c r="E821" s="6" t="s">
        <v>34</v>
      </c>
      <c r="F821" s="6">
        <v>0</v>
      </c>
      <c r="G821" s="6">
        <v>1</v>
      </c>
      <c r="H821" s="6">
        <v>781815</v>
      </c>
      <c r="I821" s="243">
        <v>421736</v>
      </c>
      <c r="J821" s="82">
        <f t="shared" si="144"/>
        <v>477067.76319999999</v>
      </c>
      <c r="K821" s="79">
        <v>895310</v>
      </c>
      <c r="L821" s="79">
        <f t="shared" si="145"/>
        <v>170108.9</v>
      </c>
      <c r="M821" s="79">
        <f t="shared" si="135"/>
        <v>1065418.8999999999</v>
      </c>
      <c r="N821" s="79">
        <v>738000</v>
      </c>
      <c r="O821" s="79">
        <v>140220</v>
      </c>
      <c r="P821" s="79">
        <v>878220</v>
      </c>
      <c r="Q821" s="244">
        <f t="shared" si="136"/>
        <v>477068</v>
      </c>
      <c r="R821" s="244">
        <f t="shared" si="137"/>
        <v>806902</v>
      </c>
      <c r="S821" s="244">
        <f t="shared" si="138"/>
        <v>764249</v>
      </c>
      <c r="T821" s="244">
        <f t="shared" si="139"/>
        <v>878220</v>
      </c>
      <c r="U821" s="79">
        <f t="shared" si="140"/>
        <v>233227.85806588372</v>
      </c>
      <c r="V821" s="245">
        <f t="shared" si="141"/>
        <v>0.28904112031682128</v>
      </c>
      <c r="W821" s="88" t="str">
        <f t="shared" si="142"/>
        <v>MENOR_VALOR</v>
      </c>
      <c r="X821" s="89">
        <f t="shared" si="143"/>
        <v>477068</v>
      </c>
      <c r="Y821" s="73"/>
    </row>
    <row r="822" spans="1:25" ht="24" x14ac:dyDescent="0.35">
      <c r="A822" s="6">
        <v>744</v>
      </c>
      <c r="B822" s="6">
        <v>8714199</v>
      </c>
      <c r="C822" s="7" t="s">
        <v>32</v>
      </c>
      <c r="D822" s="8" t="s">
        <v>193</v>
      </c>
      <c r="E822" s="6" t="s">
        <v>34</v>
      </c>
      <c r="F822" s="6">
        <v>0</v>
      </c>
      <c r="G822" s="6">
        <v>1</v>
      </c>
      <c r="H822" s="6">
        <v>781815</v>
      </c>
      <c r="I822" s="243">
        <v>864178</v>
      </c>
      <c r="J822" s="82">
        <f t="shared" si="144"/>
        <v>977558.15359999996</v>
      </c>
      <c r="K822" s="79">
        <v>1943370</v>
      </c>
      <c r="L822" s="79">
        <f t="shared" si="145"/>
        <v>369240.3</v>
      </c>
      <c r="M822" s="79">
        <f t="shared" si="135"/>
        <v>2312610.2999999998</v>
      </c>
      <c r="N822" s="79">
        <v>1570000</v>
      </c>
      <c r="O822" s="79">
        <v>298300</v>
      </c>
      <c r="P822" s="79">
        <v>1868300</v>
      </c>
      <c r="Q822" s="244">
        <f t="shared" si="136"/>
        <v>977558</v>
      </c>
      <c r="R822" s="244">
        <f t="shared" si="137"/>
        <v>1719489</v>
      </c>
      <c r="S822" s="244">
        <f t="shared" si="138"/>
        <v>1616456</v>
      </c>
      <c r="T822" s="244">
        <f t="shared" si="139"/>
        <v>1868300</v>
      </c>
      <c r="U822" s="79">
        <f t="shared" si="140"/>
        <v>524624.44127251639</v>
      </c>
      <c r="V822" s="245">
        <f t="shared" si="141"/>
        <v>0.30510485456581365</v>
      </c>
      <c r="W822" s="88" t="str">
        <f t="shared" si="142"/>
        <v>MENOR_VALOR</v>
      </c>
      <c r="X822" s="89">
        <f t="shared" si="143"/>
        <v>977558</v>
      </c>
      <c r="Y822" s="73"/>
    </row>
    <row r="823" spans="1:25" ht="16" x14ac:dyDescent="0.35">
      <c r="A823" s="6">
        <v>745</v>
      </c>
      <c r="B823" s="6">
        <v>8714199</v>
      </c>
      <c r="C823" s="7" t="s">
        <v>32</v>
      </c>
      <c r="D823" s="8" t="s">
        <v>196</v>
      </c>
      <c r="E823" s="6" t="s">
        <v>34</v>
      </c>
      <c r="F823" s="6">
        <v>0</v>
      </c>
      <c r="G823" s="6">
        <v>1</v>
      </c>
      <c r="H823" s="6">
        <v>781815</v>
      </c>
      <c r="I823" s="243">
        <v>22253</v>
      </c>
      <c r="J823" s="82">
        <f t="shared" si="144"/>
        <v>25172.5936</v>
      </c>
      <c r="K823" s="79">
        <v>114390</v>
      </c>
      <c r="L823" s="79">
        <f t="shared" si="145"/>
        <v>21734.1</v>
      </c>
      <c r="M823" s="79">
        <f t="shared" si="135"/>
        <v>136124.1</v>
      </c>
      <c r="N823" s="79">
        <v>98000</v>
      </c>
      <c r="O823" s="79">
        <v>18620</v>
      </c>
      <c r="P823" s="79">
        <v>116620</v>
      </c>
      <c r="Q823" s="244">
        <f t="shared" si="136"/>
        <v>25173</v>
      </c>
      <c r="R823" s="244">
        <f t="shared" si="137"/>
        <v>92639</v>
      </c>
      <c r="S823" s="244">
        <f t="shared" si="138"/>
        <v>73657</v>
      </c>
      <c r="T823" s="244">
        <f t="shared" si="139"/>
        <v>116620</v>
      </c>
      <c r="U823" s="79">
        <f t="shared" si="140"/>
        <v>47705.666099531612</v>
      </c>
      <c r="V823" s="245">
        <f t="shared" si="141"/>
        <v>0.51496309437204213</v>
      </c>
      <c r="W823" s="88" t="str">
        <f t="shared" si="142"/>
        <v>MEDIA_GEOMETRICA</v>
      </c>
      <c r="X823" s="89">
        <f t="shared" si="143"/>
        <v>73657</v>
      </c>
      <c r="Y823" s="73"/>
    </row>
    <row r="824" spans="1:25" ht="24.5" thickBot="1" x14ac:dyDescent="0.4">
      <c r="A824" s="24">
        <v>746</v>
      </c>
      <c r="B824" s="24">
        <v>8714199</v>
      </c>
      <c r="C824" s="25" t="s">
        <v>47</v>
      </c>
      <c r="D824" s="26" t="s">
        <v>269</v>
      </c>
      <c r="E824" s="24" t="s">
        <v>34</v>
      </c>
      <c r="F824" s="24">
        <v>0</v>
      </c>
      <c r="G824" s="24">
        <v>1</v>
      </c>
      <c r="H824" s="24">
        <v>781815</v>
      </c>
      <c r="I824" s="248">
        <v>315469</v>
      </c>
      <c r="J824" s="249">
        <f t="shared" si="144"/>
        <v>356858.53279999999</v>
      </c>
      <c r="K824" s="79">
        <v>303000</v>
      </c>
      <c r="L824" s="79">
        <f t="shared" si="145"/>
        <v>57570</v>
      </c>
      <c r="M824" s="79">
        <f t="shared" si="135"/>
        <v>360570</v>
      </c>
      <c r="N824" s="79">
        <v>240000</v>
      </c>
      <c r="O824" s="79">
        <v>45600</v>
      </c>
      <c r="P824" s="79">
        <v>285600</v>
      </c>
      <c r="Q824" s="244">
        <f t="shared" si="136"/>
        <v>285600</v>
      </c>
      <c r="R824" s="244">
        <f t="shared" si="137"/>
        <v>334343</v>
      </c>
      <c r="S824" s="244">
        <f t="shared" si="138"/>
        <v>332467</v>
      </c>
      <c r="T824" s="244">
        <f t="shared" si="139"/>
        <v>356859</v>
      </c>
      <c r="U824" s="79">
        <f t="shared" si="140"/>
        <v>34466.505835375887</v>
      </c>
      <c r="V824" s="245">
        <f t="shared" si="141"/>
        <v>0.1030872661768779</v>
      </c>
      <c r="W824" s="88" t="str">
        <f t="shared" si="142"/>
        <v>MENOR_VALOR</v>
      </c>
      <c r="X824" s="89">
        <f t="shared" si="143"/>
        <v>285600</v>
      </c>
      <c r="Y824" s="73"/>
    </row>
    <row r="825" spans="1:25" ht="15" thickBot="1" x14ac:dyDescent="0.4">
      <c r="A825" s="280" t="s">
        <v>372</v>
      </c>
      <c r="B825" s="281"/>
      <c r="C825" s="281"/>
      <c r="D825" s="281"/>
      <c r="E825" s="281"/>
      <c r="F825" s="281"/>
      <c r="G825" s="281"/>
      <c r="H825" s="282"/>
      <c r="I825" s="37"/>
      <c r="J825" s="66"/>
      <c r="K825" s="79"/>
      <c r="L825" s="79"/>
      <c r="M825" s="79"/>
      <c r="N825" s="79"/>
      <c r="O825" s="79"/>
      <c r="P825" s="79"/>
      <c r="Q825" s="244"/>
      <c r="R825" s="244"/>
      <c r="S825" s="244"/>
      <c r="T825" s="244"/>
      <c r="U825" s="79"/>
      <c r="V825" s="245"/>
      <c r="W825" s="88"/>
      <c r="X825" s="89"/>
      <c r="Y825" s="73"/>
    </row>
    <row r="826" spans="1:25" ht="16.5" thickBot="1" x14ac:dyDescent="0.4">
      <c r="A826" s="122" t="s">
        <v>1</v>
      </c>
      <c r="B826" s="103" t="s">
        <v>2</v>
      </c>
      <c r="C826" s="103" t="s">
        <v>3</v>
      </c>
      <c r="D826" s="103" t="s">
        <v>4</v>
      </c>
      <c r="E826" s="103" t="s">
        <v>5</v>
      </c>
      <c r="F826" s="103" t="s">
        <v>6</v>
      </c>
      <c r="G826" s="122" t="s">
        <v>7</v>
      </c>
      <c r="H826" s="103" t="s">
        <v>961</v>
      </c>
      <c r="I826" s="47"/>
      <c r="J826" s="66"/>
      <c r="K826" s="79"/>
      <c r="L826" s="79"/>
      <c r="M826" s="79"/>
      <c r="N826" s="79"/>
      <c r="O826" s="79"/>
      <c r="P826" s="79"/>
      <c r="Q826" s="244"/>
      <c r="R826" s="244"/>
      <c r="S826" s="244"/>
      <c r="T826" s="244"/>
      <c r="U826" s="79"/>
      <c r="V826" s="245"/>
      <c r="W826" s="88"/>
      <c r="X826" s="89"/>
      <c r="Y826" s="73"/>
    </row>
    <row r="827" spans="1:25" ht="16.5" thickBot="1" x14ac:dyDescent="0.4">
      <c r="A827" s="129" t="s">
        <v>339</v>
      </c>
      <c r="B827" s="124" t="s">
        <v>985</v>
      </c>
      <c r="C827" s="28" t="s">
        <v>373</v>
      </c>
      <c r="D827" s="105" t="s">
        <v>374</v>
      </c>
      <c r="E827" s="105">
        <v>2020</v>
      </c>
      <c r="F827" s="165">
        <v>167500000632</v>
      </c>
      <c r="G827" s="107" t="s">
        <v>375</v>
      </c>
      <c r="H827" s="170" t="s">
        <v>986</v>
      </c>
      <c r="I827" s="47"/>
      <c r="J827" s="68"/>
      <c r="K827" s="79"/>
      <c r="L827" s="79"/>
      <c r="M827" s="79"/>
      <c r="N827" s="79"/>
      <c r="O827" s="79"/>
      <c r="P827" s="79"/>
      <c r="Q827" s="244"/>
      <c r="R827" s="244"/>
      <c r="S827" s="244"/>
      <c r="T827" s="244"/>
      <c r="U827" s="79"/>
      <c r="V827" s="245"/>
      <c r="W827" s="88"/>
      <c r="X827" s="89"/>
      <c r="Y827" s="73"/>
    </row>
    <row r="828" spans="1:25" ht="16.5" thickBot="1" x14ac:dyDescent="0.4">
      <c r="A828" s="129" t="s">
        <v>203</v>
      </c>
      <c r="B828" s="171" t="s">
        <v>987</v>
      </c>
      <c r="C828" s="106" t="s">
        <v>380</v>
      </c>
      <c r="D828" s="105" t="s">
        <v>374</v>
      </c>
      <c r="E828" s="105">
        <v>2021</v>
      </c>
      <c r="F828" s="165" t="s">
        <v>988</v>
      </c>
      <c r="G828" s="107" t="s">
        <v>989</v>
      </c>
      <c r="H828" s="170" t="s">
        <v>990</v>
      </c>
      <c r="I828" s="47"/>
      <c r="J828" s="68"/>
      <c r="K828" s="79"/>
      <c r="L828" s="79"/>
      <c r="M828" s="79"/>
      <c r="N828" s="79"/>
      <c r="O828" s="79"/>
      <c r="P828" s="79"/>
      <c r="Q828" s="244"/>
      <c r="R828" s="244"/>
      <c r="S828" s="244"/>
      <c r="T828" s="244"/>
      <c r="U828" s="79"/>
      <c r="V828" s="245"/>
      <c r="W828" s="88"/>
      <c r="X828" s="89"/>
      <c r="Y828" s="73"/>
    </row>
    <row r="829" spans="1:25" ht="15" thickBot="1" x14ac:dyDescent="0.4">
      <c r="A829" s="123" t="s">
        <v>378</v>
      </c>
      <c r="B829" s="172" t="s">
        <v>379</v>
      </c>
      <c r="C829" s="106" t="s">
        <v>380</v>
      </c>
      <c r="D829" s="106" t="s">
        <v>374</v>
      </c>
      <c r="E829" s="106">
        <v>2016</v>
      </c>
      <c r="F829" s="173" t="s">
        <v>381</v>
      </c>
      <c r="G829" s="123" t="s">
        <v>382</v>
      </c>
      <c r="H829" s="174" t="s">
        <v>991</v>
      </c>
      <c r="I829" s="47"/>
      <c r="J829" s="64"/>
      <c r="K829" s="79"/>
      <c r="L829" s="79"/>
      <c r="M829" s="79"/>
      <c r="N829" s="79"/>
      <c r="O829" s="79"/>
      <c r="P829" s="79"/>
      <c r="Q829" s="244"/>
      <c r="R829" s="244"/>
      <c r="S829" s="244"/>
      <c r="T829" s="244"/>
      <c r="U829" s="79"/>
      <c r="V829" s="245"/>
      <c r="W829" s="88"/>
      <c r="X829" s="89"/>
      <c r="Y829" s="73"/>
    </row>
    <row r="830" spans="1:25" ht="15" thickBot="1" x14ac:dyDescent="0.4">
      <c r="A830" s="175" t="s">
        <v>359</v>
      </c>
      <c r="B830" s="176" t="s">
        <v>383</v>
      </c>
      <c r="C830" s="177" t="s">
        <v>384</v>
      </c>
      <c r="D830" s="177" t="s">
        <v>374</v>
      </c>
      <c r="E830" s="177">
        <v>2016</v>
      </c>
      <c r="F830" s="178" t="s">
        <v>385</v>
      </c>
      <c r="G830" s="179" t="s">
        <v>386</v>
      </c>
      <c r="H830" s="174" t="s">
        <v>992</v>
      </c>
      <c r="I830" s="47"/>
      <c r="J830" s="64"/>
      <c r="K830" s="79"/>
      <c r="L830" s="79"/>
      <c r="M830" s="79"/>
      <c r="N830" s="79"/>
      <c r="O830" s="79"/>
      <c r="P830" s="79"/>
      <c r="Q830" s="244"/>
      <c r="R830" s="244"/>
      <c r="S830" s="244"/>
      <c r="T830" s="244"/>
      <c r="U830" s="79"/>
      <c r="V830" s="245"/>
      <c r="W830" s="88"/>
      <c r="X830" s="89"/>
      <c r="Y830" s="73"/>
    </row>
    <row r="831" spans="1:25" ht="24.5" thickBot="1" x14ac:dyDescent="0.4">
      <c r="A831" s="145" t="s">
        <v>12</v>
      </c>
      <c r="B831" s="145" t="s">
        <v>13</v>
      </c>
      <c r="C831" s="273" t="s">
        <v>14</v>
      </c>
      <c r="D831" s="274"/>
      <c r="E831" s="145" t="s">
        <v>15</v>
      </c>
      <c r="F831" s="146" t="s">
        <v>16</v>
      </c>
      <c r="G831" s="145" t="s">
        <v>17</v>
      </c>
      <c r="H831" s="145" t="s">
        <v>18</v>
      </c>
      <c r="I831" s="258"/>
      <c r="J831" s="256"/>
      <c r="K831" s="79"/>
      <c r="L831" s="79"/>
      <c r="M831" s="79"/>
      <c r="N831" s="79"/>
      <c r="O831" s="79"/>
      <c r="P831" s="79"/>
      <c r="Q831" s="244"/>
      <c r="R831" s="244"/>
      <c r="S831" s="244"/>
      <c r="T831" s="244"/>
      <c r="U831" s="79"/>
      <c r="V831" s="245"/>
      <c r="W831" s="88"/>
      <c r="X831" s="89"/>
      <c r="Y831" s="73"/>
    </row>
    <row r="832" spans="1:25" ht="16" x14ac:dyDescent="0.35">
      <c r="A832" s="113" t="s">
        <v>30</v>
      </c>
      <c r="B832" s="114"/>
      <c r="C832" s="114"/>
      <c r="D832" s="115" t="s">
        <v>31</v>
      </c>
      <c r="E832" s="114"/>
      <c r="F832" s="114"/>
      <c r="G832" s="114"/>
      <c r="H832" s="116"/>
      <c r="I832" s="252"/>
      <c r="J832" s="253"/>
      <c r="K832" s="79"/>
      <c r="L832" s="79"/>
      <c r="M832" s="79"/>
      <c r="N832" s="79"/>
      <c r="O832" s="79"/>
      <c r="P832" s="79"/>
      <c r="Q832" s="244"/>
      <c r="R832" s="244"/>
      <c r="S832" s="244"/>
      <c r="T832" s="244"/>
      <c r="U832" s="79"/>
      <c r="V832" s="245"/>
      <c r="W832" s="88"/>
      <c r="X832" s="89"/>
      <c r="Y832" s="73"/>
    </row>
    <row r="833" spans="1:25" ht="16" x14ac:dyDescent="0.35">
      <c r="A833" s="14">
        <v>747</v>
      </c>
      <c r="B833" s="6">
        <v>8714199</v>
      </c>
      <c r="C833" s="7" t="s">
        <v>32</v>
      </c>
      <c r="D833" s="8" t="s">
        <v>35</v>
      </c>
      <c r="E833" s="6" t="s">
        <v>34</v>
      </c>
      <c r="F833" s="6">
        <v>0</v>
      </c>
      <c r="G833" s="6">
        <v>1</v>
      </c>
      <c r="H833" s="6">
        <v>781815</v>
      </c>
      <c r="I833" s="243">
        <v>50456</v>
      </c>
      <c r="J833" s="82">
        <f t="shared" ref="J833:J896" si="146">(I833*13.12%)+I833</f>
        <v>57075.8272</v>
      </c>
      <c r="K833" s="79">
        <v>74000</v>
      </c>
      <c r="L833" s="79">
        <f t="shared" si="145"/>
        <v>14060</v>
      </c>
      <c r="M833" s="79">
        <f t="shared" si="135"/>
        <v>88060</v>
      </c>
      <c r="N833" s="79">
        <v>59000</v>
      </c>
      <c r="O833" s="79">
        <v>11210</v>
      </c>
      <c r="P833" s="79">
        <v>70210</v>
      </c>
      <c r="Q833" s="244">
        <f t="shared" si="136"/>
        <v>57076</v>
      </c>
      <c r="R833" s="244">
        <f t="shared" si="137"/>
        <v>71782</v>
      </c>
      <c r="S833" s="244">
        <f t="shared" si="138"/>
        <v>70666</v>
      </c>
      <c r="T833" s="244">
        <f t="shared" si="139"/>
        <v>70210</v>
      </c>
      <c r="U833" s="79">
        <f t="shared" si="140"/>
        <v>10398.712324129368</v>
      </c>
      <c r="V833" s="245">
        <f t="shared" si="141"/>
        <v>0.14486517962900683</v>
      </c>
      <c r="W833" s="88" t="str">
        <f t="shared" si="142"/>
        <v>MENOR_VALOR</v>
      </c>
      <c r="X833" s="89">
        <f t="shared" si="143"/>
        <v>57076</v>
      </c>
      <c r="Y833" s="73"/>
    </row>
    <row r="834" spans="1:25" ht="24" x14ac:dyDescent="0.35">
      <c r="A834" s="14">
        <v>748</v>
      </c>
      <c r="B834" s="6">
        <v>8714199</v>
      </c>
      <c r="C834" s="7" t="s">
        <v>32</v>
      </c>
      <c r="D834" s="8" t="s">
        <v>37</v>
      </c>
      <c r="E834" s="6" t="s">
        <v>34</v>
      </c>
      <c r="F834" s="6">
        <v>0</v>
      </c>
      <c r="G834" s="6">
        <v>1</v>
      </c>
      <c r="H834" s="6">
        <v>781815</v>
      </c>
      <c r="I834" s="243">
        <v>85799</v>
      </c>
      <c r="J834" s="82">
        <f t="shared" si="146"/>
        <v>97055.828800000003</v>
      </c>
      <c r="K834" s="79">
        <v>134820</v>
      </c>
      <c r="L834" s="79">
        <f t="shared" si="145"/>
        <v>25615.8</v>
      </c>
      <c r="M834" s="79">
        <f t="shared" si="135"/>
        <v>160435.79999999999</v>
      </c>
      <c r="N834" s="79">
        <v>101000</v>
      </c>
      <c r="O834" s="79">
        <v>19190</v>
      </c>
      <c r="P834" s="79">
        <v>120190</v>
      </c>
      <c r="Q834" s="244">
        <f t="shared" si="136"/>
        <v>97056</v>
      </c>
      <c r="R834" s="244">
        <f t="shared" si="137"/>
        <v>125894</v>
      </c>
      <c r="S834" s="244">
        <f t="shared" si="138"/>
        <v>123234</v>
      </c>
      <c r="T834" s="244">
        <f t="shared" si="139"/>
        <v>120190</v>
      </c>
      <c r="U834" s="79">
        <f t="shared" si="140"/>
        <v>20391.545355857659</v>
      </c>
      <c r="V834" s="245">
        <f t="shared" si="141"/>
        <v>0.16197392533288052</v>
      </c>
      <c r="W834" s="88" t="str">
        <f t="shared" si="142"/>
        <v>MENOR_VALOR</v>
      </c>
      <c r="X834" s="89">
        <f t="shared" si="143"/>
        <v>97056</v>
      </c>
      <c r="Y834" s="73"/>
    </row>
    <row r="835" spans="1:25" ht="24" x14ac:dyDescent="0.35">
      <c r="A835" s="14">
        <v>749</v>
      </c>
      <c r="B835" s="6">
        <v>8714199</v>
      </c>
      <c r="C835" s="7" t="s">
        <v>32</v>
      </c>
      <c r="D835" s="8" t="s">
        <v>38</v>
      </c>
      <c r="E835" s="6" t="s">
        <v>34</v>
      </c>
      <c r="F835" s="6">
        <v>0</v>
      </c>
      <c r="G835" s="6">
        <v>1</v>
      </c>
      <c r="H835" s="6">
        <v>781815</v>
      </c>
      <c r="I835" s="243">
        <v>82705</v>
      </c>
      <c r="J835" s="82">
        <f t="shared" si="146"/>
        <v>93555.895999999993</v>
      </c>
      <c r="K835" s="79">
        <v>124630</v>
      </c>
      <c r="L835" s="79">
        <f t="shared" si="145"/>
        <v>23679.7</v>
      </c>
      <c r="M835" s="79">
        <f t="shared" si="135"/>
        <v>148309.70000000001</v>
      </c>
      <c r="N835" s="79">
        <v>97000</v>
      </c>
      <c r="O835" s="79">
        <v>18430</v>
      </c>
      <c r="P835" s="79">
        <v>115430</v>
      </c>
      <c r="Q835" s="244">
        <f t="shared" si="136"/>
        <v>93556</v>
      </c>
      <c r="R835" s="244">
        <f t="shared" si="137"/>
        <v>119099</v>
      </c>
      <c r="S835" s="244">
        <f t="shared" si="138"/>
        <v>117000</v>
      </c>
      <c r="T835" s="244">
        <f t="shared" si="139"/>
        <v>115430</v>
      </c>
      <c r="U835" s="79">
        <f t="shared" si="140"/>
        <v>18061.628511847983</v>
      </c>
      <c r="V835" s="245">
        <f t="shared" si="141"/>
        <v>0.15165222639860942</v>
      </c>
      <c r="W835" s="88" t="str">
        <f t="shared" si="142"/>
        <v>MENOR_VALOR</v>
      </c>
      <c r="X835" s="89">
        <f t="shared" si="143"/>
        <v>93556</v>
      </c>
      <c r="Y835" s="73"/>
    </row>
    <row r="836" spans="1:25" ht="16" x14ac:dyDescent="0.35">
      <c r="A836" s="14">
        <v>750</v>
      </c>
      <c r="B836" s="6">
        <v>8714199</v>
      </c>
      <c r="C836" s="7" t="s">
        <v>32</v>
      </c>
      <c r="D836" s="8" t="s">
        <v>39</v>
      </c>
      <c r="E836" s="6" t="s">
        <v>34</v>
      </c>
      <c r="F836" s="6">
        <v>0</v>
      </c>
      <c r="G836" s="6">
        <v>1</v>
      </c>
      <c r="H836" s="6">
        <v>781815</v>
      </c>
      <c r="I836" s="243">
        <v>87227</v>
      </c>
      <c r="J836" s="82">
        <f t="shared" si="146"/>
        <v>98671.182399999991</v>
      </c>
      <c r="K836" s="79">
        <v>127710</v>
      </c>
      <c r="L836" s="79">
        <f t="shared" si="145"/>
        <v>24264.9</v>
      </c>
      <c r="M836" s="79">
        <f t="shared" si="135"/>
        <v>151974.9</v>
      </c>
      <c r="N836" s="79">
        <v>103000</v>
      </c>
      <c r="O836" s="79">
        <v>19570</v>
      </c>
      <c r="P836" s="79">
        <v>122570</v>
      </c>
      <c r="Q836" s="244">
        <f t="shared" si="136"/>
        <v>98671</v>
      </c>
      <c r="R836" s="244">
        <f t="shared" si="137"/>
        <v>124405</v>
      </c>
      <c r="S836" s="244">
        <f t="shared" si="138"/>
        <v>122494</v>
      </c>
      <c r="T836" s="244">
        <f t="shared" si="139"/>
        <v>122570</v>
      </c>
      <c r="U836" s="79">
        <f t="shared" si="140"/>
        <v>18196.685907054612</v>
      </c>
      <c r="V836" s="245">
        <f t="shared" si="141"/>
        <v>0.14626973117683864</v>
      </c>
      <c r="W836" s="88" t="str">
        <f t="shared" si="142"/>
        <v>MENOR_VALOR</v>
      </c>
      <c r="X836" s="89">
        <f t="shared" si="143"/>
        <v>98671</v>
      </c>
      <c r="Y836" s="73"/>
    </row>
    <row r="837" spans="1:25" x14ac:dyDescent="0.35">
      <c r="A837" s="14">
        <v>751</v>
      </c>
      <c r="B837" s="6">
        <v>8714199</v>
      </c>
      <c r="C837" s="7" t="s">
        <v>32</v>
      </c>
      <c r="D837" s="8" t="s">
        <v>41</v>
      </c>
      <c r="E837" s="6" t="s">
        <v>34</v>
      </c>
      <c r="F837" s="6">
        <v>0</v>
      </c>
      <c r="G837" s="6">
        <v>1</v>
      </c>
      <c r="H837" s="6">
        <v>781815</v>
      </c>
      <c r="I837" s="243">
        <v>16065</v>
      </c>
      <c r="J837" s="82">
        <f t="shared" si="146"/>
        <v>18172.727999999999</v>
      </c>
      <c r="K837" s="79">
        <v>23760</v>
      </c>
      <c r="L837" s="79">
        <f t="shared" si="145"/>
        <v>4514.3999999999996</v>
      </c>
      <c r="M837" s="79">
        <f t="shared" si="135"/>
        <v>28274.400000000001</v>
      </c>
      <c r="N837" s="79">
        <v>19000</v>
      </c>
      <c r="O837" s="79">
        <v>3610</v>
      </c>
      <c r="P837" s="79">
        <v>22610</v>
      </c>
      <c r="Q837" s="244">
        <f t="shared" si="136"/>
        <v>18173</v>
      </c>
      <c r="R837" s="244">
        <f t="shared" si="137"/>
        <v>23019</v>
      </c>
      <c r="S837" s="244">
        <f t="shared" si="138"/>
        <v>22648</v>
      </c>
      <c r="T837" s="244">
        <f t="shared" si="139"/>
        <v>22610</v>
      </c>
      <c r="U837" s="79">
        <f t="shared" si="140"/>
        <v>3426.6394616300095</v>
      </c>
      <c r="V837" s="245">
        <f t="shared" si="141"/>
        <v>0.14886135199748074</v>
      </c>
      <c r="W837" s="88" t="str">
        <f t="shared" si="142"/>
        <v>MENOR_VALOR</v>
      </c>
      <c r="X837" s="89">
        <f t="shared" si="143"/>
        <v>18173</v>
      </c>
      <c r="Y837" s="73"/>
    </row>
    <row r="838" spans="1:25" x14ac:dyDescent="0.35">
      <c r="A838" s="14">
        <v>752</v>
      </c>
      <c r="B838" s="6">
        <v>8714199</v>
      </c>
      <c r="C838" s="7" t="s">
        <v>32</v>
      </c>
      <c r="D838" s="8" t="s">
        <v>42</v>
      </c>
      <c r="E838" s="6" t="s">
        <v>34</v>
      </c>
      <c r="F838" s="6">
        <v>0</v>
      </c>
      <c r="G838" s="6">
        <v>1</v>
      </c>
      <c r="H838" s="6">
        <v>781815</v>
      </c>
      <c r="I838" s="243">
        <v>173978</v>
      </c>
      <c r="J838" s="82">
        <f t="shared" si="146"/>
        <v>196803.9136</v>
      </c>
      <c r="K838" s="79">
        <v>245760</v>
      </c>
      <c r="L838" s="79">
        <f t="shared" si="145"/>
        <v>46694.400000000001</v>
      </c>
      <c r="M838" s="79">
        <f t="shared" si="135"/>
        <v>292454.40000000002</v>
      </c>
      <c r="N838" s="79">
        <v>205000</v>
      </c>
      <c r="O838" s="79">
        <v>38950</v>
      </c>
      <c r="P838" s="79">
        <v>243950</v>
      </c>
      <c r="Q838" s="244">
        <f t="shared" si="136"/>
        <v>196804</v>
      </c>
      <c r="R838" s="244">
        <f t="shared" si="137"/>
        <v>244403</v>
      </c>
      <c r="S838" s="244">
        <f t="shared" si="138"/>
        <v>241248</v>
      </c>
      <c r="T838" s="244">
        <f t="shared" si="139"/>
        <v>243950</v>
      </c>
      <c r="U838" s="79">
        <f t="shared" si="140"/>
        <v>33657.575677698478</v>
      </c>
      <c r="V838" s="245">
        <f t="shared" si="141"/>
        <v>0.13771343100411401</v>
      </c>
      <c r="W838" s="88" t="str">
        <f t="shared" si="142"/>
        <v>MENOR_VALOR</v>
      </c>
      <c r="X838" s="89">
        <f t="shared" si="143"/>
        <v>196804</v>
      </c>
      <c r="Y838" s="73"/>
    </row>
    <row r="839" spans="1:25" ht="24" x14ac:dyDescent="0.35">
      <c r="A839" s="14">
        <v>753</v>
      </c>
      <c r="B839" s="6">
        <v>8714199</v>
      </c>
      <c r="C839" s="7" t="s">
        <v>32</v>
      </c>
      <c r="D839" s="8" t="s">
        <v>214</v>
      </c>
      <c r="E839" s="6" t="s">
        <v>34</v>
      </c>
      <c r="F839" s="6">
        <v>0</v>
      </c>
      <c r="G839" s="6">
        <v>1</v>
      </c>
      <c r="H839" s="6">
        <v>781815</v>
      </c>
      <c r="I839" s="243">
        <v>114478</v>
      </c>
      <c r="J839" s="82">
        <f t="shared" si="146"/>
        <v>129497.51360000001</v>
      </c>
      <c r="K839" s="79">
        <v>175760</v>
      </c>
      <c r="L839" s="79">
        <f t="shared" si="145"/>
        <v>33394.400000000001</v>
      </c>
      <c r="M839" s="79">
        <f t="shared" si="135"/>
        <v>209154.4</v>
      </c>
      <c r="N839" s="79">
        <v>135000</v>
      </c>
      <c r="O839" s="79">
        <v>25650</v>
      </c>
      <c r="P839" s="79">
        <v>160650</v>
      </c>
      <c r="Q839" s="244">
        <f t="shared" si="136"/>
        <v>129498</v>
      </c>
      <c r="R839" s="244">
        <f t="shared" si="137"/>
        <v>166434</v>
      </c>
      <c r="S839" s="244">
        <f t="shared" si="138"/>
        <v>163256</v>
      </c>
      <c r="T839" s="244">
        <f t="shared" si="139"/>
        <v>160650</v>
      </c>
      <c r="U839" s="79">
        <f t="shared" si="140"/>
        <v>26117.69606990632</v>
      </c>
      <c r="V839" s="245">
        <f t="shared" si="141"/>
        <v>0.15692524406014588</v>
      </c>
      <c r="W839" s="88" t="str">
        <f t="shared" si="142"/>
        <v>MENOR_VALOR</v>
      </c>
      <c r="X839" s="89">
        <f t="shared" si="143"/>
        <v>129498</v>
      </c>
      <c r="Y839" s="73"/>
    </row>
    <row r="840" spans="1:25" ht="16" x14ac:dyDescent="0.35">
      <c r="A840" s="14">
        <v>754</v>
      </c>
      <c r="B840" s="6">
        <v>8714199</v>
      </c>
      <c r="C840" s="7" t="s">
        <v>32</v>
      </c>
      <c r="D840" s="10" t="s">
        <v>215</v>
      </c>
      <c r="E840" s="6" t="s">
        <v>34</v>
      </c>
      <c r="F840" s="6">
        <v>0</v>
      </c>
      <c r="G840" s="6">
        <v>1</v>
      </c>
      <c r="H840" s="6">
        <v>781815</v>
      </c>
      <c r="I840" s="243">
        <v>91511</v>
      </c>
      <c r="J840" s="82">
        <f t="shared" si="146"/>
        <v>103517.2432</v>
      </c>
      <c r="K840" s="79">
        <v>146300</v>
      </c>
      <c r="L840" s="79">
        <f t="shared" si="145"/>
        <v>27797</v>
      </c>
      <c r="M840" s="79">
        <f t="shared" si="135"/>
        <v>174097</v>
      </c>
      <c r="N840" s="79">
        <v>106000</v>
      </c>
      <c r="O840" s="79">
        <v>20140</v>
      </c>
      <c r="P840" s="79">
        <v>126140</v>
      </c>
      <c r="Q840" s="244">
        <f t="shared" si="136"/>
        <v>103517</v>
      </c>
      <c r="R840" s="244">
        <f t="shared" si="137"/>
        <v>134585</v>
      </c>
      <c r="S840" s="244">
        <f t="shared" si="138"/>
        <v>131488</v>
      </c>
      <c r="T840" s="244">
        <f t="shared" si="139"/>
        <v>126140</v>
      </c>
      <c r="U840" s="79">
        <f t="shared" si="140"/>
        <v>21968.393477903657</v>
      </c>
      <c r="V840" s="245">
        <f t="shared" si="141"/>
        <v>0.16323062360518376</v>
      </c>
      <c r="W840" s="88" t="str">
        <f t="shared" si="142"/>
        <v>MENOR_VALOR</v>
      </c>
      <c r="X840" s="89">
        <f t="shared" si="143"/>
        <v>103517</v>
      </c>
      <c r="Y840" s="73"/>
    </row>
    <row r="841" spans="1:25" x14ac:dyDescent="0.35">
      <c r="A841" s="14">
        <v>755</v>
      </c>
      <c r="B841" s="6">
        <v>8714199</v>
      </c>
      <c r="C841" s="7" t="s">
        <v>32</v>
      </c>
      <c r="D841" s="10" t="s">
        <v>216</v>
      </c>
      <c r="E841" s="6" t="s">
        <v>34</v>
      </c>
      <c r="F841" s="6">
        <v>0</v>
      </c>
      <c r="G841" s="6">
        <v>1</v>
      </c>
      <c r="H841" s="6">
        <v>781815</v>
      </c>
      <c r="I841" s="243">
        <v>235144</v>
      </c>
      <c r="J841" s="82">
        <f t="shared" si="146"/>
        <v>265994.89279999997</v>
      </c>
      <c r="K841" s="79">
        <v>332160</v>
      </c>
      <c r="L841" s="79">
        <f t="shared" si="145"/>
        <v>63110.400000000001</v>
      </c>
      <c r="M841" s="79">
        <f t="shared" si="135"/>
        <v>395270.40000000002</v>
      </c>
      <c r="N841" s="79">
        <v>277000</v>
      </c>
      <c r="O841" s="79">
        <v>52630</v>
      </c>
      <c r="P841" s="79">
        <v>329630</v>
      </c>
      <c r="Q841" s="244">
        <f t="shared" si="136"/>
        <v>265995</v>
      </c>
      <c r="R841" s="244">
        <f t="shared" si="137"/>
        <v>330298</v>
      </c>
      <c r="S841" s="244">
        <f t="shared" si="138"/>
        <v>326035</v>
      </c>
      <c r="T841" s="244">
        <f t="shared" si="139"/>
        <v>329630</v>
      </c>
      <c r="U841" s="79">
        <f t="shared" si="140"/>
        <v>45469.087350638569</v>
      </c>
      <c r="V841" s="245">
        <f t="shared" si="141"/>
        <v>0.13766080130863212</v>
      </c>
      <c r="W841" s="88" t="str">
        <f t="shared" si="142"/>
        <v>MENOR_VALOR</v>
      </c>
      <c r="X841" s="89">
        <f t="shared" si="143"/>
        <v>265995</v>
      </c>
      <c r="Y841" s="73"/>
    </row>
    <row r="842" spans="1:25" ht="24" x14ac:dyDescent="0.35">
      <c r="A842" s="14">
        <v>756</v>
      </c>
      <c r="B842" s="6">
        <v>8714199</v>
      </c>
      <c r="C842" s="7" t="s">
        <v>47</v>
      </c>
      <c r="D842" s="8" t="s">
        <v>217</v>
      </c>
      <c r="E842" s="6" t="s">
        <v>34</v>
      </c>
      <c r="F842" s="6">
        <v>0</v>
      </c>
      <c r="G842" s="6">
        <v>1</v>
      </c>
      <c r="H842" s="6">
        <v>781815</v>
      </c>
      <c r="I842" s="243">
        <v>254184</v>
      </c>
      <c r="J842" s="82">
        <f t="shared" si="146"/>
        <v>287532.94079999998</v>
      </c>
      <c r="K842" s="79">
        <v>351560</v>
      </c>
      <c r="L842" s="79">
        <f t="shared" si="145"/>
        <v>66796.399999999994</v>
      </c>
      <c r="M842" s="79">
        <f t="shared" si="135"/>
        <v>418356.4</v>
      </c>
      <c r="N842" s="79">
        <v>299000</v>
      </c>
      <c r="O842" s="79">
        <v>56810</v>
      </c>
      <c r="P842" s="79">
        <v>355810</v>
      </c>
      <c r="Q842" s="244">
        <f t="shared" si="136"/>
        <v>287533</v>
      </c>
      <c r="R842" s="244">
        <f t="shared" si="137"/>
        <v>353900</v>
      </c>
      <c r="S842" s="244">
        <f t="shared" si="138"/>
        <v>349798</v>
      </c>
      <c r="T842" s="244">
        <f t="shared" si="139"/>
        <v>355810</v>
      </c>
      <c r="U842" s="79">
        <f t="shared" si="140"/>
        <v>46928.555747007602</v>
      </c>
      <c r="V842" s="245">
        <f t="shared" si="141"/>
        <v>0.13260400041539305</v>
      </c>
      <c r="W842" s="88" t="str">
        <f t="shared" si="142"/>
        <v>MENOR_VALOR</v>
      </c>
      <c r="X842" s="89">
        <f t="shared" si="143"/>
        <v>287533</v>
      </c>
      <c r="Y842" s="73"/>
    </row>
    <row r="843" spans="1:25" ht="24" x14ac:dyDescent="0.35">
      <c r="A843" s="14">
        <v>757</v>
      </c>
      <c r="B843" s="6">
        <v>8714199</v>
      </c>
      <c r="C843" s="7" t="s">
        <v>47</v>
      </c>
      <c r="D843" s="8" t="s">
        <v>40</v>
      </c>
      <c r="E843" s="6" t="s">
        <v>34</v>
      </c>
      <c r="F843" s="6">
        <v>0</v>
      </c>
      <c r="G843" s="6">
        <v>1</v>
      </c>
      <c r="H843" s="6">
        <v>781815</v>
      </c>
      <c r="I843" s="243">
        <v>202776</v>
      </c>
      <c r="J843" s="82">
        <f t="shared" si="146"/>
        <v>229380.21119999999</v>
      </c>
      <c r="K843" s="79">
        <v>304980</v>
      </c>
      <c r="L843" s="79">
        <f t="shared" si="145"/>
        <v>57946.2</v>
      </c>
      <c r="M843" s="79">
        <f t="shared" ref="M843:M906" si="147">K843+L843</f>
        <v>362926.2</v>
      </c>
      <c r="N843" s="79">
        <v>239000</v>
      </c>
      <c r="O843" s="79">
        <v>45410</v>
      </c>
      <c r="P843" s="79">
        <v>284410</v>
      </c>
      <c r="Q843" s="244">
        <f t="shared" ref="Q843:Q906" si="148">ROUND(MIN(J843,M843,P843),0)</f>
        <v>229380</v>
      </c>
      <c r="R843" s="244">
        <f t="shared" ref="R843:R906" si="149">ROUND(AVERAGE(J843,M843,P843),0)</f>
        <v>292239</v>
      </c>
      <c r="S843" s="244">
        <f t="shared" ref="S843:S906" si="150">ROUND(GEOMEAN(J843,M843,P843),0)</f>
        <v>287148</v>
      </c>
      <c r="T843" s="244">
        <f t="shared" ref="T843:T906" si="151">ROUND(MEDIAN(J843,M843,P843),0)</f>
        <v>284410</v>
      </c>
      <c r="U843" s="79">
        <f t="shared" ref="U843:U906" si="152">STDEVA(Q843,R843)</f>
        <v>44448.025158605189</v>
      </c>
      <c r="V843" s="245">
        <f t="shared" ref="V843:V906" si="153">(U843/R843)</f>
        <v>0.15209477570962529</v>
      </c>
      <c r="W843" s="88" t="str">
        <f t="shared" ref="W843:W906" si="154">IF(V843&lt;43%,"MENOR_VALOR","MEDIA_GEOMETRICA")</f>
        <v>MENOR_VALOR</v>
      </c>
      <c r="X843" s="89">
        <f t="shared" ref="X843:X906" si="155">IF(W843="MENOR_VALOR",Q843,S843)</f>
        <v>229380</v>
      </c>
      <c r="Y843" s="73"/>
    </row>
    <row r="844" spans="1:25" ht="24" x14ac:dyDescent="0.35">
      <c r="A844" s="14">
        <v>758</v>
      </c>
      <c r="B844" s="6">
        <v>87141</v>
      </c>
      <c r="C844" s="7" t="s">
        <v>50</v>
      </c>
      <c r="D844" s="8" t="s">
        <v>31</v>
      </c>
      <c r="E844" s="6" t="s">
        <v>34</v>
      </c>
      <c r="F844" s="6">
        <v>0</v>
      </c>
      <c r="G844" s="6">
        <v>1</v>
      </c>
      <c r="H844" s="6">
        <v>781815</v>
      </c>
      <c r="I844" s="11">
        <v>254184</v>
      </c>
      <c r="J844" s="82">
        <f t="shared" si="146"/>
        <v>287532.94079999998</v>
      </c>
      <c r="K844" s="79">
        <v>355300</v>
      </c>
      <c r="L844" s="79">
        <f t="shared" si="145"/>
        <v>67507</v>
      </c>
      <c r="M844" s="79">
        <f t="shared" si="147"/>
        <v>422807</v>
      </c>
      <c r="N844" s="79">
        <v>299000</v>
      </c>
      <c r="O844" s="79">
        <v>56810</v>
      </c>
      <c r="P844" s="79">
        <v>355810</v>
      </c>
      <c r="Q844" s="244">
        <f t="shared" si="148"/>
        <v>287533</v>
      </c>
      <c r="R844" s="244">
        <f t="shared" si="149"/>
        <v>355383</v>
      </c>
      <c r="S844" s="244">
        <f t="shared" si="150"/>
        <v>351034</v>
      </c>
      <c r="T844" s="244">
        <f t="shared" si="151"/>
        <v>355810</v>
      </c>
      <c r="U844" s="79">
        <f t="shared" si="152"/>
        <v>47977.195103507249</v>
      </c>
      <c r="V844" s="245">
        <f t="shared" si="153"/>
        <v>0.13500137908540152</v>
      </c>
      <c r="W844" s="88" t="str">
        <f t="shared" si="154"/>
        <v>MENOR_VALOR</v>
      </c>
      <c r="X844" s="89">
        <f t="shared" si="155"/>
        <v>287533</v>
      </c>
      <c r="Y844" s="73"/>
    </row>
    <row r="845" spans="1:25" s="74" customFormat="1" ht="16" x14ac:dyDescent="0.35">
      <c r="A845" s="117" t="s">
        <v>51</v>
      </c>
      <c r="B845" s="6"/>
      <c r="C845" s="6"/>
      <c r="D845" s="118" t="s">
        <v>52</v>
      </c>
      <c r="E845" s="6"/>
      <c r="F845" s="119"/>
      <c r="G845" s="119"/>
      <c r="H845" s="120"/>
      <c r="I845" s="243"/>
      <c r="J845" s="82"/>
      <c r="K845" s="79"/>
      <c r="L845" s="79"/>
      <c r="M845" s="79"/>
      <c r="N845" s="79"/>
      <c r="O845" s="79"/>
      <c r="P845" s="79"/>
      <c r="Q845" s="244"/>
      <c r="R845" s="244"/>
      <c r="S845" s="244"/>
      <c r="T845" s="244"/>
      <c r="U845" s="79"/>
      <c r="V845" s="245"/>
      <c r="W845" s="88"/>
      <c r="X845" s="89"/>
      <c r="Y845" s="73"/>
    </row>
    <row r="846" spans="1:25" ht="24" x14ac:dyDescent="0.35">
      <c r="A846" s="14">
        <v>759</v>
      </c>
      <c r="B846" s="6">
        <v>8714199</v>
      </c>
      <c r="C846" s="48" t="s">
        <v>32</v>
      </c>
      <c r="D846" s="49" t="s">
        <v>218</v>
      </c>
      <c r="E846" s="6" t="s">
        <v>34</v>
      </c>
      <c r="F846" s="6">
        <v>0</v>
      </c>
      <c r="G846" s="6">
        <v>1</v>
      </c>
      <c r="H846" s="6">
        <v>781815</v>
      </c>
      <c r="I846" s="81">
        <v>106029</v>
      </c>
      <c r="J846" s="82">
        <f t="shared" si="146"/>
        <v>119940.0048</v>
      </c>
      <c r="K846" s="79">
        <v>148200</v>
      </c>
      <c r="L846" s="79">
        <f t="shared" si="145"/>
        <v>28158</v>
      </c>
      <c r="M846" s="79">
        <f t="shared" si="147"/>
        <v>176358</v>
      </c>
      <c r="N846" s="79">
        <v>125000</v>
      </c>
      <c r="O846" s="79">
        <v>23750</v>
      </c>
      <c r="P846" s="79">
        <v>148750</v>
      </c>
      <c r="Q846" s="244">
        <f t="shared" si="148"/>
        <v>119940</v>
      </c>
      <c r="R846" s="244">
        <f t="shared" si="149"/>
        <v>148349</v>
      </c>
      <c r="S846" s="244">
        <f t="shared" si="150"/>
        <v>146534</v>
      </c>
      <c r="T846" s="244">
        <f t="shared" si="151"/>
        <v>148750</v>
      </c>
      <c r="U846" s="79">
        <f t="shared" si="152"/>
        <v>20088.196546728628</v>
      </c>
      <c r="V846" s="245">
        <f t="shared" si="153"/>
        <v>0.13541174222090224</v>
      </c>
      <c r="W846" s="88" t="str">
        <f t="shared" si="154"/>
        <v>MENOR_VALOR</v>
      </c>
      <c r="X846" s="89">
        <f t="shared" si="155"/>
        <v>119940</v>
      </c>
      <c r="Y846" s="73"/>
    </row>
    <row r="847" spans="1:25" x14ac:dyDescent="0.35">
      <c r="A847" s="14">
        <v>760</v>
      </c>
      <c r="B847" s="6">
        <v>8714199</v>
      </c>
      <c r="C847" s="48" t="s">
        <v>32</v>
      </c>
      <c r="D847" s="49" t="s">
        <v>53</v>
      </c>
      <c r="E847" s="6" t="s">
        <v>34</v>
      </c>
      <c r="F847" s="6">
        <v>0</v>
      </c>
      <c r="G847" s="6">
        <v>1</v>
      </c>
      <c r="H847" s="6">
        <v>781815</v>
      </c>
      <c r="I847" s="81">
        <v>9282</v>
      </c>
      <c r="J847" s="82">
        <f t="shared" si="146"/>
        <v>10499.7984</v>
      </c>
      <c r="K847" s="79">
        <v>12740</v>
      </c>
      <c r="L847" s="79">
        <f t="shared" si="145"/>
        <v>2420.6</v>
      </c>
      <c r="M847" s="79">
        <f t="shared" si="147"/>
        <v>15160.6</v>
      </c>
      <c r="N847" s="79">
        <v>11000</v>
      </c>
      <c r="O847" s="79">
        <v>2090</v>
      </c>
      <c r="P847" s="79">
        <v>13090</v>
      </c>
      <c r="Q847" s="244">
        <f t="shared" si="148"/>
        <v>10500</v>
      </c>
      <c r="R847" s="244">
        <f t="shared" si="149"/>
        <v>12917</v>
      </c>
      <c r="S847" s="244">
        <f t="shared" si="150"/>
        <v>12773</v>
      </c>
      <c r="T847" s="244">
        <f t="shared" si="151"/>
        <v>13090</v>
      </c>
      <c r="U847" s="79">
        <f t="shared" si="152"/>
        <v>1709.0770901278854</v>
      </c>
      <c r="V847" s="245">
        <f t="shared" si="153"/>
        <v>0.13231223117812846</v>
      </c>
      <c r="W847" s="88" t="str">
        <f t="shared" si="154"/>
        <v>MENOR_VALOR</v>
      </c>
      <c r="X847" s="89">
        <f t="shared" si="155"/>
        <v>10500</v>
      </c>
      <c r="Y847" s="73"/>
    </row>
    <row r="848" spans="1:25" ht="16" x14ac:dyDescent="0.35">
      <c r="A848" s="14">
        <v>761</v>
      </c>
      <c r="B848" s="6">
        <v>8714199</v>
      </c>
      <c r="C848" s="48" t="s">
        <v>32</v>
      </c>
      <c r="D848" s="49" t="s">
        <v>54</v>
      </c>
      <c r="E848" s="6" t="s">
        <v>34</v>
      </c>
      <c r="F848" s="6">
        <v>0</v>
      </c>
      <c r="G848" s="6">
        <v>1</v>
      </c>
      <c r="H848" s="6">
        <v>781815</v>
      </c>
      <c r="I848" s="81">
        <v>36176</v>
      </c>
      <c r="J848" s="82">
        <f t="shared" si="146"/>
        <v>40922.2912</v>
      </c>
      <c r="K848" s="79">
        <v>56160</v>
      </c>
      <c r="L848" s="79">
        <f t="shared" si="145"/>
        <v>10670.4</v>
      </c>
      <c r="M848" s="79">
        <f t="shared" si="147"/>
        <v>66830.399999999994</v>
      </c>
      <c r="N848" s="79">
        <v>43000</v>
      </c>
      <c r="O848" s="79">
        <v>8170</v>
      </c>
      <c r="P848" s="79">
        <v>51170</v>
      </c>
      <c r="Q848" s="244">
        <f t="shared" si="148"/>
        <v>40922</v>
      </c>
      <c r="R848" s="244">
        <f t="shared" si="149"/>
        <v>52974</v>
      </c>
      <c r="S848" s="244">
        <f t="shared" si="150"/>
        <v>51918</v>
      </c>
      <c r="T848" s="244">
        <f t="shared" si="151"/>
        <v>51170</v>
      </c>
      <c r="U848" s="79">
        <f t="shared" si="152"/>
        <v>8522.0509268602709</v>
      </c>
      <c r="V848" s="245">
        <f t="shared" si="153"/>
        <v>0.16087233221694172</v>
      </c>
      <c r="W848" s="88" t="str">
        <f t="shared" si="154"/>
        <v>MENOR_VALOR</v>
      </c>
      <c r="X848" s="89">
        <f t="shared" si="155"/>
        <v>40922</v>
      </c>
      <c r="Y848" s="73"/>
    </row>
    <row r="849" spans="1:25" ht="16" x14ac:dyDescent="0.35">
      <c r="A849" s="14">
        <v>762</v>
      </c>
      <c r="B849" s="6">
        <v>8714199</v>
      </c>
      <c r="C849" s="48" t="s">
        <v>32</v>
      </c>
      <c r="D849" s="49" t="s">
        <v>55</v>
      </c>
      <c r="E849" s="6" t="s">
        <v>34</v>
      </c>
      <c r="F849" s="6">
        <v>0</v>
      </c>
      <c r="G849" s="6">
        <v>1</v>
      </c>
      <c r="H849" s="6">
        <v>781815</v>
      </c>
      <c r="I849" s="81">
        <v>22253</v>
      </c>
      <c r="J849" s="82">
        <f t="shared" si="146"/>
        <v>25172.5936</v>
      </c>
      <c r="K849" s="79">
        <v>31350</v>
      </c>
      <c r="L849" s="79">
        <f t="shared" si="145"/>
        <v>5956.5</v>
      </c>
      <c r="M849" s="79">
        <f t="shared" si="147"/>
        <v>37306.5</v>
      </c>
      <c r="N849" s="79">
        <v>26000</v>
      </c>
      <c r="O849" s="79">
        <v>4940</v>
      </c>
      <c r="P849" s="79">
        <v>30940</v>
      </c>
      <c r="Q849" s="244">
        <f t="shared" si="148"/>
        <v>25173</v>
      </c>
      <c r="R849" s="244">
        <f t="shared" si="149"/>
        <v>31140</v>
      </c>
      <c r="S849" s="244">
        <f t="shared" si="150"/>
        <v>30743</v>
      </c>
      <c r="T849" s="244">
        <f t="shared" si="151"/>
        <v>30940</v>
      </c>
      <c r="U849" s="79">
        <f t="shared" si="152"/>
        <v>4219.3061633401294</v>
      </c>
      <c r="V849" s="245">
        <f t="shared" si="153"/>
        <v>0.13549473870713324</v>
      </c>
      <c r="W849" s="88" t="str">
        <f t="shared" si="154"/>
        <v>MENOR_VALOR</v>
      </c>
      <c r="X849" s="89">
        <f t="shared" si="155"/>
        <v>25173</v>
      </c>
      <c r="Y849" s="73"/>
    </row>
    <row r="850" spans="1:25" ht="16" x14ac:dyDescent="0.35">
      <c r="A850" s="14">
        <v>763</v>
      </c>
      <c r="B850" s="6">
        <v>8714199</v>
      </c>
      <c r="C850" s="48" t="s">
        <v>32</v>
      </c>
      <c r="D850" s="49" t="s">
        <v>57</v>
      </c>
      <c r="E850" s="6" t="s">
        <v>34</v>
      </c>
      <c r="F850" s="6">
        <v>0</v>
      </c>
      <c r="G850" s="6">
        <v>1</v>
      </c>
      <c r="H850" s="6">
        <v>781815</v>
      </c>
      <c r="I850" s="81">
        <v>29155</v>
      </c>
      <c r="J850" s="82">
        <f t="shared" si="146"/>
        <v>32980.135999999999</v>
      </c>
      <c r="K850" s="79">
        <v>39990</v>
      </c>
      <c r="L850" s="79">
        <f t="shared" si="145"/>
        <v>7598.1</v>
      </c>
      <c r="M850" s="79">
        <f t="shared" si="147"/>
        <v>47588.1</v>
      </c>
      <c r="N850" s="79">
        <v>34000</v>
      </c>
      <c r="O850" s="79">
        <v>6460</v>
      </c>
      <c r="P850" s="79">
        <v>40460</v>
      </c>
      <c r="Q850" s="244">
        <f t="shared" si="148"/>
        <v>32980</v>
      </c>
      <c r="R850" s="244">
        <f t="shared" si="149"/>
        <v>40343</v>
      </c>
      <c r="S850" s="244">
        <f t="shared" si="150"/>
        <v>39896</v>
      </c>
      <c r="T850" s="244">
        <f t="shared" si="151"/>
        <v>40460</v>
      </c>
      <c r="U850" s="79">
        <f t="shared" si="152"/>
        <v>5206.4272298765491</v>
      </c>
      <c r="V850" s="245">
        <f t="shared" si="153"/>
        <v>0.12905404233390053</v>
      </c>
      <c r="W850" s="88" t="str">
        <f t="shared" si="154"/>
        <v>MENOR_VALOR</v>
      </c>
      <c r="X850" s="89">
        <f t="shared" si="155"/>
        <v>32980</v>
      </c>
      <c r="Y850" s="73"/>
    </row>
    <row r="851" spans="1:25" ht="16" x14ac:dyDescent="0.35">
      <c r="A851" s="14">
        <v>764</v>
      </c>
      <c r="B851" s="6">
        <v>8714199</v>
      </c>
      <c r="C851" s="48" t="s">
        <v>32</v>
      </c>
      <c r="D851" s="49" t="s">
        <v>59</v>
      </c>
      <c r="E851" s="6" t="s">
        <v>34</v>
      </c>
      <c r="F851" s="6">
        <v>0</v>
      </c>
      <c r="G851" s="6">
        <v>1</v>
      </c>
      <c r="H851" s="6">
        <v>781815</v>
      </c>
      <c r="I851" s="81">
        <v>88774</v>
      </c>
      <c r="J851" s="82">
        <f t="shared" si="146"/>
        <v>100421.1488</v>
      </c>
      <c r="K851" s="79">
        <v>131300</v>
      </c>
      <c r="L851" s="79">
        <f t="shared" si="145"/>
        <v>24947</v>
      </c>
      <c r="M851" s="79">
        <f t="shared" si="147"/>
        <v>156247</v>
      </c>
      <c r="N851" s="79">
        <v>104000</v>
      </c>
      <c r="O851" s="79">
        <v>19760</v>
      </c>
      <c r="P851" s="79">
        <v>123760</v>
      </c>
      <c r="Q851" s="244">
        <f t="shared" si="148"/>
        <v>100421</v>
      </c>
      <c r="R851" s="244">
        <f t="shared" si="149"/>
        <v>126809</v>
      </c>
      <c r="S851" s="244">
        <f t="shared" si="150"/>
        <v>124759</v>
      </c>
      <c r="T851" s="244">
        <f t="shared" si="151"/>
        <v>123760</v>
      </c>
      <c r="U851" s="79">
        <f t="shared" si="152"/>
        <v>18659.133741950616</v>
      </c>
      <c r="V851" s="245">
        <f t="shared" si="153"/>
        <v>0.14714360764575554</v>
      </c>
      <c r="W851" s="88" t="str">
        <f t="shared" si="154"/>
        <v>MENOR_VALOR</v>
      </c>
      <c r="X851" s="89">
        <f t="shared" si="155"/>
        <v>100421</v>
      </c>
      <c r="Y851" s="73"/>
    </row>
    <row r="852" spans="1:25" ht="16" x14ac:dyDescent="0.35">
      <c r="A852" s="14">
        <v>765</v>
      </c>
      <c r="B852" s="6">
        <v>8714199</v>
      </c>
      <c r="C852" s="48" t="s">
        <v>32</v>
      </c>
      <c r="D852" s="49" t="s">
        <v>60</v>
      </c>
      <c r="E852" s="6" t="s">
        <v>34</v>
      </c>
      <c r="F852" s="6">
        <v>0</v>
      </c>
      <c r="G852" s="6">
        <v>1</v>
      </c>
      <c r="H852" s="6">
        <v>781815</v>
      </c>
      <c r="I852" s="81">
        <v>96152</v>
      </c>
      <c r="J852" s="82">
        <f t="shared" si="146"/>
        <v>108767.1424</v>
      </c>
      <c r="K852" s="79">
        <v>142410</v>
      </c>
      <c r="L852" s="79">
        <f t="shared" si="145"/>
        <v>27057.9</v>
      </c>
      <c r="M852" s="79">
        <f t="shared" si="147"/>
        <v>169467.9</v>
      </c>
      <c r="N852" s="79">
        <v>113000</v>
      </c>
      <c r="O852" s="79">
        <v>21470</v>
      </c>
      <c r="P852" s="79">
        <v>134470</v>
      </c>
      <c r="Q852" s="244">
        <f t="shared" si="148"/>
        <v>108767</v>
      </c>
      <c r="R852" s="244">
        <f t="shared" si="149"/>
        <v>137568</v>
      </c>
      <c r="S852" s="244">
        <f t="shared" si="150"/>
        <v>135333</v>
      </c>
      <c r="T852" s="244">
        <f t="shared" si="151"/>
        <v>134470</v>
      </c>
      <c r="U852" s="79">
        <f t="shared" si="152"/>
        <v>20365.382404953754</v>
      </c>
      <c r="V852" s="245">
        <f t="shared" si="153"/>
        <v>0.14803866018953357</v>
      </c>
      <c r="W852" s="88" t="str">
        <f t="shared" si="154"/>
        <v>MENOR_VALOR</v>
      </c>
      <c r="X852" s="89">
        <f t="shared" si="155"/>
        <v>108767</v>
      </c>
      <c r="Y852" s="73"/>
    </row>
    <row r="853" spans="1:25" ht="16" x14ac:dyDescent="0.35">
      <c r="A853" s="14">
        <v>766</v>
      </c>
      <c r="B853" s="6">
        <v>8714199</v>
      </c>
      <c r="C853" s="48" t="s">
        <v>32</v>
      </c>
      <c r="D853" s="49" t="s">
        <v>61</v>
      </c>
      <c r="E853" s="6" t="s">
        <v>34</v>
      </c>
      <c r="F853" s="6">
        <v>0</v>
      </c>
      <c r="G853" s="6">
        <v>1</v>
      </c>
      <c r="H853" s="6">
        <v>781815</v>
      </c>
      <c r="I853" s="81">
        <v>14280</v>
      </c>
      <c r="J853" s="82">
        <f t="shared" si="146"/>
        <v>16153.536</v>
      </c>
      <c r="K853" s="79">
        <v>22260</v>
      </c>
      <c r="L853" s="79">
        <f t="shared" si="145"/>
        <v>4229.3999999999996</v>
      </c>
      <c r="M853" s="79">
        <f t="shared" si="147"/>
        <v>26489.4</v>
      </c>
      <c r="N853" s="79">
        <v>17000</v>
      </c>
      <c r="O853" s="79">
        <v>3230</v>
      </c>
      <c r="P853" s="79">
        <v>20230</v>
      </c>
      <c r="Q853" s="244">
        <f t="shared" si="148"/>
        <v>16154</v>
      </c>
      <c r="R853" s="244">
        <f t="shared" si="149"/>
        <v>20958</v>
      </c>
      <c r="S853" s="244">
        <f t="shared" si="150"/>
        <v>20533</v>
      </c>
      <c r="T853" s="244">
        <f t="shared" si="151"/>
        <v>20230</v>
      </c>
      <c r="U853" s="79">
        <f t="shared" si="152"/>
        <v>3396.9409768201745</v>
      </c>
      <c r="V853" s="245">
        <f t="shared" si="153"/>
        <v>0.16208326065560524</v>
      </c>
      <c r="W853" s="88" t="str">
        <f t="shared" si="154"/>
        <v>MENOR_VALOR</v>
      </c>
      <c r="X853" s="89">
        <f t="shared" si="155"/>
        <v>16154</v>
      </c>
      <c r="Y853" s="73"/>
    </row>
    <row r="854" spans="1:25" ht="16" x14ac:dyDescent="0.35">
      <c r="A854" s="14">
        <v>767</v>
      </c>
      <c r="B854" s="6">
        <v>8714199</v>
      </c>
      <c r="C854" s="48" t="s">
        <v>32</v>
      </c>
      <c r="D854" s="49" t="s">
        <v>62</v>
      </c>
      <c r="E854" s="6" t="s">
        <v>34</v>
      </c>
      <c r="F854" s="6">
        <v>0</v>
      </c>
      <c r="G854" s="6">
        <v>1</v>
      </c>
      <c r="H854" s="6">
        <v>781815</v>
      </c>
      <c r="I854" s="81">
        <v>85561</v>
      </c>
      <c r="J854" s="82">
        <f t="shared" si="146"/>
        <v>96786.603199999998</v>
      </c>
      <c r="K854" s="79">
        <v>119700</v>
      </c>
      <c r="L854" s="79">
        <f t="shared" si="145"/>
        <v>22743</v>
      </c>
      <c r="M854" s="79">
        <f t="shared" si="147"/>
        <v>142443</v>
      </c>
      <c r="N854" s="79">
        <v>101000</v>
      </c>
      <c r="O854" s="79">
        <v>19190</v>
      </c>
      <c r="P854" s="79">
        <v>120190</v>
      </c>
      <c r="Q854" s="244">
        <f t="shared" si="148"/>
        <v>96787</v>
      </c>
      <c r="R854" s="244">
        <f t="shared" si="149"/>
        <v>119807</v>
      </c>
      <c r="S854" s="244">
        <f t="shared" si="150"/>
        <v>118334</v>
      </c>
      <c r="T854" s="244">
        <f t="shared" si="151"/>
        <v>120190</v>
      </c>
      <c r="U854" s="79">
        <f t="shared" si="152"/>
        <v>16277.598102914324</v>
      </c>
      <c r="V854" s="245">
        <f t="shared" si="153"/>
        <v>0.1358651673350833</v>
      </c>
      <c r="W854" s="88" t="str">
        <f t="shared" si="154"/>
        <v>MENOR_VALOR</v>
      </c>
      <c r="X854" s="89">
        <f t="shared" si="155"/>
        <v>96787</v>
      </c>
      <c r="Y854" s="73"/>
    </row>
    <row r="855" spans="1:25" ht="24" x14ac:dyDescent="0.35">
      <c r="A855" s="14">
        <v>768</v>
      </c>
      <c r="B855" s="6">
        <v>8714199</v>
      </c>
      <c r="C855" s="48" t="s">
        <v>32</v>
      </c>
      <c r="D855" s="49" t="s">
        <v>65</v>
      </c>
      <c r="E855" s="6" t="s">
        <v>80</v>
      </c>
      <c r="F855" s="6">
        <v>0</v>
      </c>
      <c r="G855" s="6">
        <v>1</v>
      </c>
      <c r="H855" s="6">
        <v>781815</v>
      </c>
      <c r="I855" s="81">
        <v>71281</v>
      </c>
      <c r="J855" s="82">
        <f t="shared" si="146"/>
        <v>80633.067200000005</v>
      </c>
      <c r="K855" s="79">
        <v>100800</v>
      </c>
      <c r="L855" s="79">
        <f t="shared" si="145"/>
        <v>19152</v>
      </c>
      <c r="M855" s="79">
        <f t="shared" si="147"/>
        <v>119952</v>
      </c>
      <c r="N855" s="79">
        <v>84000</v>
      </c>
      <c r="O855" s="79">
        <v>15960</v>
      </c>
      <c r="P855" s="79">
        <v>99960</v>
      </c>
      <c r="Q855" s="244">
        <f t="shared" si="148"/>
        <v>80633</v>
      </c>
      <c r="R855" s="244">
        <f t="shared" si="149"/>
        <v>100182</v>
      </c>
      <c r="S855" s="244">
        <f t="shared" si="150"/>
        <v>98882</v>
      </c>
      <c r="T855" s="244">
        <f t="shared" si="151"/>
        <v>99960</v>
      </c>
      <c r="U855" s="79">
        <f t="shared" si="152"/>
        <v>13823.230465415818</v>
      </c>
      <c r="V855" s="245">
        <f t="shared" si="153"/>
        <v>0.13798117890854464</v>
      </c>
      <c r="W855" s="88" t="str">
        <f t="shared" si="154"/>
        <v>MENOR_VALOR</v>
      </c>
      <c r="X855" s="89">
        <f t="shared" si="155"/>
        <v>80633</v>
      </c>
      <c r="Y855" s="73"/>
    </row>
    <row r="856" spans="1:25" ht="16" x14ac:dyDescent="0.35">
      <c r="A856" s="14">
        <v>769</v>
      </c>
      <c r="B856" s="6">
        <v>8714199</v>
      </c>
      <c r="C856" s="48" t="s">
        <v>32</v>
      </c>
      <c r="D856" s="49" t="s">
        <v>67</v>
      </c>
      <c r="E856" s="6" t="s">
        <v>80</v>
      </c>
      <c r="F856" s="6">
        <v>0</v>
      </c>
      <c r="G856" s="6">
        <v>1</v>
      </c>
      <c r="H856" s="6">
        <v>781815</v>
      </c>
      <c r="I856" s="81">
        <v>76160</v>
      </c>
      <c r="J856" s="82">
        <f t="shared" si="146"/>
        <v>86152.191999999995</v>
      </c>
      <c r="K856" s="79">
        <v>102830</v>
      </c>
      <c r="L856" s="79">
        <f t="shared" si="145"/>
        <v>19537.7</v>
      </c>
      <c r="M856" s="79">
        <f t="shared" si="147"/>
        <v>122367.7</v>
      </c>
      <c r="N856" s="79">
        <v>90000</v>
      </c>
      <c r="O856" s="79">
        <v>17100</v>
      </c>
      <c r="P856" s="79">
        <v>107100</v>
      </c>
      <c r="Q856" s="244">
        <f t="shared" si="148"/>
        <v>86152</v>
      </c>
      <c r="R856" s="244">
        <f t="shared" si="149"/>
        <v>105207</v>
      </c>
      <c r="S856" s="244">
        <f t="shared" si="150"/>
        <v>104130</v>
      </c>
      <c r="T856" s="244">
        <f t="shared" si="151"/>
        <v>107100</v>
      </c>
      <c r="U856" s="79">
        <f t="shared" si="152"/>
        <v>13473.919715509663</v>
      </c>
      <c r="V856" s="245">
        <f t="shared" si="153"/>
        <v>0.12807056294267172</v>
      </c>
      <c r="W856" s="88" t="str">
        <f t="shared" si="154"/>
        <v>MENOR_VALOR</v>
      </c>
      <c r="X856" s="89">
        <f t="shared" si="155"/>
        <v>86152</v>
      </c>
      <c r="Y856" s="73"/>
    </row>
    <row r="857" spans="1:25" ht="16" x14ac:dyDescent="0.35">
      <c r="A857" s="14">
        <v>770</v>
      </c>
      <c r="B857" s="6">
        <v>8714199</v>
      </c>
      <c r="C857" s="48" t="s">
        <v>32</v>
      </c>
      <c r="D857" s="49" t="s">
        <v>225</v>
      </c>
      <c r="E857" s="6" t="s">
        <v>34</v>
      </c>
      <c r="F857" s="6">
        <v>0</v>
      </c>
      <c r="G857" s="6">
        <v>1</v>
      </c>
      <c r="H857" s="6">
        <v>781815</v>
      </c>
      <c r="I857" s="81">
        <v>138278</v>
      </c>
      <c r="J857" s="82">
        <f t="shared" si="146"/>
        <v>156420.0736</v>
      </c>
      <c r="K857" s="79">
        <v>210120</v>
      </c>
      <c r="L857" s="79">
        <f t="shared" si="145"/>
        <v>39922.800000000003</v>
      </c>
      <c r="M857" s="79">
        <f t="shared" si="147"/>
        <v>250042.8</v>
      </c>
      <c r="N857" s="79">
        <v>163000</v>
      </c>
      <c r="O857" s="79">
        <v>30970</v>
      </c>
      <c r="P857" s="79">
        <v>193970</v>
      </c>
      <c r="Q857" s="244">
        <f t="shared" si="148"/>
        <v>156420</v>
      </c>
      <c r="R857" s="244">
        <f t="shared" si="149"/>
        <v>200144</v>
      </c>
      <c r="S857" s="244">
        <f t="shared" si="150"/>
        <v>196493</v>
      </c>
      <c r="T857" s="244">
        <f t="shared" si="151"/>
        <v>193970</v>
      </c>
      <c r="U857" s="79">
        <f t="shared" si="152"/>
        <v>30917.536900600604</v>
      </c>
      <c r="V857" s="245">
        <f t="shared" si="153"/>
        <v>0.15447646145075847</v>
      </c>
      <c r="W857" s="88" t="str">
        <f t="shared" si="154"/>
        <v>MENOR_VALOR</v>
      </c>
      <c r="X857" s="89">
        <f t="shared" si="155"/>
        <v>156420</v>
      </c>
      <c r="Y857" s="73"/>
    </row>
    <row r="858" spans="1:25" ht="16" x14ac:dyDescent="0.35">
      <c r="A858" s="14">
        <v>771</v>
      </c>
      <c r="B858" s="6">
        <v>8714199</v>
      </c>
      <c r="C858" s="48" t="s">
        <v>32</v>
      </c>
      <c r="D858" s="49" t="s">
        <v>69</v>
      </c>
      <c r="E858" s="6" t="s">
        <v>34</v>
      </c>
      <c r="F858" s="6">
        <v>0</v>
      </c>
      <c r="G858" s="6">
        <v>1</v>
      </c>
      <c r="H858" s="6">
        <v>781815</v>
      </c>
      <c r="I858" s="81"/>
      <c r="J858" s="82">
        <f t="shared" si="146"/>
        <v>0</v>
      </c>
      <c r="K858" s="79">
        <v>160680</v>
      </c>
      <c r="L858" s="79">
        <f t="shared" si="145"/>
        <v>30529.200000000001</v>
      </c>
      <c r="M858" s="79">
        <f t="shared" si="147"/>
        <v>191209.2</v>
      </c>
      <c r="N858" s="79">
        <v>125000</v>
      </c>
      <c r="O858" s="79">
        <v>23750</v>
      </c>
      <c r="P858" s="79">
        <v>148750</v>
      </c>
      <c r="Q858" s="244">
        <f>ROUND(MIN(M858,P858),0)</f>
        <v>148750</v>
      </c>
      <c r="R858" s="244">
        <f>ROUND(AVERAGE(M858,P858),0)</f>
        <v>169980</v>
      </c>
      <c r="S858" s="244">
        <f>ROUND(GEOMEAN(M858,P858),0)</f>
        <v>168649</v>
      </c>
      <c r="T858" s="244">
        <f>ROUND(MEDIAN(M858,P858),0)</f>
        <v>169980</v>
      </c>
      <c r="U858" s="79">
        <f t="shared" si="152"/>
        <v>15011.876964590403</v>
      </c>
      <c r="V858" s="245">
        <f t="shared" si="153"/>
        <v>8.8315548679788233E-2</v>
      </c>
      <c r="W858" s="88" t="str">
        <f t="shared" si="154"/>
        <v>MENOR_VALOR</v>
      </c>
      <c r="X858" s="89">
        <f t="shared" si="155"/>
        <v>148750</v>
      </c>
      <c r="Y858" s="73"/>
    </row>
    <row r="859" spans="1:25" x14ac:dyDescent="0.35">
      <c r="A859" s="14">
        <v>772</v>
      </c>
      <c r="B859" s="6">
        <v>8714199</v>
      </c>
      <c r="C859" s="48" t="s">
        <v>32</v>
      </c>
      <c r="D859" s="49" t="s">
        <v>387</v>
      </c>
      <c r="E859" s="6" t="s">
        <v>34</v>
      </c>
      <c r="F859" s="6">
        <v>0</v>
      </c>
      <c r="G859" s="6">
        <v>1</v>
      </c>
      <c r="H859" s="6">
        <v>781815</v>
      </c>
      <c r="I859" s="81">
        <v>34272</v>
      </c>
      <c r="J859" s="82">
        <f t="shared" si="146"/>
        <v>38768.486400000002</v>
      </c>
      <c r="K859" s="79">
        <v>53000</v>
      </c>
      <c r="L859" s="79">
        <f t="shared" si="145"/>
        <v>10070</v>
      </c>
      <c r="M859" s="79">
        <f t="shared" si="147"/>
        <v>63070</v>
      </c>
      <c r="N859" s="79">
        <v>40000</v>
      </c>
      <c r="O859" s="79">
        <v>7600</v>
      </c>
      <c r="P859" s="79">
        <v>47600</v>
      </c>
      <c r="Q859" s="244">
        <f t="shared" si="148"/>
        <v>38768</v>
      </c>
      <c r="R859" s="244">
        <f t="shared" si="149"/>
        <v>49813</v>
      </c>
      <c r="S859" s="244">
        <f t="shared" si="150"/>
        <v>48824</v>
      </c>
      <c r="T859" s="244">
        <f t="shared" si="151"/>
        <v>47600</v>
      </c>
      <c r="U859" s="79">
        <f t="shared" si="152"/>
        <v>7809.9943982054174</v>
      </c>
      <c r="V859" s="245">
        <f t="shared" si="153"/>
        <v>0.1567862686087049</v>
      </c>
      <c r="W859" s="88" t="str">
        <f t="shared" si="154"/>
        <v>MENOR_VALOR</v>
      </c>
      <c r="X859" s="89">
        <f t="shared" si="155"/>
        <v>38768</v>
      </c>
      <c r="Y859" s="73"/>
    </row>
    <row r="860" spans="1:25" ht="16" x14ac:dyDescent="0.35">
      <c r="A860" s="14">
        <v>773</v>
      </c>
      <c r="B860" s="6">
        <v>8714199</v>
      </c>
      <c r="C860" s="48" t="s">
        <v>32</v>
      </c>
      <c r="D860" s="50" t="s">
        <v>230</v>
      </c>
      <c r="E860" s="6" t="s">
        <v>34</v>
      </c>
      <c r="F860" s="6">
        <v>0</v>
      </c>
      <c r="G860" s="6">
        <v>1</v>
      </c>
      <c r="H860" s="6">
        <v>781815</v>
      </c>
      <c r="I860" s="81">
        <v>164815</v>
      </c>
      <c r="J860" s="82">
        <f t="shared" si="146"/>
        <v>186438.728</v>
      </c>
      <c r="K860" s="79">
        <v>250290</v>
      </c>
      <c r="L860" s="79">
        <f t="shared" si="145"/>
        <v>47555.1</v>
      </c>
      <c r="M860" s="79">
        <f t="shared" si="147"/>
        <v>297845.09999999998</v>
      </c>
      <c r="N860" s="79">
        <v>194000</v>
      </c>
      <c r="O860" s="79">
        <v>36860</v>
      </c>
      <c r="P860" s="79">
        <v>230860</v>
      </c>
      <c r="Q860" s="244">
        <f t="shared" si="148"/>
        <v>186439</v>
      </c>
      <c r="R860" s="244">
        <f t="shared" si="149"/>
        <v>238381</v>
      </c>
      <c r="S860" s="244">
        <f t="shared" si="150"/>
        <v>234041</v>
      </c>
      <c r="T860" s="244">
        <f t="shared" si="151"/>
        <v>230860</v>
      </c>
      <c r="U860" s="79">
        <f t="shared" si="152"/>
        <v>36728.54042839165</v>
      </c>
      <c r="V860" s="245">
        <f t="shared" si="153"/>
        <v>0.15407494904540064</v>
      </c>
      <c r="W860" s="88" t="str">
        <f t="shared" si="154"/>
        <v>MENOR_VALOR</v>
      </c>
      <c r="X860" s="89">
        <f t="shared" si="155"/>
        <v>186439</v>
      </c>
      <c r="Y860" s="73"/>
    </row>
    <row r="861" spans="1:25" ht="16" x14ac:dyDescent="0.35">
      <c r="A861" s="14">
        <v>774</v>
      </c>
      <c r="B861" s="6">
        <v>8714199</v>
      </c>
      <c r="C861" s="48" t="s">
        <v>32</v>
      </c>
      <c r="D861" s="49" t="s">
        <v>75</v>
      </c>
      <c r="E861" s="6" t="s">
        <v>34</v>
      </c>
      <c r="F861" s="6">
        <v>0</v>
      </c>
      <c r="G861" s="6">
        <v>1</v>
      </c>
      <c r="H861" s="6">
        <v>781815</v>
      </c>
      <c r="I861" s="81">
        <v>101864</v>
      </c>
      <c r="J861" s="82">
        <f t="shared" si="146"/>
        <v>115228.55679999999</v>
      </c>
      <c r="K861" s="79">
        <v>144000</v>
      </c>
      <c r="L861" s="79">
        <f t="shared" si="145"/>
        <v>27360</v>
      </c>
      <c r="M861" s="79">
        <f t="shared" si="147"/>
        <v>171360</v>
      </c>
      <c r="N861" s="79">
        <v>120000</v>
      </c>
      <c r="O861" s="79">
        <v>22800</v>
      </c>
      <c r="P861" s="79">
        <v>142800</v>
      </c>
      <c r="Q861" s="244">
        <f t="shared" si="148"/>
        <v>115229</v>
      </c>
      <c r="R861" s="244">
        <f t="shared" si="149"/>
        <v>143130</v>
      </c>
      <c r="S861" s="244">
        <f t="shared" si="150"/>
        <v>141275</v>
      </c>
      <c r="T861" s="244">
        <f t="shared" si="151"/>
        <v>142800</v>
      </c>
      <c r="U861" s="79">
        <f t="shared" si="152"/>
        <v>19728.986301885863</v>
      </c>
      <c r="V861" s="245">
        <f t="shared" si="153"/>
        <v>0.13783963041910055</v>
      </c>
      <c r="W861" s="88" t="str">
        <f t="shared" si="154"/>
        <v>MENOR_VALOR</v>
      </c>
      <c r="X861" s="89">
        <f t="shared" si="155"/>
        <v>115229</v>
      </c>
      <c r="Y861" s="73"/>
    </row>
    <row r="862" spans="1:25" x14ac:dyDescent="0.35">
      <c r="A862" s="14">
        <v>775</v>
      </c>
      <c r="B862" s="6">
        <v>8714199</v>
      </c>
      <c r="C862" s="48" t="s">
        <v>32</v>
      </c>
      <c r="D862" s="49" t="s">
        <v>233</v>
      </c>
      <c r="E862" s="6" t="s">
        <v>34</v>
      </c>
      <c r="F862" s="6">
        <v>0</v>
      </c>
      <c r="G862" s="6">
        <v>1</v>
      </c>
      <c r="H862" s="6">
        <v>781815</v>
      </c>
      <c r="I862" s="243">
        <v>337960</v>
      </c>
      <c r="J862" s="82">
        <f t="shared" si="146"/>
        <v>382300.35200000001</v>
      </c>
      <c r="K862" s="79">
        <v>512940</v>
      </c>
      <c r="L862" s="79">
        <f t="shared" si="145"/>
        <v>97458.6</v>
      </c>
      <c r="M862" s="79">
        <f t="shared" si="147"/>
        <v>610398.6</v>
      </c>
      <c r="N862" s="79">
        <v>398000</v>
      </c>
      <c r="O862" s="79">
        <v>75620</v>
      </c>
      <c r="P862" s="79">
        <v>473620</v>
      </c>
      <c r="Q862" s="244">
        <f t="shared" si="148"/>
        <v>382300</v>
      </c>
      <c r="R862" s="244">
        <f t="shared" si="149"/>
        <v>488773</v>
      </c>
      <c r="S862" s="244">
        <f t="shared" si="150"/>
        <v>479899</v>
      </c>
      <c r="T862" s="244">
        <f t="shared" si="151"/>
        <v>473620</v>
      </c>
      <c r="U862" s="79">
        <f t="shared" si="152"/>
        <v>75287.780313275274</v>
      </c>
      <c r="V862" s="245">
        <f t="shared" si="153"/>
        <v>0.15403424557673046</v>
      </c>
      <c r="W862" s="88" t="str">
        <f t="shared" si="154"/>
        <v>MENOR_VALOR</v>
      </c>
      <c r="X862" s="89">
        <f t="shared" si="155"/>
        <v>382300</v>
      </c>
      <c r="Y862" s="73"/>
    </row>
    <row r="863" spans="1:25" ht="24" x14ac:dyDescent="0.35">
      <c r="A863" s="14">
        <v>776</v>
      </c>
      <c r="B863" s="6">
        <v>8714199</v>
      </c>
      <c r="C863" s="48" t="s">
        <v>47</v>
      </c>
      <c r="D863" s="49" t="s">
        <v>63</v>
      </c>
      <c r="E863" s="6" t="s">
        <v>34</v>
      </c>
      <c r="F863" s="6">
        <v>0</v>
      </c>
      <c r="G863" s="6">
        <v>1</v>
      </c>
      <c r="H863" s="6">
        <v>781815</v>
      </c>
      <c r="I863" s="243">
        <v>328559</v>
      </c>
      <c r="J863" s="82">
        <f t="shared" si="146"/>
        <v>371665.94079999998</v>
      </c>
      <c r="K863" s="79">
        <v>522720</v>
      </c>
      <c r="L863" s="79">
        <f t="shared" si="145"/>
        <v>99316.800000000003</v>
      </c>
      <c r="M863" s="79">
        <f t="shared" si="147"/>
        <v>622036.80000000005</v>
      </c>
      <c r="N863" s="79">
        <v>387000</v>
      </c>
      <c r="O863" s="79">
        <v>73530</v>
      </c>
      <c r="P863" s="79">
        <v>460530</v>
      </c>
      <c r="Q863" s="244">
        <f t="shared" si="148"/>
        <v>371666</v>
      </c>
      <c r="R863" s="244">
        <f t="shared" si="149"/>
        <v>484744</v>
      </c>
      <c r="S863" s="244">
        <f t="shared" si="150"/>
        <v>473961</v>
      </c>
      <c r="T863" s="244">
        <f t="shared" si="151"/>
        <v>460530</v>
      </c>
      <c r="U863" s="79">
        <f t="shared" si="152"/>
        <v>79958.220603012422</v>
      </c>
      <c r="V863" s="245">
        <f t="shared" si="153"/>
        <v>0.16494937658436706</v>
      </c>
      <c r="W863" s="88" t="str">
        <f t="shared" si="154"/>
        <v>MENOR_VALOR</v>
      </c>
      <c r="X863" s="89">
        <f t="shared" si="155"/>
        <v>371666</v>
      </c>
      <c r="Y863" s="73"/>
    </row>
    <row r="864" spans="1:25" ht="24" x14ac:dyDescent="0.35">
      <c r="A864" s="14">
        <v>777</v>
      </c>
      <c r="B864" s="6">
        <v>8714199</v>
      </c>
      <c r="C864" s="48" t="s">
        <v>47</v>
      </c>
      <c r="D864" s="49" t="s">
        <v>222</v>
      </c>
      <c r="E864" s="6" t="s">
        <v>34</v>
      </c>
      <c r="F864" s="6">
        <v>0</v>
      </c>
      <c r="G864" s="6">
        <v>1</v>
      </c>
      <c r="H864" s="6">
        <v>781815</v>
      </c>
      <c r="I864" s="243">
        <v>101864</v>
      </c>
      <c r="J864" s="82">
        <f t="shared" si="146"/>
        <v>115228.55679999999</v>
      </c>
      <c r="K864" s="79">
        <v>135000</v>
      </c>
      <c r="L864" s="79">
        <f t="shared" si="145"/>
        <v>25650</v>
      </c>
      <c r="M864" s="79">
        <f t="shared" si="147"/>
        <v>160650</v>
      </c>
      <c r="N864" s="79">
        <v>120000</v>
      </c>
      <c r="O864" s="79">
        <v>22800</v>
      </c>
      <c r="P864" s="79">
        <v>142800</v>
      </c>
      <c r="Q864" s="244">
        <f t="shared" si="148"/>
        <v>115229</v>
      </c>
      <c r="R864" s="244">
        <f t="shared" si="149"/>
        <v>139560</v>
      </c>
      <c r="S864" s="244">
        <f t="shared" si="150"/>
        <v>138268</v>
      </c>
      <c r="T864" s="244">
        <f t="shared" si="151"/>
        <v>142800</v>
      </c>
      <c r="U864" s="79">
        <f t="shared" si="152"/>
        <v>17204.615093049888</v>
      </c>
      <c r="V864" s="245">
        <f t="shared" si="153"/>
        <v>0.12327755154091349</v>
      </c>
      <c r="W864" s="88" t="str">
        <f t="shared" si="154"/>
        <v>MENOR_VALOR</v>
      </c>
      <c r="X864" s="89">
        <f t="shared" si="155"/>
        <v>115229</v>
      </c>
      <c r="Y864" s="73"/>
    </row>
    <row r="865" spans="1:25" ht="24" x14ac:dyDescent="0.35">
      <c r="A865" s="14">
        <v>778</v>
      </c>
      <c r="B865" s="6">
        <v>8714199</v>
      </c>
      <c r="C865" s="48" t="s">
        <v>47</v>
      </c>
      <c r="D865" s="49" t="s">
        <v>223</v>
      </c>
      <c r="E865" s="6" t="s">
        <v>34</v>
      </c>
      <c r="F865" s="6">
        <v>0</v>
      </c>
      <c r="G865" s="6">
        <v>1</v>
      </c>
      <c r="H865" s="6">
        <v>781815</v>
      </c>
      <c r="I865" s="243">
        <v>34272</v>
      </c>
      <c r="J865" s="82">
        <f t="shared" si="146"/>
        <v>38768.486400000002</v>
      </c>
      <c r="K865" s="79">
        <v>45500</v>
      </c>
      <c r="L865" s="79">
        <f t="shared" si="145"/>
        <v>8645</v>
      </c>
      <c r="M865" s="79">
        <f t="shared" si="147"/>
        <v>54145</v>
      </c>
      <c r="N865" s="79">
        <v>40000</v>
      </c>
      <c r="O865" s="79">
        <v>7600</v>
      </c>
      <c r="P865" s="79">
        <v>47600</v>
      </c>
      <c r="Q865" s="244">
        <f t="shared" si="148"/>
        <v>38768</v>
      </c>
      <c r="R865" s="244">
        <f t="shared" si="149"/>
        <v>46838</v>
      </c>
      <c r="S865" s="244">
        <f t="shared" si="150"/>
        <v>46403</v>
      </c>
      <c r="T865" s="244">
        <f t="shared" si="151"/>
        <v>47600</v>
      </c>
      <c r="U865" s="79">
        <f t="shared" si="152"/>
        <v>5706.3517241754389</v>
      </c>
      <c r="V865" s="245">
        <f t="shared" si="153"/>
        <v>0.12183166924666806</v>
      </c>
      <c r="W865" s="88" t="str">
        <f t="shared" si="154"/>
        <v>MENOR_VALOR</v>
      </c>
      <c r="X865" s="89">
        <f t="shared" si="155"/>
        <v>38768</v>
      </c>
      <c r="Y865" s="73"/>
    </row>
    <row r="866" spans="1:25" ht="24" x14ac:dyDescent="0.35">
      <c r="A866" s="14">
        <v>779</v>
      </c>
      <c r="B866" s="6">
        <v>8714199</v>
      </c>
      <c r="C866" s="48" t="s">
        <v>47</v>
      </c>
      <c r="D866" s="49" t="s">
        <v>235</v>
      </c>
      <c r="E866" s="6" t="s">
        <v>34</v>
      </c>
      <c r="F866" s="6">
        <v>0</v>
      </c>
      <c r="G866" s="6">
        <v>1</v>
      </c>
      <c r="H866" s="6">
        <v>781815</v>
      </c>
      <c r="I866" s="243">
        <v>202776</v>
      </c>
      <c r="J866" s="82">
        <f t="shared" si="146"/>
        <v>229380.21119999999</v>
      </c>
      <c r="K866" s="79">
        <v>272090</v>
      </c>
      <c r="L866" s="79">
        <f t="shared" si="145"/>
        <v>51697.1</v>
      </c>
      <c r="M866" s="79">
        <f t="shared" si="147"/>
        <v>323787.09999999998</v>
      </c>
      <c r="N866" s="79">
        <v>239000</v>
      </c>
      <c r="O866" s="79">
        <v>45410</v>
      </c>
      <c r="P866" s="79">
        <v>284410</v>
      </c>
      <c r="Q866" s="244">
        <f t="shared" si="148"/>
        <v>229380</v>
      </c>
      <c r="R866" s="244">
        <f t="shared" si="149"/>
        <v>279192</v>
      </c>
      <c r="S866" s="244">
        <f t="shared" si="150"/>
        <v>276431</v>
      </c>
      <c r="T866" s="244">
        <f t="shared" si="151"/>
        <v>284410</v>
      </c>
      <c r="U866" s="79">
        <f t="shared" si="152"/>
        <v>35222.402984464308</v>
      </c>
      <c r="V866" s="245">
        <f t="shared" si="153"/>
        <v>0.12615835333556946</v>
      </c>
      <c r="W866" s="88" t="str">
        <f t="shared" si="154"/>
        <v>MENOR_VALOR</v>
      </c>
      <c r="X866" s="89">
        <f t="shared" si="155"/>
        <v>229380</v>
      </c>
      <c r="Y866" s="73"/>
    </row>
    <row r="867" spans="1:25" ht="24" x14ac:dyDescent="0.35">
      <c r="A867" s="14">
        <v>780</v>
      </c>
      <c r="B867" s="6">
        <v>8714199</v>
      </c>
      <c r="C867" s="48" t="s">
        <v>47</v>
      </c>
      <c r="D867" s="49" t="s">
        <v>232</v>
      </c>
      <c r="E867" s="6" t="s">
        <v>34</v>
      </c>
      <c r="F867" s="6">
        <v>0</v>
      </c>
      <c r="G867" s="6">
        <v>1</v>
      </c>
      <c r="H867" s="6">
        <v>781815</v>
      </c>
      <c r="I867" s="243">
        <v>231931</v>
      </c>
      <c r="J867" s="82">
        <f t="shared" si="146"/>
        <v>262360.34720000002</v>
      </c>
      <c r="K867" s="79">
        <v>359040</v>
      </c>
      <c r="L867" s="79">
        <f t="shared" si="145"/>
        <v>68217.600000000006</v>
      </c>
      <c r="M867" s="79">
        <f t="shared" si="147"/>
        <v>427257.59999999998</v>
      </c>
      <c r="N867" s="79">
        <v>299000</v>
      </c>
      <c r="O867" s="79">
        <v>56810</v>
      </c>
      <c r="P867" s="79">
        <v>355810</v>
      </c>
      <c r="Q867" s="244">
        <f t="shared" si="148"/>
        <v>262360</v>
      </c>
      <c r="R867" s="244">
        <f t="shared" si="149"/>
        <v>348476</v>
      </c>
      <c r="S867" s="244">
        <f t="shared" si="150"/>
        <v>341666</v>
      </c>
      <c r="T867" s="244">
        <f t="shared" si="151"/>
        <v>355810</v>
      </c>
      <c r="U867" s="79">
        <f t="shared" si="152"/>
        <v>60893.207568660728</v>
      </c>
      <c r="V867" s="245">
        <f t="shared" si="153"/>
        <v>0.17474146732819687</v>
      </c>
      <c r="W867" s="88" t="str">
        <f t="shared" si="154"/>
        <v>MENOR_VALOR</v>
      </c>
      <c r="X867" s="89">
        <f t="shared" si="155"/>
        <v>262360</v>
      </c>
      <c r="Y867" s="73"/>
    </row>
    <row r="868" spans="1:25" ht="24" x14ac:dyDescent="0.35">
      <c r="A868" s="14">
        <v>781</v>
      </c>
      <c r="B868" s="6">
        <v>8714199</v>
      </c>
      <c r="C868" s="48" t="s">
        <v>47</v>
      </c>
      <c r="D868" s="49" t="s">
        <v>234</v>
      </c>
      <c r="E868" s="6" t="s">
        <v>34</v>
      </c>
      <c r="F868" s="6">
        <v>0</v>
      </c>
      <c r="G868" s="6">
        <v>1</v>
      </c>
      <c r="H868" s="6">
        <v>781815</v>
      </c>
      <c r="I868" s="243">
        <v>254184</v>
      </c>
      <c r="J868" s="82">
        <f t="shared" si="146"/>
        <v>287532.94079999998</v>
      </c>
      <c r="K868" s="79">
        <v>411400</v>
      </c>
      <c r="L868" s="79">
        <f t="shared" si="145"/>
        <v>78166</v>
      </c>
      <c r="M868" s="79">
        <f t="shared" si="147"/>
        <v>489566</v>
      </c>
      <c r="N868" s="79">
        <v>299000</v>
      </c>
      <c r="O868" s="79">
        <v>56810</v>
      </c>
      <c r="P868" s="79">
        <v>355810</v>
      </c>
      <c r="Q868" s="244">
        <f t="shared" si="148"/>
        <v>287533</v>
      </c>
      <c r="R868" s="244">
        <f t="shared" si="149"/>
        <v>377636</v>
      </c>
      <c r="S868" s="244">
        <f t="shared" si="150"/>
        <v>368614</v>
      </c>
      <c r="T868" s="244">
        <f t="shared" si="151"/>
        <v>355810</v>
      </c>
      <c r="U868" s="79">
        <f t="shared" si="152"/>
        <v>63712.44230525149</v>
      </c>
      <c r="V868" s="245">
        <f t="shared" si="153"/>
        <v>0.1687138999069249</v>
      </c>
      <c r="W868" s="88" t="str">
        <f t="shared" si="154"/>
        <v>MENOR_VALOR</v>
      </c>
      <c r="X868" s="89">
        <f t="shared" si="155"/>
        <v>287533</v>
      </c>
      <c r="Y868" s="73"/>
    </row>
    <row r="869" spans="1:25" ht="24" x14ac:dyDescent="0.35">
      <c r="A869" s="14">
        <v>782</v>
      </c>
      <c r="B869" s="6">
        <v>8714199</v>
      </c>
      <c r="C869" s="48" t="s">
        <v>50</v>
      </c>
      <c r="D869" s="49" t="s">
        <v>52</v>
      </c>
      <c r="E869" s="6" t="s">
        <v>34</v>
      </c>
      <c r="F869" s="6">
        <v>0</v>
      </c>
      <c r="G869" s="6">
        <v>1</v>
      </c>
      <c r="H869" s="6">
        <v>781815</v>
      </c>
      <c r="I869" s="243">
        <v>405552</v>
      </c>
      <c r="J869" s="82">
        <f t="shared" si="146"/>
        <v>458760.42239999998</v>
      </c>
      <c r="K869" s="79">
        <v>184240</v>
      </c>
      <c r="L869" s="79">
        <f t="shared" si="145"/>
        <v>35005.599999999999</v>
      </c>
      <c r="M869" s="79">
        <f t="shared" si="147"/>
        <v>219245.6</v>
      </c>
      <c r="N869" s="79">
        <v>150000</v>
      </c>
      <c r="O869" s="79">
        <v>28500</v>
      </c>
      <c r="P869" s="79">
        <v>178500</v>
      </c>
      <c r="Q869" s="244">
        <f t="shared" si="148"/>
        <v>178500</v>
      </c>
      <c r="R869" s="244">
        <f t="shared" si="149"/>
        <v>285502</v>
      </c>
      <c r="S869" s="244">
        <f t="shared" si="150"/>
        <v>261849</v>
      </c>
      <c r="T869" s="244">
        <f t="shared" si="151"/>
        <v>219246</v>
      </c>
      <c r="U869" s="79">
        <f t="shared" si="152"/>
        <v>75661.839800522954</v>
      </c>
      <c r="V869" s="245">
        <f t="shared" si="153"/>
        <v>0.26501334421658324</v>
      </c>
      <c r="W869" s="88" t="str">
        <f t="shared" si="154"/>
        <v>MENOR_VALOR</v>
      </c>
      <c r="X869" s="89">
        <f t="shared" si="155"/>
        <v>178500</v>
      </c>
      <c r="Y869" s="73"/>
    </row>
    <row r="870" spans="1:25" s="74" customFormat="1" ht="16" x14ac:dyDescent="0.35">
      <c r="A870" s="117" t="s">
        <v>81</v>
      </c>
      <c r="B870" s="6"/>
      <c r="C870" s="6"/>
      <c r="D870" s="118" t="s">
        <v>82</v>
      </c>
      <c r="E870" s="6"/>
      <c r="F870" s="119"/>
      <c r="G870" s="119"/>
      <c r="H870" s="120"/>
      <c r="I870" s="243"/>
      <c r="J870" s="82"/>
      <c r="K870" s="79"/>
      <c r="L870" s="79"/>
      <c r="M870" s="79"/>
      <c r="N870" s="79"/>
      <c r="O870" s="79"/>
      <c r="P870" s="79"/>
      <c r="Q870" s="244"/>
      <c r="R870" s="244"/>
      <c r="S870" s="244"/>
      <c r="T870" s="244"/>
      <c r="U870" s="79"/>
      <c r="V870" s="245"/>
      <c r="W870" s="88"/>
      <c r="X870" s="89"/>
      <c r="Y870" s="73"/>
    </row>
    <row r="871" spans="1:25" ht="16" x14ac:dyDescent="0.35">
      <c r="A871" s="14">
        <v>783</v>
      </c>
      <c r="B871" s="6">
        <v>8714199</v>
      </c>
      <c r="C871" s="48" t="s">
        <v>32</v>
      </c>
      <c r="D871" s="49" t="s">
        <v>84</v>
      </c>
      <c r="E871" s="6" t="s">
        <v>34</v>
      </c>
      <c r="F871" s="6">
        <v>0</v>
      </c>
      <c r="G871" s="6">
        <v>1</v>
      </c>
      <c r="H871" s="6">
        <v>781815</v>
      </c>
      <c r="I871" s="81">
        <v>170170</v>
      </c>
      <c r="J871" s="82">
        <f t="shared" si="146"/>
        <v>192496.304</v>
      </c>
      <c r="K871" s="79">
        <v>260000</v>
      </c>
      <c r="L871" s="79">
        <f t="shared" si="145"/>
        <v>49400</v>
      </c>
      <c r="M871" s="79">
        <f t="shared" si="147"/>
        <v>309400</v>
      </c>
      <c r="N871" s="79">
        <v>200000</v>
      </c>
      <c r="O871" s="79">
        <v>38000</v>
      </c>
      <c r="P871" s="79">
        <v>238000</v>
      </c>
      <c r="Q871" s="244">
        <f t="shared" si="148"/>
        <v>192496</v>
      </c>
      <c r="R871" s="244">
        <f t="shared" si="149"/>
        <v>246632</v>
      </c>
      <c r="S871" s="244">
        <f t="shared" si="150"/>
        <v>242014</v>
      </c>
      <c r="T871" s="244">
        <f t="shared" si="151"/>
        <v>238000</v>
      </c>
      <c r="U871" s="79">
        <f t="shared" si="152"/>
        <v>38279.932706314939</v>
      </c>
      <c r="V871" s="245">
        <f t="shared" si="153"/>
        <v>0.15521072977681299</v>
      </c>
      <c r="W871" s="88" t="str">
        <f t="shared" si="154"/>
        <v>MENOR_VALOR</v>
      </c>
      <c r="X871" s="89">
        <f t="shared" si="155"/>
        <v>192496</v>
      </c>
      <c r="Y871" s="73"/>
    </row>
    <row r="872" spans="1:25" ht="16" x14ac:dyDescent="0.35">
      <c r="A872" s="14">
        <v>784</v>
      </c>
      <c r="B872" s="6">
        <v>8714199</v>
      </c>
      <c r="C872" s="48" t="s">
        <v>32</v>
      </c>
      <c r="D872" s="49" t="s">
        <v>388</v>
      </c>
      <c r="E872" s="6" t="s">
        <v>34</v>
      </c>
      <c r="F872" s="6">
        <v>0</v>
      </c>
      <c r="G872" s="6">
        <v>1</v>
      </c>
      <c r="H872" s="6">
        <v>781815</v>
      </c>
      <c r="I872" s="81">
        <v>86989</v>
      </c>
      <c r="J872" s="82">
        <f t="shared" si="146"/>
        <v>98401.9568</v>
      </c>
      <c r="K872" s="79">
        <v>122880</v>
      </c>
      <c r="L872" s="79">
        <f t="shared" si="145"/>
        <v>23347.200000000001</v>
      </c>
      <c r="M872" s="79">
        <f t="shared" si="147"/>
        <v>146227.20000000001</v>
      </c>
      <c r="N872" s="79">
        <v>102000</v>
      </c>
      <c r="O872" s="79">
        <v>19380</v>
      </c>
      <c r="P872" s="79">
        <v>121380</v>
      </c>
      <c r="Q872" s="244">
        <f t="shared" si="148"/>
        <v>98402</v>
      </c>
      <c r="R872" s="244">
        <f t="shared" si="149"/>
        <v>122003</v>
      </c>
      <c r="S872" s="244">
        <f t="shared" si="150"/>
        <v>120428</v>
      </c>
      <c r="T872" s="244">
        <f t="shared" si="151"/>
        <v>121380</v>
      </c>
      <c r="U872" s="79">
        <f t="shared" si="152"/>
        <v>16688.427142783708</v>
      </c>
      <c r="V872" s="245">
        <f t="shared" si="153"/>
        <v>0.13678702280094512</v>
      </c>
      <c r="W872" s="88" t="str">
        <f t="shared" si="154"/>
        <v>MENOR_VALOR</v>
      </c>
      <c r="X872" s="89">
        <f t="shared" si="155"/>
        <v>98402</v>
      </c>
      <c r="Y872" s="73"/>
    </row>
    <row r="873" spans="1:25" x14ac:dyDescent="0.35">
      <c r="A873" s="14">
        <v>785</v>
      </c>
      <c r="B873" s="6">
        <v>8714199</v>
      </c>
      <c r="C873" s="48" t="s">
        <v>32</v>
      </c>
      <c r="D873" s="49" t="s">
        <v>389</v>
      </c>
      <c r="E873" s="6" t="s">
        <v>34</v>
      </c>
      <c r="F873" s="6">
        <v>0</v>
      </c>
      <c r="G873" s="6">
        <v>1</v>
      </c>
      <c r="H873" s="6">
        <v>781815</v>
      </c>
      <c r="I873" s="81">
        <v>181832</v>
      </c>
      <c r="J873" s="82">
        <f t="shared" si="146"/>
        <v>205688.3584</v>
      </c>
      <c r="K873" s="79">
        <v>249240</v>
      </c>
      <c r="L873" s="79">
        <f t="shared" si="145"/>
        <v>47355.6</v>
      </c>
      <c r="M873" s="79">
        <f t="shared" si="147"/>
        <v>296595.59999999998</v>
      </c>
      <c r="N873" s="79">
        <v>214000</v>
      </c>
      <c r="O873" s="79">
        <v>40660</v>
      </c>
      <c r="P873" s="79">
        <v>254660</v>
      </c>
      <c r="Q873" s="244">
        <f t="shared" si="148"/>
        <v>205688</v>
      </c>
      <c r="R873" s="244">
        <f t="shared" si="149"/>
        <v>252315</v>
      </c>
      <c r="S873" s="244">
        <f t="shared" si="150"/>
        <v>249524</v>
      </c>
      <c r="T873" s="244">
        <f t="shared" si="151"/>
        <v>254660</v>
      </c>
      <c r="U873" s="79">
        <f t="shared" si="152"/>
        <v>32970.267886385154</v>
      </c>
      <c r="V873" s="245">
        <f t="shared" si="153"/>
        <v>0.1306710575526035</v>
      </c>
      <c r="W873" s="88" t="str">
        <f t="shared" si="154"/>
        <v>MENOR_VALOR</v>
      </c>
      <c r="X873" s="89">
        <f t="shared" si="155"/>
        <v>205688</v>
      </c>
      <c r="Y873" s="73"/>
    </row>
    <row r="874" spans="1:25" ht="16" x14ac:dyDescent="0.35">
      <c r="A874" s="14">
        <v>786</v>
      </c>
      <c r="B874" s="6">
        <v>8714199</v>
      </c>
      <c r="C874" s="48" t="s">
        <v>32</v>
      </c>
      <c r="D874" s="49" t="s">
        <v>93</v>
      </c>
      <c r="E874" s="6" t="s">
        <v>34</v>
      </c>
      <c r="F874" s="6">
        <v>0</v>
      </c>
      <c r="G874" s="6">
        <v>1</v>
      </c>
      <c r="H874" s="6">
        <v>781815</v>
      </c>
      <c r="I874" s="247">
        <v>113407</v>
      </c>
      <c r="J874" s="82">
        <f t="shared" si="146"/>
        <v>128285.9984</v>
      </c>
      <c r="K874" s="79">
        <v>180940</v>
      </c>
      <c r="L874" s="79">
        <f t="shared" si="145"/>
        <v>34378.6</v>
      </c>
      <c r="M874" s="79">
        <f t="shared" si="147"/>
        <v>215318.6</v>
      </c>
      <c r="N874" s="79">
        <v>133000</v>
      </c>
      <c r="O874" s="79">
        <v>25270</v>
      </c>
      <c r="P874" s="79">
        <v>158270</v>
      </c>
      <c r="Q874" s="244">
        <f t="shared" si="148"/>
        <v>128286</v>
      </c>
      <c r="R874" s="244">
        <f t="shared" si="149"/>
        <v>167292</v>
      </c>
      <c r="S874" s="244">
        <f t="shared" si="150"/>
        <v>163513</v>
      </c>
      <c r="T874" s="244">
        <f t="shared" si="151"/>
        <v>158270</v>
      </c>
      <c r="U874" s="79">
        <f t="shared" si="152"/>
        <v>27581.407106962473</v>
      </c>
      <c r="V874" s="245">
        <f t="shared" si="153"/>
        <v>0.16486985096096929</v>
      </c>
      <c r="W874" s="88" t="str">
        <f t="shared" si="154"/>
        <v>MENOR_VALOR</v>
      </c>
      <c r="X874" s="89">
        <f t="shared" si="155"/>
        <v>128286</v>
      </c>
      <c r="Y874" s="73"/>
    </row>
    <row r="875" spans="1:25" x14ac:dyDescent="0.35">
      <c r="A875" s="14">
        <v>787</v>
      </c>
      <c r="B875" s="6">
        <v>8714199</v>
      </c>
      <c r="C875" s="48" t="s">
        <v>32</v>
      </c>
      <c r="D875" s="50" t="s">
        <v>240</v>
      </c>
      <c r="E875" s="6" t="s">
        <v>34</v>
      </c>
      <c r="F875" s="6">
        <v>0</v>
      </c>
      <c r="G875" s="6">
        <v>1</v>
      </c>
      <c r="H875" s="6">
        <v>781815</v>
      </c>
      <c r="I875" s="247">
        <v>174216</v>
      </c>
      <c r="J875" s="82">
        <f t="shared" si="146"/>
        <v>197073.13920000001</v>
      </c>
      <c r="K875" s="79">
        <v>279040</v>
      </c>
      <c r="L875" s="79">
        <f t="shared" si="145"/>
        <v>53017.599999999999</v>
      </c>
      <c r="M875" s="79">
        <f t="shared" si="147"/>
        <v>332057.59999999998</v>
      </c>
      <c r="N875" s="79">
        <v>205000</v>
      </c>
      <c r="O875" s="79">
        <v>38950</v>
      </c>
      <c r="P875" s="79">
        <v>243950</v>
      </c>
      <c r="Q875" s="244">
        <f t="shared" si="148"/>
        <v>197073</v>
      </c>
      <c r="R875" s="244">
        <f t="shared" si="149"/>
        <v>257694</v>
      </c>
      <c r="S875" s="244">
        <f t="shared" si="150"/>
        <v>251795</v>
      </c>
      <c r="T875" s="244">
        <f t="shared" si="151"/>
        <v>243950</v>
      </c>
      <c r="U875" s="79">
        <f t="shared" si="152"/>
        <v>42865.520182309694</v>
      </c>
      <c r="V875" s="245">
        <f t="shared" si="153"/>
        <v>0.16634271726276006</v>
      </c>
      <c r="W875" s="88" t="str">
        <f t="shared" si="154"/>
        <v>MENOR_VALOR</v>
      </c>
      <c r="X875" s="89">
        <f t="shared" si="155"/>
        <v>197073</v>
      </c>
      <c r="Y875" s="73"/>
    </row>
    <row r="876" spans="1:25" ht="16" x14ac:dyDescent="0.35">
      <c r="A876" s="14">
        <v>788</v>
      </c>
      <c r="B876" s="6">
        <v>8714199</v>
      </c>
      <c r="C876" s="48" t="s">
        <v>32</v>
      </c>
      <c r="D876" s="50" t="s">
        <v>241</v>
      </c>
      <c r="E876" s="6" t="s">
        <v>34</v>
      </c>
      <c r="F876" s="6">
        <v>0</v>
      </c>
      <c r="G876" s="6">
        <v>1</v>
      </c>
      <c r="H876" s="6">
        <v>781815</v>
      </c>
      <c r="I876" s="247">
        <v>226338</v>
      </c>
      <c r="J876" s="82">
        <f t="shared" si="146"/>
        <v>256033.54560000001</v>
      </c>
      <c r="K876" s="79">
        <v>329670</v>
      </c>
      <c r="L876" s="79">
        <f t="shared" ref="L876:L939" si="156">K876*19%</f>
        <v>62637.3</v>
      </c>
      <c r="M876" s="79">
        <f t="shared" si="147"/>
        <v>392307.3</v>
      </c>
      <c r="N876" s="79">
        <v>266000</v>
      </c>
      <c r="O876" s="79">
        <v>50540</v>
      </c>
      <c r="P876" s="79">
        <v>316540</v>
      </c>
      <c r="Q876" s="244">
        <f t="shared" si="148"/>
        <v>256034</v>
      </c>
      <c r="R876" s="244">
        <f t="shared" si="149"/>
        <v>321627</v>
      </c>
      <c r="S876" s="244">
        <f t="shared" si="150"/>
        <v>316799</v>
      </c>
      <c r="T876" s="244">
        <f t="shared" si="151"/>
        <v>316540</v>
      </c>
      <c r="U876" s="79">
        <f t="shared" si="152"/>
        <v>46381.255098369213</v>
      </c>
      <c r="V876" s="245">
        <f t="shared" si="153"/>
        <v>0.14420821354665253</v>
      </c>
      <c r="W876" s="88" t="str">
        <f t="shared" si="154"/>
        <v>MENOR_VALOR</v>
      </c>
      <c r="X876" s="89">
        <f t="shared" si="155"/>
        <v>256034</v>
      </c>
      <c r="Y876" s="73"/>
    </row>
    <row r="877" spans="1:25" ht="24" x14ac:dyDescent="0.35">
      <c r="A877" s="14">
        <v>789</v>
      </c>
      <c r="B877" s="6">
        <v>8714199</v>
      </c>
      <c r="C877" s="48" t="s">
        <v>32</v>
      </c>
      <c r="D877" s="50" t="s">
        <v>390</v>
      </c>
      <c r="E877" s="6" t="s">
        <v>34</v>
      </c>
      <c r="F877" s="6">
        <v>0</v>
      </c>
      <c r="G877" s="6">
        <v>1</v>
      </c>
      <c r="H877" s="6">
        <v>781815</v>
      </c>
      <c r="I877" s="247">
        <v>180999</v>
      </c>
      <c r="J877" s="82">
        <f t="shared" si="146"/>
        <v>204746.06880000001</v>
      </c>
      <c r="K877" s="79">
        <v>239400</v>
      </c>
      <c r="L877" s="79">
        <f t="shared" si="156"/>
        <v>45486</v>
      </c>
      <c r="M877" s="79">
        <f t="shared" si="147"/>
        <v>284886</v>
      </c>
      <c r="N877" s="79">
        <v>213000</v>
      </c>
      <c r="O877" s="79">
        <v>40470</v>
      </c>
      <c r="P877" s="79">
        <v>253470</v>
      </c>
      <c r="Q877" s="244">
        <f t="shared" si="148"/>
        <v>204746</v>
      </c>
      <c r="R877" s="244">
        <f t="shared" si="149"/>
        <v>247701</v>
      </c>
      <c r="S877" s="244">
        <f t="shared" si="150"/>
        <v>245436</v>
      </c>
      <c r="T877" s="244">
        <f t="shared" si="151"/>
        <v>253470</v>
      </c>
      <c r="U877" s="79">
        <f t="shared" si="152"/>
        <v>30373.77178586815</v>
      </c>
      <c r="V877" s="245">
        <f t="shared" si="153"/>
        <v>0.12262272572927906</v>
      </c>
      <c r="W877" s="88" t="str">
        <f t="shared" si="154"/>
        <v>MENOR_VALOR</v>
      </c>
      <c r="X877" s="89">
        <f t="shared" si="155"/>
        <v>204746</v>
      </c>
      <c r="Y877" s="73"/>
    </row>
    <row r="878" spans="1:25" ht="24" x14ac:dyDescent="0.35">
      <c r="A878" s="14">
        <v>790</v>
      </c>
      <c r="B878" s="6">
        <v>8714199</v>
      </c>
      <c r="C878" s="48" t="s">
        <v>32</v>
      </c>
      <c r="D878" s="50" t="s">
        <v>391</v>
      </c>
      <c r="E878" s="6" t="s">
        <v>34</v>
      </c>
      <c r="F878" s="6">
        <v>0</v>
      </c>
      <c r="G878" s="6">
        <v>1</v>
      </c>
      <c r="H878" s="6">
        <v>781815</v>
      </c>
      <c r="I878" s="247">
        <v>190757</v>
      </c>
      <c r="J878" s="82">
        <f t="shared" si="146"/>
        <v>215784.31839999999</v>
      </c>
      <c r="K878" s="79">
        <v>252000</v>
      </c>
      <c r="L878" s="79">
        <f t="shared" si="156"/>
        <v>47880</v>
      </c>
      <c r="M878" s="79">
        <f t="shared" si="147"/>
        <v>299880</v>
      </c>
      <c r="N878" s="79">
        <v>224000</v>
      </c>
      <c r="O878" s="79">
        <v>42560</v>
      </c>
      <c r="P878" s="79">
        <v>266560</v>
      </c>
      <c r="Q878" s="244">
        <f t="shared" si="148"/>
        <v>215784</v>
      </c>
      <c r="R878" s="244">
        <f t="shared" si="149"/>
        <v>260741</v>
      </c>
      <c r="S878" s="244">
        <f t="shared" si="150"/>
        <v>258377</v>
      </c>
      <c r="T878" s="244">
        <f t="shared" si="151"/>
        <v>266560</v>
      </c>
      <c r="U878" s="79">
        <f t="shared" si="152"/>
        <v>31789.399561803617</v>
      </c>
      <c r="V878" s="245">
        <f t="shared" si="153"/>
        <v>0.12191945095632684</v>
      </c>
      <c r="W878" s="88" t="str">
        <f t="shared" si="154"/>
        <v>MENOR_VALOR</v>
      </c>
      <c r="X878" s="89">
        <f t="shared" si="155"/>
        <v>215784</v>
      </c>
      <c r="Y878" s="73"/>
    </row>
    <row r="879" spans="1:25" x14ac:dyDescent="0.35">
      <c r="A879" s="14">
        <v>791</v>
      </c>
      <c r="B879" s="6">
        <v>8714199</v>
      </c>
      <c r="C879" s="48" t="s">
        <v>32</v>
      </c>
      <c r="D879" s="15" t="s">
        <v>107</v>
      </c>
      <c r="E879" s="6" t="s">
        <v>34</v>
      </c>
      <c r="F879" s="6">
        <v>0</v>
      </c>
      <c r="G879" s="6">
        <v>1</v>
      </c>
      <c r="H879" s="6">
        <v>781815</v>
      </c>
      <c r="I879" s="247">
        <v>503608</v>
      </c>
      <c r="J879" s="82">
        <f t="shared" si="146"/>
        <v>569681.36959999998</v>
      </c>
      <c r="K879" s="79">
        <v>579890</v>
      </c>
      <c r="L879" s="79">
        <f t="shared" si="156"/>
        <v>110179.1</v>
      </c>
      <c r="M879" s="79">
        <f t="shared" si="147"/>
        <v>690069.1</v>
      </c>
      <c r="N879" s="79">
        <v>450000</v>
      </c>
      <c r="O879" s="79">
        <v>85500</v>
      </c>
      <c r="P879" s="79">
        <v>535500</v>
      </c>
      <c r="Q879" s="244">
        <f t="shared" si="148"/>
        <v>535500</v>
      </c>
      <c r="R879" s="244">
        <f t="shared" si="149"/>
        <v>598417</v>
      </c>
      <c r="S879" s="244">
        <f t="shared" si="150"/>
        <v>594878</v>
      </c>
      <c r="T879" s="244">
        <f t="shared" si="151"/>
        <v>569681</v>
      </c>
      <c r="U879" s="79">
        <f t="shared" si="152"/>
        <v>44489.037351914012</v>
      </c>
      <c r="V879" s="245">
        <f t="shared" si="153"/>
        <v>7.434454126790184E-2</v>
      </c>
      <c r="W879" s="88" t="str">
        <f t="shared" si="154"/>
        <v>MENOR_VALOR</v>
      </c>
      <c r="X879" s="89">
        <f t="shared" si="155"/>
        <v>535500</v>
      </c>
      <c r="Y879" s="73"/>
    </row>
    <row r="880" spans="1:25" ht="24" x14ac:dyDescent="0.35">
      <c r="A880" s="14">
        <v>792</v>
      </c>
      <c r="B880" s="6">
        <v>8714199</v>
      </c>
      <c r="C880" s="10" t="s">
        <v>47</v>
      </c>
      <c r="D880" s="49" t="s">
        <v>85</v>
      </c>
      <c r="E880" s="6" t="s">
        <v>34</v>
      </c>
      <c r="F880" s="6">
        <v>0</v>
      </c>
      <c r="G880" s="6">
        <v>1</v>
      </c>
      <c r="H880" s="6">
        <v>781815</v>
      </c>
      <c r="I880" s="247">
        <v>324989</v>
      </c>
      <c r="J880" s="82">
        <f t="shared" si="146"/>
        <v>367627.55680000002</v>
      </c>
      <c r="K880" s="79">
        <v>473220</v>
      </c>
      <c r="L880" s="79">
        <f t="shared" si="156"/>
        <v>89911.8</v>
      </c>
      <c r="M880" s="79">
        <f t="shared" si="147"/>
        <v>563131.80000000005</v>
      </c>
      <c r="N880" s="79">
        <v>382000</v>
      </c>
      <c r="O880" s="79">
        <v>72580</v>
      </c>
      <c r="P880" s="79">
        <v>454580</v>
      </c>
      <c r="Q880" s="244">
        <f t="shared" si="148"/>
        <v>367628</v>
      </c>
      <c r="R880" s="244">
        <f t="shared" si="149"/>
        <v>461780</v>
      </c>
      <c r="S880" s="244">
        <f t="shared" si="150"/>
        <v>454858</v>
      </c>
      <c r="T880" s="244">
        <f t="shared" si="151"/>
        <v>454580</v>
      </c>
      <c r="U880" s="79">
        <f t="shared" si="152"/>
        <v>66575.517662275815</v>
      </c>
      <c r="V880" s="245">
        <f t="shared" si="153"/>
        <v>0.14417150518055311</v>
      </c>
      <c r="W880" s="88" t="str">
        <f t="shared" si="154"/>
        <v>MENOR_VALOR</v>
      </c>
      <c r="X880" s="89">
        <f t="shared" si="155"/>
        <v>367628</v>
      </c>
      <c r="Y880" s="73"/>
    </row>
    <row r="881" spans="1:25" ht="24" x14ac:dyDescent="0.35">
      <c r="A881" s="14">
        <v>793</v>
      </c>
      <c r="B881" s="6">
        <v>8714199</v>
      </c>
      <c r="C881" s="10" t="s">
        <v>47</v>
      </c>
      <c r="D881" s="49" t="s">
        <v>86</v>
      </c>
      <c r="E881" s="6" t="s">
        <v>34</v>
      </c>
      <c r="F881" s="6">
        <v>0</v>
      </c>
      <c r="G881" s="6">
        <v>1</v>
      </c>
      <c r="H881" s="6">
        <v>781815</v>
      </c>
      <c r="I881" s="247">
        <v>332605</v>
      </c>
      <c r="J881" s="82">
        <f t="shared" si="146"/>
        <v>376242.77600000001</v>
      </c>
      <c r="K881" s="79">
        <v>444990</v>
      </c>
      <c r="L881" s="79">
        <f t="shared" si="156"/>
        <v>84548.1</v>
      </c>
      <c r="M881" s="79">
        <f t="shared" si="147"/>
        <v>529538.1</v>
      </c>
      <c r="N881" s="79">
        <v>391000</v>
      </c>
      <c r="O881" s="79">
        <v>74290</v>
      </c>
      <c r="P881" s="79">
        <v>465290</v>
      </c>
      <c r="Q881" s="244">
        <f t="shared" si="148"/>
        <v>376243</v>
      </c>
      <c r="R881" s="244">
        <f t="shared" si="149"/>
        <v>457024</v>
      </c>
      <c r="S881" s="244">
        <f t="shared" si="150"/>
        <v>452581</v>
      </c>
      <c r="T881" s="244">
        <f t="shared" si="151"/>
        <v>465290</v>
      </c>
      <c r="U881" s="79">
        <f t="shared" si="152"/>
        <v>57120.792891030498</v>
      </c>
      <c r="V881" s="245">
        <f t="shared" si="153"/>
        <v>0.12498423034901995</v>
      </c>
      <c r="W881" s="88" t="str">
        <f t="shared" si="154"/>
        <v>MENOR_VALOR</v>
      </c>
      <c r="X881" s="89">
        <f t="shared" si="155"/>
        <v>376243</v>
      </c>
      <c r="Y881" s="73"/>
    </row>
    <row r="882" spans="1:25" ht="24" x14ac:dyDescent="0.35">
      <c r="A882" s="14">
        <v>794</v>
      </c>
      <c r="B882" s="6">
        <v>8714199</v>
      </c>
      <c r="C882" s="10" t="s">
        <v>47</v>
      </c>
      <c r="D882" s="49" t="s">
        <v>236</v>
      </c>
      <c r="E882" s="6" t="s">
        <v>34</v>
      </c>
      <c r="F882" s="6">
        <v>0</v>
      </c>
      <c r="G882" s="6">
        <v>1</v>
      </c>
      <c r="H882" s="6">
        <v>781815</v>
      </c>
      <c r="I882" s="247">
        <v>101864</v>
      </c>
      <c r="J882" s="82">
        <f t="shared" si="146"/>
        <v>115228.55679999999</v>
      </c>
      <c r="K882" s="79">
        <v>151500</v>
      </c>
      <c r="L882" s="79">
        <f t="shared" si="156"/>
        <v>28785</v>
      </c>
      <c r="M882" s="79">
        <f t="shared" si="147"/>
        <v>180285</v>
      </c>
      <c r="N882" s="79">
        <v>120000</v>
      </c>
      <c r="O882" s="79">
        <v>22800</v>
      </c>
      <c r="P882" s="79">
        <v>142800</v>
      </c>
      <c r="Q882" s="244">
        <f t="shared" si="148"/>
        <v>115229</v>
      </c>
      <c r="R882" s="244">
        <f t="shared" si="149"/>
        <v>146105</v>
      </c>
      <c r="S882" s="244">
        <f t="shared" si="150"/>
        <v>143687</v>
      </c>
      <c r="T882" s="244">
        <f t="shared" si="151"/>
        <v>142800</v>
      </c>
      <c r="U882" s="79">
        <f t="shared" si="152"/>
        <v>21832.628975915843</v>
      </c>
      <c r="V882" s="245">
        <f t="shared" si="153"/>
        <v>0.14943108706694394</v>
      </c>
      <c r="W882" s="88" t="str">
        <f t="shared" si="154"/>
        <v>MENOR_VALOR</v>
      </c>
      <c r="X882" s="89">
        <f t="shared" si="155"/>
        <v>115229</v>
      </c>
      <c r="Y882" s="73"/>
    </row>
    <row r="883" spans="1:25" ht="24" x14ac:dyDescent="0.35">
      <c r="A883" s="14">
        <v>795</v>
      </c>
      <c r="B883" s="6">
        <v>8714199</v>
      </c>
      <c r="C883" s="10" t="s">
        <v>47</v>
      </c>
      <c r="D883" s="49" t="s">
        <v>237</v>
      </c>
      <c r="E883" s="6" t="s">
        <v>34</v>
      </c>
      <c r="F883" s="6">
        <v>0</v>
      </c>
      <c r="G883" s="6">
        <v>1</v>
      </c>
      <c r="H883" s="6">
        <v>781815</v>
      </c>
      <c r="I883" s="247">
        <v>101864</v>
      </c>
      <c r="J883" s="82">
        <f t="shared" si="146"/>
        <v>115228.55679999999</v>
      </c>
      <c r="K883" s="79">
        <v>156000</v>
      </c>
      <c r="L883" s="79">
        <f t="shared" si="156"/>
        <v>29640</v>
      </c>
      <c r="M883" s="79">
        <f t="shared" si="147"/>
        <v>185640</v>
      </c>
      <c r="N883" s="79">
        <v>120000</v>
      </c>
      <c r="O883" s="79">
        <v>22800</v>
      </c>
      <c r="P883" s="79">
        <v>142800</v>
      </c>
      <c r="Q883" s="244">
        <f t="shared" si="148"/>
        <v>115229</v>
      </c>
      <c r="R883" s="244">
        <f t="shared" si="149"/>
        <v>147890</v>
      </c>
      <c r="S883" s="244">
        <f t="shared" si="150"/>
        <v>145095</v>
      </c>
      <c r="T883" s="244">
        <f t="shared" si="151"/>
        <v>142800</v>
      </c>
      <c r="U883" s="79">
        <f t="shared" si="152"/>
        <v>23094.81458033383</v>
      </c>
      <c r="V883" s="245">
        <f t="shared" si="153"/>
        <v>0.15616211089548873</v>
      </c>
      <c r="W883" s="88" t="str">
        <f t="shared" si="154"/>
        <v>MENOR_VALOR</v>
      </c>
      <c r="X883" s="89">
        <f t="shared" si="155"/>
        <v>115229</v>
      </c>
      <c r="Y883" s="73"/>
    </row>
    <row r="884" spans="1:25" ht="24" x14ac:dyDescent="0.35">
      <c r="A884" s="14">
        <v>796</v>
      </c>
      <c r="B884" s="6">
        <v>8714199</v>
      </c>
      <c r="C884" s="10" t="s">
        <v>47</v>
      </c>
      <c r="D884" s="49" t="s">
        <v>242</v>
      </c>
      <c r="E884" s="6" t="s">
        <v>34</v>
      </c>
      <c r="F884" s="6">
        <v>0</v>
      </c>
      <c r="G884" s="6">
        <v>1</v>
      </c>
      <c r="H884" s="6">
        <v>781815</v>
      </c>
      <c r="I884" s="247">
        <v>591192</v>
      </c>
      <c r="J884" s="82">
        <f t="shared" si="146"/>
        <v>668756.39040000003</v>
      </c>
      <c r="K884" s="79">
        <v>852600</v>
      </c>
      <c r="L884" s="79">
        <f t="shared" si="156"/>
        <v>161994</v>
      </c>
      <c r="M884" s="79">
        <f t="shared" si="147"/>
        <v>1014594</v>
      </c>
      <c r="N884" s="79">
        <v>696000</v>
      </c>
      <c r="O884" s="79">
        <v>132240</v>
      </c>
      <c r="P884" s="79">
        <v>828240</v>
      </c>
      <c r="Q884" s="244">
        <f t="shared" si="148"/>
        <v>668756</v>
      </c>
      <c r="R884" s="244">
        <f t="shared" si="149"/>
        <v>837197</v>
      </c>
      <c r="S884" s="244">
        <f t="shared" si="150"/>
        <v>825225</v>
      </c>
      <c r="T884" s="244">
        <f t="shared" si="151"/>
        <v>828240</v>
      </c>
      <c r="U884" s="79">
        <f t="shared" si="152"/>
        <v>119105.77332984326</v>
      </c>
      <c r="V884" s="245">
        <f t="shared" si="153"/>
        <v>0.14226731979431753</v>
      </c>
      <c r="W884" s="88" t="str">
        <f t="shared" si="154"/>
        <v>MENOR_VALOR</v>
      </c>
      <c r="X884" s="89">
        <f t="shared" si="155"/>
        <v>668756</v>
      </c>
      <c r="Y884" s="73"/>
    </row>
    <row r="885" spans="1:25" ht="24" x14ac:dyDescent="0.35">
      <c r="A885" s="14">
        <v>797</v>
      </c>
      <c r="B885" s="6">
        <v>8714199</v>
      </c>
      <c r="C885" s="10" t="s">
        <v>50</v>
      </c>
      <c r="D885" s="49" t="s">
        <v>82</v>
      </c>
      <c r="E885" s="6" t="s">
        <v>34</v>
      </c>
      <c r="F885" s="6">
        <v>0</v>
      </c>
      <c r="G885" s="6">
        <v>1</v>
      </c>
      <c r="H885" s="6">
        <v>781815</v>
      </c>
      <c r="I885" s="247">
        <v>302141</v>
      </c>
      <c r="J885" s="82">
        <f t="shared" si="146"/>
        <v>341781.89919999999</v>
      </c>
      <c r="K885" s="79">
        <v>292500</v>
      </c>
      <c r="L885" s="79">
        <f t="shared" si="156"/>
        <v>55575</v>
      </c>
      <c r="M885" s="79">
        <f t="shared" si="147"/>
        <v>348075</v>
      </c>
      <c r="N885" s="79">
        <v>260000</v>
      </c>
      <c r="O885" s="79">
        <v>49400</v>
      </c>
      <c r="P885" s="79">
        <v>309400</v>
      </c>
      <c r="Q885" s="244">
        <f t="shared" si="148"/>
        <v>309400</v>
      </c>
      <c r="R885" s="244">
        <f t="shared" si="149"/>
        <v>333086</v>
      </c>
      <c r="S885" s="244">
        <f t="shared" si="150"/>
        <v>332645</v>
      </c>
      <c r="T885" s="244">
        <f t="shared" si="151"/>
        <v>341782</v>
      </c>
      <c r="U885" s="79">
        <f t="shared" si="152"/>
        <v>16748.531219184566</v>
      </c>
      <c r="V885" s="245">
        <f t="shared" si="153"/>
        <v>5.0282903572004128E-2</v>
      </c>
      <c r="W885" s="88" t="str">
        <f t="shared" si="154"/>
        <v>MENOR_VALOR</v>
      </c>
      <c r="X885" s="89">
        <f t="shared" si="155"/>
        <v>309400</v>
      </c>
      <c r="Y885" s="73"/>
    </row>
    <row r="886" spans="1:25" s="74" customFormat="1" ht="16" x14ac:dyDescent="0.35">
      <c r="A886" s="117" t="s">
        <v>108</v>
      </c>
      <c r="B886" s="6"/>
      <c r="C886" s="6"/>
      <c r="D886" s="118" t="s">
        <v>127</v>
      </c>
      <c r="E886" s="6"/>
      <c r="F886" s="119"/>
      <c r="G886" s="119"/>
      <c r="H886" s="120"/>
      <c r="I886" s="243"/>
      <c r="J886" s="82"/>
      <c r="K886" s="79"/>
      <c r="L886" s="79"/>
      <c r="M886" s="79"/>
      <c r="N886" s="79"/>
      <c r="O886" s="79"/>
      <c r="P886" s="79"/>
      <c r="Q886" s="244"/>
      <c r="R886" s="244"/>
      <c r="S886" s="244"/>
      <c r="T886" s="244"/>
      <c r="U886" s="79"/>
      <c r="V886" s="245"/>
      <c r="W886" s="88" t="str">
        <f t="shared" si="154"/>
        <v>MENOR_VALOR</v>
      </c>
      <c r="X886" s="89">
        <f t="shared" si="155"/>
        <v>0</v>
      </c>
      <c r="Y886" s="73"/>
    </row>
    <row r="887" spans="1:25" x14ac:dyDescent="0.35">
      <c r="A887" s="14">
        <v>798</v>
      </c>
      <c r="B887" s="6">
        <v>8714199</v>
      </c>
      <c r="C887" s="48" t="s">
        <v>32</v>
      </c>
      <c r="D887" s="49" t="s">
        <v>110</v>
      </c>
      <c r="E887" s="6" t="s">
        <v>34</v>
      </c>
      <c r="F887" s="6">
        <v>0</v>
      </c>
      <c r="G887" s="6">
        <v>1</v>
      </c>
      <c r="H887" s="6">
        <v>781815</v>
      </c>
      <c r="I887" s="81">
        <v>13328</v>
      </c>
      <c r="J887" s="82">
        <f t="shared" si="146"/>
        <v>15076.633599999999</v>
      </c>
      <c r="K887" s="79">
        <v>18000</v>
      </c>
      <c r="L887" s="79">
        <f t="shared" si="156"/>
        <v>3420</v>
      </c>
      <c r="M887" s="79">
        <f t="shared" si="147"/>
        <v>21420</v>
      </c>
      <c r="N887" s="79">
        <v>16000</v>
      </c>
      <c r="O887" s="79">
        <v>3040</v>
      </c>
      <c r="P887" s="79">
        <v>19040</v>
      </c>
      <c r="Q887" s="244">
        <f t="shared" si="148"/>
        <v>15077</v>
      </c>
      <c r="R887" s="244">
        <f t="shared" si="149"/>
        <v>18512</v>
      </c>
      <c r="S887" s="244">
        <f t="shared" si="150"/>
        <v>18320</v>
      </c>
      <c r="T887" s="244">
        <f t="shared" si="151"/>
        <v>19040</v>
      </c>
      <c r="U887" s="79">
        <f t="shared" si="152"/>
        <v>2428.9117933757907</v>
      </c>
      <c r="V887" s="245">
        <f t="shared" si="153"/>
        <v>0.13120742185478559</v>
      </c>
      <c r="W887" s="88" t="str">
        <f t="shared" si="154"/>
        <v>MENOR_VALOR</v>
      </c>
      <c r="X887" s="89">
        <f t="shared" si="155"/>
        <v>15077</v>
      </c>
      <c r="Y887" s="73"/>
    </row>
    <row r="888" spans="1:25" x14ac:dyDescent="0.35">
      <c r="A888" s="14">
        <v>799</v>
      </c>
      <c r="B888" s="6">
        <v>8714199</v>
      </c>
      <c r="C888" s="48" t="s">
        <v>32</v>
      </c>
      <c r="D888" s="49" t="s">
        <v>111</v>
      </c>
      <c r="E888" s="6" t="s">
        <v>34</v>
      </c>
      <c r="F888" s="6">
        <v>0</v>
      </c>
      <c r="G888" s="6">
        <v>1</v>
      </c>
      <c r="H888" s="6">
        <v>781815</v>
      </c>
      <c r="I888" s="81">
        <v>14994</v>
      </c>
      <c r="J888" s="82">
        <f t="shared" si="146"/>
        <v>16961.212800000001</v>
      </c>
      <c r="K888" s="79">
        <v>21850</v>
      </c>
      <c r="L888" s="79">
        <f t="shared" si="156"/>
        <v>4151.5</v>
      </c>
      <c r="M888" s="79">
        <f t="shared" si="147"/>
        <v>26001.5</v>
      </c>
      <c r="N888" s="79">
        <v>18000</v>
      </c>
      <c r="O888" s="79">
        <v>3420</v>
      </c>
      <c r="P888" s="79">
        <v>21420</v>
      </c>
      <c r="Q888" s="244">
        <f t="shared" si="148"/>
        <v>16961</v>
      </c>
      <c r="R888" s="244">
        <f t="shared" si="149"/>
        <v>21461</v>
      </c>
      <c r="S888" s="244">
        <f t="shared" si="150"/>
        <v>21139</v>
      </c>
      <c r="T888" s="244">
        <f t="shared" si="151"/>
        <v>21420</v>
      </c>
      <c r="U888" s="79">
        <f t="shared" si="152"/>
        <v>3181.9805153394636</v>
      </c>
      <c r="V888" s="245">
        <f t="shared" si="153"/>
        <v>0.14826804507429586</v>
      </c>
      <c r="W888" s="88" t="str">
        <f t="shared" si="154"/>
        <v>MENOR_VALOR</v>
      </c>
      <c r="X888" s="89">
        <f t="shared" si="155"/>
        <v>16961</v>
      </c>
      <c r="Y888" s="73"/>
    </row>
    <row r="889" spans="1:25" ht="16" x14ac:dyDescent="0.35">
      <c r="A889" s="14">
        <v>800</v>
      </c>
      <c r="B889" s="6">
        <v>8714199</v>
      </c>
      <c r="C889" s="48" t="s">
        <v>32</v>
      </c>
      <c r="D889" s="49" t="s">
        <v>112</v>
      </c>
      <c r="E889" s="6" t="s">
        <v>34</v>
      </c>
      <c r="F889" s="6">
        <v>0</v>
      </c>
      <c r="G889" s="6">
        <v>1</v>
      </c>
      <c r="H889" s="6">
        <v>781815</v>
      </c>
      <c r="I889" s="81">
        <v>15232</v>
      </c>
      <c r="J889" s="82">
        <f t="shared" si="146"/>
        <v>17230.438399999999</v>
      </c>
      <c r="K889" s="79">
        <v>24380</v>
      </c>
      <c r="L889" s="79">
        <f t="shared" si="156"/>
        <v>4632.2</v>
      </c>
      <c r="M889" s="79">
        <f t="shared" si="147"/>
        <v>29012.2</v>
      </c>
      <c r="N889" s="79">
        <v>18000</v>
      </c>
      <c r="O889" s="79">
        <v>3420</v>
      </c>
      <c r="P889" s="79">
        <v>21420</v>
      </c>
      <c r="Q889" s="244">
        <f t="shared" si="148"/>
        <v>17230</v>
      </c>
      <c r="R889" s="244">
        <f t="shared" si="149"/>
        <v>22554</v>
      </c>
      <c r="S889" s="244">
        <f t="shared" si="150"/>
        <v>22041</v>
      </c>
      <c r="T889" s="244">
        <f t="shared" si="151"/>
        <v>21420</v>
      </c>
      <c r="U889" s="79">
        <f t="shared" si="152"/>
        <v>3764.636503037179</v>
      </c>
      <c r="V889" s="245">
        <f t="shared" si="153"/>
        <v>0.16691657812526287</v>
      </c>
      <c r="W889" s="88" t="str">
        <f t="shared" si="154"/>
        <v>MENOR_VALOR</v>
      </c>
      <c r="X889" s="89">
        <f t="shared" si="155"/>
        <v>17230</v>
      </c>
      <c r="Y889" s="73"/>
    </row>
    <row r="890" spans="1:25" ht="16" x14ac:dyDescent="0.35">
      <c r="A890" s="14">
        <v>801</v>
      </c>
      <c r="B890" s="6">
        <v>8714199</v>
      </c>
      <c r="C890" s="48" t="s">
        <v>32</v>
      </c>
      <c r="D890" s="49" t="s">
        <v>114</v>
      </c>
      <c r="E890" s="6" t="s">
        <v>34</v>
      </c>
      <c r="F890" s="6">
        <v>0</v>
      </c>
      <c r="G890" s="6">
        <v>1</v>
      </c>
      <c r="H890" s="6">
        <v>781815</v>
      </c>
      <c r="I890" s="81">
        <v>171003</v>
      </c>
      <c r="J890" s="82">
        <f t="shared" si="146"/>
        <v>193438.59359999999</v>
      </c>
      <c r="K890" s="79">
        <v>238450</v>
      </c>
      <c r="L890" s="79">
        <f t="shared" si="156"/>
        <v>45305.5</v>
      </c>
      <c r="M890" s="79">
        <f t="shared" si="147"/>
        <v>283755.5</v>
      </c>
      <c r="N890" s="79">
        <v>201000</v>
      </c>
      <c r="O890" s="79">
        <v>38190</v>
      </c>
      <c r="P890" s="79">
        <v>239190</v>
      </c>
      <c r="Q890" s="244">
        <f t="shared" si="148"/>
        <v>193439</v>
      </c>
      <c r="R890" s="244">
        <f t="shared" si="149"/>
        <v>238795</v>
      </c>
      <c r="S890" s="244">
        <f t="shared" si="150"/>
        <v>235908</v>
      </c>
      <c r="T890" s="244">
        <f t="shared" si="151"/>
        <v>239190</v>
      </c>
      <c r="U890" s="79">
        <f t="shared" si="152"/>
        <v>32071.535167497048</v>
      </c>
      <c r="V890" s="245">
        <f t="shared" si="153"/>
        <v>0.13430572318305262</v>
      </c>
      <c r="W890" s="88" t="str">
        <f t="shared" si="154"/>
        <v>MENOR_VALOR</v>
      </c>
      <c r="X890" s="89">
        <f t="shared" si="155"/>
        <v>193439</v>
      </c>
      <c r="Y890" s="73"/>
    </row>
    <row r="891" spans="1:25" x14ac:dyDescent="0.35">
      <c r="A891" s="14">
        <v>802</v>
      </c>
      <c r="B891" s="6">
        <v>8714199</v>
      </c>
      <c r="C891" s="48" t="s">
        <v>32</v>
      </c>
      <c r="D891" s="49" t="s">
        <v>392</v>
      </c>
      <c r="E891" s="6" t="s">
        <v>34</v>
      </c>
      <c r="F891" s="6">
        <v>0</v>
      </c>
      <c r="G891" s="6">
        <v>1</v>
      </c>
      <c r="H891" s="6">
        <v>781815</v>
      </c>
      <c r="I891" s="81">
        <v>166243</v>
      </c>
      <c r="J891" s="82">
        <f t="shared" si="146"/>
        <v>188054.0816</v>
      </c>
      <c r="K891" s="79">
        <v>245000</v>
      </c>
      <c r="L891" s="79">
        <f t="shared" si="156"/>
        <v>46550</v>
      </c>
      <c r="M891" s="79">
        <f t="shared" si="147"/>
        <v>291550</v>
      </c>
      <c r="N891" s="79">
        <v>196000</v>
      </c>
      <c r="O891" s="79">
        <v>37240</v>
      </c>
      <c r="P891" s="79">
        <v>233240</v>
      </c>
      <c r="Q891" s="244">
        <f t="shared" si="148"/>
        <v>188054</v>
      </c>
      <c r="R891" s="244">
        <f t="shared" si="149"/>
        <v>237615</v>
      </c>
      <c r="S891" s="244">
        <f t="shared" si="150"/>
        <v>233848</v>
      </c>
      <c r="T891" s="244">
        <f t="shared" si="151"/>
        <v>233240</v>
      </c>
      <c r="U891" s="79">
        <f t="shared" si="152"/>
        <v>35044.919182386482</v>
      </c>
      <c r="V891" s="245">
        <f t="shared" si="153"/>
        <v>0.14748614011062636</v>
      </c>
      <c r="W891" s="88" t="str">
        <f t="shared" si="154"/>
        <v>MENOR_VALOR</v>
      </c>
      <c r="X891" s="89">
        <f t="shared" si="155"/>
        <v>188054</v>
      </c>
      <c r="Y891" s="73"/>
    </row>
    <row r="892" spans="1:25" ht="16" x14ac:dyDescent="0.35">
      <c r="A892" s="14">
        <v>803</v>
      </c>
      <c r="B892" s="6">
        <v>8714199</v>
      </c>
      <c r="C892" s="48" t="s">
        <v>32</v>
      </c>
      <c r="D892" s="51" t="s">
        <v>244</v>
      </c>
      <c r="E892" s="6" t="s">
        <v>34</v>
      </c>
      <c r="F892" s="6">
        <v>0</v>
      </c>
      <c r="G892" s="6">
        <v>1</v>
      </c>
      <c r="H892" s="6">
        <v>781815</v>
      </c>
      <c r="I892" s="81">
        <v>312732</v>
      </c>
      <c r="J892" s="82">
        <f t="shared" si="146"/>
        <v>353762.43839999998</v>
      </c>
      <c r="K892" s="79">
        <v>517920</v>
      </c>
      <c r="L892" s="79">
        <f t="shared" si="156"/>
        <v>98404.800000000003</v>
      </c>
      <c r="M892" s="79">
        <f t="shared" si="147"/>
        <v>616324.80000000005</v>
      </c>
      <c r="N892" s="79">
        <v>398000</v>
      </c>
      <c r="O892" s="79">
        <v>75620</v>
      </c>
      <c r="P892" s="79">
        <v>473620</v>
      </c>
      <c r="Q892" s="244">
        <f t="shared" si="148"/>
        <v>353762</v>
      </c>
      <c r="R892" s="244">
        <f t="shared" si="149"/>
        <v>481236</v>
      </c>
      <c r="S892" s="244">
        <f t="shared" si="150"/>
        <v>469156</v>
      </c>
      <c r="T892" s="244">
        <f t="shared" si="151"/>
        <v>473620</v>
      </c>
      <c r="U892" s="79">
        <f t="shared" si="152"/>
        <v>90137.729824973954</v>
      </c>
      <c r="V892" s="245">
        <f t="shared" si="153"/>
        <v>0.18730462771898601</v>
      </c>
      <c r="W892" s="88" t="str">
        <f t="shared" si="154"/>
        <v>MENOR_VALOR</v>
      </c>
      <c r="X892" s="89">
        <f t="shared" si="155"/>
        <v>353762</v>
      </c>
      <c r="Y892" s="73"/>
    </row>
    <row r="893" spans="1:25" ht="16" x14ac:dyDescent="0.35">
      <c r="A893" s="14">
        <v>804</v>
      </c>
      <c r="B893" s="6">
        <v>8714199</v>
      </c>
      <c r="C893" s="48" t="s">
        <v>32</v>
      </c>
      <c r="D893" s="51" t="s">
        <v>393</v>
      </c>
      <c r="E893" s="6" t="s">
        <v>34</v>
      </c>
      <c r="F893" s="6">
        <v>0</v>
      </c>
      <c r="G893" s="6">
        <v>1</v>
      </c>
      <c r="H893" s="6">
        <v>781815</v>
      </c>
      <c r="I893" s="81">
        <v>302736</v>
      </c>
      <c r="J893" s="82">
        <f t="shared" si="146"/>
        <v>342454.9632</v>
      </c>
      <c r="K893" s="79">
        <v>485050</v>
      </c>
      <c r="L893" s="79">
        <f t="shared" si="156"/>
        <v>92159.5</v>
      </c>
      <c r="M893" s="79">
        <f t="shared" si="147"/>
        <v>577209.5</v>
      </c>
      <c r="N893" s="79">
        <v>356000</v>
      </c>
      <c r="O893" s="79">
        <v>67640</v>
      </c>
      <c r="P893" s="79">
        <v>423640</v>
      </c>
      <c r="Q893" s="244">
        <f t="shared" si="148"/>
        <v>342455</v>
      </c>
      <c r="R893" s="244">
        <f t="shared" si="149"/>
        <v>447768</v>
      </c>
      <c r="S893" s="244">
        <f t="shared" si="150"/>
        <v>437500</v>
      </c>
      <c r="T893" s="244">
        <f t="shared" si="151"/>
        <v>423640</v>
      </c>
      <c r="U893" s="79">
        <f t="shared" si="152"/>
        <v>74467.536447098886</v>
      </c>
      <c r="V893" s="245">
        <f t="shared" si="153"/>
        <v>0.16630830351230746</v>
      </c>
      <c r="W893" s="88" t="str">
        <f t="shared" si="154"/>
        <v>MENOR_VALOR</v>
      </c>
      <c r="X893" s="89">
        <f t="shared" si="155"/>
        <v>342455</v>
      </c>
      <c r="Y893" s="73"/>
    </row>
    <row r="894" spans="1:25" ht="24" x14ac:dyDescent="0.35">
      <c r="A894" s="14">
        <v>805</v>
      </c>
      <c r="B894" s="6">
        <v>8714199</v>
      </c>
      <c r="C894" s="10" t="s">
        <v>47</v>
      </c>
      <c r="D894" s="49" t="s">
        <v>245</v>
      </c>
      <c r="E894" s="6" t="s">
        <v>34</v>
      </c>
      <c r="F894" s="6">
        <v>0</v>
      </c>
      <c r="G894" s="6">
        <v>1</v>
      </c>
      <c r="H894" s="6">
        <v>781815</v>
      </c>
      <c r="I894" s="11">
        <v>674968</v>
      </c>
      <c r="J894" s="82">
        <f t="shared" si="146"/>
        <v>763523.80160000001</v>
      </c>
      <c r="K894" s="79">
        <v>953280</v>
      </c>
      <c r="L894" s="79">
        <f t="shared" si="156"/>
        <v>181123.20000000001</v>
      </c>
      <c r="M894" s="79">
        <f t="shared" si="147"/>
        <v>1134403.2</v>
      </c>
      <c r="N894" s="79">
        <v>794000</v>
      </c>
      <c r="O894" s="79">
        <v>150860</v>
      </c>
      <c r="P894" s="79">
        <v>944860</v>
      </c>
      <c r="Q894" s="244">
        <f t="shared" si="148"/>
        <v>763524</v>
      </c>
      <c r="R894" s="244">
        <f t="shared" si="149"/>
        <v>947596</v>
      </c>
      <c r="S894" s="244">
        <f t="shared" si="150"/>
        <v>935375</v>
      </c>
      <c r="T894" s="244">
        <f t="shared" si="151"/>
        <v>944860</v>
      </c>
      <c r="U894" s="79">
        <f t="shared" si="152"/>
        <v>130158.55942657018</v>
      </c>
      <c r="V894" s="245">
        <f t="shared" si="153"/>
        <v>0.13735659439948056</v>
      </c>
      <c r="W894" s="88" t="str">
        <f t="shared" si="154"/>
        <v>MENOR_VALOR</v>
      </c>
      <c r="X894" s="89">
        <f t="shared" si="155"/>
        <v>763524</v>
      </c>
      <c r="Y894" s="73"/>
    </row>
    <row r="895" spans="1:25" ht="24" x14ac:dyDescent="0.35">
      <c r="A895" s="14">
        <v>806</v>
      </c>
      <c r="B895" s="6">
        <v>8714199</v>
      </c>
      <c r="C895" s="48" t="s">
        <v>50</v>
      </c>
      <c r="D895" s="49" t="s">
        <v>127</v>
      </c>
      <c r="E895" s="6" t="s">
        <v>34</v>
      </c>
      <c r="F895" s="6">
        <v>0</v>
      </c>
      <c r="G895" s="6">
        <v>1</v>
      </c>
      <c r="H895" s="6">
        <v>781815</v>
      </c>
      <c r="I895" s="81">
        <v>302141</v>
      </c>
      <c r="J895" s="82">
        <f t="shared" si="146"/>
        <v>341781.89919999999</v>
      </c>
      <c r="K895" s="79">
        <v>240750</v>
      </c>
      <c r="L895" s="79">
        <f t="shared" si="156"/>
        <v>45742.5</v>
      </c>
      <c r="M895" s="79">
        <f t="shared" si="147"/>
        <v>286492.5</v>
      </c>
      <c r="N895" s="79">
        <v>180000</v>
      </c>
      <c r="O895" s="79">
        <v>34200</v>
      </c>
      <c r="P895" s="79">
        <v>214200</v>
      </c>
      <c r="Q895" s="244">
        <f t="shared" si="148"/>
        <v>214200</v>
      </c>
      <c r="R895" s="244">
        <f t="shared" si="149"/>
        <v>280825</v>
      </c>
      <c r="S895" s="244">
        <f t="shared" si="150"/>
        <v>275779</v>
      </c>
      <c r="T895" s="244">
        <f t="shared" si="151"/>
        <v>286493</v>
      </c>
      <c r="U895" s="79">
        <f t="shared" si="152"/>
        <v>47110.989296553729</v>
      </c>
      <c r="V895" s="245">
        <f t="shared" si="153"/>
        <v>0.16775924257652891</v>
      </c>
      <c r="W895" s="88" t="str">
        <f t="shared" si="154"/>
        <v>MENOR_VALOR</v>
      </c>
      <c r="X895" s="89">
        <f t="shared" si="155"/>
        <v>214200</v>
      </c>
      <c r="Y895" s="73"/>
    </row>
    <row r="896" spans="1:25" x14ac:dyDescent="0.35">
      <c r="A896" s="14">
        <v>807</v>
      </c>
      <c r="B896" s="6">
        <v>8714199</v>
      </c>
      <c r="C896" s="48" t="s">
        <v>32</v>
      </c>
      <c r="D896" s="49" t="s">
        <v>130</v>
      </c>
      <c r="E896" s="6" t="s">
        <v>34</v>
      </c>
      <c r="F896" s="6">
        <v>0</v>
      </c>
      <c r="G896" s="6">
        <v>1</v>
      </c>
      <c r="H896" s="6">
        <v>781815</v>
      </c>
      <c r="I896" s="81">
        <v>66640</v>
      </c>
      <c r="J896" s="82">
        <f t="shared" si="146"/>
        <v>75383.168000000005</v>
      </c>
      <c r="K896" s="79">
        <v>90160</v>
      </c>
      <c r="L896" s="79">
        <f t="shared" si="156"/>
        <v>17130.400000000001</v>
      </c>
      <c r="M896" s="79">
        <f t="shared" si="147"/>
        <v>107290.4</v>
      </c>
      <c r="N896" s="79">
        <v>78000</v>
      </c>
      <c r="O896" s="79">
        <v>14820</v>
      </c>
      <c r="P896" s="79">
        <v>92820</v>
      </c>
      <c r="Q896" s="244">
        <f t="shared" si="148"/>
        <v>75383</v>
      </c>
      <c r="R896" s="244">
        <f t="shared" si="149"/>
        <v>91831</v>
      </c>
      <c r="S896" s="244">
        <f t="shared" si="150"/>
        <v>90885</v>
      </c>
      <c r="T896" s="244">
        <f t="shared" si="151"/>
        <v>92820</v>
      </c>
      <c r="U896" s="79">
        <f t="shared" si="152"/>
        <v>11630.492336956333</v>
      </c>
      <c r="V896" s="245">
        <f t="shared" si="153"/>
        <v>0.12665104743448655</v>
      </c>
      <c r="W896" s="88" t="str">
        <f t="shared" si="154"/>
        <v>MENOR_VALOR</v>
      </c>
      <c r="X896" s="89">
        <f t="shared" si="155"/>
        <v>75383</v>
      </c>
      <c r="Y896" s="73"/>
    </row>
    <row r="897" spans="1:25" ht="16" x14ac:dyDescent="0.35">
      <c r="A897" s="14">
        <v>808</v>
      </c>
      <c r="B897" s="6">
        <v>8714199</v>
      </c>
      <c r="C897" s="48" t="s">
        <v>32</v>
      </c>
      <c r="D897" s="49" t="s">
        <v>246</v>
      </c>
      <c r="E897" s="6" t="s">
        <v>34</v>
      </c>
      <c r="F897" s="6">
        <v>0</v>
      </c>
      <c r="G897" s="6">
        <v>1</v>
      </c>
      <c r="H897" s="6">
        <v>781815</v>
      </c>
      <c r="I897" s="81">
        <v>100674</v>
      </c>
      <c r="J897" s="82">
        <f t="shared" ref="J897:J948" si="157">(I897*13.12%)+I897</f>
        <v>113882.42879999999</v>
      </c>
      <c r="K897" s="79">
        <v>139120</v>
      </c>
      <c r="L897" s="79">
        <f t="shared" si="156"/>
        <v>26432.799999999999</v>
      </c>
      <c r="M897" s="79">
        <f t="shared" si="147"/>
        <v>165552.79999999999</v>
      </c>
      <c r="N897" s="79">
        <v>118000</v>
      </c>
      <c r="O897" s="79">
        <v>22420</v>
      </c>
      <c r="P897" s="79">
        <v>140420</v>
      </c>
      <c r="Q897" s="244">
        <f t="shared" si="148"/>
        <v>113882</v>
      </c>
      <c r="R897" s="244">
        <f t="shared" si="149"/>
        <v>139952</v>
      </c>
      <c r="S897" s="244">
        <f t="shared" si="150"/>
        <v>138338</v>
      </c>
      <c r="T897" s="244">
        <f t="shared" si="151"/>
        <v>140420</v>
      </c>
      <c r="U897" s="79">
        <f t="shared" si="152"/>
        <v>18434.273785533293</v>
      </c>
      <c r="V897" s="245">
        <f t="shared" si="153"/>
        <v>0.13171854482632112</v>
      </c>
      <c r="W897" s="88" t="str">
        <f t="shared" si="154"/>
        <v>MENOR_VALOR</v>
      </c>
      <c r="X897" s="89">
        <f t="shared" si="155"/>
        <v>113882</v>
      </c>
      <c r="Y897" s="73"/>
    </row>
    <row r="898" spans="1:25" ht="16" x14ac:dyDescent="0.35">
      <c r="A898" s="14">
        <v>809</v>
      </c>
      <c r="B898" s="6">
        <v>8714199</v>
      </c>
      <c r="C898" s="48" t="s">
        <v>32</v>
      </c>
      <c r="D898" s="49" t="s">
        <v>132</v>
      </c>
      <c r="E898" s="6" t="s">
        <v>34</v>
      </c>
      <c r="F898" s="6">
        <v>0</v>
      </c>
      <c r="G898" s="6">
        <v>1</v>
      </c>
      <c r="H898" s="6">
        <v>781815</v>
      </c>
      <c r="I898" s="81">
        <v>99246</v>
      </c>
      <c r="J898" s="82">
        <f t="shared" si="157"/>
        <v>112267.07519999999</v>
      </c>
      <c r="K898" s="79">
        <v>134320</v>
      </c>
      <c r="L898" s="79">
        <f t="shared" si="156"/>
        <v>25520.799999999999</v>
      </c>
      <c r="M898" s="79">
        <f t="shared" si="147"/>
        <v>159840.79999999999</v>
      </c>
      <c r="N898" s="79">
        <v>117000</v>
      </c>
      <c r="O898" s="79">
        <v>22230</v>
      </c>
      <c r="P898" s="79">
        <v>139230</v>
      </c>
      <c r="Q898" s="244">
        <f t="shared" si="148"/>
        <v>112267</v>
      </c>
      <c r="R898" s="244">
        <f t="shared" si="149"/>
        <v>137113</v>
      </c>
      <c r="S898" s="244">
        <f t="shared" si="150"/>
        <v>135693</v>
      </c>
      <c r="T898" s="244">
        <f t="shared" si="151"/>
        <v>139230</v>
      </c>
      <c r="U898" s="79">
        <f t="shared" si="152"/>
        <v>17568.775085360961</v>
      </c>
      <c r="V898" s="245">
        <f t="shared" si="153"/>
        <v>0.12813354740513999</v>
      </c>
      <c r="W898" s="88" t="str">
        <f t="shared" si="154"/>
        <v>MENOR_VALOR</v>
      </c>
      <c r="X898" s="89">
        <f t="shared" si="155"/>
        <v>112267</v>
      </c>
      <c r="Y898" s="73"/>
    </row>
    <row r="899" spans="1:25" ht="16" x14ac:dyDescent="0.35">
      <c r="A899" s="14">
        <v>810</v>
      </c>
      <c r="B899" s="6">
        <v>8714199</v>
      </c>
      <c r="C899" s="48" t="s">
        <v>32</v>
      </c>
      <c r="D899" s="49" t="s">
        <v>247</v>
      </c>
      <c r="E899" s="6" t="s">
        <v>34</v>
      </c>
      <c r="F899" s="6">
        <v>0</v>
      </c>
      <c r="G899" s="6">
        <v>1</v>
      </c>
      <c r="H899" s="6">
        <v>781815</v>
      </c>
      <c r="I899" s="81">
        <v>41888</v>
      </c>
      <c r="J899" s="82">
        <f t="shared" si="157"/>
        <v>47383.705600000001</v>
      </c>
      <c r="K899" s="79">
        <v>64660</v>
      </c>
      <c r="L899" s="79">
        <f t="shared" si="156"/>
        <v>12285.4</v>
      </c>
      <c r="M899" s="79">
        <f t="shared" si="147"/>
        <v>76945.399999999994</v>
      </c>
      <c r="N899" s="79">
        <v>49000</v>
      </c>
      <c r="O899" s="79">
        <v>9310</v>
      </c>
      <c r="P899" s="79">
        <v>58310</v>
      </c>
      <c r="Q899" s="244">
        <f t="shared" si="148"/>
        <v>47384</v>
      </c>
      <c r="R899" s="244">
        <f t="shared" si="149"/>
        <v>60880</v>
      </c>
      <c r="S899" s="244">
        <f t="shared" si="150"/>
        <v>59683</v>
      </c>
      <c r="T899" s="244">
        <f t="shared" si="151"/>
        <v>58310</v>
      </c>
      <c r="U899" s="79">
        <f t="shared" si="152"/>
        <v>9543.1131188936452</v>
      </c>
      <c r="V899" s="245">
        <f t="shared" si="153"/>
        <v>0.15675284360863412</v>
      </c>
      <c r="W899" s="88" t="str">
        <f t="shared" si="154"/>
        <v>MENOR_VALOR</v>
      </c>
      <c r="X899" s="89">
        <f t="shared" si="155"/>
        <v>47384</v>
      </c>
      <c r="Y899" s="73"/>
    </row>
    <row r="900" spans="1:25" ht="24" x14ac:dyDescent="0.35">
      <c r="A900" s="14">
        <v>811</v>
      </c>
      <c r="B900" s="6">
        <v>8714199</v>
      </c>
      <c r="C900" s="48" t="s">
        <v>32</v>
      </c>
      <c r="D900" s="49" t="s">
        <v>248</v>
      </c>
      <c r="E900" s="6" t="s">
        <v>34</v>
      </c>
      <c r="F900" s="6">
        <v>0</v>
      </c>
      <c r="G900" s="6">
        <v>1</v>
      </c>
      <c r="H900" s="6">
        <v>781815</v>
      </c>
      <c r="I900" s="81">
        <v>66640</v>
      </c>
      <c r="J900" s="82">
        <f t="shared" si="157"/>
        <v>75383.168000000005</v>
      </c>
      <c r="K900" s="79">
        <v>104860</v>
      </c>
      <c r="L900" s="79">
        <f t="shared" si="156"/>
        <v>19923.400000000001</v>
      </c>
      <c r="M900" s="79">
        <f t="shared" si="147"/>
        <v>124783.4</v>
      </c>
      <c r="N900" s="79">
        <v>78000</v>
      </c>
      <c r="O900" s="79">
        <v>14820</v>
      </c>
      <c r="P900" s="79">
        <v>92820</v>
      </c>
      <c r="Q900" s="244">
        <f t="shared" si="148"/>
        <v>75383</v>
      </c>
      <c r="R900" s="244">
        <f t="shared" si="149"/>
        <v>97662</v>
      </c>
      <c r="S900" s="244">
        <f t="shared" si="150"/>
        <v>95578</v>
      </c>
      <c r="T900" s="244">
        <f t="shared" si="151"/>
        <v>92820</v>
      </c>
      <c r="U900" s="79">
        <f t="shared" si="152"/>
        <v>15753.631978055093</v>
      </c>
      <c r="V900" s="245">
        <f t="shared" si="153"/>
        <v>0.16130769365828154</v>
      </c>
      <c r="W900" s="88" t="str">
        <f t="shared" si="154"/>
        <v>MENOR_VALOR</v>
      </c>
      <c r="X900" s="89">
        <f t="shared" si="155"/>
        <v>75383</v>
      </c>
      <c r="Y900" s="73"/>
    </row>
    <row r="901" spans="1:25" ht="16" x14ac:dyDescent="0.35">
      <c r="A901" s="14">
        <v>812</v>
      </c>
      <c r="B901" s="6">
        <v>8714199</v>
      </c>
      <c r="C901" s="48" t="s">
        <v>32</v>
      </c>
      <c r="D901" s="49" t="s">
        <v>135</v>
      </c>
      <c r="E901" s="6" t="s">
        <v>34</v>
      </c>
      <c r="F901" s="6">
        <v>0</v>
      </c>
      <c r="G901" s="6">
        <v>1</v>
      </c>
      <c r="H901" s="6">
        <v>781815</v>
      </c>
      <c r="I901" s="81">
        <v>120785</v>
      </c>
      <c r="J901" s="82">
        <f t="shared" si="157"/>
        <v>136631.992</v>
      </c>
      <c r="K901" s="79">
        <v>160200</v>
      </c>
      <c r="L901" s="79">
        <f t="shared" si="156"/>
        <v>30438</v>
      </c>
      <c r="M901" s="79">
        <f t="shared" si="147"/>
        <v>190638</v>
      </c>
      <c r="N901" s="79">
        <v>142000</v>
      </c>
      <c r="O901" s="79">
        <v>26980</v>
      </c>
      <c r="P901" s="79">
        <v>168980</v>
      </c>
      <c r="Q901" s="244">
        <f t="shared" si="148"/>
        <v>136632</v>
      </c>
      <c r="R901" s="244">
        <f t="shared" si="149"/>
        <v>165417</v>
      </c>
      <c r="S901" s="244">
        <f t="shared" si="150"/>
        <v>163882</v>
      </c>
      <c r="T901" s="244">
        <f t="shared" si="151"/>
        <v>168980</v>
      </c>
      <c r="U901" s="79">
        <f t="shared" si="152"/>
        <v>20354.068696454771</v>
      </c>
      <c r="V901" s="245">
        <f t="shared" si="153"/>
        <v>0.12304701872512964</v>
      </c>
      <c r="W901" s="88" t="str">
        <f t="shared" si="154"/>
        <v>MENOR_VALOR</v>
      </c>
      <c r="X901" s="89">
        <f t="shared" si="155"/>
        <v>136632</v>
      </c>
      <c r="Y901" s="73"/>
    </row>
    <row r="902" spans="1:25" ht="16" x14ac:dyDescent="0.35">
      <c r="A902" s="14">
        <v>813</v>
      </c>
      <c r="B902" s="6">
        <v>8714199</v>
      </c>
      <c r="C902" s="48" t="s">
        <v>32</v>
      </c>
      <c r="D902" s="49" t="s">
        <v>136</v>
      </c>
      <c r="E902" s="6" t="s">
        <v>34</v>
      </c>
      <c r="F902" s="6">
        <v>0</v>
      </c>
      <c r="G902" s="6">
        <v>1</v>
      </c>
      <c r="H902" s="6">
        <v>781815</v>
      </c>
      <c r="I902" s="81">
        <v>55692</v>
      </c>
      <c r="J902" s="82">
        <f t="shared" si="157"/>
        <v>62998.790399999998</v>
      </c>
      <c r="K902" s="79">
        <v>87980</v>
      </c>
      <c r="L902" s="79">
        <f t="shared" si="156"/>
        <v>16716.2</v>
      </c>
      <c r="M902" s="79">
        <f t="shared" si="147"/>
        <v>104696.2</v>
      </c>
      <c r="N902" s="79">
        <v>66000</v>
      </c>
      <c r="O902" s="79">
        <v>12540</v>
      </c>
      <c r="P902" s="79">
        <v>78540</v>
      </c>
      <c r="Q902" s="244">
        <f t="shared" si="148"/>
        <v>62999</v>
      </c>
      <c r="R902" s="244">
        <f t="shared" si="149"/>
        <v>82078</v>
      </c>
      <c r="S902" s="244">
        <f t="shared" si="150"/>
        <v>80313</v>
      </c>
      <c r="T902" s="244">
        <f t="shared" si="151"/>
        <v>78540</v>
      </c>
      <c r="U902" s="79">
        <f t="shared" si="152"/>
        <v>13490.890278258141</v>
      </c>
      <c r="V902" s="245">
        <f t="shared" si="153"/>
        <v>0.16436670335848999</v>
      </c>
      <c r="W902" s="88" t="str">
        <f t="shared" si="154"/>
        <v>MENOR_VALOR</v>
      </c>
      <c r="X902" s="89">
        <f t="shared" si="155"/>
        <v>62999</v>
      </c>
      <c r="Y902" s="73"/>
    </row>
    <row r="903" spans="1:25" ht="16" x14ac:dyDescent="0.35">
      <c r="A903" s="14">
        <v>814</v>
      </c>
      <c r="B903" s="6">
        <v>8714199</v>
      </c>
      <c r="C903" s="48" t="s">
        <v>32</v>
      </c>
      <c r="D903" s="49" t="s">
        <v>249</v>
      </c>
      <c r="E903" s="6" t="s">
        <v>34</v>
      </c>
      <c r="F903" s="6">
        <v>0</v>
      </c>
      <c r="G903" s="6">
        <v>1</v>
      </c>
      <c r="H903" s="6">
        <v>781815</v>
      </c>
      <c r="I903" s="81">
        <v>55930</v>
      </c>
      <c r="J903" s="82">
        <f t="shared" si="157"/>
        <v>63268.015999999996</v>
      </c>
      <c r="K903" s="79">
        <v>77190</v>
      </c>
      <c r="L903" s="79">
        <f t="shared" si="156"/>
        <v>14666.1</v>
      </c>
      <c r="M903" s="79">
        <f t="shared" si="147"/>
        <v>91856.1</v>
      </c>
      <c r="N903" s="79">
        <v>66000</v>
      </c>
      <c r="O903" s="79">
        <v>12540</v>
      </c>
      <c r="P903" s="79">
        <v>78540</v>
      </c>
      <c r="Q903" s="244">
        <f t="shared" si="148"/>
        <v>63268</v>
      </c>
      <c r="R903" s="244">
        <f t="shared" si="149"/>
        <v>77888</v>
      </c>
      <c r="S903" s="244">
        <f t="shared" si="150"/>
        <v>76995</v>
      </c>
      <c r="T903" s="244">
        <f t="shared" si="151"/>
        <v>78540</v>
      </c>
      <c r="U903" s="79">
        <f t="shared" si="152"/>
        <v>10337.901140947324</v>
      </c>
      <c r="V903" s="245">
        <f t="shared" si="153"/>
        <v>0.13272777759022344</v>
      </c>
      <c r="W903" s="88" t="str">
        <f t="shared" si="154"/>
        <v>MENOR_VALOR</v>
      </c>
      <c r="X903" s="89">
        <f t="shared" si="155"/>
        <v>63268</v>
      </c>
      <c r="Y903" s="73"/>
    </row>
    <row r="904" spans="1:25" ht="16" x14ac:dyDescent="0.35">
      <c r="A904" s="14">
        <v>815</v>
      </c>
      <c r="B904" s="6">
        <v>8714199</v>
      </c>
      <c r="C904" s="48" t="s">
        <v>32</v>
      </c>
      <c r="D904" s="49" t="s">
        <v>250</v>
      </c>
      <c r="E904" s="6" t="s">
        <v>34</v>
      </c>
      <c r="F904" s="6">
        <v>0</v>
      </c>
      <c r="G904" s="6">
        <v>1</v>
      </c>
      <c r="H904" s="6">
        <v>781815</v>
      </c>
      <c r="I904" s="81">
        <v>767669</v>
      </c>
      <c r="J904" s="82">
        <f t="shared" si="157"/>
        <v>868387.17279999994</v>
      </c>
      <c r="K904" s="79">
        <v>1097070</v>
      </c>
      <c r="L904" s="79">
        <f t="shared" si="156"/>
        <v>208443.3</v>
      </c>
      <c r="M904" s="79">
        <f t="shared" si="147"/>
        <v>1305513.3</v>
      </c>
      <c r="N904" s="79">
        <v>905000</v>
      </c>
      <c r="O904" s="79">
        <v>171950</v>
      </c>
      <c r="P904" s="79">
        <v>1076950</v>
      </c>
      <c r="Q904" s="244">
        <f t="shared" si="148"/>
        <v>868387</v>
      </c>
      <c r="R904" s="244">
        <f t="shared" si="149"/>
        <v>1083617</v>
      </c>
      <c r="S904" s="244">
        <f t="shared" si="150"/>
        <v>1068801</v>
      </c>
      <c r="T904" s="244">
        <f t="shared" si="151"/>
        <v>1076950</v>
      </c>
      <c r="U904" s="79">
        <f t="shared" si="152"/>
        <v>152190.59251478061</v>
      </c>
      <c r="V904" s="245">
        <f t="shared" si="153"/>
        <v>0.14044684839272603</v>
      </c>
      <c r="W904" s="88" t="str">
        <f t="shared" si="154"/>
        <v>MENOR_VALOR</v>
      </c>
      <c r="X904" s="89">
        <f t="shared" si="155"/>
        <v>868387</v>
      </c>
      <c r="Y904" s="73"/>
    </row>
    <row r="905" spans="1:25" ht="16" x14ac:dyDescent="0.35">
      <c r="A905" s="14">
        <v>816</v>
      </c>
      <c r="B905" s="6">
        <v>8714199</v>
      </c>
      <c r="C905" s="48" t="s">
        <v>32</v>
      </c>
      <c r="D905" s="49" t="s">
        <v>251</v>
      </c>
      <c r="E905" s="6" t="s">
        <v>34</v>
      </c>
      <c r="F905" s="6">
        <v>0</v>
      </c>
      <c r="G905" s="6">
        <v>1</v>
      </c>
      <c r="H905" s="6">
        <v>781815</v>
      </c>
      <c r="I905" s="81">
        <v>192423</v>
      </c>
      <c r="J905" s="82">
        <f t="shared" si="157"/>
        <v>217668.8976</v>
      </c>
      <c r="K905" s="79">
        <v>305640</v>
      </c>
      <c r="L905" s="79">
        <f t="shared" si="156"/>
        <v>58071.6</v>
      </c>
      <c r="M905" s="79">
        <f t="shared" si="147"/>
        <v>363711.6</v>
      </c>
      <c r="N905" s="79">
        <v>226000</v>
      </c>
      <c r="O905" s="79">
        <v>42940</v>
      </c>
      <c r="P905" s="79">
        <v>268940</v>
      </c>
      <c r="Q905" s="244">
        <f t="shared" si="148"/>
        <v>217669</v>
      </c>
      <c r="R905" s="244">
        <f t="shared" si="149"/>
        <v>283440</v>
      </c>
      <c r="S905" s="244">
        <f t="shared" si="150"/>
        <v>277164</v>
      </c>
      <c r="T905" s="244">
        <f t="shared" si="151"/>
        <v>268940</v>
      </c>
      <c r="U905" s="79">
        <f t="shared" si="152"/>
        <v>46507.120105420414</v>
      </c>
      <c r="V905" s="245">
        <f t="shared" si="153"/>
        <v>0.16408100517012564</v>
      </c>
      <c r="W905" s="88" t="str">
        <f t="shared" si="154"/>
        <v>MENOR_VALOR</v>
      </c>
      <c r="X905" s="89">
        <f t="shared" si="155"/>
        <v>217669</v>
      </c>
      <c r="Y905" s="73"/>
    </row>
    <row r="906" spans="1:25" x14ac:dyDescent="0.35">
      <c r="A906" s="14">
        <v>817</v>
      </c>
      <c r="B906" s="6">
        <v>8714199</v>
      </c>
      <c r="C906" s="48" t="s">
        <v>32</v>
      </c>
      <c r="D906" s="50" t="s">
        <v>252</v>
      </c>
      <c r="E906" s="6" t="s">
        <v>34</v>
      </c>
      <c r="F906" s="6">
        <v>0</v>
      </c>
      <c r="G906" s="6">
        <v>1</v>
      </c>
      <c r="H906" s="6">
        <v>781815</v>
      </c>
      <c r="I906" s="81">
        <v>337960</v>
      </c>
      <c r="J906" s="82">
        <f t="shared" si="157"/>
        <v>382300.35200000001</v>
      </c>
      <c r="K906" s="79">
        <v>463140</v>
      </c>
      <c r="L906" s="79">
        <f t="shared" si="156"/>
        <v>87996.6</v>
      </c>
      <c r="M906" s="79">
        <f t="shared" si="147"/>
        <v>551136.6</v>
      </c>
      <c r="N906" s="79">
        <v>398000</v>
      </c>
      <c r="O906" s="79">
        <v>75620</v>
      </c>
      <c r="P906" s="79">
        <v>473620</v>
      </c>
      <c r="Q906" s="244">
        <f t="shared" si="148"/>
        <v>382300</v>
      </c>
      <c r="R906" s="244">
        <f t="shared" si="149"/>
        <v>469019</v>
      </c>
      <c r="S906" s="244">
        <f t="shared" si="150"/>
        <v>463836</v>
      </c>
      <c r="T906" s="244">
        <f t="shared" si="151"/>
        <v>473620</v>
      </c>
      <c r="U906" s="79">
        <f t="shared" si="152"/>
        <v>61319.592957716217</v>
      </c>
      <c r="V906" s="245">
        <f t="shared" si="153"/>
        <v>0.13074010425529928</v>
      </c>
      <c r="W906" s="88" t="str">
        <f t="shared" si="154"/>
        <v>MENOR_VALOR</v>
      </c>
      <c r="X906" s="89">
        <f t="shared" si="155"/>
        <v>382300</v>
      </c>
      <c r="Y906" s="73"/>
    </row>
    <row r="907" spans="1:25" ht="24" x14ac:dyDescent="0.35">
      <c r="A907" s="14">
        <v>818</v>
      </c>
      <c r="B907" s="6">
        <v>8714199</v>
      </c>
      <c r="C907" s="52" t="s">
        <v>47</v>
      </c>
      <c r="D907" s="49" t="s">
        <v>130</v>
      </c>
      <c r="E907" s="6" t="s">
        <v>34</v>
      </c>
      <c r="F907" s="6">
        <v>0</v>
      </c>
      <c r="G907" s="6">
        <v>1</v>
      </c>
      <c r="H907" s="6">
        <v>781815</v>
      </c>
      <c r="I907" s="81">
        <v>66640</v>
      </c>
      <c r="J907" s="82">
        <f t="shared" si="157"/>
        <v>75383.168000000005</v>
      </c>
      <c r="K907" s="79">
        <v>91140</v>
      </c>
      <c r="L907" s="79">
        <f t="shared" si="156"/>
        <v>17316.599999999999</v>
      </c>
      <c r="M907" s="79">
        <f t="shared" ref="M907:M970" si="158">K907+L907</f>
        <v>108456.6</v>
      </c>
      <c r="N907" s="79">
        <v>78000</v>
      </c>
      <c r="O907" s="79">
        <v>14820</v>
      </c>
      <c r="P907" s="79">
        <v>92820</v>
      </c>
      <c r="Q907" s="244">
        <f t="shared" ref="Q907:Q970" si="159">ROUND(MIN(J907,M907,P907),0)</f>
        <v>75383</v>
      </c>
      <c r="R907" s="244">
        <f t="shared" ref="R907:R970" si="160">ROUND(AVERAGE(J907,M907,P907),0)</f>
        <v>92220</v>
      </c>
      <c r="S907" s="244">
        <f t="shared" ref="S907:S970" si="161">ROUND(GEOMEAN(J907,M907,P907),0)</f>
        <v>91213</v>
      </c>
      <c r="T907" s="244">
        <f t="shared" ref="T907:T970" si="162">ROUND(MEDIAN(J907,M907,P907),0)</f>
        <v>92820</v>
      </c>
      <c r="U907" s="79">
        <f t="shared" ref="U907:U970" si="163">STDEVA(Q907,R907)</f>
        <v>11905.556874837901</v>
      </c>
      <c r="V907" s="245">
        <f t="shared" ref="V907:V970" si="164">(U907/R907)</f>
        <v>0.12909951067922251</v>
      </c>
      <c r="W907" s="88" t="str">
        <f t="shared" ref="W907:W970" si="165">IF(V907&lt;43%,"MENOR_VALOR","MEDIA_GEOMETRICA")</f>
        <v>MENOR_VALOR</v>
      </c>
      <c r="X907" s="89">
        <f t="shared" ref="X907:X970" si="166">IF(W907="MENOR_VALOR",Q907,S907)</f>
        <v>75383</v>
      </c>
      <c r="Y907" s="73"/>
    </row>
    <row r="908" spans="1:25" ht="24" x14ac:dyDescent="0.35">
      <c r="A908" s="14">
        <v>819</v>
      </c>
      <c r="B908" s="6">
        <v>8714199</v>
      </c>
      <c r="C908" s="52" t="s">
        <v>297</v>
      </c>
      <c r="D908" s="49" t="s">
        <v>142</v>
      </c>
      <c r="E908" s="6" t="s">
        <v>34</v>
      </c>
      <c r="F908" s="6">
        <v>0</v>
      </c>
      <c r="G908" s="6">
        <v>1</v>
      </c>
      <c r="H908" s="6">
        <v>781815</v>
      </c>
      <c r="I908" s="81">
        <v>117810</v>
      </c>
      <c r="J908" s="82">
        <f t="shared" si="157"/>
        <v>133266.67199999999</v>
      </c>
      <c r="K908" s="79">
        <v>186180</v>
      </c>
      <c r="L908" s="79">
        <f t="shared" si="156"/>
        <v>35374.199999999997</v>
      </c>
      <c r="M908" s="79">
        <f t="shared" si="158"/>
        <v>221554.2</v>
      </c>
      <c r="N908" s="79">
        <v>139000</v>
      </c>
      <c r="O908" s="79">
        <v>26410</v>
      </c>
      <c r="P908" s="79">
        <v>165410</v>
      </c>
      <c r="Q908" s="244">
        <f t="shared" si="159"/>
        <v>133267</v>
      </c>
      <c r="R908" s="244">
        <f t="shared" si="160"/>
        <v>173410</v>
      </c>
      <c r="S908" s="244">
        <f t="shared" si="161"/>
        <v>169663</v>
      </c>
      <c r="T908" s="244">
        <f t="shared" si="162"/>
        <v>165410</v>
      </c>
      <c r="U908" s="79">
        <f t="shared" si="163"/>
        <v>28385.387517171577</v>
      </c>
      <c r="V908" s="245">
        <f t="shared" si="164"/>
        <v>0.16368944995773932</v>
      </c>
      <c r="W908" s="88" t="str">
        <f t="shared" si="165"/>
        <v>MENOR_VALOR</v>
      </c>
      <c r="X908" s="89">
        <f t="shared" si="166"/>
        <v>133267</v>
      </c>
      <c r="Y908" s="73"/>
    </row>
    <row r="909" spans="1:25" ht="24" x14ac:dyDescent="0.35">
      <c r="A909" s="14">
        <v>820</v>
      </c>
      <c r="B909" s="6">
        <v>8714199</v>
      </c>
      <c r="C909" s="52" t="s">
        <v>47</v>
      </c>
      <c r="D909" s="49" t="s">
        <v>253</v>
      </c>
      <c r="E909" s="6" t="s">
        <v>34</v>
      </c>
      <c r="F909" s="6">
        <v>0</v>
      </c>
      <c r="G909" s="6">
        <v>1</v>
      </c>
      <c r="H909" s="6">
        <v>781815</v>
      </c>
      <c r="I909" s="81">
        <v>198849</v>
      </c>
      <c r="J909" s="82">
        <f t="shared" si="157"/>
        <v>224937.98879999999</v>
      </c>
      <c r="K909" s="79">
        <v>272320</v>
      </c>
      <c r="L909" s="79">
        <f t="shared" si="156"/>
        <v>51740.800000000003</v>
      </c>
      <c r="M909" s="79">
        <f t="shared" si="158"/>
        <v>324060.79999999999</v>
      </c>
      <c r="N909" s="79">
        <v>237000</v>
      </c>
      <c r="O909" s="79">
        <v>45030</v>
      </c>
      <c r="P909" s="79">
        <v>282030</v>
      </c>
      <c r="Q909" s="244">
        <f t="shared" si="159"/>
        <v>224938</v>
      </c>
      <c r="R909" s="244">
        <f t="shared" si="160"/>
        <v>277010</v>
      </c>
      <c r="S909" s="244">
        <f t="shared" si="161"/>
        <v>273944</v>
      </c>
      <c r="T909" s="244">
        <f t="shared" si="162"/>
        <v>282030</v>
      </c>
      <c r="U909" s="79">
        <f t="shared" si="163"/>
        <v>36820.464309945906</v>
      </c>
      <c r="V909" s="245">
        <f t="shared" si="164"/>
        <v>0.13292106534040615</v>
      </c>
      <c r="W909" s="88" t="str">
        <f t="shared" si="165"/>
        <v>MENOR_VALOR</v>
      </c>
      <c r="X909" s="89">
        <f t="shared" si="166"/>
        <v>224938</v>
      </c>
      <c r="Y909" s="73"/>
    </row>
    <row r="910" spans="1:25" ht="24" x14ac:dyDescent="0.35">
      <c r="A910" s="14">
        <v>821</v>
      </c>
      <c r="B910" s="6">
        <v>8714199</v>
      </c>
      <c r="C910" s="52" t="s">
        <v>47</v>
      </c>
      <c r="D910" s="49" t="s">
        <v>132</v>
      </c>
      <c r="E910" s="6" t="s">
        <v>34</v>
      </c>
      <c r="F910" s="6">
        <v>0</v>
      </c>
      <c r="G910" s="6">
        <v>1</v>
      </c>
      <c r="H910" s="6">
        <v>781815</v>
      </c>
      <c r="I910" s="81">
        <v>116144</v>
      </c>
      <c r="J910" s="82">
        <f t="shared" si="157"/>
        <v>131382.09279999998</v>
      </c>
      <c r="K910" s="79">
        <v>132860</v>
      </c>
      <c r="L910" s="79">
        <f t="shared" si="156"/>
        <v>25243.4</v>
      </c>
      <c r="M910" s="79">
        <f t="shared" si="158"/>
        <v>158103.4</v>
      </c>
      <c r="N910" s="79">
        <v>117000</v>
      </c>
      <c r="O910" s="79">
        <v>22230</v>
      </c>
      <c r="P910" s="79">
        <v>139230</v>
      </c>
      <c r="Q910" s="244">
        <f t="shared" si="159"/>
        <v>131382</v>
      </c>
      <c r="R910" s="244">
        <f t="shared" si="160"/>
        <v>142905</v>
      </c>
      <c r="S910" s="244">
        <f t="shared" si="161"/>
        <v>142474</v>
      </c>
      <c r="T910" s="244">
        <f t="shared" si="162"/>
        <v>139230</v>
      </c>
      <c r="U910" s="79">
        <f t="shared" si="163"/>
        <v>8147.9914396125869</v>
      </c>
      <c r="V910" s="245">
        <f t="shared" si="164"/>
        <v>5.7016839436077021E-2</v>
      </c>
      <c r="W910" s="88" t="str">
        <f t="shared" si="165"/>
        <v>MENOR_VALOR</v>
      </c>
      <c r="X910" s="89">
        <f t="shared" si="166"/>
        <v>131382</v>
      </c>
      <c r="Y910" s="73"/>
    </row>
    <row r="911" spans="1:25" ht="24" x14ac:dyDescent="0.35">
      <c r="A911" s="14">
        <v>822</v>
      </c>
      <c r="B911" s="6">
        <v>8714199</v>
      </c>
      <c r="C911" s="52" t="s">
        <v>297</v>
      </c>
      <c r="D911" s="49" t="s">
        <v>254</v>
      </c>
      <c r="E911" s="6" t="s">
        <v>34</v>
      </c>
      <c r="F911" s="6">
        <v>0</v>
      </c>
      <c r="G911" s="6">
        <v>1</v>
      </c>
      <c r="H911" s="6">
        <v>781815</v>
      </c>
      <c r="I911" s="81">
        <v>68544</v>
      </c>
      <c r="J911" s="82">
        <f t="shared" si="157"/>
        <v>77536.972800000003</v>
      </c>
      <c r="K911" s="79">
        <v>105040</v>
      </c>
      <c r="L911" s="79">
        <f t="shared" si="156"/>
        <v>19957.599999999999</v>
      </c>
      <c r="M911" s="79">
        <f t="shared" si="158"/>
        <v>124997.6</v>
      </c>
      <c r="N911" s="79">
        <v>81000</v>
      </c>
      <c r="O911" s="79">
        <v>15390</v>
      </c>
      <c r="P911" s="79">
        <v>96390</v>
      </c>
      <c r="Q911" s="244">
        <f t="shared" si="159"/>
        <v>77537</v>
      </c>
      <c r="R911" s="244">
        <f t="shared" si="160"/>
        <v>99642</v>
      </c>
      <c r="S911" s="244">
        <f t="shared" si="161"/>
        <v>97757</v>
      </c>
      <c r="T911" s="244">
        <f t="shared" si="162"/>
        <v>96390</v>
      </c>
      <c r="U911" s="79">
        <f t="shared" si="163"/>
        <v>15630.595398128633</v>
      </c>
      <c r="V911" s="245">
        <f t="shared" si="164"/>
        <v>0.1568675397736761</v>
      </c>
      <c r="W911" s="88" t="str">
        <f t="shared" si="165"/>
        <v>MENOR_VALOR</v>
      </c>
      <c r="X911" s="89">
        <f t="shared" si="166"/>
        <v>77537</v>
      </c>
      <c r="Y911" s="73"/>
    </row>
    <row r="912" spans="1:25" ht="24" x14ac:dyDescent="0.35">
      <c r="A912" s="14">
        <v>823</v>
      </c>
      <c r="B912" s="6">
        <v>8714199</v>
      </c>
      <c r="C912" s="52" t="s">
        <v>47</v>
      </c>
      <c r="D912" s="49" t="s">
        <v>255</v>
      </c>
      <c r="E912" s="6" t="s">
        <v>34</v>
      </c>
      <c r="F912" s="6">
        <v>0</v>
      </c>
      <c r="G912" s="6">
        <v>1</v>
      </c>
      <c r="H912" s="6">
        <v>781815</v>
      </c>
      <c r="I912" s="81">
        <v>181832</v>
      </c>
      <c r="J912" s="82">
        <f t="shared" si="157"/>
        <v>205688.3584</v>
      </c>
      <c r="K912" s="79">
        <v>305910</v>
      </c>
      <c r="L912" s="79">
        <f t="shared" si="156"/>
        <v>58122.9</v>
      </c>
      <c r="M912" s="79">
        <f t="shared" si="158"/>
        <v>364032.9</v>
      </c>
      <c r="N912" s="79">
        <v>247000</v>
      </c>
      <c r="O912" s="79">
        <v>46930</v>
      </c>
      <c r="P912" s="79">
        <v>293930</v>
      </c>
      <c r="Q912" s="244">
        <f t="shared" si="159"/>
        <v>205688</v>
      </c>
      <c r="R912" s="244">
        <f t="shared" si="160"/>
        <v>287884</v>
      </c>
      <c r="S912" s="244">
        <f t="shared" si="161"/>
        <v>280241</v>
      </c>
      <c r="T912" s="244">
        <f t="shared" si="162"/>
        <v>293930</v>
      </c>
      <c r="U912" s="79">
        <f t="shared" si="163"/>
        <v>58121.348986409459</v>
      </c>
      <c r="V912" s="245">
        <f t="shared" si="164"/>
        <v>0.20189155696881195</v>
      </c>
      <c r="W912" s="88" t="str">
        <f t="shared" si="165"/>
        <v>MENOR_VALOR</v>
      </c>
      <c r="X912" s="89">
        <f t="shared" si="166"/>
        <v>205688</v>
      </c>
      <c r="Y912" s="73"/>
    </row>
    <row r="913" spans="1:25" ht="24" x14ac:dyDescent="0.35">
      <c r="A913" s="14">
        <v>824</v>
      </c>
      <c r="B913" s="6">
        <v>8714199</v>
      </c>
      <c r="C913" s="52" t="s">
        <v>47</v>
      </c>
      <c r="D913" s="49" t="s">
        <v>252</v>
      </c>
      <c r="E913" s="6" t="s">
        <v>34</v>
      </c>
      <c r="F913" s="6">
        <v>0</v>
      </c>
      <c r="G913" s="6">
        <v>1</v>
      </c>
      <c r="H913" s="6">
        <v>781815</v>
      </c>
      <c r="I913" s="81">
        <v>337960</v>
      </c>
      <c r="J913" s="82">
        <f t="shared" si="157"/>
        <v>382300.35200000001</v>
      </c>
      <c r="K913" s="79">
        <v>498000</v>
      </c>
      <c r="L913" s="79">
        <f t="shared" si="156"/>
        <v>94620</v>
      </c>
      <c r="M913" s="79">
        <f t="shared" si="158"/>
        <v>592620</v>
      </c>
      <c r="N913" s="79">
        <v>398000</v>
      </c>
      <c r="O913" s="79">
        <v>75620</v>
      </c>
      <c r="P913" s="79">
        <v>473620</v>
      </c>
      <c r="Q913" s="244">
        <f t="shared" si="159"/>
        <v>382300</v>
      </c>
      <c r="R913" s="244">
        <f t="shared" si="160"/>
        <v>482847</v>
      </c>
      <c r="S913" s="244">
        <f t="shared" si="161"/>
        <v>475193</v>
      </c>
      <c r="T913" s="244">
        <f t="shared" si="162"/>
        <v>473620</v>
      </c>
      <c r="U913" s="79">
        <f t="shared" si="163"/>
        <v>71097.465527963795</v>
      </c>
      <c r="V913" s="245">
        <f t="shared" si="164"/>
        <v>0.14724636484841741</v>
      </c>
      <c r="W913" s="88" t="str">
        <f t="shared" si="165"/>
        <v>MENOR_VALOR</v>
      </c>
      <c r="X913" s="89">
        <f t="shared" si="166"/>
        <v>382300</v>
      </c>
      <c r="Y913" s="73"/>
    </row>
    <row r="914" spans="1:25" ht="24" x14ac:dyDescent="0.35">
      <c r="A914" s="14">
        <v>825</v>
      </c>
      <c r="B914" s="6">
        <v>8714199</v>
      </c>
      <c r="C914" s="52" t="s">
        <v>50</v>
      </c>
      <c r="D914" s="49" t="s">
        <v>143</v>
      </c>
      <c r="E914" s="6" t="s">
        <v>34</v>
      </c>
      <c r="F914" s="6">
        <v>0</v>
      </c>
      <c r="G914" s="6">
        <v>1</v>
      </c>
      <c r="H914" s="6">
        <v>781815</v>
      </c>
      <c r="I914" s="81">
        <v>371042</v>
      </c>
      <c r="J914" s="82">
        <f t="shared" si="157"/>
        <v>419722.71039999998</v>
      </c>
      <c r="K914" s="79">
        <v>589680</v>
      </c>
      <c r="L914" s="79">
        <f t="shared" si="156"/>
        <v>112039.2</v>
      </c>
      <c r="M914" s="79">
        <f t="shared" si="158"/>
        <v>701719.2</v>
      </c>
      <c r="N914" s="79">
        <v>437000</v>
      </c>
      <c r="O914" s="79">
        <v>83030</v>
      </c>
      <c r="P914" s="79">
        <v>520030</v>
      </c>
      <c r="Q914" s="244">
        <f t="shared" si="159"/>
        <v>419723</v>
      </c>
      <c r="R914" s="244">
        <f t="shared" si="160"/>
        <v>547157</v>
      </c>
      <c r="S914" s="244">
        <f t="shared" si="161"/>
        <v>535038</v>
      </c>
      <c r="T914" s="244">
        <f t="shared" si="162"/>
        <v>520030</v>
      </c>
      <c r="U914" s="79">
        <f t="shared" si="163"/>
        <v>90109.445553726502</v>
      </c>
      <c r="V914" s="245">
        <f t="shared" si="164"/>
        <v>0.16468663574390258</v>
      </c>
      <c r="W914" s="88" t="str">
        <f t="shared" si="165"/>
        <v>MENOR_VALOR</v>
      </c>
      <c r="X914" s="89">
        <f t="shared" si="166"/>
        <v>419723</v>
      </c>
      <c r="Y914" s="73"/>
    </row>
    <row r="915" spans="1:25" s="74" customFormat="1" ht="17.5" x14ac:dyDescent="0.35">
      <c r="A915" s="117" t="s">
        <v>128</v>
      </c>
      <c r="B915" s="6"/>
      <c r="C915" s="6"/>
      <c r="D915" s="121" t="s">
        <v>145</v>
      </c>
      <c r="E915" s="6"/>
      <c r="F915" s="119"/>
      <c r="G915" s="119"/>
      <c r="H915" s="120"/>
      <c r="I915" s="243"/>
      <c r="J915" s="82"/>
      <c r="K915" s="79"/>
      <c r="L915" s="79"/>
      <c r="M915" s="79"/>
      <c r="N915" s="79"/>
      <c r="O915" s="79"/>
      <c r="P915" s="79"/>
      <c r="Q915" s="244"/>
      <c r="R915" s="244"/>
      <c r="S915" s="244"/>
      <c r="T915" s="244"/>
      <c r="U915" s="79"/>
      <c r="V915" s="245"/>
      <c r="W915" s="88"/>
      <c r="X915" s="89"/>
      <c r="Y915" s="73"/>
    </row>
    <row r="916" spans="1:25" ht="16" x14ac:dyDescent="0.35">
      <c r="A916" s="14">
        <v>826</v>
      </c>
      <c r="B916" s="6">
        <v>8714199</v>
      </c>
      <c r="C916" s="7" t="s">
        <v>32</v>
      </c>
      <c r="D916" s="8" t="s">
        <v>147</v>
      </c>
      <c r="E916" s="6" t="s">
        <v>34</v>
      </c>
      <c r="F916" s="6">
        <v>0</v>
      </c>
      <c r="G916" s="6">
        <v>1</v>
      </c>
      <c r="H916" s="6">
        <v>781815</v>
      </c>
      <c r="I916" s="243">
        <v>16541</v>
      </c>
      <c r="J916" s="82">
        <f t="shared" si="157"/>
        <v>18711.179199999999</v>
      </c>
      <c r="K916" s="79">
        <v>23280</v>
      </c>
      <c r="L916" s="79">
        <f t="shared" si="156"/>
        <v>4423.2</v>
      </c>
      <c r="M916" s="79">
        <f t="shared" si="158"/>
        <v>27703.200000000001</v>
      </c>
      <c r="N916" s="79">
        <v>19000</v>
      </c>
      <c r="O916" s="79">
        <v>3610</v>
      </c>
      <c r="P916" s="79">
        <v>22610</v>
      </c>
      <c r="Q916" s="244">
        <f t="shared" si="159"/>
        <v>18711</v>
      </c>
      <c r="R916" s="244">
        <f t="shared" si="160"/>
        <v>23008</v>
      </c>
      <c r="S916" s="244">
        <f t="shared" si="161"/>
        <v>22715</v>
      </c>
      <c r="T916" s="244">
        <f t="shared" si="162"/>
        <v>22610</v>
      </c>
      <c r="U916" s="79">
        <f t="shared" si="163"/>
        <v>3038.4378387585948</v>
      </c>
      <c r="V916" s="245">
        <f t="shared" si="164"/>
        <v>0.13206005905591944</v>
      </c>
      <c r="W916" s="88" t="str">
        <f t="shared" si="165"/>
        <v>MENOR_VALOR</v>
      </c>
      <c r="X916" s="89">
        <f t="shared" si="166"/>
        <v>18711</v>
      </c>
      <c r="Y916" s="73"/>
    </row>
    <row r="917" spans="1:25" x14ac:dyDescent="0.35">
      <c r="A917" s="14">
        <v>827</v>
      </c>
      <c r="B917" s="6">
        <v>8714199</v>
      </c>
      <c r="C917" s="7" t="s">
        <v>32</v>
      </c>
      <c r="D917" s="8" t="s">
        <v>148</v>
      </c>
      <c r="E917" s="6" t="s">
        <v>34</v>
      </c>
      <c r="F917" s="6">
        <v>0</v>
      </c>
      <c r="G917" s="6">
        <v>1</v>
      </c>
      <c r="H917" s="6">
        <v>781815</v>
      </c>
      <c r="I917" s="243">
        <v>234906</v>
      </c>
      <c r="J917" s="82">
        <f t="shared" si="157"/>
        <v>265725.66720000003</v>
      </c>
      <c r="K917" s="79">
        <v>317400</v>
      </c>
      <c r="L917" s="79">
        <f t="shared" si="156"/>
        <v>60306</v>
      </c>
      <c r="M917" s="79">
        <f t="shared" si="158"/>
        <v>377706</v>
      </c>
      <c r="N917" s="79">
        <v>276000</v>
      </c>
      <c r="O917" s="79">
        <v>52440</v>
      </c>
      <c r="P917" s="79">
        <v>328440</v>
      </c>
      <c r="Q917" s="244">
        <f t="shared" si="159"/>
        <v>265726</v>
      </c>
      <c r="R917" s="244">
        <f t="shared" si="160"/>
        <v>323957</v>
      </c>
      <c r="S917" s="244">
        <f t="shared" si="161"/>
        <v>320638</v>
      </c>
      <c r="T917" s="244">
        <f t="shared" si="162"/>
        <v>328440</v>
      </c>
      <c r="U917" s="79">
        <f t="shared" si="163"/>
        <v>41175.534975273848</v>
      </c>
      <c r="V917" s="245">
        <f t="shared" si="164"/>
        <v>0.12710185294737836</v>
      </c>
      <c r="W917" s="88" t="str">
        <f t="shared" si="165"/>
        <v>MENOR_VALOR</v>
      </c>
      <c r="X917" s="89">
        <f t="shared" si="166"/>
        <v>265726</v>
      </c>
      <c r="Y917" s="73"/>
    </row>
    <row r="918" spans="1:25" s="74" customFormat="1" ht="16" x14ac:dyDescent="0.35">
      <c r="A918" s="117" t="s">
        <v>144</v>
      </c>
      <c r="B918" s="6"/>
      <c r="C918" s="6"/>
      <c r="D918" s="118" t="s">
        <v>150</v>
      </c>
      <c r="E918" s="6"/>
      <c r="F918" s="119"/>
      <c r="G918" s="119"/>
      <c r="H918" s="120"/>
      <c r="I918" s="243"/>
      <c r="J918" s="82"/>
      <c r="K918" s="79"/>
      <c r="L918" s="79"/>
      <c r="M918" s="79"/>
      <c r="N918" s="79"/>
      <c r="O918" s="79"/>
      <c r="P918" s="79"/>
      <c r="Q918" s="244"/>
      <c r="R918" s="244"/>
      <c r="S918" s="244"/>
      <c r="T918" s="244"/>
      <c r="U918" s="79"/>
      <c r="V918" s="245"/>
      <c r="W918" s="88" t="str">
        <f t="shared" si="165"/>
        <v>MENOR_VALOR</v>
      </c>
      <c r="X918" s="89">
        <f t="shared" si="166"/>
        <v>0</v>
      </c>
      <c r="Y918" s="73"/>
    </row>
    <row r="919" spans="1:25" x14ac:dyDescent="0.35">
      <c r="A919" s="14">
        <v>828</v>
      </c>
      <c r="B919" s="6">
        <v>8714199</v>
      </c>
      <c r="C919" s="7" t="s">
        <v>32</v>
      </c>
      <c r="D919" s="53" t="s">
        <v>151</v>
      </c>
      <c r="E919" s="6" t="s">
        <v>34</v>
      </c>
      <c r="F919" s="6">
        <v>0</v>
      </c>
      <c r="G919" s="6">
        <v>1</v>
      </c>
      <c r="H919" s="6">
        <v>781815</v>
      </c>
      <c r="I919" s="247">
        <v>152320</v>
      </c>
      <c r="J919" s="82">
        <f t="shared" si="157"/>
        <v>172304.38399999999</v>
      </c>
      <c r="K919" s="79">
        <v>228480</v>
      </c>
      <c r="L919" s="79">
        <f t="shared" si="156"/>
        <v>43411.199999999997</v>
      </c>
      <c r="M919" s="79">
        <f t="shared" si="158"/>
        <v>271891.20000000001</v>
      </c>
      <c r="N919" s="79">
        <v>179000</v>
      </c>
      <c r="O919" s="79">
        <v>34010</v>
      </c>
      <c r="P919" s="79">
        <v>213010</v>
      </c>
      <c r="Q919" s="244">
        <f t="shared" si="159"/>
        <v>172304</v>
      </c>
      <c r="R919" s="244">
        <f t="shared" si="160"/>
        <v>219069</v>
      </c>
      <c r="S919" s="244">
        <f t="shared" si="161"/>
        <v>215293</v>
      </c>
      <c r="T919" s="244">
        <f t="shared" si="162"/>
        <v>213010</v>
      </c>
      <c r="U919" s="79">
        <f t="shared" si="163"/>
        <v>33067.848622188896</v>
      </c>
      <c r="V919" s="245">
        <f t="shared" si="164"/>
        <v>0.15094718386530681</v>
      </c>
      <c r="W919" s="88" t="str">
        <f t="shared" si="165"/>
        <v>MENOR_VALOR</v>
      </c>
      <c r="X919" s="89">
        <f t="shared" si="166"/>
        <v>172304</v>
      </c>
      <c r="Y919" s="73"/>
    </row>
    <row r="920" spans="1:25" ht="16" x14ac:dyDescent="0.35">
      <c r="A920" s="14">
        <v>829</v>
      </c>
      <c r="B920" s="6">
        <v>8714199</v>
      </c>
      <c r="C920" s="7" t="s">
        <v>32</v>
      </c>
      <c r="D920" s="53" t="s">
        <v>152</v>
      </c>
      <c r="E920" s="6" t="s">
        <v>34</v>
      </c>
      <c r="F920" s="6">
        <v>0</v>
      </c>
      <c r="G920" s="6">
        <v>1</v>
      </c>
      <c r="H920" s="6">
        <v>781815</v>
      </c>
      <c r="I920" s="247">
        <v>277270</v>
      </c>
      <c r="J920" s="82">
        <f t="shared" si="157"/>
        <v>313647.82400000002</v>
      </c>
      <c r="K920" s="79">
        <v>448800</v>
      </c>
      <c r="L920" s="79">
        <f t="shared" si="156"/>
        <v>85272</v>
      </c>
      <c r="M920" s="79">
        <f t="shared" si="158"/>
        <v>534072</v>
      </c>
      <c r="N920" s="79">
        <v>326000</v>
      </c>
      <c r="O920" s="79">
        <v>61940</v>
      </c>
      <c r="P920" s="79">
        <v>387940</v>
      </c>
      <c r="Q920" s="244">
        <f t="shared" si="159"/>
        <v>313648</v>
      </c>
      <c r="R920" s="244">
        <f t="shared" si="160"/>
        <v>411887</v>
      </c>
      <c r="S920" s="244">
        <f t="shared" si="161"/>
        <v>402040</v>
      </c>
      <c r="T920" s="244">
        <f t="shared" si="162"/>
        <v>387940</v>
      </c>
      <c r="U920" s="79">
        <f t="shared" si="163"/>
        <v>69465.463076985237</v>
      </c>
      <c r="V920" s="245">
        <f t="shared" si="164"/>
        <v>0.16865174933169835</v>
      </c>
      <c r="W920" s="88" t="str">
        <f t="shared" si="165"/>
        <v>MENOR_VALOR</v>
      </c>
      <c r="X920" s="89">
        <f t="shared" si="166"/>
        <v>313648</v>
      </c>
      <c r="Y920" s="73"/>
    </row>
    <row r="921" spans="1:25" ht="24" x14ac:dyDescent="0.35">
      <c r="A921" s="14">
        <v>830</v>
      </c>
      <c r="B921" s="6">
        <v>8714199</v>
      </c>
      <c r="C921" s="7" t="s">
        <v>32</v>
      </c>
      <c r="D921" s="53" t="s">
        <v>154</v>
      </c>
      <c r="E921" s="6" t="s">
        <v>34</v>
      </c>
      <c r="F921" s="6">
        <v>0</v>
      </c>
      <c r="G921" s="6">
        <v>1</v>
      </c>
      <c r="H921" s="6">
        <v>781815</v>
      </c>
      <c r="I921" s="247">
        <v>275128</v>
      </c>
      <c r="J921" s="82">
        <f t="shared" si="157"/>
        <v>311224.79359999998</v>
      </c>
      <c r="K921" s="79">
        <v>368550</v>
      </c>
      <c r="L921" s="79">
        <f t="shared" si="156"/>
        <v>70024.5</v>
      </c>
      <c r="M921" s="79">
        <f t="shared" si="158"/>
        <v>438574.5</v>
      </c>
      <c r="N921" s="79">
        <v>324000</v>
      </c>
      <c r="O921" s="79">
        <v>61560</v>
      </c>
      <c r="P921" s="79">
        <v>385560</v>
      </c>
      <c r="Q921" s="244">
        <f t="shared" si="159"/>
        <v>311225</v>
      </c>
      <c r="R921" s="244">
        <f t="shared" si="160"/>
        <v>378453</v>
      </c>
      <c r="S921" s="244">
        <f t="shared" si="161"/>
        <v>374746</v>
      </c>
      <c r="T921" s="244">
        <f t="shared" si="162"/>
        <v>385560</v>
      </c>
      <c r="U921" s="79">
        <f t="shared" si="163"/>
        <v>47537.374685609218</v>
      </c>
      <c r="V921" s="245">
        <f t="shared" si="164"/>
        <v>0.12560971820968314</v>
      </c>
      <c r="W921" s="88" t="str">
        <f t="shared" si="165"/>
        <v>MENOR_VALOR</v>
      </c>
      <c r="X921" s="89">
        <f t="shared" si="166"/>
        <v>311225</v>
      </c>
      <c r="Y921" s="73"/>
    </row>
    <row r="922" spans="1:25" ht="24" x14ac:dyDescent="0.35">
      <c r="A922" s="14">
        <v>831</v>
      </c>
      <c r="B922" s="6">
        <v>8714199</v>
      </c>
      <c r="C922" s="7" t="s">
        <v>32</v>
      </c>
      <c r="D922" s="53" t="s">
        <v>155</v>
      </c>
      <c r="E922" s="6" t="s">
        <v>34</v>
      </c>
      <c r="F922" s="6">
        <v>0</v>
      </c>
      <c r="G922" s="6">
        <v>1</v>
      </c>
      <c r="H922" s="6">
        <v>781815</v>
      </c>
      <c r="I922" s="81">
        <v>310828</v>
      </c>
      <c r="J922" s="82">
        <f t="shared" si="157"/>
        <v>351608.6336</v>
      </c>
      <c r="K922" s="79">
        <v>499220</v>
      </c>
      <c r="L922" s="79">
        <f t="shared" si="156"/>
        <v>94851.8</v>
      </c>
      <c r="M922" s="79">
        <f t="shared" si="158"/>
        <v>594071.80000000005</v>
      </c>
      <c r="N922" s="79">
        <v>366000</v>
      </c>
      <c r="O922" s="79">
        <v>69540</v>
      </c>
      <c r="P922" s="79">
        <v>435540</v>
      </c>
      <c r="Q922" s="244">
        <f t="shared" si="159"/>
        <v>351609</v>
      </c>
      <c r="R922" s="244">
        <f t="shared" si="160"/>
        <v>460407</v>
      </c>
      <c r="S922" s="244">
        <f t="shared" si="161"/>
        <v>449754</v>
      </c>
      <c r="T922" s="244">
        <f t="shared" si="162"/>
        <v>435540</v>
      </c>
      <c r="U922" s="79">
        <f t="shared" si="163"/>
        <v>76931.803579533997</v>
      </c>
      <c r="V922" s="245">
        <f t="shared" si="164"/>
        <v>0.16709520832553371</v>
      </c>
      <c r="W922" s="88" t="str">
        <f t="shared" si="165"/>
        <v>MENOR_VALOR</v>
      </c>
      <c r="X922" s="89">
        <f t="shared" si="166"/>
        <v>351609</v>
      </c>
      <c r="Y922" s="73"/>
    </row>
    <row r="923" spans="1:25" ht="16" x14ac:dyDescent="0.35">
      <c r="A923" s="14">
        <v>832</v>
      </c>
      <c r="B923" s="6">
        <v>8714199</v>
      </c>
      <c r="C923" s="7" t="s">
        <v>32</v>
      </c>
      <c r="D923" s="53" t="s">
        <v>156</v>
      </c>
      <c r="E923" s="6" t="s">
        <v>34</v>
      </c>
      <c r="F923" s="6">
        <v>0</v>
      </c>
      <c r="G923" s="6">
        <v>1</v>
      </c>
      <c r="H923" s="6">
        <v>781815</v>
      </c>
      <c r="I923" s="247">
        <v>135184</v>
      </c>
      <c r="J923" s="82">
        <f t="shared" si="157"/>
        <v>152920.14079999999</v>
      </c>
      <c r="K923" s="79">
        <v>199000</v>
      </c>
      <c r="L923" s="79">
        <f t="shared" si="156"/>
        <v>37810</v>
      </c>
      <c r="M923" s="79">
        <f t="shared" si="158"/>
        <v>236810</v>
      </c>
      <c r="N923" s="79">
        <v>159000</v>
      </c>
      <c r="O923" s="79">
        <v>30210</v>
      </c>
      <c r="P923" s="79">
        <v>189210</v>
      </c>
      <c r="Q923" s="244">
        <f t="shared" si="159"/>
        <v>152920</v>
      </c>
      <c r="R923" s="244">
        <f t="shared" si="160"/>
        <v>192980</v>
      </c>
      <c r="S923" s="244">
        <f t="shared" si="161"/>
        <v>189934</v>
      </c>
      <c r="T923" s="244">
        <f t="shared" si="162"/>
        <v>189210</v>
      </c>
      <c r="U923" s="79">
        <f t="shared" si="163"/>
        <v>28326.697654333093</v>
      </c>
      <c r="V923" s="245">
        <f t="shared" si="164"/>
        <v>0.14678566511728205</v>
      </c>
      <c r="W923" s="88" t="str">
        <f t="shared" si="165"/>
        <v>MENOR_VALOR</v>
      </c>
      <c r="X923" s="89">
        <f t="shared" si="166"/>
        <v>152920</v>
      </c>
      <c r="Y923" s="73"/>
    </row>
    <row r="924" spans="1:25" ht="24" x14ac:dyDescent="0.35">
      <c r="A924" s="14">
        <v>833</v>
      </c>
      <c r="B924" s="6">
        <v>8714199</v>
      </c>
      <c r="C924" s="7" t="s">
        <v>32</v>
      </c>
      <c r="D924" s="54" t="s">
        <v>256</v>
      </c>
      <c r="E924" s="6" t="s">
        <v>34</v>
      </c>
      <c r="F924" s="6">
        <v>0</v>
      </c>
      <c r="G924" s="6">
        <v>1</v>
      </c>
      <c r="H924" s="6">
        <v>781815</v>
      </c>
      <c r="I924" s="247">
        <v>135184</v>
      </c>
      <c r="J924" s="82">
        <f t="shared" si="157"/>
        <v>152920.14079999999</v>
      </c>
      <c r="K924" s="79">
        <v>200990</v>
      </c>
      <c r="L924" s="79">
        <f t="shared" si="156"/>
        <v>38188.1</v>
      </c>
      <c r="M924" s="79">
        <f t="shared" si="158"/>
        <v>239178.1</v>
      </c>
      <c r="N924" s="79">
        <v>159000</v>
      </c>
      <c r="O924" s="79">
        <v>30210</v>
      </c>
      <c r="P924" s="79">
        <v>189210</v>
      </c>
      <c r="Q924" s="244">
        <f t="shared" si="159"/>
        <v>152920</v>
      </c>
      <c r="R924" s="244">
        <f t="shared" si="160"/>
        <v>193769</v>
      </c>
      <c r="S924" s="244">
        <f t="shared" si="161"/>
        <v>190565</v>
      </c>
      <c r="T924" s="244">
        <f t="shared" si="162"/>
        <v>189210</v>
      </c>
      <c r="U924" s="79">
        <f t="shared" si="163"/>
        <v>28884.60490468928</v>
      </c>
      <c r="V924" s="245">
        <f t="shared" si="164"/>
        <v>0.14906721356196956</v>
      </c>
      <c r="W924" s="88" t="str">
        <f t="shared" si="165"/>
        <v>MENOR_VALOR</v>
      </c>
      <c r="X924" s="89">
        <f t="shared" si="166"/>
        <v>152920</v>
      </c>
      <c r="Y924" s="73"/>
    </row>
    <row r="925" spans="1:25" ht="24" x14ac:dyDescent="0.35">
      <c r="A925" s="14">
        <v>834</v>
      </c>
      <c r="B925" s="6">
        <v>8714199</v>
      </c>
      <c r="C925" s="7" t="s">
        <v>32</v>
      </c>
      <c r="D925" s="54" t="s">
        <v>257</v>
      </c>
      <c r="E925" s="6" t="s">
        <v>34</v>
      </c>
      <c r="F925" s="6">
        <v>0</v>
      </c>
      <c r="G925" s="6">
        <v>1</v>
      </c>
      <c r="H925" s="6">
        <v>781815</v>
      </c>
      <c r="I925" s="247">
        <v>135184</v>
      </c>
      <c r="J925" s="82">
        <f t="shared" si="157"/>
        <v>152920.14079999999</v>
      </c>
      <c r="K925" s="79">
        <v>199000</v>
      </c>
      <c r="L925" s="79">
        <f t="shared" si="156"/>
        <v>37810</v>
      </c>
      <c r="M925" s="79">
        <f t="shared" si="158"/>
        <v>236810</v>
      </c>
      <c r="N925" s="79">
        <v>159000</v>
      </c>
      <c r="O925" s="79">
        <v>30210</v>
      </c>
      <c r="P925" s="79">
        <v>189210</v>
      </c>
      <c r="Q925" s="244">
        <f t="shared" si="159"/>
        <v>152920</v>
      </c>
      <c r="R925" s="244">
        <f t="shared" si="160"/>
        <v>192980</v>
      </c>
      <c r="S925" s="244">
        <f t="shared" si="161"/>
        <v>189934</v>
      </c>
      <c r="T925" s="244">
        <f t="shared" si="162"/>
        <v>189210</v>
      </c>
      <c r="U925" s="79">
        <f t="shared" si="163"/>
        <v>28326.697654333093</v>
      </c>
      <c r="V925" s="245">
        <f t="shared" si="164"/>
        <v>0.14678566511728205</v>
      </c>
      <c r="W925" s="88" t="str">
        <f t="shared" si="165"/>
        <v>MENOR_VALOR</v>
      </c>
      <c r="X925" s="89">
        <f t="shared" si="166"/>
        <v>152920</v>
      </c>
      <c r="Y925" s="73"/>
    </row>
    <row r="926" spans="1:25" ht="16" x14ac:dyDescent="0.35">
      <c r="A926" s="14">
        <v>835</v>
      </c>
      <c r="B926" s="6">
        <v>8714199</v>
      </c>
      <c r="C926" s="7" t="s">
        <v>32</v>
      </c>
      <c r="D926" s="54" t="s">
        <v>158</v>
      </c>
      <c r="E926" s="6" t="s">
        <v>34</v>
      </c>
      <c r="F926" s="6">
        <v>0</v>
      </c>
      <c r="G926" s="6">
        <v>1</v>
      </c>
      <c r="H926" s="6">
        <v>781815</v>
      </c>
      <c r="I926" s="247">
        <v>66759</v>
      </c>
      <c r="J926" s="82">
        <f t="shared" si="157"/>
        <v>75517.780799999993</v>
      </c>
      <c r="K926" s="79">
        <v>113400</v>
      </c>
      <c r="L926" s="79">
        <f t="shared" si="156"/>
        <v>21546</v>
      </c>
      <c r="M926" s="79">
        <f t="shared" si="158"/>
        <v>134946</v>
      </c>
      <c r="N926" s="79">
        <v>86000</v>
      </c>
      <c r="O926" s="79">
        <v>16340</v>
      </c>
      <c r="P926" s="79">
        <v>102340</v>
      </c>
      <c r="Q926" s="244">
        <f t="shared" si="159"/>
        <v>75518</v>
      </c>
      <c r="R926" s="244">
        <f t="shared" si="160"/>
        <v>104268</v>
      </c>
      <c r="S926" s="244">
        <f t="shared" si="161"/>
        <v>101411</v>
      </c>
      <c r="T926" s="244">
        <f t="shared" si="162"/>
        <v>102340</v>
      </c>
      <c r="U926" s="79">
        <f t="shared" si="163"/>
        <v>20329.31995911324</v>
      </c>
      <c r="V926" s="245">
        <f t="shared" si="164"/>
        <v>0.19497180303749223</v>
      </c>
      <c r="W926" s="88" t="str">
        <f t="shared" si="165"/>
        <v>MENOR_VALOR</v>
      </c>
      <c r="X926" s="89">
        <f t="shared" si="166"/>
        <v>75518</v>
      </c>
      <c r="Y926" s="73"/>
    </row>
    <row r="927" spans="1:25" ht="16" x14ac:dyDescent="0.35">
      <c r="A927" s="14">
        <v>836</v>
      </c>
      <c r="B927" s="6">
        <v>8714199</v>
      </c>
      <c r="C927" s="7" t="s">
        <v>32</v>
      </c>
      <c r="D927" s="53" t="s">
        <v>258</v>
      </c>
      <c r="E927" s="6" t="s">
        <v>34</v>
      </c>
      <c r="F927" s="6">
        <v>0</v>
      </c>
      <c r="G927" s="6">
        <v>1</v>
      </c>
      <c r="H927" s="6">
        <v>781815</v>
      </c>
      <c r="I927" s="247">
        <v>34272</v>
      </c>
      <c r="J927" s="82">
        <f t="shared" si="157"/>
        <v>38768.486400000002</v>
      </c>
      <c r="K927" s="79">
        <v>49500</v>
      </c>
      <c r="L927" s="79">
        <f t="shared" si="156"/>
        <v>9405</v>
      </c>
      <c r="M927" s="79">
        <f t="shared" si="158"/>
        <v>58905</v>
      </c>
      <c r="N927" s="79">
        <v>40000</v>
      </c>
      <c r="O927" s="79">
        <v>7600</v>
      </c>
      <c r="P927" s="79">
        <v>47600</v>
      </c>
      <c r="Q927" s="244">
        <f t="shared" si="159"/>
        <v>38768</v>
      </c>
      <c r="R927" s="244">
        <f t="shared" si="160"/>
        <v>48424</v>
      </c>
      <c r="S927" s="244">
        <f t="shared" si="161"/>
        <v>47725</v>
      </c>
      <c r="T927" s="244">
        <f t="shared" si="162"/>
        <v>47600</v>
      </c>
      <c r="U927" s="79">
        <f t="shared" si="163"/>
        <v>6827.8230791373026</v>
      </c>
      <c r="V927" s="245">
        <f t="shared" si="164"/>
        <v>0.14100080702001699</v>
      </c>
      <c r="W927" s="88" t="str">
        <f t="shared" si="165"/>
        <v>MENOR_VALOR</v>
      </c>
      <c r="X927" s="89">
        <f t="shared" si="166"/>
        <v>38768</v>
      </c>
      <c r="Y927" s="73"/>
    </row>
    <row r="928" spans="1:25" ht="24" x14ac:dyDescent="0.35">
      <c r="A928" s="14">
        <v>837</v>
      </c>
      <c r="B928" s="6">
        <v>8714199</v>
      </c>
      <c r="C928" s="52" t="s">
        <v>47</v>
      </c>
      <c r="D928" s="49" t="s">
        <v>152</v>
      </c>
      <c r="E928" s="6" t="s">
        <v>34</v>
      </c>
      <c r="F928" s="6">
        <v>0</v>
      </c>
      <c r="G928" s="6">
        <v>1</v>
      </c>
      <c r="H928" s="6">
        <v>781815</v>
      </c>
      <c r="I928" s="81">
        <v>337960</v>
      </c>
      <c r="J928" s="82">
        <f t="shared" si="157"/>
        <v>382300.35200000001</v>
      </c>
      <c r="K928" s="79">
        <v>408000</v>
      </c>
      <c r="L928" s="79">
        <f t="shared" si="156"/>
        <v>77520</v>
      </c>
      <c r="M928" s="79">
        <f t="shared" si="158"/>
        <v>485520</v>
      </c>
      <c r="N928" s="79">
        <v>326000</v>
      </c>
      <c r="O928" s="79">
        <v>61940</v>
      </c>
      <c r="P928" s="79">
        <v>387940</v>
      </c>
      <c r="Q928" s="244">
        <f t="shared" si="159"/>
        <v>382300</v>
      </c>
      <c r="R928" s="244">
        <f t="shared" si="160"/>
        <v>418587</v>
      </c>
      <c r="S928" s="244">
        <f t="shared" si="161"/>
        <v>416031</v>
      </c>
      <c r="T928" s="244">
        <f t="shared" si="162"/>
        <v>387940</v>
      </c>
      <c r="U928" s="79">
        <f t="shared" si="163"/>
        <v>25658.783768916252</v>
      </c>
      <c r="V928" s="245">
        <f t="shared" si="164"/>
        <v>6.1298568204259211E-2</v>
      </c>
      <c r="W928" s="88" t="str">
        <f t="shared" si="165"/>
        <v>MENOR_VALOR</v>
      </c>
      <c r="X928" s="89">
        <f t="shared" si="166"/>
        <v>382300</v>
      </c>
      <c r="Y928" s="73"/>
    </row>
    <row r="929" spans="1:25" ht="24" x14ac:dyDescent="0.35">
      <c r="A929" s="14">
        <v>838</v>
      </c>
      <c r="B929" s="6">
        <v>8714199</v>
      </c>
      <c r="C929" s="52" t="s">
        <v>47</v>
      </c>
      <c r="D929" s="49" t="s">
        <v>259</v>
      </c>
      <c r="E929" s="6" t="s">
        <v>34</v>
      </c>
      <c r="F929" s="6">
        <v>0</v>
      </c>
      <c r="G929" s="6">
        <v>1</v>
      </c>
      <c r="H929" s="6">
        <v>781815</v>
      </c>
      <c r="I929" s="81">
        <v>337960</v>
      </c>
      <c r="J929" s="82">
        <f t="shared" si="157"/>
        <v>382300.35200000001</v>
      </c>
      <c r="K929" s="79">
        <v>517920</v>
      </c>
      <c r="L929" s="79">
        <f t="shared" si="156"/>
        <v>98404.800000000003</v>
      </c>
      <c r="M929" s="79">
        <f t="shared" si="158"/>
        <v>616324.80000000005</v>
      </c>
      <c r="N929" s="79">
        <v>398000</v>
      </c>
      <c r="O929" s="79">
        <v>75620</v>
      </c>
      <c r="P929" s="79">
        <v>473620</v>
      </c>
      <c r="Q929" s="244">
        <f t="shared" si="159"/>
        <v>382300</v>
      </c>
      <c r="R929" s="244">
        <f t="shared" si="160"/>
        <v>490748</v>
      </c>
      <c r="S929" s="244">
        <f t="shared" si="161"/>
        <v>481447</v>
      </c>
      <c r="T929" s="244">
        <f t="shared" si="162"/>
        <v>473620</v>
      </c>
      <c r="U929" s="79">
        <f t="shared" si="163"/>
        <v>76684.316206118703</v>
      </c>
      <c r="V929" s="245">
        <f t="shared" si="164"/>
        <v>0.15626006872390455</v>
      </c>
      <c r="W929" s="88" t="str">
        <f t="shared" si="165"/>
        <v>MENOR_VALOR</v>
      </c>
      <c r="X929" s="89">
        <f t="shared" si="166"/>
        <v>382300</v>
      </c>
      <c r="Y929" s="73"/>
    </row>
    <row r="930" spans="1:25" ht="24" x14ac:dyDescent="0.35">
      <c r="A930" s="14">
        <v>839</v>
      </c>
      <c r="B930" s="6">
        <v>8714199</v>
      </c>
      <c r="C930" s="52" t="s">
        <v>50</v>
      </c>
      <c r="D930" s="49" t="s">
        <v>150</v>
      </c>
      <c r="E930" s="6" t="s">
        <v>34</v>
      </c>
      <c r="F930" s="6">
        <v>0</v>
      </c>
      <c r="G930" s="6">
        <v>1</v>
      </c>
      <c r="H930" s="6">
        <v>781815</v>
      </c>
      <c r="I930" s="81">
        <v>317373</v>
      </c>
      <c r="J930" s="82">
        <f t="shared" si="157"/>
        <v>359012.33759999997</v>
      </c>
      <c r="K930" s="79">
        <v>281700</v>
      </c>
      <c r="L930" s="79">
        <f t="shared" si="156"/>
        <v>53523</v>
      </c>
      <c r="M930" s="79">
        <f t="shared" si="158"/>
        <v>335223</v>
      </c>
      <c r="N930" s="79">
        <v>250000</v>
      </c>
      <c r="O930" s="79">
        <v>47500</v>
      </c>
      <c r="P930" s="79">
        <v>297500</v>
      </c>
      <c r="Q930" s="244">
        <f t="shared" si="159"/>
        <v>297500</v>
      </c>
      <c r="R930" s="244">
        <f t="shared" si="160"/>
        <v>330578</v>
      </c>
      <c r="S930" s="244">
        <f t="shared" si="161"/>
        <v>329592</v>
      </c>
      <c r="T930" s="244">
        <f t="shared" si="162"/>
        <v>335223</v>
      </c>
      <c r="U930" s="79">
        <f t="shared" si="163"/>
        <v>23389.678108088618</v>
      </c>
      <c r="V930" s="245">
        <f t="shared" si="164"/>
        <v>7.0753885945491285E-2</v>
      </c>
      <c r="W930" s="88" t="str">
        <f t="shared" si="165"/>
        <v>MENOR_VALOR</v>
      </c>
      <c r="X930" s="89">
        <f t="shared" si="166"/>
        <v>297500</v>
      </c>
      <c r="Y930" s="73"/>
    </row>
    <row r="931" spans="1:25" s="74" customFormat="1" ht="17.5" x14ac:dyDescent="0.35">
      <c r="A931" s="117" t="s">
        <v>159</v>
      </c>
      <c r="B931" s="6"/>
      <c r="C931" s="6"/>
      <c r="D931" s="121" t="s">
        <v>160</v>
      </c>
      <c r="E931" s="6"/>
      <c r="F931" s="119"/>
      <c r="G931" s="119"/>
      <c r="H931" s="120"/>
      <c r="I931" s="243"/>
      <c r="J931" s="82"/>
      <c r="K931" s="79"/>
      <c r="L931" s="79"/>
      <c r="M931" s="79"/>
      <c r="N931" s="79"/>
      <c r="O931" s="79"/>
      <c r="P931" s="79"/>
      <c r="Q931" s="244"/>
      <c r="R931" s="244"/>
      <c r="S931" s="244"/>
      <c r="T931" s="244"/>
      <c r="U931" s="79"/>
      <c r="V931" s="245"/>
      <c r="W931" s="88" t="str">
        <f t="shared" si="165"/>
        <v>MENOR_VALOR</v>
      </c>
      <c r="X931" s="89">
        <f t="shared" si="166"/>
        <v>0</v>
      </c>
      <c r="Y931" s="73"/>
    </row>
    <row r="932" spans="1:25" ht="16" x14ac:dyDescent="0.35">
      <c r="A932" s="14">
        <v>840</v>
      </c>
      <c r="B932" s="6">
        <v>8714199</v>
      </c>
      <c r="C932" s="7" t="s">
        <v>32</v>
      </c>
      <c r="D932" s="54" t="s">
        <v>260</v>
      </c>
      <c r="E932" s="6" t="s">
        <v>80</v>
      </c>
      <c r="F932" s="6">
        <v>0</v>
      </c>
      <c r="G932" s="6">
        <v>1</v>
      </c>
      <c r="H932" s="6">
        <v>781815</v>
      </c>
      <c r="I932" s="247">
        <v>101864</v>
      </c>
      <c r="J932" s="82">
        <f t="shared" si="157"/>
        <v>115228.55679999999</v>
      </c>
      <c r="K932" s="79">
        <v>139500</v>
      </c>
      <c r="L932" s="79">
        <f t="shared" si="156"/>
        <v>26505</v>
      </c>
      <c r="M932" s="79">
        <f t="shared" si="158"/>
        <v>166005</v>
      </c>
      <c r="N932" s="79">
        <v>120000</v>
      </c>
      <c r="O932" s="79">
        <v>22800</v>
      </c>
      <c r="P932" s="79">
        <v>142800</v>
      </c>
      <c r="Q932" s="244">
        <f t="shared" si="159"/>
        <v>115229</v>
      </c>
      <c r="R932" s="244">
        <f t="shared" si="160"/>
        <v>141345</v>
      </c>
      <c r="S932" s="244">
        <f t="shared" si="161"/>
        <v>139788</v>
      </c>
      <c r="T932" s="244">
        <f t="shared" si="162"/>
        <v>142800</v>
      </c>
      <c r="U932" s="79">
        <f t="shared" si="163"/>
        <v>18466.800697467876</v>
      </c>
      <c r="V932" s="245">
        <f t="shared" si="164"/>
        <v>0.13065054085724911</v>
      </c>
      <c r="W932" s="88" t="str">
        <f t="shared" si="165"/>
        <v>MENOR_VALOR</v>
      </c>
      <c r="X932" s="89">
        <f t="shared" si="166"/>
        <v>115229</v>
      </c>
      <c r="Y932" s="73"/>
    </row>
    <row r="933" spans="1:25" ht="16" x14ac:dyDescent="0.35">
      <c r="A933" s="14">
        <v>841</v>
      </c>
      <c r="B933" s="6">
        <v>8714199</v>
      </c>
      <c r="C933" s="7" t="s">
        <v>32</v>
      </c>
      <c r="D933" s="54" t="s">
        <v>261</v>
      </c>
      <c r="E933" s="6" t="s">
        <v>80</v>
      </c>
      <c r="F933" s="6">
        <v>0</v>
      </c>
      <c r="G933" s="6">
        <v>1</v>
      </c>
      <c r="H933" s="6">
        <v>781815</v>
      </c>
      <c r="I933" s="247">
        <v>101864</v>
      </c>
      <c r="J933" s="82">
        <f t="shared" si="157"/>
        <v>115228.55679999999</v>
      </c>
      <c r="K933" s="79">
        <v>138000</v>
      </c>
      <c r="L933" s="79">
        <f t="shared" si="156"/>
        <v>26220</v>
      </c>
      <c r="M933" s="79">
        <f t="shared" si="158"/>
        <v>164220</v>
      </c>
      <c r="N933" s="79">
        <v>120000</v>
      </c>
      <c r="O933" s="79">
        <v>22800</v>
      </c>
      <c r="P933" s="79">
        <v>142800</v>
      </c>
      <c r="Q933" s="244">
        <f t="shared" si="159"/>
        <v>115229</v>
      </c>
      <c r="R933" s="244">
        <f t="shared" si="160"/>
        <v>140750</v>
      </c>
      <c r="S933" s="244">
        <f t="shared" si="161"/>
        <v>139285</v>
      </c>
      <c r="T933" s="244">
        <f t="shared" si="162"/>
        <v>142800</v>
      </c>
      <c r="U933" s="79">
        <f t="shared" si="163"/>
        <v>18046.07216266188</v>
      </c>
      <c r="V933" s="245">
        <f t="shared" si="164"/>
        <v>0.12821365657308617</v>
      </c>
      <c r="W933" s="88" t="str">
        <f t="shared" si="165"/>
        <v>MENOR_VALOR</v>
      </c>
      <c r="X933" s="89">
        <f t="shared" si="166"/>
        <v>115229</v>
      </c>
      <c r="Y933" s="73"/>
    </row>
    <row r="934" spans="1:25" ht="16" x14ac:dyDescent="0.35">
      <c r="A934" s="14">
        <v>842</v>
      </c>
      <c r="B934" s="6">
        <v>8714199</v>
      </c>
      <c r="C934" s="7" t="s">
        <v>32</v>
      </c>
      <c r="D934" s="54" t="s">
        <v>263</v>
      </c>
      <c r="E934" s="6" t="s">
        <v>80</v>
      </c>
      <c r="F934" s="6">
        <v>0</v>
      </c>
      <c r="G934" s="6">
        <v>1</v>
      </c>
      <c r="H934" s="6">
        <v>781815</v>
      </c>
      <c r="I934" s="247">
        <v>101864</v>
      </c>
      <c r="J934" s="82">
        <f t="shared" si="157"/>
        <v>115228.55679999999</v>
      </c>
      <c r="K934" s="79">
        <v>147000</v>
      </c>
      <c r="L934" s="79">
        <f t="shared" si="156"/>
        <v>27930</v>
      </c>
      <c r="M934" s="79">
        <f t="shared" si="158"/>
        <v>174930</v>
      </c>
      <c r="N934" s="79">
        <v>120000</v>
      </c>
      <c r="O934" s="79">
        <v>22800</v>
      </c>
      <c r="P934" s="79">
        <v>142800</v>
      </c>
      <c r="Q934" s="244">
        <f t="shared" si="159"/>
        <v>115229</v>
      </c>
      <c r="R934" s="244">
        <f t="shared" si="160"/>
        <v>144320</v>
      </c>
      <c r="S934" s="244">
        <f t="shared" si="161"/>
        <v>142250</v>
      </c>
      <c r="T934" s="244">
        <f t="shared" si="162"/>
        <v>142800</v>
      </c>
      <c r="U934" s="79">
        <f t="shared" si="163"/>
        <v>20570.443371497855</v>
      </c>
      <c r="V934" s="245">
        <f t="shared" si="164"/>
        <v>0.14253355994663147</v>
      </c>
      <c r="W934" s="88" t="str">
        <f t="shared" si="165"/>
        <v>MENOR_VALOR</v>
      </c>
      <c r="X934" s="89">
        <f t="shared" si="166"/>
        <v>115229</v>
      </c>
      <c r="Y934" s="73"/>
    </row>
    <row r="935" spans="1:25" ht="16" x14ac:dyDescent="0.35">
      <c r="A935" s="14">
        <v>843</v>
      </c>
      <c r="B935" s="6">
        <v>8714199</v>
      </c>
      <c r="C935" s="7" t="s">
        <v>32</v>
      </c>
      <c r="D935" s="54" t="s">
        <v>264</v>
      </c>
      <c r="E935" s="6" t="s">
        <v>80</v>
      </c>
      <c r="F935" s="6">
        <v>0</v>
      </c>
      <c r="G935" s="6">
        <v>1</v>
      </c>
      <c r="H935" s="6">
        <v>781815</v>
      </c>
      <c r="I935" s="247">
        <v>101864</v>
      </c>
      <c r="J935" s="82">
        <f t="shared" si="157"/>
        <v>115228.55679999999</v>
      </c>
      <c r="K935" s="79">
        <v>142500</v>
      </c>
      <c r="L935" s="79">
        <f t="shared" si="156"/>
        <v>27075</v>
      </c>
      <c r="M935" s="79">
        <f t="shared" si="158"/>
        <v>169575</v>
      </c>
      <c r="N935" s="79">
        <v>120000</v>
      </c>
      <c r="O935" s="79">
        <v>22800</v>
      </c>
      <c r="P935" s="79">
        <v>142800</v>
      </c>
      <c r="Q935" s="244">
        <f t="shared" si="159"/>
        <v>115229</v>
      </c>
      <c r="R935" s="244">
        <f t="shared" si="160"/>
        <v>142535</v>
      </c>
      <c r="S935" s="244">
        <f t="shared" si="161"/>
        <v>140783</v>
      </c>
      <c r="T935" s="244">
        <f t="shared" si="162"/>
        <v>142800</v>
      </c>
      <c r="U935" s="79">
        <f t="shared" si="163"/>
        <v>19308.257767079867</v>
      </c>
      <c r="V935" s="245">
        <f t="shared" si="164"/>
        <v>0.13546327405254757</v>
      </c>
      <c r="W935" s="88" t="str">
        <f t="shared" si="165"/>
        <v>MENOR_VALOR</v>
      </c>
      <c r="X935" s="89">
        <f t="shared" si="166"/>
        <v>115229</v>
      </c>
      <c r="Y935" s="73"/>
    </row>
    <row r="936" spans="1:25" ht="16" x14ac:dyDescent="0.35">
      <c r="A936" s="14">
        <v>844</v>
      </c>
      <c r="B936" s="6">
        <v>8714199</v>
      </c>
      <c r="C936" s="7" t="s">
        <v>32</v>
      </c>
      <c r="D936" s="40" t="s">
        <v>171</v>
      </c>
      <c r="E936" s="6" t="s">
        <v>80</v>
      </c>
      <c r="F936" s="6">
        <v>0</v>
      </c>
      <c r="G936" s="6">
        <v>1</v>
      </c>
      <c r="H936" s="6">
        <v>781815</v>
      </c>
      <c r="I936" s="243">
        <v>101864</v>
      </c>
      <c r="J936" s="82">
        <f t="shared" si="157"/>
        <v>115228.55679999999</v>
      </c>
      <c r="K936" s="79">
        <v>163500</v>
      </c>
      <c r="L936" s="79">
        <f t="shared" si="156"/>
        <v>31065</v>
      </c>
      <c r="M936" s="79">
        <f t="shared" si="158"/>
        <v>194565</v>
      </c>
      <c r="N936" s="79">
        <v>120000</v>
      </c>
      <c r="O936" s="79">
        <v>22800</v>
      </c>
      <c r="P936" s="79">
        <v>142800</v>
      </c>
      <c r="Q936" s="244">
        <f t="shared" si="159"/>
        <v>115229</v>
      </c>
      <c r="R936" s="244">
        <f t="shared" si="160"/>
        <v>150865</v>
      </c>
      <c r="S936" s="244">
        <f t="shared" si="161"/>
        <v>147384</v>
      </c>
      <c r="T936" s="244">
        <f t="shared" si="162"/>
        <v>142800</v>
      </c>
      <c r="U936" s="79">
        <f t="shared" si="163"/>
        <v>25198.457254363806</v>
      </c>
      <c r="V936" s="245">
        <f t="shared" si="164"/>
        <v>0.16702652871351079</v>
      </c>
      <c r="W936" s="88" t="str">
        <f t="shared" si="165"/>
        <v>MENOR_VALOR</v>
      </c>
      <c r="X936" s="89">
        <f t="shared" si="166"/>
        <v>115229</v>
      </c>
      <c r="Y936" s="73"/>
    </row>
    <row r="937" spans="1:25" ht="16" x14ac:dyDescent="0.35">
      <c r="A937" s="14">
        <v>845</v>
      </c>
      <c r="B937" s="6">
        <v>8714199</v>
      </c>
      <c r="C937" s="7" t="s">
        <v>32</v>
      </c>
      <c r="D937" s="40" t="s">
        <v>266</v>
      </c>
      <c r="E937" s="6" t="s">
        <v>80</v>
      </c>
      <c r="F937" s="6">
        <v>0</v>
      </c>
      <c r="G937" s="6">
        <v>1</v>
      </c>
      <c r="H937" s="6">
        <v>781815</v>
      </c>
      <c r="I937" s="243">
        <v>120904</v>
      </c>
      <c r="J937" s="82">
        <f t="shared" si="157"/>
        <v>136766.6048</v>
      </c>
      <c r="K937" s="79">
        <v>175420</v>
      </c>
      <c r="L937" s="79">
        <f t="shared" si="156"/>
        <v>33329.800000000003</v>
      </c>
      <c r="M937" s="79">
        <f t="shared" si="158"/>
        <v>208749.8</v>
      </c>
      <c r="N937" s="79">
        <v>143000</v>
      </c>
      <c r="O937" s="79">
        <v>27170</v>
      </c>
      <c r="P937" s="79">
        <v>170170</v>
      </c>
      <c r="Q937" s="244">
        <f t="shared" si="159"/>
        <v>136767</v>
      </c>
      <c r="R937" s="244">
        <f t="shared" si="160"/>
        <v>171895</v>
      </c>
      <c r="S937" s="244">
        <f t="shared" si="161"/>
        <v>169367</v>
      </c>
      <c r="T937" s="244">
        <f t="shared" si="162"/>
        <v>170170</v>
      </c>
      <c r="U937" s="79">
        <f t="shared" si="163"/>
        <v>24839.247009521041</v>
      </c>
      <c r="V937" s="245">
        <f t="shared" si="164"/>
        <v>0.14450244049868258</v>
      </c>
      <c r="W937" s="88" t="str">
        <f t="shared" si="165"/>
        <v>MENOR_VALOR</v>
      </c>
      <c r="X937" s="89">
        <f t="shared" si="166"/>
        <v>136767</v>
      </c>
      <c r="Y937" s="73"/>
    </row>
    <row r="938" spans="1:25" ht="16" x14ac:dyDescent="0.35">
      <c r="A938" s="14">
        <v>846</v>
      </c>
      <c r="B938" s="6">
        <v>8714199</v>
      </c>
      <c r="C938" s="7" t="s">
        <v>32</v>
      </c>
      <c r="D938" s="40" t="s">
        <v>267</v>
      </c>
      <c r="E938" s="6" t="s">
        <v>80</v>
      </c>
      <c r="F938" s="6">
        <v>0</v>
      </c>
      <c r="G938" s="6">
        <v>1</v>
      </c>
      <c r="H938" s="6">
        <v>781815</v>
      </c>
      <c r="I938" s="243">
        <v>122332</v>
      </c>
      <c r="J938" s="82">
        <f t="shared" si="157"/>
        <v>138381.9584</v>
      </c>
      <c r="K938" s="79">
        <v>162000</v>
      </c>
      <c r="L938" s="79">
        <f t="shared" si="156"/>
        <v>30780</v>
      </c>
      <c r="M938" s="79">
        <f t="shared" si="158"/>
        <v>192780</v>
      </c>
      <c r="N938" s="79">
        <v>144000</v>
      </c>
      <c r="O938" s="79">
        <v>27360</v>
      </c>
      <c r="P938" s="79">
        <v>171360</v>
      </c>
      <c r="Q938" s="244">
        <f t="shared" si="159"/>
        <v>138382</v>
      </c>
      <c r="R938" s="244">
        <f t="shared" si="160"/>
        <v>167507</v>
      </c>
      <c r="S938" s="244">
        <f t="shared" si="161"/>
        <v>165965</v>
      </c>
      <c r="T938" s="244">
        <f t="shared" si="162"/>
        <v>171360</v>
      </c>
      <c r="U938" s="79">
        <f t="shared" si="163"/>
        <v>20594.485002058198</v>
      </c>
      <c r="V938" s="245">
        <f t="shared" si="164"/>
        <v>0.1229470111819697</v>
      </c>
      <c r="W938" s="88" t="str">
        <f t="shared" si="165"/>
        <v>MENOR_VALOR</v>
      </c>
      <c r="X938" s="89">
        <f t="shared" si="166"/>
        <v>138382</v>
      </c>
      <c r="Y938" s="73"/>
    </row>
    <row r="939" spans="1:25" ht="16" x14ac:dyDescent="0.35">
      <c r="A939" s="14">
        <v>847</v>
      </c>
      <c r="B939" s="6">
        <v>8714199</v>
      </c>
      <c r="C939" s="7" t="s">
        <v>268</v>
      </c>
      <c r="D939" s="7" t="s">
        <v>160</v>
      </c>
      <c r="E939" s="6" t="s">
        <v>80</v>
      </c>
      <c r="F939" s="6">
        <v>0</v>
      </c>
      <c r="G939" s="6">
        <v>1</v>
      </c>
      <c r="H939" s="6">
        <v>781815</v>
      </c>
      <c r="I939" s="22">
        <v>85442</v>
      </c>
      <c r="J939" s="82">
        <f t="shared" si="157"/>
        <v>96651.990399999995</v>
      </c>
      <c r="K939" s="79">
        <v>136620</v>
      </c>
      <c r="L939" s="79">
        <f t="shared" si="156"/>
        <v>25957.8</v>
      </c>
      <c r="M939" s="79">
        <f t="shared" si="158"/>
        <v>162577.79999999999</v>
      </c>
      <c r="N939" s="79">
        <v>110000</v>
      </c>
      <c r="O939" s="79">
        <v>20900</v>
      </c>
      <c r="P939" s="79">
        <v>130900</v>
      </c>
      <c r="Q939" s="244">
        <f t="shared" si="159"/>
        <v>96652</v>
      </c>
      <c r="R939" s="244">
        <f t="shared" si="160"/>
        <v>130043</v>
      </c>
      <c r="S939" s="244">
        <f t="shared" si="161"/>
        <v>127176</v>
      </c>
      <c r="T939" s="244">
        <f t="shared" si="162"/>
        <v>130900</v>
      </c>
      <c r="U939" s="79">
        <f t="shared" si="163"/>
        <v>23611.00253060001</v>
      </c>
      <c r="V939" s="245">
        <f t="shared" si="164"/>
        <v>0.18156304092184899</v>
      </c>
      <c r="W939" s="88" t="str">
        <f t="shared" si="165"/>
        <v>MENOR_VALOR</v>
      </c>
      <c r="X939" s="89">
        <f t="shared" si="166"/>
        <v>96652</v>
      </c>
      <c r="Y939" s="73"/>
    </row>
    <row r="940" spans="1:25" x14ac:dyDescent="0.35">
      <c r="A940" s="14">
        <v>848</v>
      </c>
      <c r="B940" s="6">
        <v>8714199</v>
      </c>
      <c r="C940" s="288" t="s">
        <v>180</v>
      </c>
      <c r="D940" s="289"/>
      <c r="E940" s="6" t="s">
        <v>80</v>
      </c>
      <c r="F940" s="6">
        <v>0</v>
      </c>
      <c r="G940" s="6">
        <v>1</v>
      </c>
      <c r="H940" s="6">
        <v>781815</v>
      </c>
      <c r="I940" s="22">
        <v>70000</v>
      </c>
      <c r="J940" s="82">
        <f t="shared" si="157"/>
        <v>79184</v>
      </c>
      <c r="K940" s="79">
        <v>172960</v>
      </c>
      <c r="L940" s="79">
        <f t="shared" ref="L940:L1003" si="167">K940*19%</f>
        <v>32862.400000000001</v>
      </c>
      <c r="M940" s="79">
        <f t="shared" si="158"/>
        <v>205822.4</v>
      </c>
      <c r="N940" s="79">
        <v>150000</v>
      </c>
      <c r="O940" s="79">
        <v>28500</v>
      </c>
      <c r="P940" s="79">
        <v>178500</v>
      </c>
      <c r="Q940" s="244">
        <f t="shared" si="159"/>
        <v>79184</v>
      </c>
      <c r="R940" s="244">
        <f t="shared" si="160"/>
        <v>154502</v>
      </c>
      <c r="S940" s="244">
        <f t="shared" si="161"/>
        <v>142754</v>
      </c>
      <c r="T940" s="244">
        <f t="shared" si="162"/>
        <v>178500</v>
      </c>
      <c r="U940" s="79">
        <f t="shared" si="163"/>
        <v>53257.86854540839</v>
      </c>
      <c r="V940" s="245">
        <f t="shared" si="164"/>
        <v>0.34470666104910219</v>
      </c>
      <c r="W940" s="88" t="str">
        <f t="shared" si="165"/>
        <v>MENOR_VALOR</v>
      </c>
      <c r="X940" s="89">
        <f t="shared" si="166"/>
        <v>79184</v>
      </c>
      <c r="Y940" s="73"/>
    </row>
    <row r="941" spans="1:25" ht="24" x14ac:dyDescent="0.35">
      <c r="A941" s="14">
        <v>849</v>
      </c>
      <c r="B941" s="6">
        <v>8714199</v>
      </c>
      <c r="C941" s="7" t="s">
        <v>50</v>
      </c>
      <c r="D941" s="8" t="s">
        <v>160</v>
      </c>
      <c r="E941" s="6" t="s">
        <v>80</v>
      </c>
      <c r="F941" s="6">
        <v>0</v>
      </c>
      <c r="G941" s="6">
        <v>1</v>
      </c>
      <c r="H941" s="6">
        <v>781815</v>
      </c>
      <c r="I941" s="11">
        <v>96152</v>
      </c>
      <c r="J941" s="82">
        <f t="shared" si="157"/>
        <v>108767.1424</v>
      </c>
      <c r="K941" s="79">
        <v>291500</v>
      </c>
      <c r="L941" s="79">
        <f t="shared" si="167"/>
        <v>55385</v>
      </c>
      <c r="M941" s="79">
        <f t="shared" si="158"/>
        <v>346885</v>
      </c>
      <c r="N941" s="79">
        <v>220000</v>
      </c>
      <c r="O941" s="79">
        <v>41800</v>
      </c>
      <c r="P941" s="79">
        <v>261800</v>
      </c>
      <c r="Q941" s="244">
        <f t="shared" si="159"/>
        <v>108767</v>
      </c>
      <c r="R941" s="244">
        <f t="shared" si="160"/>
        <v>239151</v>
      </c>
      <c r="S941" s="244">
        <f t="shared" si="161"/>
        <v>214561</v>
      </c>
      <c r="T941" s="244">
        <f t="shared" si="162"/>
        <v>261800</v>
      </c>
      <c r="U941" s="79">
        <f t="shared" si="163"/>
        <v>92195.410558226809</v>
      </c>
      <c r="V941" s="245">
        <f t="shared" si="164"/>
        <v>0.38551129018162922</v>
      </c>
      <c r="W941" s="88" t="str">
        <f t="shared" si="165"/>
        <v>MENOR_VALOR</v>
      </c>
      <c r="X941" s="89">
        <f t="shared" si="166"/>
        <v>108767</v>
      </c>
      <c r="Y941" s="73"/>
    </row>
    <row r="942" spans="1:25" s="74" customFormat="1" ht="16" x14ac:dyDescent="0.35">
      <c r="A942" s="117" t="s">
        <v>181</v>
      </c>
      <c r="B942" s="6"/>
      <c r="C942" s="6"/>
      <c r="D942" s="118" t="s">
        <v>182</v>
      </c>
      <c r="E942" s="6"/>
      <c r="F942" s="119"/>
      <c r="G942" s="119"/>
      <c r="H942" s="120"/>
      <c r="I942" s="243"/>
      <c r="J942" s="82"/>
      <c r="K942" s="79"/>
      <c r="L942" s="79"/>
      <c r="M942" s="79"/>
      <c r="N942" s="79"/>
      <c r="O942" s="79"/>
      <c r="P942" s="79"/>
      <c r="Q942" s="244"/>
      <c r="R942" s="244"/>
      <c r="S942" s="244"/>
      <c r="T942" s="244"/>
      <c r="U942" s="79"/>
      <c r="V942" s="245"/>
      <c r="W942" s="88" t="str">
        <f t="shared" si="165"/>
        <v>MENOR_VALOR</v>
      </c>
      <c r="X942" s="89">
        <f t="shared" si="166"/>
        <v>0</v>
      </c>
      <c r="Y942" s="73"/>
    </row>
    <row r="943" spans="1:25" ht="16" x14ac:dyDescent="0.35">
      <c r="A943" s="14">
        <v>850</v>
      </c>
      <c r="B943" s="6">
        <v>8714199</v>
      </c>
      <c r="C943" s="48" t="s">
        <v>32</v>
      </c>
      <c r="D943" s="49" t="s">
        <v>186</v>
      </c>
      <c r="E943" s="6" t="s">
        <v>34</v>
      </c>
      <c r="F943" s="6">
        <v>0</v>
      </c>
      <c r="G943" s="6">
        <v>1</v>
      </c>
      <c r="H943" s="6">
        <v>781815</v>
      </c>
      <c r="I943" s="81">
        <v>66640</v>
      </c>
      <c r="J943" s="82">
        <f t="shared" si="157"/>
        <v>75383.168000000005</v>
      </c>
      <c r="K943" s="79">
        <v>91140</v>
      </c>
      <c r="L943" s="79">
        <f t="shared" si="167"/>
        <v>17316.599999999999</v>
      </c>
      <c r="M943" s="79">
        <f t="shared" si="158"/>
        <v>108456.6</v>
      </c>
      <c r="N943" s="79">
        <v>78000</v>
      </c>
      <c r="O943" s="79">
        <v>14820</v>
      </c>
      <c r="P943" s="79">
        <v>92820</v>
      </c>
      <c r="Q943" s="244">
        <f t="shared" si="159"/>
        <v>75383</v>
      </c>
      <c r="R943" s="244">
        <f t="shared" si="160"/>
        <v>92220</v>
      </c>
      <c r="S943" s="244">
        <f t="shared" si="161"/>
        <v>91213</v>
      </c>
      <c r="T943" s="244">
        <f t="shared" si="162"/>
        <v>92820</v>
      </c>
      <c r="U943" s="79">
        <f t="shared" si="163"/>
        <v>11905.556874837901</v>
      </c>
      <c r="V943" s="245">
        <f t="shared" si="164"/>
        <v>0.12909951067922251</v>
      </c>
      <c r="W943" s="88" t="str">
        <f t="shared" si="165"/>
        <v>MENOR_VALOR</v>
      </c>
      <c r="X943" s="89">
        <f t="shared" si="166"/>
        <v>75383</v>
      </c>
      <c r="Y943" s="73"/>
    </row>
    <row r="944" spans="1:25" ht="24" x14ac:dyDescent="0.35">
      <c r="A944" s="14">
        <v>851</v>
      </c>
      <c r="B944" s="6">
        <v>8714199</v>
      </c>
      <c r="C944" s="48" t="s">
        <v>32</v>
      </c>
      <c r="D944" s="49" t="s">
        <v>190</v>
      </c>
      <c r="E944" s="6" t="s">
        <v>34</v>
      </c>
      <c r="F944" s="6">
        <v>0</v>
      </c>
      <c r="G944" s="6">
        <v>1</v>
      </c>
      <c r="H944" s="6">
        <v>781815</v>
      </c>
      <c r="I944" s="81">
        <v>135184</v>
      </c>
      <c r="J944" s="82">
        <f t="shared" si="157"/>
        <v>152920.14079999999</v>
      </c>
      <c r="K944" s="79">
        <v>199000</v>
      </c>
      <c r="L944" s="79">
        <f t="shared" si="167"/>
        <v>37810</v>
      </c>
      <c r="M944" s="79">
        <f t="shared" si="158"/>
        <v>236810</v>
      </c>
      <c r="N944" s="79">
        <v>159000</v>
      </c>
      <c r="O944" s="79">
        <v>30210</v>
      </c>
      <c r="P944" s="79">
        <v>189210</v>
      </c>
      <c r="Q944" s="244">
        <f t="shared" si="159"/>
        <v>152920</v>
      </c>
      <c r="R944" s="244">
        <f t="shared" si="160"/>
        <v>192980</v>
      </c>
      <c r="S944" s="244">
        <f t="shared" si="161"/>
        <v>189934</v>
      </c>
      <c r="T944" s="244">
        <f t="shared" si="162"/>
        <v>189210</v>
      </c>
      <c r="U944" s="79">
        <f t="shared" si="163"/>
        <v>28326.697654333093</v>
      </c>
      <c r="V944" s="245">
        <f t="shared" si="164"/>
        <v>0.14678566511728205</v>
      </c>
      <c r="W944" s="88" t="str">
        <f t="shared" si="165"/>
        <v>MENOR_VALOR</v>
      </c>
      <c r="X944" s="89">
        <f t="shared" si="166"/>
        <v>152920</v>
      </c>
      <c r="Y944" s="73"/>
    </row>
    <row r="945" spans="1:25" ht="16" x14ac:dyDescent="0.35">
      <c r="A945" s="14">
        <v>852</v>
      </c>
      <c r="B945" s="6">
        <v>8714199</v>
      </c>
      <c r="C945" s="48" t="s">
        <v>32</v>
      </c>
      <c r="D945" s="49" t="s">
        <v>191</v>
      </c>
      <c r="E945" s="6" t="s">
        <v>34</v>
      </c>
      <c r="F945" s="6">
        <v>0</v>
      </c>
      <c r="G945" s="6">
        <v>1</v>
      </c>
      <c r="H945" s="6">
        <v>781815</v>
      </c>
      <c r="I945" s="243">
        <v>114954</v>
      </c>
      <c r="J945" s="82">
        <f t="shared" si="157"/>
        <v>130035.9648</v>
      </c>
      <c r="K945" s="79">
        <v>169000</v>
      </c>
      <c r="L945" s="79">
        <f t="shared" si="167"/>
        <v>32110</v>
      </c>
      <c r="M945" s="79">
        <f t="shared" si="158"/>
        <v>201110</v>
      </c>
      <c r="N945" s="79">
        <v>135000</v>
      </c>
      <c r="O945" s="79">
        <v>25650</v>
      </c>
      <c r="P945" s="79">
        <v>160650</v>
      </c>
      <c r="Q945" s="244">
        <f t="shared" si="159"/>
        <v>130036</v>
      </c>
      <c r="R945" s="244">
        <f t="shared" si="160"/>
        <v>163932</v>
      </c>
      <c r="S945" s="244">
        <f t="shared" si="161"/>
        <v>161359</v>
      </c>
      <c r="T945" s="244">
        <f t="shared" si="162"/>
        <v>160650</v>
      </c>
      <c r="U945" s="79">
        <f t="shared" si="163"/>
        <v>23968.091455099217</v>
      </c>
      <c r="V945" s="245">
        <f t="shared" si="164"/>
        <v>0.14620752174742707</v>
      </c>
      <c r="W945" s="88" t="str">
        <f t="shared" si="165"/>
        <v>MENOR_VALOR</v>
      </c>
      <c r="X945" s="89">
        <f t="shared" si="166"/>
        <v>130036</v>
      </c>
      <c r="Y945" s="73"/>
    </row>
    <row r="946" spans="1:25" ht="16" x14ac:dyDescent="0.35">
      <c r="A946" s="14">
        <v>853</v>
      </c>
      <c r="B946" s="6">
        <v>8714199</v>
      </c>
      <c r="C946" s="48" t="s">
        <v>32</v>
      </c>
      <c r="D946" s="49" t="s">
        <v>192</v>
      </c>
      <c r="E946" s="6" t="s">
        <v>34</v>
      </c>
      <c r="F946" s="6">
        <v>0</v>
      </c>
      <c r="G946" s="6">
        <v>1</v>
      </c>
      <c r="H946" s="6">
        <v>781815</v>
      </c>
      <c r="I946" s="243">
        <v>421736</v>
      </c>
      <c r="J946" s="82">
        <f t="shared" si="157"/>
        <v>477067.76319999999</v>
      </c>
      <c r="K946" s="79">
        <v>669600</v>
      </c>
      <c r="L946" s="79">
        <f t="shared" si="167"/>
        <v>127224</v>
      </c>
      <c r="M946" s="79">
        <f t="shared" si="158"/>
        <v>796824</v>
      </c>
      <c r="N946" s="79">
        <v>496000</v>
      </c>
      <c r="O946" s="79">
        <v>94240</v>
      </c>
      <c r="P946" s="79">
        <v>590240</v>
      </c>
      <c r="Q946" s="244">
        <f t="shared" si="159"/>
        <v>477068</v>
      </c>
      <c r="R946" s="244">
        <f t="shared" si="160"/>
        <v>621377</v>
      </c>
      <c r="S946" s="244">
        <f t="shared" si="161"/>
        <v>607655</v>
      </c>
      <c r="T946" s="244">
        <f t="shared" si="162"/>
        <v>590240</v>
      </c>
      <c r="U946" s="79">
        <f t="shared" si="163"/>
        <v>102041.87248624949</v>
      </c>
      <c r="V946" s="245">
        <f t="shared" si="164"/>
        <v>0.16421894033131174</v>
      </c>
      <c r="W946" s="88" t="str">
        <f t="shared" si="165"/>
        <v>MENOR_VALOR</v>
      </c>
      <c r="X946" s="89">
        <f t="shared" si="166"/>
        <v>477068</v>
      </c>
      <c r="Y946" s="73"/>
    </row>
    <row r="947" spans="1:25" ht="24" x14ac:dyDescent="0.35">
      <c r="A947" s="14">
        <v>854</v>
      </c>
      <c r="B947" s="6">
        <v>8714199</v>
      </c>
      <c r="C947" s="48" t="s">
        <v>32</v>
      </c>
      <c r="D947" s="49" t="s">
        <v>193</v>
      </c>
      <c r="E947" s="6" t="s">
        <v>34</v>
      </c>
      <c r="F947" s="6">
        <v>0</v>
      </c>
      <c r="G947" s="6">
        <v>1</v>
      </c>
      <c r="H947" s="6">
        <v>781815</v>
      </c>
      <c r="I947" s="243">
        <v>897141</v>
      </c>
      <c r="J947" s="82">
        <f t="shared" si="157"/>
        <v>1014845.8992</v>
      </c>
      <c r="K947" s="79">
        <v>1384950</v>
      </c>
      <c r="L947" s="79">
        <f t="shared" si="167"/>
        <v>263140.5</v>
      </c>
      <c r="M947" s="79">
        <f t="shared" si="158"/>
        <v>1648090.5</v>
      </c>
      <c r="N947" s="79">
        <v>1055000</v>
      </c>
      <c r="O947" s="79">
        <v>200450</v>
      </c>
      <c r="P947" s="79">
        <v>1255450</v>
      </c>
      <c r="Q947" s="244">
        <f t="shared" si="159"/>
        <v>1014846</v>
      </c>
      <c r="R947" s="244">
        <f t="shared" si="160"/>
        <v>1306129</v>
      </c>
      <c r="S947" s="244">
        <f t="shared" si="161"/>
        <v>1280541</v>
      </c>
      <c r="T947" s="244">
        <f t="shared" si="162"/>
        <v>1255450</v>
      </c>
      <c r="U947" s="79">
        <f t="shared" si="163"/>
        <v>205968.18454436111</v>
      </c>
      <c r="V947" s="245">
        <f t="shared" si="164"/>
        <v>0.15769360035981217</v>
      </c>
      <c r="W947" s="88" t="str">
        <f t="shared" si="165"/>
        <v>MENOR_VALOR</v>
      </c>
      <c r="X947" s="89">
        <f t="shared" si="166"/>
        <v>1014846</v>
      </c>
      <c r="Y947" s="73"/>
    </row>
    <row r="948" spans="1:25" ht="16.5" thickBot="1" x14ac:dyDescent="0.4">
      <c r="A948" s="14">
        <v>855</v>
      </c>
      <c r="B948" s="24">
        <v>8714199</v>
      </c>
      <c r="C948" s="48" t="s">
        <v>32</v>
      </c>
      <c r="D948" s="49" t="s">
        <v>196</v>
      </c>
      <c r="E948" s="24" t="s">
        <v>34</v>
      </c>
      <c r="F948" s="24">
        <v>0</v>
      </c>
      <c r="G948" s="24">
        <v>1</v>
      </c>
      <c r="H948" s="24">
        <v>781815</v>
      </c>
      <c r="I948" s="248">
        <v>55930</v>
      </c>
      <c r="J948" s="249">
        <f t="shared" si="157"/>
        <v>63268.015999999996</v>
      </c>
      <c r="K948" s="79">
        <v>87150</v>
      </c>
      <c r="L948" s="79">
        <f t="shared" si="167"/>
        <v>16558.5</v>
      </c>
      <c r="M948" s="79">
        <f t="shared" si="158"/>
        <v>103708.5</v>
      </c>
      <c r="N948" s="79">
        <v>66000</v>
      </c>
      <c r="O948" s="79">
        <v>12540</v>
      </c>
      <c r="P948" s="79">
        <v>78540</v>
      </c>
      <c r="Q948" s="244">
        <f t="shared" si="159"/>
        <v>63268</v>
      </c>
      <c r="R948" s="244">
        <f t="shared" si="160"/>
        <v>81839</v>
      </c>
      <c r="S948" s="244">
        <f t="shared" si="161"/>
        <v>80173</v>
      </c>
      <c r="T948" s="244">
        <f t="shared" si="162"/>
        <v>78540</v>
      </c>
      <c r="U948" s="79">
        <f t="shared" si="163"/>
        <v>13131.680033415374</v>
      </c>
      <c r="V948" s="245">
        <f t="shared" si="164"/>
        <v>0.16045748400414686</v>
      </c>
      <c r="W948" s="88" t="str">
        <f t="shared" si="165"/>
        <v>MENOR_VALOR</v>
      </c>
      <c r="X948" s="89">
        <f t="shared" si="166"/>
        <v>63268</v>
      </c>
      <c r="Y948" s="73"/>
    </row>
    <row r="949" spans="1:25" ht="15" thickBot="1" x14ac:dyDescent="0.4">
      <c r="A949" s="280" t="s">
        <v>394</v>
      </c>
      <c r="B949" s="281"/>
      <c r="C949" s="281"/>
      <c r="D949" s="281"/>
      <c r="E949" s="281"/>
      <c r="F949" s="281"/>
      <c r="G949" s="281"/>
      <c r="H949" s="282"/>
      <c r="I949" s="37"/>
      <c r="J949" s="66"/>
      <c r="K949" s="79"/>
      <c r="L949" s="79"/>
      <c r="M949" s="79"/>
      <c r="N949" s="79"/>
      <c r="O949" s="79"/>
      <c r="P949" s="79"/>
      <c r="Q949" s="244"/>
      <c r="R949" s="244"/>
      <c r="S949" s="244"/>
      <c r="T949" s="244"/>
      <c r="U949" s="79"/>
      <c r="V949" s="245"/>
      <c r="W949" s="88"/>
      <c r="X949" s="89"/>
      <c r="Y949" s="73"/>
    </row>
    <row r="950" spans="1:25" ht="16.5" thickBot="1" x14ac:dyDescent="0.4">
      <c r="A950" s="103" t="s">
        <v>1</v>
      </c>
      <c r="B950" s="136" t="s">
        <v>2</v>
      </c>
      <c r="C950" s="103" t="s">
        <v>3</v>
      </c>
      <c r="D950" s="103" t="s">
        <v>4</v>
      </c>
      <c r="E950" s="103" t="s">
        <v>5</v>
      </c>
      <c r="F950" s="103" t="s">
        <v>6</v>
      </c>
      <c r="G950" s="122" t="s">
        <v>7</v>
      </c>
      <c r="H950" s="103" t="s">
        <v>961</v>
      </c>
      <c r="I950" s="47"/>
      <c r="J950" s="66"/>
      <c r="K950" s="79"/>
      <c r="L950" s="79"/>
      <c r="M950" s="79"/>
      <c r="N950" s="79"/>
      <c r="O950" s="79"/>
      <c r="P950" s="79"/>
      <c r="Q950" s="244"/>
      <c r="R950" s="244"/>
      <c r="S950" s="244"/>
      <c r="T950" s="244"/>
      <c r="U950" s="79"/>
      <c r="V950" s="245"/>
      <c r="W950" s="88"/>
      <c r="X950" s="89"/>
      <c r="Y950" s="73"/>
    </row>
    <row r="951" spans="1:25" ht="16.5" thickBot="1" x14ac:dyDescent="0.4">
      <c r="A951" s="180" t="s">
        <v>395</v>
      </c>
      <c r="B951" s="181" t="s">
        <v>396</v>
      </c>
      <c r="C951" s="182" t="s">
        <v>397</v>
      </c>
      <c r="D951" s="182" t="s">
        <v>374</v>
      </c>
      <c r="E951" s="182" t="s">
        <v>398</v>
      </c>
      <c r="F951" s="182" t="s">
        <v>399</v>
      </c>
      <c r="G951" s="183" t="s">
        <v>400</v>
      </c>
      <c r="H951" s="184" t="s">
        <v>993</v>
      </c>
      <c r="I951" s="47"/>
      <c r="J951" s="67"/>
      <c r="K951" s="79"/>
      <c r="L951" s="79"/>
      <c r="M951" s="79"/>
      <c r="N951" s="79"/>
      <c r="O951" s="79"/>
      <c r="P951" s="79"/>
      <c r="Q951" s="244"/>
      <c r="R951" s="244"/>
      <c r="S951" s="244"/>
      <c r="T951" s="244"/>
      <c r="U951" s="79"/>
      <c r="V951" s="245"/>
      <c r="W951" s="88"/>
      <c r="X951" s="89"/>
      <c r="Y951" s="73"/>
    </row>
    <row r="952" spans="1:25" ht="24.5" thickBot="1" x14ac:dyDescent="0.4">
      <c r="A952" s="145" t="s">
        <v>12</v>
      </c>
      <c r="B952" s="145" t="s">
        <v>13</v>
      </c>
      <c r="C952" s="273" t="s">
        <v>14</v>
      </c>
      <c r="D952" s="274"/>
      <c r="E952" s="145" t="s">
        <v>15</v>
      </c>
      <c r="F952" s="146" t="s">
        <v>16</v>
      </c>
      <c r="G952" s="145" t="s">
        <v>17</v>
      </c>
      <c r="H952" s="145" t="s">
        <v>18</v>
      </c>
      <c r="I952" s="258"/>
      <c r="J952" s="256"/>
      <c r="K952" s="79"/>
      <c r="L952" s="79"/>
      <c r="M952" s="79"/>
      <c r="N952" s="79"/>
      <c r="O952" s="79"/>
      <c r="P952" s="79"/>
      <c r="Q952" s="244"/>
      <c r="R952" s="244"/>
      <c r="S952" s="244"/>
      <c r="T952" s="244"/>
      <c r="U952" s="79"/>
      <c r="V952" s="245"/>
      <c r="W952" s="88"/>
      <c r="X952" s="89"/>
      <c r="Y952" s="73"/>
    </row>
    <row r="953" spans="1:25" ht="16" x14ac:dyDescent="0.35">
      <c r="A953" s="113" t="s">
        <v>30</v>
      </c>
      <c r="B953" s="114"/>
      <c r="C953" s="114"/>
      <c r="D953" s="115" t="s">
        <v>31</v>
      </c>
      <c r="E953" s="114"/>
      <c r="F953" s="114"/>
      <c r="G953" s="114"/>
      <c r="H953" s="116"/>
      <c r="I953" s="252"/>
      <c r="J953" s="253"/>
      <c r="K953" s="79"/>
      <c r="L953" s="79"/>
      <c r="M953" s="79"/>
      <c r="N953" s="79"/>
      <c r="O953" s="79"/>
      <c r="P953" s="79"/>
      <c r="Q953" s="244"/>
      <c r="R953" s="244"/>
      <c r="S953" s="244"/>
      <c r="T953" s="244"/>
      <c r="U953" s="79"/>
      <c r="V953" s="245"/>
      <c r="W953" s="88"/>
      <c r="X953" s="89"/>
      <c r="Y953" s="73"/>
    </row>
    <row r="954" spans="1:25" ht="16" x14ac:dyDescent="0.35">
      <c r="A954" s="40">
        <v>856</v>
      </c>
      <c r="B954" s="6">
        <v>8714199</v>
      </c>
      <c r="C954" s="7" t="s">
        <v>32</v>
      </c>
      <c r="D954" s="8" t="s">
        <v>35</v>
      </c>
      <c r="E954" s="6" t="s">
        <v>34</v>
      </c>
      <c r="F954" s="6">
        <v>0</v>
      </c>
      <c r="G954" s="6">
        <v>1</v>
      </c>
      <c r="H954" s="6">
        <v>781815</v>
      </c>
      <c r="I954" s="243">
        <v>49861</v>
      </c>
      <c r="J954" s="82">
        <f t="shared" ref="J954:J1017" si="168">(I954*13.12%)+I954</f>
        <v>56402.763200000001</v>
      </c>
      <c r="K954" s="79">
        <v>74740</v>
      </c>
      <c r="L954" s="79">
        <f t="shared" si="167"/>
        <v>14200.6</v>
      </c>
      <c r="M954" s="79">
        <f t="shared" si="158"/>
        <v>88940.6</v>
      </c>
      <c r="N954" s="79">
        <v>59000</v>
      </c>
      <c r="O954" s="79">
        <v>11210</v>
      </c>
      <c r="P954" s="79">
        <v>70210</v>
      </c>
      <c r="Q954" s="244">
        <f t="shared" si="159"/>
        <v>56403</v>
      </c>
      <c r="R954" s="244">
        <f t="shared" si="160"/>
        <v>71851</v>
      </c>
      <c r="S954" s="244">
        <f t="shared" si="161"/>
        <v>70621</v>
      </c>
      <c r="T954" s="244">
        <f t="shared" si="162"/>
        <v>70210</v>
      </c>
      <c r="U954" s="79">
        <f t="shared" si="163"/>
        <v>10923.385555769786</v>
      </c>
      <c r="V954" s="245">
        <f t="shared" si="164"/>
        <v>0.15202830240038115</v>
      </c>
      <c r="W954" s="88" t="str">
        <f t="shared" si="165"/>
        <v>MENOR_VALOR</v>
      </c>
      <c r="X954" s="89">
        <f t="shared" si="166"/>
        <v>56403</v>
      </c>
      <c r="Y954" s="73"/>
    </row>
    <row r="955" spans="1:25" ht="24" x14ac:dyDescent="0.35">
      <c r="A955" s="14">
        <v>857</v>
      </c>
      <c r="B955" s="6">
        <v>8714199</v>
      </c>
      <c r="C955" s="7" t="s">
        <v>32</v>
      </c>
      <c r="D955" s="8" t="s">
        <v>37</v>
      </c>
      <c r="E955" s="6" t="s">
        <v>34</v>
      </c>
      <c r="F955" s="6">
        <v>0</v>
      </c>
      <c r="G955" s="6">
        <v>1</v>
      </c>
      <c r="H955" s="6">
        <v>781815</v>
      </c>
      <c r="I955" s="243">
        <v>85799</v>
      </c>
      <c r="J955" s="82">
        <f t="shared" si="168"/>
        <v>97055.828800000003</v>
      </c>
      <c r="K955" s="79">
        <v>126000</v>
      </c>
      <c r="L955" s="79">
        <f t="shared" si="167"/>
        <v>23940</v>
      </c>
      <c r="M955" s="79">
        <f t="shared" si="158"/>
        <v>149940</v>
      </c>
      <c r="N955" s="79">
        <v>101000</v>
      </c>
      <c r="O955" s="79">
        <v>19190</v>
      </c>
      <c r="P955" s="79">
        <v>120190</v>
      </c>
      <c r="Q955" s="244">
        <f t="shared" si="159"/>
        <v>97056</v>
      </c>
      <c r="R955" s="244">
        <f t="shared" si="160"/>
        <v>122395</v>
      </c>
      <c r="S955" s="244">
        <f t="shared" si="161"/>
        <v>120486</v>
      </c>
      <c r="T955" s="244">
        <f t="shared" si="162"/>
        <v>120190</v>
      </c>
      <c r="U955" s="79">
        <f t="shared" si="163"/>
        <v>17917.378728485928</v>
      </c>
      <c r="V955" s="245">
        <f t="shared" si="164"/>
        <v>0.14638979311643391</v>
      </c>
      <c r="W955" s="88" t="str">
        <f t="shared" si="165"/>
        <v>MENOR_VALOR</v>
      </c>
      <c r="X955" s="89">
        <f t="shared" si="166"/>
        <v>97056</v>
      </c>
      <c r="Y955" s="73"/>
    </row>
    <row r="956" spans="1:25" ht="24" x14ac:dyDescent="0.35">
      <c r="A956" s="14">
        <v>858</v>
      </c>
      <c r="B956" s="6">
        <v>8714199</v>
      </c>
      <c r="C956" s="7" t="s">
        <v>32</v>
      </c>
      <c r="D956" s="8" t="s">
        <v>38</v>
      </c>
      <c r="E956" s="6" t="s">
        <v>34</v>
      </c>
      <c r="F956" s="6">
        <v>0</v>
      </c>
      <c r="G956" s="6">
        <v>1</v>
      </c>
      <c r="H956" s="6">
        <v>781815</v>
      </c>
      <c r="I956" s="243">
        <v>82705</v>
      </c>
      <c r="J956" s="82">
        <f t="shared" si="168"/>
        <v>93555.895999999993</v>
      </c>
      <c r="K956" s="79">
        <v>124630</v>
      </c>
      <c r="L956" s="79">
        <f t="shared" si="167"/>
        <v>23679.7</v>
      </c>
      <c r="M956" s="79">
        <f t="shared" si="158"/>
        <v>148309.70000000001</v>
      </c>
      <c r="N956" s="79">
        <v>97000</v>
      </c>
      <c r="O956" s="79">
        <v>18430</v>
      </c>
      <c r="P956" s="79">
        <v>115430</v>
      </c>
      <c r="Q956" s="244">
        <f t="shared" si="159"/>
        <v>93556</v>
      </c>
      <c r="R956" s="244">
        <f t="shared" si="160"/>
        <v>119099</v>
      </c>
      <c r="S956" s="244">
        <f t="shared" si="161"/>
        <v>117000</v>
      </c>
      <c r="T956" s="244">
        <f t="shared" si="162"/>
        <v>115430</v>
      </c>
      <c r="U956" s="79">
        <f t="shared" si="163"/>
        <v>18061.628511847983</v>
      </c>
      <c r="V956" s="245">
        <f t="shared" si="164"/>
        <v>0.15165222639860942</v>
      </c>
      <c r="W956" s="88" t="str">
        <f t="shared" si="165"/>
        <v>MENOR_VALOR</v>
      </c>
      <c r="X956" s="89">
        <f t="shared" si="166"/>
        <v>93556</v>
      </c>
      <c r="Y956" s="73"/>
    </row>
    <row r="957" spans="1:25" ht="16" x14ac:dyDescent="0.35">
      <c r="A957" s="14">
        <v>859</v>
      </c>
      <c r="B957" s="6">
        <v>8714199</v>
      </c>
      <c r="C957" s="7" t="s">
        <v>32</v>
      </c>
      <c r="D957" s="8" t="s">
        <v>39</v>
      </c>
      <c r="E957" s="6" t="s">
        <v>34</v>
      </c>
      <c r="F957" s="6">
        <v>0</v>
      </c>
      <c r="G957" s="6">
        <v>1</v>
      </c>
      <c r="H957" s="6">
        <v>781815</v>
      </c>
      <c r="I957" s="243">
        <v>87227</v>
      </c>
      <c r="J957" s="82">
        <f t="shared" si="168"/>
        <v>98671.182399999991</v>
      </c>
      <c r="K957" s="79">
        <v>129000</v>
      </c>
      <c r="L957" s="79">
        <f t="shared" si="167"/>
        <v>24510</v>
      </c>
      <c r="M957" s="79">
        <f t="shared" si="158"/>
        <v>153510</v>
      </c>
      <c r="N957" s="79">
        <v>103000</v>
      </c>
      <c r="O957" s="79">
        <v>19570</v>
      </c>
      <c r="P957" s="79">
        <v>122570</v>
      </c>
      <c r="Q957" s="244">
        <f t="shared" si="159"/>
        <v>98671</v>
      </c>
      <c r="R957" s="244">
        <f t="shared" si="160"/>
        <v>124917</v>
      </c>
      <c r="S957" s="244">
        <f t="shared" si="161"/>
        <v>122905</v>
      </c>
      <c r="T957" s="244">
        <f t="shared" si="162"/>
        <v>122570</v>
      </c>
      <c r="U957" s="79">
        <f t="shared" si="163"/>
        <v>18558.724579022128</v>
      </c>
      <c r="V957" s="245">
        <f t="shared" si="164"/>
        <v>0.14856844608037439</v>
      </c>
      <c r="W957" s="88" t="str">
        <f t="shared" si="165"/>
        <v>MENOR_VALOR</v>
      </c>
      <c r="X957" s="89">
        <f t="shared" si="166"/>
        <v>98671</v>
      </c>
      <c r="Y957" s="73"/>
    </row>
    <row r="958" spans="1:25" x14ac:dyDescent="0.35">
      <c r="A958" s="14">
        <v>860</v>
      </c>
      <c r="B958" s="6">
        <v>8714199</v>
      </c>
      <c r="C958" s="7" t="s">
        <v>32</v>
      </c>
      <c r="D958" s="8" t="s">
        <v>41</v>
      </c>
      <c r="E958" s="6" t="s">
        <v>34</v>
      </c>
      <c r="F958" s="6">
        <v>0</v>
      </c>
      <c r="G958" s="6">
        <v>1</v>
      </c>
      <c r="H958" s="6">
        <v>781815</v>
      </c>
      <c r="I958" s="243">
        <v>16065</v>
      </c>
      <c r="J958" s="82">
        <f t="shared" si="168"/>
        <v>18172.727999999999</v>
      </c>
      <c r="K958" s="79">
        <v>24960</v>
      </c>
      <c r="L958" s="79">
        <f t="shared" si="167"/>
        <v>4742.3999999999996</v>
      </c>
      <c r="M958" s="79">
        <f t="shared" si="158"/>
        <v>29702.400000000001</v>
      </c>
      <c r="N958" s="79">
        <v>19000</v>
      </c>
      <c r="O958" s="79">
        <v>3610</v>
      </c>
      <c r="P958" s="79">
        <v>22610</v>
      </c>
      <c r="Q958" s="244">
        <f t="shared" si="159"/>
        <v>18173</v>
      </c>
      <c r="R958" s="244">
        <f t="shared" si="160"/>
        <v>23495</v>
      </c>
      <c r="S958" s="244">
        <f t="shared" si="161"/>
        <v>23023</v>
      </c>
      <c r="T958" s="244">
        <f t="shared" si="162"/>
        <v>22610</v>
      </c>
      <c r="U958" s="79">
        <f t="shared" si="163"/>
        <v>3763.2222894748061</v>
      </c>
      <c r="V958" s="245">
        <f t="shared" si="164"/>
        <v>0.16017119767928523</v>
      </c>
      <c r="W958" s="88" t="str">
        <f t="shared" si="165"/>
        <v>MENOR_VALOR</v>
      </c>
      <c r="X958" s="89">
        <f t="shared" si="166"/>
        <v>18173</v>
      </c>
      <c r="Y958" s="73"/>
    </row>
    <row r="959" spans="1:25" x14ac:dyDescent="0.35">
      <c r="A959" s="14">
        <v>861</v>
      </c>
      <c r="B959" s="6">
        <v>8714199</v>
      </c>
      <c r="C959" s="7" t="s">
        <v>32</v>
      </c>
      <c r="D959" s="8" t="s">
        <v>42</v>
      </c>
      <c r="E959" s="6" t="s">
        <v>34</v>
      </c>
      <c r="F959" s="6">
        <v>0</v>
      </c>
      <c r="G959" s="6">
        <v>1</v>
      </c>
      <c r="H959" s="6">
        <v>781815</v>
      </c>
      <c r="I959" s="243">
        <v>164934</v>
      </c>
      <c r="J959" s="82">
        <f t="shared" si="168"/>
        <v>186573.34080000001</v>
      </c>
      <c r="K959" s="79">
        <v>230850</v>
      </c>
      <c r="L959" s="79">
        <f t="shared" si="167"/>
        <v>43861.5</v>
      </c>
      <c r="M959" s="79">
        <f t="shared" si="158"/>
        <v>274711.5</v>
      </c>
      <c r="N959" s="79">
        <v>194000</v>
      </c>
      <c r="O959" s="79">
        <v>36860</v>
      </c>
      <c r="P959" s="79">
        <v>230860</v>
      </c>
      <c r="Q959" s="244">
        <f t="shared" si="159"/>
        <v>186573</v>
      </c>
      <c r="R959" s="244">
        <f t="shared" si="160"/>
        <v>230715</v>
      </c>
      <c r="S959" s="244">
        <f t="shared" si="161"/>
        <v>227872</v>
      </c>
      <c r="T959" s="244">
        <f t="shared" si="162"/>
        <v>230860</v>
      </c>
      <c r="U959" s="79">
        <f t="shared" si="163"/>
        <v>31213.10753513658</v>
      </c>
      <c r="V959" s="245">
        <f t="shared" si="164"/>
        <v>0.13528859213807762</v>
      </c>
      <c r="W959" s="88" t="str">
        <f t="shared" si="165"/>
        <v>MENOR_VALOR</v>
      </c>
      <c r="X959" s="89">
        <f t="shared" si="166"/>
        <v>186573</v>
      </c>
      <c r="Y959" s="73"/>
    </row>
    <row r="960" spans="1:25" ht="24" x14ac:dyDescent="0.35">
      <c r="A960" s="14">
        <v>862</v>
      </c>
      <c r="B960" s="6">
        <v>8714199</v>
      </c>
      <c r="C960" s="7" t="s">
        <v>32</v>
      </c>
      <c r="D960" s="8" t="s">
        <v>214</v>
      </c>
      <c r="E960" s="6" t="s">
        <v>34</v>
      </c>
      <c r="F960" s="6">
        <v>0</v>
      </c>
      <c r="G960" s="6">
        <v>1</v>
      </c>
      <c r="H960" s="6">
        <v>781815</v>
      </c>
      <c r="I960" s="243">
        <v>114478</v>
      </c>
      <c r="J960" s="82">
        <f t="shared" si="168"/>
        <v>129497.51360000001</v>
      </c>
      <c r="K960" s="79">
        <v>162240</v>
      </c>
      <c r="L960" s="79">
        <f t="shared" si="167"/>
        <v>30825.599999999999</v>
      </c>
      <c r="M960" s="79">
        <f t="shared" si="158"/>
        <v>193065.60000000001</v>
      </c>
      <c r="N960" s="79">
        <v>135000</v>
      </c>
      <c r="O960" s="79">
        <v>25650</v>
      </c>
      <c r="P960" s="79">
        <v>160650</v>
      </c>
      <c r="Q960" s="244">
        <f t="shared" si="159"/>
        <v>129498</v>
      </c>
      <c r="R960" s="244">
        <f t="shared" si="160"/>
        <v>161071</v>
      </c>
      <c r="S960" s="244">
        <f t="shared" si="161"/>
        <v>158958</v>
      </c>
      <c r="T960" s="244">
        <f t="shared" si="162"/>
        <v>160650</v>
      </c>
      <c r="U960" s="79">
        <f t="shared" si="163"/>
        <v>22325.482402402864</v>
      </c>
      <c r="V960" s="245">
        <f t="shared" si="164"/>
        <v>0.13860646797004342</v>
      </c>
      <c r="W960" s="88" t="str">
        <f t="shared" si="165"/>
        <v>MENOR_VALOR</v>
      </c>
      <c r="X960" s="89">
        <f t="shared" si="166"/>
        <v>129498</v>
      </c>
      <c r="Y960" s="73"/>
    </row>
    <row r="961" spans="1:25" ht="16" x14ac:dyDescent="0.35">
      <c r="A961" s="14">
        <v>863</v>
      </c>
      <c r="B961" s="6">
        <v>8714199</v>
      </c>
      <c r="C961" s="7" t="s">
        <v>32</v>
      </c>
      <c r="D961" s="10" t="s">
        <v>215</v>
      </c>
      <c r="E961" s="6" t="s">
        <v>34</v>
      </c>
      <c r="F961" s="6">
        <v>0</v>
      </c>
      <c r="G961" s="6">
        <v>1</v>
      </c>
      <c r="H961" s="6">
        <v>781815</v>
      </c>
      <c r="I961" s="243">
        <v>91511</v>
      </c>
      <c r="J961" s="82">
        <f t="shared" si="168"/>
        <v>103517.2432</v>
      </c>
      <c r="K961" s="79">
        <v>130950</v>
      </c>
      <c r="L961" s="79">
        <f t="shared" si="167"/>
        <v>24880.5</v>
      </c>
      <c r="M961" s="79">
        <f t="shared" si="158"/>
        <v>155830.5</v>
      </c>
      <c r="N961" s="79">
        <v>108000</v>
      </c>
      <c r="O961" s="79">
        <v>20520</v>
      </c>
      <c r="P961" s="79">
        <v>128520</v>
      </c>
      <c r="Q961" s="244">
        <f t="shared" si="159"/>
        <v>103517</v>
      </c>
      <c r="R961" s="244">
        <f t="shared" si="160"/>
        <v>129289</v>
      </c>
      <c r="S961" s="244">
        <f t="shared" si="161"/>
        <v>127510</v>
      </c>
      <c r="T961" s="244">
        <f t="shared" si="162"/>
        <v>128520</v>
      </c>
      <c r="U961" s="79">
        <f t="shared" si="163"/>
        <v>18223.555964739702</v>
      </c>
      <c r="V961" s="245">
        <f t="shared" si="164"/>
        <v>0.14095209928717603</v>
      </c>
      <c r="W961" s="88" t="str">
        <f t="shared" si="165"/>
        <v>MENOR_VALOR</v>
      </c>
      <c r="X961" s="89">
        <f t="shared" si="166"/>
        <v>103517</v>
      </c>
      <c r="Y961" s="73"/>
    </row>
    <row r="962" spans="1:25" x14ac:dyDescent="0.35">
      <c r="A962" s="14">
        <v>864</v>
      </c>
      <c r="B962" s="6">
        <v>8714199</v>
      </c>
      <c r="C962" s="7" t="s">
        <v>32</v>
      </c>
      <c r="D962" s="10" t="s">
        <v>216</v>
      </c>
      <c r="E962" s="6" t="s">
        <v>34</v>
      </c>
      <c r="F962" s="6">
        <v>0</v>
      </c>
      <c r="G962" s="6">
        <v>1</v>
      </c>
      <c r="H962" s="6">
        <v>781815</v>
      </c>
      <c r="I962" s="243">
        <v>234906</v>
      </c>
      <c r="J962" s="82">
        <f t="shared" si="168"/>
        <v>265725.66720000003</v>
      </c>
      <c r="K962" s="79">
        <v>328700</v>
      </c>
      <c r="L962" s="79">
        <f t="shared" si="167"/>
        <v>62453</v>
      </c>
      <c r="M962" s="79">
        <f t="shared" si="158"/>
        <v>391153</v>
      </c>
      <c r="N962" s="79">
        <v>277000</v>
      </c>
      <c r="O962" s="79">
        <v>52630</v>
      </c>
      <c r="P962" s="79">
        <v>329630</v>
      </c>
      <c r="Q962" s="244">
        <f t="shared" si="159"/>
        <v>265726</v>
      </c>
      <c r="R962" s="244">
        <f t="shared" si="160"/>
        <v>328836</v>
      </c>
      <c r="S962" s="244">
        <f t="shared" si="161"/>
        <v>324790</v>
      </c>
      <c r="T962" s="244">
        <f t="shared" si="162"/>
        <v>329630</v>
      </c>
      <c r="U962" s="79">
        <f t="shared" si="163"/>
        <v>44625.508960683015</v>
      </c>
      <c r="V962" s="245">
        <f t="shared" si="164"/>
        <v>0.13570749236909285</v>
      </c>
      <c r="W962" s="88" t="str">
        <f t="shared" si="165"/>
        <v>MENOR_VALOR</v>
      </c>
      <c r="X962" s="89">
        <f t="shared" si="166"/>
        <v>265726</v>
      </c>
      <c r="Y962" s="73"/>
    </row>
    <row r="963" spans="1:25" ht="24" x14ac:dyDescent="0.35">
      <c r="A963" s="14">
        <v>865</v>
      </c>
      <c r="B963" s="6">
        <v>8714199</v>
      </c>
      <c r="C963" s="7" t="s">
        <v>47</v>
      </c>
      <c r="D963" s="8" t="s">
        <v>217</v>
      </c>
      <c r="E963" s="6" t="s">
        <v>34</v>
      </c>
      <c r="F963" s="6">
        <v>0</v>
      </c>
      <c r="G963" s="6">
        <v>1</v>
      </c>
      <c r="H963" s="6">
        <v>781815</v>
      </c>
      <c r="I963" s="243">
        <v>254184</v>
      </c>
      <c r="J963" s="82">
        <f t="shared" si="168"/>
        <v>287532.94079999998</v>
      </c>
      <c r="K963" s="79">
        <v>403920</v>
      </c>
      <c r="L963" s="79">
        <f t="shared" si="167"/>
        <v>76744.800000000003</v>
      </c>
      <c r="M963" s="79">
        <f t="shared" si="158"/>
        <v>480664.8</v>
      </c>
      <c r="N963" s="79">
        <v>299000</v>
      </c>
      <c r="O963" s="79">
        <v>56810</v>
      </c>
      <c r="P963" s="79">
        <v>355810</v>
      </c>
      <c r="Q963" s="244">
        <f t="shared" si="159"/>
        <v>287533</v>
      </c>
      <c r="R963" s="244">
        <f t="shared" si="160"/>
        <v>374669</v>
      </c>
      <c r="S963" s="244">
        <f t="shared" si="161"/>
        <v>366367</v>
      </c>
      <c r="T963" s="244">
        <f t="shared" si="162"/>
        <v>355810</v>
      </c>
      <c r="U963" s="79">
        <f t="shared" si="163"/>
        <v>61614.456485471004</v>
      </c>
      <c r="V963" s="245">
        <f t="shared" si="164"/>
        <v>0.16445037215641273</v>
      </c>
      <c r="W963" s="88" t="str">
        <f t="shared" si="165"/>
        <v>MENOR_VALOR</v>
      </c>
      <c r="X963" s="89">
        <f t="shared" si="166"/>
        <v>287533</v>
      </c>
      <c r="Y963" s="73"/>
    </row>
    <row r="964" spans="1:25" ht="24" x14ac:dyDescent="0.35">
      <c r="A964" s="14">
        <v>866</v>
      </c>
      <c r="B964" s="6">
        <v>8714199</v>
      </c>
      <c r="C964" s="7" t="s">
        <v>47</v>
      </c>
      <c r="D964" s="8" t="s">
        <v>40</v>
      </c>
      <c r="E964" s="6" t="s">
        <v>34</v>
      </c>
      <c r="F964" s="6">
        <v>0</v>
      </c>
      <c r="G964" s="6">
        <v>1</v>
      </c>
      <c r="H964" s="6">
        <v>781815</v>
      </c>
      <c r="I964" s="243">
        <v>202776</v>
      </c>
      <c r="J964" s="82">
        <f t="shared" si="168"/>
        <v>229380.21119999999</v>
      </c>
      <c r="K964" s="79">
        <v>322920</v>
      </c>
      <c r="L964" s="79">
        <f t="shared" si="167"/>
        <v>61354.8</v>
      </c>
      <c r="M964" s="79">
        <f t="shared" si="158"/>
        <v>384274.8</v>
      </c>
      <c r="N964" s="79">
        <v>239000</v>
      </c>
      <c r="O964" s="79">
        <v>45410</v>
      </c>
      <c r="P964" s="79">
        <v>284410</v>
      </c>
      <c r="Q964" s="244">
        <f t="shared" si="159"/>
        <v>229380</v>
      </c>
      <c r="R964" s="244">
        <f t="shared" si="160"/>
        <v>299355</v>
      </c>
      <c r="S964" s="244">
        <f t="shared" si="161"/>
        <v>292672</v>
      </c>
      <c r="T964" s="244">
        <f t="shared" si="162"/>
        <v>284410</v>
      </c>
      <c r="U964" s="79">
        <f t="shared" si="163"/>
        <v>49479.79701352866</v>
      </c>
      <c r="V964" s="245">
        <f t="shared" si="164"/>
        <v>0.16528802596759251</v>
      </c>
      <c r="W964" s="88" t="str">
        <f t="shared" si="165"/>
        <v>MENOR_VALOR</v>
      </c>
      <c r="X964" s="89">
        <f t="shared" si="166"/>
        <v>229380</v>
      </c>
      <c r="Y964" s="73"/>
    </row>
    <row r="965" spans="1:25" ht="24" x14ac:dyDescent="0.35">
      <c r="A965" s="14">
        <v>867</v>
      </c>
      <c r="B965" s="6">
        <v>87141</v>
      </c>
      <c r="C965" s="7" t="s">
        <v>50</v>
      </c>
      <c r="D965" s="8" t="s">
        <v>31</v>
      </c>
      <c r="E965" s="6" t="s">
        <v>34</v>
      </c>
      <c r="F965" s="6">
        <v>0</v>
      </c>
      <c r="G965" s="6">
        <v>1</v>
      </c>
      <c r="H965" s="6">
        <v>781815</v>
      </c>
      <c r="I965" s="243">
        <v>254184</v>
      </c>
      <c r="J965" s="82">
        <f t="shared" si="168"/>
        <v>287532.94079999998</v>
      </c>
      <c r="K965" s="79">
        <v>385220</v>
      </c>
      <c r="L965" s="79">
        <f t="shared" si="167"/>
        <v>73191.8</v>
      </c>
      <c r="M965" s="79">
        <f t="shared" si="158"/>
        <v>458411.8</v>
      </c>
      <c r="N965" s="79">
        <v>299000</v>
      </c>
      <c r="O965" s="79">
        <v>56810</v>
      </c>
      <c r="P965" s="79">
        <v>355810</v>
      </c>
      <c r="Q965" s="244">
        <f t="shared" si="159"/>
        <v>287533</v>
      </c>
      <c r="R965" s="244">
        <f t="shared" si="160"/>
        <v>367252</v>
      </c>
      <c r="S965" s="244">
        <f t="shared" si="161"/>
        <v>360623</v>
      </c>
      <c r="T965" s="244">
        <f t="shared" si="162"/>
        <v>355810</v>
      </c>
      <c r="U965" s="79">
        <f t="shared" si="163"/>
        <v>56369.845489410385</v>
      </c>
      <c r="V965" s="245">
        <f t="shared" si="164"/>
        <v>0.15349091492874209</v>
      </c>
      <c r="W965" s="88" t="str">
        <f t="shared" si="165"/>
        <v>MENOR_VALOR</v>
      </c>
      <c r="X965" s="89">
        <f t="shared" si="166"/>
        <v>287533</v>
      </c>
      <c r="Y965" s="73"/>
    </row>
    <row r="966" spans="1:25" s="74" customFormat="1" ht="16" x14ac:dyDescent="0.35">
      <c r="A966" s="117" t="s">
        <v>51</v>
      </c>
      <c r="B966" s="6"/>
      <c r="C966" s="6"/>
      <c r="D966" s="118" t="s">
        <v>52</v>
      </c>
      <c r="E966" s="6"/>
      <c r="F966" s="119"/>
      <c r="G966" s="119"/>
      <c r="H966" s="120"/>
      <c r="I966" s="243"/>
      <c r="J966" s="82"/>
      <c r="K966" s="79"/>
      <c r="L966" s="79"/>
      <c r="M966" s="79"/>
      <c r="N966" s="79"/>
      <c r="O966" s="79"/>
      <c r="P966" s="79"/>
      <c r="Q966" s="244"/>
      <c r="R966" s="244"/>
      <c r="S966" s="244"/>
      <c r="T966" s="244"/>
      <c r="U966" s="79"/>
      <c r="V966" s="245"/>
      <c r="W966" s="88"/>
      <c r="X966" s="89"/>
      <c r="Y966" s="73"/>
    </row>
    <row r="967" spans="1:25" ht="24" x14ac:dyDescent="0.35">
      <c r="A967" s="6">
        <v>868</v>
      </c>
      <c r="B967" s="6">
        <v>8714199</v>
      </c>
      <c r="C967" s="48" t="s">
        <v>32</v>
      </c>
      <c r="D967" s="49" t="s">
        <v>218</v>
      </c>
      <c r="E967" s="6" t="s">
        <v>34</v>
      </c>
      <c r="F967" s="6">
        <v>0</v>
      </c>
      <c r="G967" s="6">
        <v>1</v>
      </c>
      <c r="H967" s="6">
        <v>781815</v>
      </c>
      <c r="I967" s="81">
        <v>200158</v>
      </c>
      <c r="J967" s="82">
        <f t="shared" si="168"/>
        <v>226418.72959999999</v>
      </c>
      <c r="K967" s="79">
        <v>148200</v>
      </c>
      <c r="L967" s="79">
        <f t="shared" si="167"/>
        <v>28158</v>
      </c>
      <c r="M967" s="79">
        <f t="shared" si="158"/>
        <v>176358</v>
      </c>
      <c r="N967" s="79">
        <v>125000</v>
      </c>
      <c r="O967" s="79">
        <v>23750</v>
      </c>
      <c r="P967" s="79">
        <v>148750</v>
      </c>
      <c r="Q967" s="244">
        <f t="shared" si="159"/>
        <v>148750</v>
      </c>
      <c r="R967" s="244">
        <f t="shared" si="160"/>
        <v>183842</v>
      </c>
      <c r="S967" s="244">
        <f t="shared" si="161"/>
        <v>181101</v>
      </c>
      <c r="T967" s="244">
        <f t="shared" si="162"/>
        <v>176358</v>
      </c>
      <c r="U967" s="79">
        <f t="shared" si="163"/>
        <v>24813.791165398325</v>
      </c>
      <c r="V967" s="245">
        <f t="shared" si="164"/>
        <v>0.13497346180632458</v>
      </c>
      <c r="W967" s="88" t="str">
        <f t="shared" si="165"/>
        <v>MENOR_VALOR</v>
      </c>
      <c r="X967" s="89">
        <f t="shared" si="166"/>
        <v>148750</v>
      </c>
      <c r="Y967" s="73"/>
    </row>
    <row r="968" spans="1:25" x14ac:dyDescent="0.35">
      <c r="A968" s="6">
        <v>869</v>
      </c>
      <c r="B968" s="6">
        <v>8714199</v>
      </c>
      <c r="C968" s="48" t="s">
        <v>32</v>
      </c>
      <c r="D968" s="49" t="s">
        <v>53</v>
      </c>
      <c r="E968" s="6" t="s">
        <v>34</v>
      </c>
      <c r="F968" s="6">
        <v>0</v>
      </c>
      <c r="G968" s="6">
        <v>1</v>
      </c>
      <c r="H968" s="6">
        <v>781815</v>
      </c>
      <c r="I968" s="81">
        <v>9282</v>
      </c>
      <c r="J968" s="82">
        <f t="shared" si="168"/>
        <v>10499.7984</v>
      </c>
      <c r="K968" s="79">
        <v>13300</v>
      </c>
      <c r="L968" s="79">
        <f t="shared" si="167"/>
        <v>2527</v>
      </c>
      <c r="M968" s="79">
        <f t="shared" si="158"/>
        <v>15827</v>
      </c>
      <c r="N968" s="79">
        <v>11000</v>
      </c>
      <c r="O968" s="79">
        <v>2090</v>
      </c>
      <c r="P968" s="79">
        <v>13090</v>
      </c>
      <c r="Q968" s="244">
        <f t="shared" si="159"/>
        <v>10500</v>
      </c>
      <c r="R968" s="244">
        <f t="shared" si="160"/>
        <v>13139</v>
      </c>
      <c r="S968" s="244">
        <f t="shared" si="161"/>
        <v>12957</v>
      </c>
      <c r="T968" s="244">
        <f t="shared" si="162"/>
        <v>13090</v>
      </c>
      <c r="U968" s="79">
        <f t="shared" si="163"/>
        <v>1866.0547955512989</v>
      </c>
      <c r="V968" s="245">
        <f t="shared" si="164"/>
        <v>0.14202411108541738</v>
      </c>
      <c r="W968" s="88" t="str">
        <f t="shared" si="165"/>
        <v>MENOR_VALOR</v>
      </c>
      <c r="X968" s="89">
        <f t="shared" si="166"/>
        <v>10500</v>
      </c>
      <c r="Y968" s="73"/>
    </row>
    <row r="969" spans="1:25" ht="16" x14ac:dyDescent="0.35">
      <c r="A969" s="6">
        <v>870</v>
      </c>
      <c r="B969" s="6">
        <v>8714199</v>
      </c>
      <c r="C969" s="48" t="s">
        <v>32</v>
      </c>
      <c r="D969" s="49" t="s">
        <v>54</v>
      </c>
      <c r="E969" s="6" t="s">
        <v>34</v>
      </c>
      <c r="F969" s="6">
        <v>0</v>
      </c>
      <c r="G969" s="6">
        <v>1</v>
      </c>
      <c r="H969" s="6">
        <v>781815</v>
      </c>
      <c r="I969" s="81">
        <v>36176</v>
      </c>
      <c r="J969" s="82">
        <f t="shared" si="168"/>
        <v>40922.2912</v>
      </c>
      <c r="K969" s="79">
        <v>52920</v>
      </c>
      <c r="L969" s="79">
        <f t="shared" si="167"/>
        <v>10054.799999999999</v>
      </c>
      <c r="M969" s="79">
        <f t="shared" si="158"/>
        <v>62974.8</v>
      </c>
      <c r="N969" s="79">
        <v>43000</v>
      </c>
      <c r="O969" s="79">
        <v>8170</v>
      </c>
      <c r="P969" s="79">
        <v>51170</v>
      </c>
      <c r="Q969" s="244">
        <f t="shared" si="159"/>
        <v>40922</v>
      </c>
      <c r="R969" s="244">
        <f t="shared" si="160"/>
        <v>51689</v>
      </c>
      <c r="S969" s="244">
        <f t="shared" si="161"/>
        <v>50900</v>
      </c>
      <c r="T969" s="244">
        <f t="shared" si="162"/>
        <v>51170</v>
      </c>
      <c r="U969" s="79">
        <f t="shared" si="163"/>
        <v>7613.4187130355576</v>
      </c>
      <c r="V969" s="245">
        <f t="shared" si="164"/>
        <v>0.14729282270958149</v>
      </c>
      <c r="W969" s="88" t="str">
        <f t="shared" si="165"/>
        <v>MENOR_VALOR</v>
      </c>
      <c r="X969" s="89">
        <f t="shared" si="166"/>
        <v>40922</v>
      </c>
      <c r="Y969" s="73"/>
    </row>
    <row r="970" spans="1:25" ht="16" x14ac:dyDescent="0.35">
      <c r="A970" s="6">
        <v>871</v>
      </c>
      <c r="B970" s="6">
        <v>8714199</v>
      </c>
      <c r="C970" s="48" t="s">
        <v>32</v>
      </c>
      <c r="D970" s="49" t="s">
        <v>55</v>
      </c>
      <c r="E970" s="6" t="s">
        <v>34</v>
      </c>
      <c r="F970" s="6">
        <v>0</v>
      </c>
      <c r="G970" s="6">
        <v>1</v>
      </c>
      <c r="H970" s="6">
        <v>781815</v>
      </c>
      <c r="I970" s="81">
        <v>22253</v>
      </c>
      <c r="J970" s="82">
        <f t="shared" si="168"/>
        <v>25172.5936</v>
      </c>
      <c r="K970" s="79">
        <v>36300</v>
      </c>
      <c r="L970" s="79">
        <f t="shared" si="167"/>
        <v>6897</v>
      </c>
      <c r="M970" s="79">
        <f t="shared" si="158"/>
        <v>43197</v>
      </c>
      <c r="N970" s="79">
        <v>26000</v>
      </c>
      <c r="O970" s="79">
        <v>4940</v>
      </c>
      <c r="P970" s="79">
        <v>30940</v>
      </c>
      <c r="Q970" s="244">
        <f t="shared" si="159"/>
        <v>25173</v>
      </c>
      <c r="R970" s="244">
        <f t="shared" si="160"/>
        <v>33103</v>
      </c>
      <c r="S970" s="244">
        <f t="shared" si="161"/>
        <v>32283</v>
      </c>
      <c r="T970" s="244">
        <f t="shared" si="162"/>
        <v>30940</v>
      </c>
      <c r="U970" s="79">
        <f t="shared" si="163"/>
        <v>5607.3567748093219</v>
      </c>
      <c r="V970" s="245">
        <f t="shared" si="164"/>
        <v>0.16939119641148301</v>
      </c>
      <c r="W970" s="88" t="str">
        <f t="shared" si="165"/>
        <v>MENOR_VALOR</v>
      </c>
      <c r="X970" s="89">
        <f t="shared" si="166"/>
        <v>25173</v>
      </c>
      <c r="Y970" s="73"/>
    </row>
    <row r="971" spans="1:25" ht="16" x14ac:dyDescent="0.35">
      <c r="A971" s="6">
        <v>872</v>
      </c>
      <c r="B971" s="6">
        <v>8714199</v>
      </c>
      <c r="C971" s="48" t="s">
        <v>32</v>
      </c>
      <c r="D971" s="49" t="s">
        <v>57</v>
      </c>
      <c r="E971" s="6" t="s">
        <v>34</v>
      </c>
      <c r="F971" s="6">
        <v>0</v>
      </c>
      <c r="G971" s="6">
        <v>1</v>
      </c>
      <c r="H971" s="6">
        <v>781815</v>
      </c>
      <c r="I971" s="81">
        <v>29155</v>
      </c>
      <c r="J971" s="82">
        <f t="shared" si="168"/>
        <v>32980.135999999999</v>
      </c>
      <c r="K971" s="79">
        <v>39990</v>
      </c>
      <c r="L971" s="79">
        <f t="shared" si="167"/>
        <v>7598.1</v>
      </c>
      <c r="M971" s="79">
        <f t="shared" ref="M971:M1034" si="169">K971+L971</f>
        <v>47588.1</v>
      </c>
      <c r="N971" s="79">
        <v>34000</v>
      </c>
      <c r="O971" s="79">
        <v>6460</v>
      </c>
      <c r="P971" s="79">
        <v>40460</v>
      </c>
      <c r="Q971" s="244">
        <f t="shared" ref="Q971:Q1034" si="170">ROUND(MIN(J971,M971,P971),0)</f>
        <v>32980</v>
      </c>
      <c r="R971" s="244">
        <f t="shared" ref="R971:R1034" si="171">ROUND(AVERAGE(J971,M971,P971),0)</f>
        <v>40343</v>
      </c>
      <c r="S971" s="244">
        <f t="shared" ref="S971:S1034" si="172">ROUND(GEOMEAN(J971,M971,P971),0)</f>
        <v>39896</v>
      </c>
      <c r="T971" s="244">
        <f t="shared" ref="T971:T1034" si="173">ROUND(MEDIAN(J971,M971,P971),0)</f>
        <v>40460</v>
      </c>
      <c r="U971" s="79">
        <f t="shared" ref="U971:U1034" si="174">STDEVA(Q971,R971)</f>
        <v>5206.4272298765491</v>
      </c>
      <c r="V971" s="245">
        <f t="shared" ref="V971:V1034" si="175">(U971/R971)</f>
        <v>0.12905404233390053</v>
      </c>
      <c r="W971" s="88" t="str">
        <f t="shared" ref="W971:W1034" si="176">IF(V971&lt;43%,"MENOR_VALOR","MEDIA_GEOMETRICA")</f>
        <v>MENOR_VALOR</v>
      </c>
      <c r="X971" s="89">
        <f t="shared" ref="X971:X1034" si="177">IF(W971="MENOR_VALOR",Q971,S971)</f>
        <v>32980</v>
      </c>
      <c r="Y971" s="73"/>
    </row>
    <row r="972" spans="1:25" ht="16" x14ac:dyDescent="0.35">
      <c r="A972" s="6">
        <v>873</v>
      </c>
      <c r="B972" s="6">
        <v>8714199</v>
      </c>
      <c r="C972" s="48" t="s">
        <v>32</v>
      </c>
      <c r="D972" s="49" t="s">
        <v>59</v>
      </c>
      <c r="E972" s="6" t="s">
        <v>34</v>
      </c>
      <c r="F972" s="6">
        <v>0</v>
      </c>
      <c r="G972" s="6">
        <v>1</v>
      </c>
      <c r="H972" s="6">
        <v>781815</v>
      </c>
      <c r="I972" s="81">
        <v>88774</v>
      </c>
      <c r="J972" s="82">
        <f t="shared" si="168"/>
        <v>100421.1488</v>
      </c>
      <c r="K972" s="79">
        <v>127400</v>
      </c>
      <c r="L972" s="79">
        <f t="shared" si="167"/>
        <v>24206</v>
      </c>
      <c r="M972" s="79">
        <f t="shared" si="169"/>
        <v>151606</v>
      </c>
      <c r="N972" s="79">
        <v>104000</v>
      </c>
      <c r="O972" s="79">
        <v>19760</v>
      </c>
      <c r="P972" s="79">
        <v>123760</v>
      </c>
      <c r="Q972" s="244">
        <f t="shared" si="170"/>
        <v>100421</v>
      </c>
      <c r="R972" s="244">
        <f t="shared" si="171"/>
        <v>125262</v>
      </c>
      <c r="S972" s="244">
        <f t="shared" si="172"/>
        <v>123511</v>
      </c>
      <c r="T972" s="244">
        <f t="shared" si="173"/>
        <v>123760</v>
      </c>
      <c r="U972" s="79">
        <f t="shared" si="174"/>
        <v>17565.239551455026</v>
      </c>
      <c r="V972" s="245">
        <f t="shared" si="175"/>
        <v>0.14022799852672818</v>
      </c>
      <c r="W972" s="88" t="str">
        <f t="shared" si="176"/>
        <v>MENOR_VALOR</v>
      </c>
      <c r="X972" s="89">
        <f t="shared" si="177"/>
        <v>100421</v>
      </c>
      <c r="Y972" s="73"/>
    </row>
    <row r="973" spans="1:25" ht="16" x14ac:dyDescent="0.35">
      <c r="A973" s="6">
        <v>874</v>
      </c>
      <c r="B973" s="6">
        <v>8714199</v>
      </c>
      <c r="C973" s="48" t="s">
        <v>32</v>
      </c>
      <c r="D973" s="49" t="s">
        <v>60</v>
      </c>
      <c r="E973" s="6" t="s">
        <v>34</v>
      </c>
      <c r="F973" s="6">
        <v>0</v>
      </c>
      <c r="G973" s="6">
        <v>1</v>
      </c>
      <c r="H973" s="6">
        <v>781815</v>
      </c>
      <c r="I973" s="81">
        <v>96152</v>
      </c>
      <c r="J973" s="82">
        <f t="shared" si="168"/>
        <v>108767.1424</v>
      </c>
      <c r="K973" s="79">
        <v>132540</v>
      </c>
      <c r="L973" s="79">
        <f t="shared" si="167"/>
        <v>25182.6</v>
      </c>
      <c r="M973" s="79">
        <f t="shared" si="169"/>
        <v>157722.6</v>
      </c>
      <c r="N973" s="79">
        <v>113000</v>
      </c>
      <c r="O973" s="79">
        <v>21470</v>
      </c>
      <c r="P973" s="79">
        <v>134470</v>
      </c>
      <c r="Q973" s="244">
        <f t="shared" si="170"/>
        <v>108767</v>
      </c>
      <c r="R973" s="244">
        <f t="shared" si="171"/>
        <v>133653</v>
      </c>
      <c r="S973" s="244">
        <f t="shared" si="172"/>
        <v>132131</v>
      </c>
      <c r="T973" s="244">
        <f t="shared" si="173"/>
        <v>134470</v>
      </c>
      <c r="U973" s="79">
        <f t="shared" si="174"/>
        <v>17597.059356608421</v>
      </c>
      <c r="V973" s="245">
        <f t="shared" si="175"/>
        <v>0.13166228484664333</v>
      </c>
      <c r="W973" s="88" t="str">
        <f t="shared" si="176"/>
        <v>MENOR_VALOR</v>
      </c>
      <c r="X973" s="89">
        <f t="shared" si="177"/>
        <v>108767</v>
      </c>
      <c r="Y973" s="73"/>
    </row>
    <row r="974" spans="1:25" ht="16" x14ac:dyDescent="0.35">
      <c r="A974" s="6">
        <v>875</v>
      </c>
      <c r="B974" s="6">
        <v>8714199</v>
      </c>
      <c r="C974" s="48" t="s">
        <v>32</v>
      </c>
      <c r="D974" s="49" t="s">
        <v>61</v>
      </c>
      <c r="E974" s="6" t="s">
        <v>34</v>
      </c>
      <c r="F974" s="6">
        <v>0</v>
      </c>
      <c r="G974" s="6">
        <v>1</v>
      </c>
      <c r="H974" s="6">
        <v>781815</v>
      </c>
      <c r="I974" s="81">
        <v>14280</v>
      </c>
      <c r="J974" s="82">
        <f t="shared" si="168"/>
        <v>16153.536</v>
      </c>
      <c r="K974" s="79">
        <v>22050</v>
      </c>
      <c r="L974" s="79">
        <f t="shared" si="167"/>
        <v>4189.5</v>
      </c>
      <c r="M974" s="79">
        <f t="shared" si="169"/>
        <v>26239.5</v>
      </c>
      <c r="N974" s="79">
        <v>17000</v>
      </c>
      <c r="O974" s="79">
        <v>3230</v>
      </c>
      <c r="P974" s="79">
        <v>20230</v>
      </c>
      <c r="Q974" s="244">
        <f t="shared" si="170"/>
        <v>16154</v>
      </c>
      <c r="R974" s="244">
        <f t="shared" si="171"/>
        <v>20874</v>
      </c>
      <c r="S974" s="244">
        <f t="shared" si="172"/>
        <v>20468</v>
      </c>
      <c r="T974" s="244">
        <f t="shared" si="173"/>
        <v>20230</v>
      </c>
      <c r="U974" s="79">
        <f t="shared" si="174"/>
        <v>3337.5440072005044</v>
      </c>
      <c r="V974" s="245">
        <f t="shared" si="175"/>
        <v>0.15989000705185899</v>
      </c>
      <c r="W974" s="88" t="str">
        <f t="shared" si="176"/>
        <v>MENOR_VALOR</v>
      </c>
      <c r="X974" s="89">
        <f t="shared" si="177"/>
        <v>16154</v>
      </c>
      <c r="Y974" s="73"/>
    </row>
    <row r="975" spans="1:25" ht="16" x14ac:dyDescent="0.35">
      <c r="A975" s="6">
        <v>876</v>
      </c>
      <c r="B975" s="6">
        <v>8714199</v>
      </c>
      <c r="C975" s="48" t="s">
        <v>32</v>
      </c>
      <c r="D975" s="49" t="s">
        <v>62</v>
      </c>
      <c r="E975" s="6" t="s">
        <v>34</v>
      </c>
      <c r="F975" s="6">
        <v>0</v>
      </c>
      <c r="G975" s="6">
        <v>1</v>
      </c>
      <c r="H975" s="6">
        <v>781815</v>
      </c>
      <c r="I975" s="81">
        <v>85561</v>
      </c>
      <c r="J975" s="82">
        <f t="shared" si="168"/>
        <v>96786.603199999998</v>
      </c>
      <c r="K975" s="79">
        <v>134820</v>
      </c>
      <c r="L975" s="79">
        <f t="shared" si="167"/>
        <v>25615.8</v>
      </c>
      <c r="M975" s="79">
        <f t="shared" si="169"/>
        <v>160435.79999999999</v>
      </c>
      <c r="N975" s="79">
        <v>101000</v>
      </c>
      <c r="O975" s="79">
        <v>19190</v>
      </c>
      <c r="P975" s="79">
        <v>120190</v>
      </c>
      <c r="Q975" s="244">
        <f t="shared" si="170"/>
        <v>96787</v>
      </c>
      <c r="R975" s="244">
        <f t="shared" si="171"/>
        <v>125804</v>
      </c>
      <c r="S975" s="244">
        <f t="shared" si="172"/>
        <v>123120</v>
      </c>
      <c r="T975" s="244">
        <f t="shared" si="173"/>
        <v>120190</v>
      </c>
      <c r="U975" s="79">
        <f t="shared" si="174"/>
        <v>20518.117469690049</v>
      </c>
      <c r="V975" s="245">
        <f t="shared" si="175"/>
        <v>0.16309590688443967</v>
      </c>
      <c r="W975" s="88" t="str">
        <f t="shared" si="176"/>
        <v>MENOR_VALOR</v>
      </c>
      <c r="X975" s="89">
        <f t="shared" si="177"/>
        <v>96787</v>
      </c>
      <c r="Y975" s="73"/>
    </row>
    <row r="976" spans="1:25" ht="24" x14ac:dyDescent="0.35">
      <c r="A976" s="6">
        <v>877</v>
      </c>
      <c r="B976" s="6">
        <v>8714199</v>
      </c>
      <c r="C976" s="48" t="s">
        <v>32</v>
      </c>
      <c r="D976" s="49" t="s">
        <v>65</v>
      </c>
      <c r="E976" s="6" t="s">
        <v>34</v>
      </c>
      <c r="F976" s="6">
        <v>0</v>
      </c>
      <c r="G976" s="6">
        <v>1</v>
      </c>
      <c r="H976" s="6">
        <v>781815</v>
      </c>
      <c r="I976" s="81">
        <v>73661</v>
      </c>
      <c r="J976" s="82">
        <f t="shared" si="168"/>
        <v>83325.323199999999</v>
      </c>
      <c r="K976" s="79">
        <v>110090</v>
      </c>
      <c r="L976" s="79">
        <f t="shared" si="167"/>
        <v>20917.099999999999</v>
      </c>
      <c r="M976" s="79">
        <f t="shared" si="169"/>
        <v>131007.1</v>
      </c>
      <c r="N976" s="79">
        <v>87000</v>
      </c>
      <c r="O976" s="79">
        <v>16530</v>
      </c>
      <c r="P976" s="79">
        <v>103530</v>
      </c>
      <c r="Q976" s="244">
        <f t="shared" si="170"/>
        <v>83325</v>
      </c>
      <c r="R976" s="244">
        <f t="shared" si="171"/>
        <v>105954</v>
      </c>
      <c r="S976" s="244">
        <f t="shared" si="172"/>
        <v>104163</v>
      </c>
      <c r="T976" s="244">
        <f t="shared" si="173"/>
        <v>103530</v>
      </c>
      <c r="U976" s="79">
        <f t="shared" si="174"/>
        <v>16001.119351470385</v>
      </c>
      <c r="V976" s="245">
        <f t="shared" si="175"/>
        <v>0.15101949290701988</v>
      </c>
      <c r="W976" s="88" t="str">
        <f t="shared" si="176"/>
        <v>MENOR_VALOR</v>
      </c>
      <c r="X976" s="89">
        <f t="shared" si="177"/>
        <v>83325</v>
      </c>
      <c r="Y976" s="73"/>
    </row>
    <row r="977" spans="1:25" ht="24" x14ac:dyDescent="0.35">
      <c r="A977" s="6">
        <v>878</v>
      </c>
      <c r="B977" s="6">
        <v>8714199</v>
      </c>
      <c r="C977" s="48" t="s">
        <v>32</v>
      </c>
      <c r="D977" s="49" t="s">
        <v>66</v>
      </c>
      <c r="E977" s="6" t="s">
        <v>80</v>
      </c>
      <c r="F977" s="6">
        <v>0</v>
      </c>
      <c r="G977" s="6">
        <v>1</v>
      </c>
      <c r="H977" s="6">
        <v>781815</v>
      </c>
      <c r="I977" s="81">
        <v>92582</v>
      </c>
      <c r="J977" s="82">
        <f t="shared" si="168"/>
        <v>104728.75839999999</v>
      </c>
      <c r="K977" s="79">
        <v>122400</v>
      </c>
      <c r="L977" s="79">
        <f t="shared" si="167"/>
        <v>23256</v>
      </c>
      <c r="M977" s="79">
        <f t="shared" si="169"/>
        <v>145656</v>
      </c>
      <c r="N977" s="79">
        <v>109000</v>
      </c>
      <c r="O977" s="79">
        <v>20710</v>
      </c>
      <c r="P977" s="79">
        <v>129710</v>
      </c>
      <c r="Q977" s="244">
        <f t="shared" si="170"/>
        <v>104729</v>
      </c>
      <c r="R977" s="244">
        <f t="shared" si="171"/>
        <v>126698</v>
      </c>
      <c r="S977" s="244">
        <f t="shared" si="172"/>
        <v>125542</v>
      </c>
      <c r="T977" s="244">
        <f t="shared" si="173"/>
        <v>129710</v>
      </c>
      <c r="U977" s="79">
        <f t="shared" si="174"/>
        <v>15534.428875887263</v>
      </c>
      <c r="V977" s="245">
        <f t="shared" si="175"/>
        <v>0.12260989815062008</v>
      </c>
      <c r="W977" s="88" t="str">
        <f t="shared" si="176"/>
        <v>MENOR_VALOR</v>
      </c>
      <c r="X977" s="89">
        <f t="shared" si="177"/>
        <v>104729</v>
      </c>
      <c r="Y977" s="73"/>
    </row>
    <row r="978" spans="1:25" ht="16" x14ac:dyDescent="0.35">
      <c r="A978" s="6">
        <v>879</v>
      </c>
      <c r="B978" s="6">
        <v>8714199</v>
      </c>
      <c r="C978" s="48" t="s">
        <v>32</v>
      </c>
      <c r="D978" s="49" t="s">
        <v>67</v>
      </c>
      <c r="E978" s="6" t="s">
        <v>34</v>
      </c>
      <c r="F978" s="6">
        <v>0</v>
      </c>
      <c r="G978" s="6">
        <v>1</v>
      </c>
      <c r="H978" s="6">
        <v>781815</v>
      </c>
      <c r="I978" s="81">
        <v>76160</v>
      </c>
      <c r="J978" s="82">
        <f t="shared" si="168"/>
        <v>86152.191999999995</v>
      </c>
      <c r="K978" s="79">
        <v>120910</v>
      </c>
      <c r="L978" s="79">
        <f t="shared" si="167"/>
        <v>22972.9</v>
      </c>
      <c r="M978" s="79">
        <f t="shared" si="169"/>
        <v>143882.9</v>
      </c>
      <c r="N978" s="79">
        <v>90000</v>
      </c>
      <c r="O978" s="79">
        <v>17100</v>
      </c>
      <c r="P978" s="79">
        <v>107100</v>
      </c>
      <c r="Q978" s="244">
        <f t="shared" si="170"/>
        <v>86152</v>
      </c>
      <c r="R978" s="244">
        <f t="shared" si="171"/>
        <v>112378</v>
      </c>
      <c r="S978" s="244">
        <f t="shared" si="172"/>
        <v>109906</v>
      </c>
      <c r="T978" s="244">
        <f t="shared" si="173"/>
        <v>107100</v>
      </c>
      <c r="U978" s="79">
        <f t="shared" si="174"/>
        <v>18544.582443398394</v>
      </c>
      <c r="V978" s="245">
        <f t="shared" si="175"/>
        <v>0.16501968751355597</v>
      </c>
      <c r="W978" s="88" t="str">
        <f t="shared" si="176"/>
        <v>MENOR_VALOR</v>
      </c>
      <c r="X978" s="89">
        <f t="shared" si="177"/>
        <v>86152</v>
      </c>
      <c r="Y978" s="73"/>
    </row>
    <row r="979" spans="1:25" ht="16" x14ac:dyDescent="0.35">
      <c r="A979" s="6">
        <v>880</v>
      </c>
      <c r="B979" s="6">
        <v>8714199</v>
      </c>
      <c r="C979" s="48" t="s">
        <v>32</v>
      </c>
      <c r="D979" s="49" t="s">
        <v>225</v>
      </c>
      <c r="E979" s="6" t="s">
        <v>34</v>
      </c>
      <c r="F979" s="6">
        <v>0</v>
      </c>
      <c r="G979" s="6">
        <v>1</v>
      </c>
      <c r="H979" s="6">
        <v>781815</v>
      </c>
      <c r="I979" s="81">
        <v>36176</v>
      </c>
      <c r="J979" s="82">
        <f t="shared" si="168"/>
        <v>40922.2912</v>
      </c>
      <c r="K979" s="79">
        <v>216240</v>
      </c>
      <c r="L979" s="79">
        <f t="shared" si="167"/>
        <v>41085.599999999999</v>
      </c>
      <c r="M979" s="79">
        <f t="shared" si="169"/>
        <v>257325.6</v>
      </c>
      <c r="N979" s="79">
        <v>163000</v>
      </c>
      <c r="O979" s="79">
        <v>30970</v>
      </c>
      <c r="P979" s="79">
        <v>193970</v>
      </c>
      <c r="Q979" s="244">
        <f t="shared" si="170"/>
        <v>40922</v>
      </c>
      <c r="R979" s="244">
        <f t="shared" si="171"/>
        <v>164073</v>
      </c>
      <c r="S979" s="244">
        <f t="shared" si="172"/>
        <v>126880</v>
      </c>
      <c r="T979" s="244">
        <f t="shared" si="173"/>
        <v>193970</v>
      </c>
      <c r="U979" s="79">
        <f t="shared" si="174"/>
        <v>87080.907209904515</v>
      </c>
      <c r="V979" s="245">
        <f t="shared" si="175"/>
        <v>0.53074489532040325</v>
      </c>
      <c r="W979" s="88" t="str">
        <f t="shared" si="176"/>
        <v>MEDIA_GEOMETRICA</v>
      </c>
      <c r="X979" s="89">
        <f t="shared" si="177"/>
        <v>126880</v>
      </c>
      <c r="Y979" s="73"/>
    </row>
    <row r="980" spans="1:25" ht="16" x14ac:dyDescent="0.35">
      <c r="A980" s="6">
        <v>881</v>
      </c>
      <c r="B980" s="6">
        <v>8714199</v>
      </c>
      <c r="C980" s="48" t="s">
        <v>32</v>
      </c>
      <c r="D980" s="49" t="s">
        <v>69</v>
      </c>
      <c r="E980" s="6" t="s">
        <v>34</v>
      </c>
      <c r="F980" s="6">
        <v>0</v>
      </c>
      <c r="G980" s="6">
        <v>1</v>
      </c>
      <c r="H980" s="6">
        <v>781815</v>
      </c>
      <c r="I980" s="81"/>
      <c r="J980" s="82">
        <f t="shared" si="168"/>
        <v>0</v>
      </c>
      <c r="K980" s="79">
        <v>166920</v>
      </c>
      <c r="L980" s="79">
        <f t="shared" si="167"/>
        <v>31714.799999999999</v>
      </c>
      <c r="M980" s="79">
        <f t="shared" si="169"/>
        <v>198634.8</v>
      </c>
      <c r="N980" s="79">
        <v>125000</v>
      </c>
      <c r="O980" s="79">
        <v>23750</v>
      </c>
      <c r="P980" s="79">
        <v>148750</v>
      </c>
      <c r="Q980" s="244">
        <f>ROUND(MIN(M980,P980),0)</f>
        <v>148750</v>
      </c>
      <c r="R980" s="244">
        <f>ROUND(AVERAGE(M980,P980),0)</f>
        <v>173692</v>
      </c>
      <c r="S980" s="244">
        <f>ROUND(GEOMEAN(M980,P980),0)</f>
        <v>171892</v>
      </c>
      <c r="T980" s="244">
        <f>ROUND(MEDIAN(M980,P980),0)</f>
        <v>173692</v>
      </c>
      <c r="U980" s="79">
        <f>STDEVA(Q980,R980)</f>
        <v>17636.657336354867</v>
      </c>
      <c r="V980" s="245">
        <f t="shared" si="175"/>
        <v>0.10153983681663442</v>
      </c>
      <c r="W980" s="88" t="str">
        <f t="shared" si="176"/>
        <v>MENOR_VALOR</v>
      </c>
      <c r="X980" s="89">
        <f t="shared" si="177"/>
        <v>148750</v>
      </c>
      <c r="Y980" s="73"/>
    </row>
    <row r="981" spans="1:25" x14ac:dyDescent="0.35">
      <c r="A981" s="6">
        <v>882</v>
      </c>
      <c r="B981" s="6">
        <v>8714199</v>
      </c>
      <c r="C981" s="48" t="s">
        <v>32</v>
      </c>
      <c r="D981" s="49" t="s">
        <v>387</v>
      </c>
      <c r="E981" s="6" t="s">
        <v>34</v>
      </c>
      <c r="F981" s="6">
        <v>0</v>
      </c>
      <c r="G981" s="6">
        <v>1</v>
      </c>
      <c r="H981" s="6">
        <v>781815</v>
      </c>
      <c r="I981" s="81">
        <v>34272</v>
      </c>
      <c r="J981" s="82">
        <f t="shared" si="168"/>
        <v>38768.486400000002</v>
      </c>
      <c r="K981" s="79">
        <v>46000</v>
      </c>
      <c r="L981" s="79">
        <f t="shared" si="167"/>
        <v>8740</v>
      </c>
      <c r="M981" s="79">
        <f t="shared" si="169"/>
        <v>54740</v>
      </c>
      <c r="N981" s="79">
        <v>40000</v>
      </c>
      <c r="O981" s="79">
        <v>7600</v>
      </c>
      <c r="P981" s="79">
        <v>47600</v>
      </c>
      <c r="Q981" s="244">
        <f t="shared" si="170"/>
        <v>38768</v>
      </c>
      <c r="R981" s="244">
        <f t="shared" si="171"/>
        <v>47036</v>
      </c>
      <c r="S981" s="244">
        <f t="shared" si="172"/>
        <v>46573</v>
      </c>
      <c r="T981" s="244">
        <f t="shared" si="173"/>
        <v>47600</v>
      </c>
      <c r="U981" s="79">
        <f t="shared" si="174"/>
        <v>5846.3588668503753</v>
      </c>
      <c r="V981" s="245">
        <f t="shared" si="175"/>
        <v>0.12429540919402958</v>
      </c>
      <c r="W981" s="88" t="str">
        <f t="shared" si="176"/>
        <v>MENOR_VALOR</v>
      </c>
      <c r="X981" s="89">
        <f t="shared" si="177"/>
        <v>38768</v>
      </c>
      <c r="Y981" s="73"/>
    </row>
    <row r="982" spans="1:25" ht="16" x14ac:dyDescent="0.35">
      <c r="A982" s="6">
        <v>883</v>
      </c>
      <c r="B982" s="6">
        <v>8714199</v>
      </c>
      <c r="C982" s="48" t="s">
        <v>32</v>
      </c>
      <c r="D982" s="50" t="s">
        <v>230</v>
      </c>
      <c r="E982" s="6" t="s">
        <v>34</v>
      </c>
      <c r="F982" s="6">
        <v>0</v>
      </c>
      <c r="G982" s="6">
        <v>1</v>
      </c>
      <c r="H982" s="6">
        <v>781815</v>
      </c>
      <c r="I982" s="81">
        <v>164815</v>
      </c>
      <c r="J982" s="82">
        <f t="shared" si="168"/>
        <v>186438.728</v>
      </c>
      <c r="K982" s="79">
        <v>250290</v>
      </c>
      <c r="L982" s="79">
        <f t="shared" si="167"/>
        <v>47555.1</v>
      </c>
      <c r="M982" s="79">
        <f t="shared" si="169"/>
        <v>297845.09999999998</v>
      </c>
      <c r="N982" s="79">
        <v>194000</v>
      </c>
      <c r="O982" s="79">
        <v>36860</v>
      </c>
      <c r="P982" s="79">
        <v>230860</v>
      </c>
      <c r="Q982" s="244">
        <f t="shared" si="170"/>
        <v>186439</v>
      </c>
      <c r="R982" s="244">
        <f t="shared" si="171"/>
        <v>238381</v>
      </c>
      <c r="S982" s="244">
        <f t="shared" si="172"/>
        <v>234041</v>
      </c>
      <c r="T982" s="244">
        <f t="shared" si="173"/>
        <v>230860</v>
      </c>
      <c r="U982" s="79">
        <f t="shared" si="174"/>
        <v>36728.54042839165</v>
      </c>
      <c r="V982" s="245">
        <f t="shared" si="175"/>
        <v>0.15407494904540064</v>
      </c>
      <c r="W982" s="88" t="str">
        <f t="shared" si="176"/>
        <v>MENOR_VALOR</v>
      </c>
      <c r="X982" s="89">
        <f t="shared" si="177"/>
        <v>186439</v>
      </c>
      <c r="Y982" s="73"/>
    </row>
    <row r="983" spans="1:25" ht="16" x14ac:dyDescent="0.35">
      <c r="A983" s="6">
        <v>884</v>
      </c>
      <c r="B983" s="6">
        <v>8714199</v>
      </c>
      <c r="C983" s="48" t="s">
        <v>32</v>
      </c>
      <c r="D983" s="50" t="s">
        <v>231</v>
      </c>
      <c r="E983" s="6" t="s">
        <v>34</v>
      </c>
      <c r="F983" s="6">
        <v>0</v>
      </c>
      <c r="G983" s="6">
        <v>1</v>
      </c>
      <c r="H983" s="6">
        <v>781815</v>
      </c>
      <c r="I983" s="81">
        <v>34272</v>
      </c>
      <c r="J983" s="82">
        <f t="shared" si="168"/>
        <v>38768.486400000002</v>
      </c>
      <c r="K983" s="79">
        <v>53500</v>
      </c>
      <c r="L983" s="79">
        <f t="shared" si="167"/>
        <v>10165</v>
      </c>
      <c r="M983" s="79">
        <f t="shared" si="169"/>
        <v>63665</v>
      </c>
      <c r="N983" s="79">
        <v>40000</v>
      </c>
      <c r="O983" s="79">
        <v>7600</v>
      </c>
      <c r="P983" s="79">
        <v>47600</v>
      </c>
      <c r="Q983" s="244">
        <f t="shared" si="170"/>
        <v>38768</v>
      </c>
      <c r="R983" s="244">
        <f t="shared" si="171"/>
        <v>50011</v>
      </c>
      <c r="S983" s="244">
        <f t="shared" si="172"/>
        <v>48977</v>
      </c>
      <c r="T983" s="244">
        <f t="shared" si="173"/>
        <v>47600</v>
      </c>
      <c r="U983" s="79">
        <f t="shared" si="174"/>
        <v>7950.0015408803538</v>
      </c>
      <c r="V983" s="245">
        <f t="shared" si="175"/>
        <v>0.15896505850473602</v>
      </c>
      <c r="W983" s="88" t="str">
        <f t="shared" si="176"/>
        <v>MENOR_VALOR</v>
      </c>
      <c r="X983" s="89">
        <f t="shared" si="177"/>
        <v>38768</v>
      </c>
      <c r="Y983" s="73"/>
    </row>
    <row r="984" spans="1:25" ht="16" x14ac:dyDescent="0.35">
      <c r="A984" s="6">
        <v>885</v>
      </c>
      <c r="B984" s="6">
        <v>8714199</v>
      </c>
      <c r="C984" s="48" t="s">
        <v>32</v>
      </c>
      <c r="D984" s="49" t="s">
        <v>75</v>
      </c>
      <c r="E984" s="6" t="s">
        <v>34</v>
      </c>
      <c r="F984" s="6">
        <v>0</v>
      </c>
      <c r="G984" s="6">
        <v>1</v>
      </c>
      <c r="H984" s="6">
        <v>781815</v>
      </c>
      <c r="I984" s="243">
        <v>101864</v>
      </c>
      <c r="J984" s="82">
        <f t="shared" si="168"/>
        <v>115228.55679999999</v>
      </c>
      <c r="K984" s="79">
        <v>145500</v>
      </c>
      <c r="L984" s="79">
        <f t="shared" si="167"/>
        <v>27645</v>
      </c>
      <c r="M984" s="79">
        <f t="shared" si="169"/>
        <v>173145</v>
      </c>
      <c r="N984" s="79">
        <v>120000</v>
      </c>
      <c r="O984" s="79">
        <v>22800</v>
      </c>
      <c r="P984" s="79">
        <v>142800</v>
      </c>
      <c r="Q984" s="244">
        <f t="shared" si="170"/>
        <v>115229</v>
      </c>
      <c r="R984" s="244">
        <f t="shared" si="171"/>
        <v>143725</v>
      </c>
      <c r="S984" s="244">
        <f t="shared" si="172"/>
        <v>141764</v>
      </c>
      <c r="T984" s="244">
        <f t="shared" si="173"/>
        <v>142800</v>
      </c>
      <c r="U984" s="79">
        <f t="shared" si="174"/>
        <v>20149.714836691859</v>
      </c>
      <c r="V984" s="245">
        <f t="shared" si="175"/>
        <v>0.14019631126590265</v>
      </c>
      <c r="W984" s="88" t="str">
        <f t="shared" si="176"/>
        <v>MENOR_VALOR</v>
      </c>
      <c r="X984" s="89">
        <f t="shared" si="177"/>
        <v>115229</v>
      </c>
      <c r="Y984" s="73"/>
    </row>
    <row r="985" spans="1:25" x14ac:dyDescent="0.35">
      <c r="A985" s="6">
        <v>886</v>
      </c>
      <c r="B985" s="6">
        <v>8714199</v>
      </c>
      <c r="C985" s="48" t="s">
        <v>32</v>
      </c>
      <c r="D985" s="49" t="s">
        <v>233</v>
      </c>
      <c r="E985" s="6" t="s">
        <v>34</v>
      </c>
      <c r="F985" s="6">
        <v>0</v>
      </c>
      <c r="G985" s="6">
        <v>1</v>
      </c>
      <c r="H985" s="6">
        <v>781815</v>
      </c>
      <c r="I985" s="243">
        <v>337960</v>
      </c>
      <c r="J985" s="82">
        <f t="shared" si="168"/>
        <v>382300.35200000001</v>
      </c>
      <c r="K985" s="79">
        <v>483060</v>
      </c>
      <c r="L985" s="79">
        <f t="shared" si="167"/>
        <v>91781.4</v>
      </c>
      <c r="M985" s="79">
        <f t="shared" si="169"/>
        <v>574841.4</v>
      </c>
      <c r="N985" s="79">
        <v>398000</v>
      </c>
      <c r="O985" s="79">
        <v>75620</v>
      </c>
      <c r="P985" s="79">
        <v>473620</v>
      </c>
      <c r="Q985" s="244">
        <f t="shared" si="170"/>
        <v>382300</v>
      </c>
      <c r="R985" s="244">
        <f t="shared" si="171"/>
        <v>476921</v>
      </c>
      <c r="S985" s="244">
        <f t="shared" si="172"/>
        <v>470393</v>
      </c>
      <c r="T985" s="244">
        <f t="shared" si="173"/>
        <v>473620</v>
      </c>
      <c r="U985" s="79">
        <f t="shared" si="174"/>
        <v>66907.150742652317</v>
      </c>
      <c r="V985" s="245">
        <f t="shared" si="175"/>
        <v>0.14028979798048799</v>
      </c>
      <c r="W985" s="88" t="str">
        <f t="shared" si="176"/>
        <v>MENOR_VALOR</v>
      </c>
      <c r="X985" s="89">
        <f t="shared" si="177"/>
        <v>382300</v>
      </c>
      <c r="Y985" s="73"/>
    </row>
    <row r="986" spans="1:25" ht="24" x14ac:dyDescent="0.35">
      <c r="A986" s="6">
        <v>887</v>
      </c>
      <c r="B986" s="6">
        <v>8714199</v>
      </c>
      <c r="C986" s="48" t="s">
        <v>47</v>
      </c>
      <c r="D986" s="49" t="s">
        <v>63</v>
      </c>
      <c r="E986" s="6" t="s">
        <v>34</v>
      </c>
      <c r="F986" s="6">
        <v>0</v>
      </c>
      <c r="G986" s="6">
        <v>1</v>
      </c>
      <c r="H986" s="6">
        <v>781815</v>
      </c>
      <c r="I986" s="243">
        <v>329511</v>
      </c>
      <c r="J986" s="82">
        <f t="shared" si="168"/>
        <v>372742.8432</v>
      </c>
      <c r="K986" s="79">
        <v>489850</v>
      </c>
      <c r="L986" s="79">
        <f t="shared" si="167"/>
        <v>93071.5</v>
      </c>
      <c r="M986" s="79">
        <f t="shared" si="169"/>
        <v>582921.5</v>
      </c>
      <c r="N986" s="79">
        <v>388000</v>
      </c>
      <c r="O986" s="79">
        <v>73720</v>
      </c>
      <c r="P986" s="79">
        <v>461720</v>
      </c>
      <c r="Q986" s="244">
        <f t="shared" si="170"/>
        <v>372743</v>
      </c>
      <c r="R986" s="244">
        <f t="shared" si="171"/>
        <v>472461</v>
      </c>
      <c r="S986" s="244">
        <f t="shared" si="172"/>
        <v>464657</v>
      </c>
      <c r="T986" s="244">
        <f t="shared" si="173"/>
        <v>461720</v>
      </c>
      <c r="U986" s="79">
        <f t="shared" si="174"/>
        <v>70511.274006360152</v>
      </c>
      <c r="V986" s="245">
        <f t="shared" si="175"/>
        <v>0.14924252796815007</v>
      </c>
      <c r="W986" s="88" t="str">
        <f t="shared" si="176"/>
        <v>MENOR_VALOR</v>
      </c>
      <c r="X986" s="89">
        <f t="shared" si="177"/>
        <v>372743</v>
      </c>
      <c r="Y986" s="73"/>
    </row>
    <row r="987" spans="1:25" ht="24" x14ac:dyDescent="0.35">
      <c r="A987" s="6">
        <v>888</v>
      </c>
      <c r="B987" s="6">
        <v>8714199</v>
      </c>
      <c r="C987" s="48" t="s">
        <v>47</v>
      </c>
      <c r="D987" s="49" t="s">
        <v>222</v>
      </c>
      <c r="E987" s="6" t="s">
        <v>34</v>
      </c>
      <c r="F987" s="6">
        <v>0</v>
      </c>
      <c r="G987" s="6">
        <v>1</v>
      </c>
      <c r="H987" s="6">
        <v>781815</v>
      </c>
      <c r="I987" s="243">
        <v>101864</v>
      </c>
      <c r="J987" s="82">
        <f t="shared" si="168"/>
        <v>115228.55679999999</v>
      </c>
      <c r="K987" s="79">
        <v>151500</v>
      </c>
      <c r="L987" s="79">
        <f t="shared" si="167"/>
        <v>28785</v>
      </c>
      <c r="M987" s="79">
        <f t="shared" si="169"/>
        <v>180285</v>
      </c>
      <c r="N987" s="79">
        <v>120000</v>
      </c>
      <c r="O987" s="79">
        <v>22800</v>
      </c>
      <c r="P987" s="79">
        <v>142800</v>
      </c>
      <c r="Q987" s="244">
        <f t="shared" si="170"/>
        <v>115229</v>
      </c>
      <c r="R987" s="244">
        <f t="shared" si="171"/>
        <v>146105</v>
      </c>
      <c r="S987" s="244">
        <f t="shared" si="172"/>
        <v>143687</v>
      </c>
      <c r="T987" s="244">
        <f t="shared" si="173"/>
        <v>142800</v>
      </c>
      <c r="U987" s="79">
        <f t="shared" si="174"/>
        <v>21832.628975915843</v>
      </c>
      <c r="V987" s="245">
        <f t="shared" si="175"/>
        <v>0.14943108706694394</v>
      </c>
      <c r="W987" s="88" t="str">
        <f t="shared" si="176"/>
        <v>MENOR_VALOR</v>
      </c>
      <c r="X987" s="89">
        <f t="shared" si="177"/>
        <v>115229</v>
      </c>
      <c r="Y987" s="73"/>
    </row>
    <row r="988" spans="1:25" ht="24" x14ac:dyDescent="0.35">
      <c r="A988" s="6">
        <v>889</v>
      </c>
      <c r="B988" s="6">
        <v>8714199</v>
      </c>
      <c r="C988" s="48" t="s">
        <v>47</v>
      </c>
      <c r="D988" s="49" t="s">
        <v>223</v>
      </c>
      <c r="E988" s="6" t="s">
        <v>34</v>
      </c>
      <c r="F988" s="6">
        <v>0</v>
      </c>
      <c r="G988" s="6">
        <v>1</v>
      </c>
      <c r="H988" s="6">
        <v>781815</v>
      </c>
      <c r="I988" s="243">
        <v>34272</v>
      </c>
      <c r="J988" s="82">
        <f t="shared" si="168"/>
        <v>38768.486400000002</v>
      </c>
      <c r="K988" s="79">
        <v>49000</v>
      </c>
      <c r="L988" s="79">
        <f t="shared" si="167"/>
        <v>9310</v>
      </c>
      <c r="M988" s="79">
        <f t="shared" si="169"/>
        <v>58310</v>
      </c>
      <c r="N988" s="79">
        <v>40000</v>
      </c>
      <c r="O988" s="79">
        <v>7600</v>
      </c>
      <c r="P988" s="79">
        <v>47600</v>
      </c>
      <c r="Q988" s="244">
        <f t="shared" si="170"/>
        <v>38768</v>
      </c>
      <c r="R988" s="244">
        <f t="shared" si="171"/>
        <v>48226</v>
      </c>
      <c r="S988" s="244">
        <f t="shared" si="172"/>
        <v>47564</v>
      </c>
      <c r="T988" s="244">
        <f t="shared" si="173"/>
        <v>47600</v>
      </c>
      <c r="U988" s="79">
        <f t="shared" si="174"/>
        <v>6687.8159364623662</v>
      </c>
      <c r="V988" s="245">
        <f t="shared" si="175"/>
        <v>0.13867656319127372</v>
      </c>
      <c r="W988" s="88" t="str">
        <f t="shared" si="176"/>
        <v>MENOR_VALOR</v>
      </c>
      <c r="X988" s="89">
        <f t="shared" si="177"/>
        <v>38768</v>
      </c>
      <c r="Y988" s="73"/>
    </row>
    <row r="989" spans="1:25" ht="24" x14ac:dyDescent="0.35">
      <c r="A989" s="6">
        <v>890</v>
      </c>
      <c r="B989" s="6">
        <v>8714199</v>
      </c>
      <c r="C989" s="48" t="s">
        <v>47</v>
      </c>
      <c r="D989" s="49" t="s">
        <v>235</v>
      </c>
      <c r="E989" s="6" t="s">
        <v>34</v>
      </c>
      <c r="F989" s="6">
        <v>0</v>
      </c>
      <c r="G989" s="6">
        <v>1</v>
      </c>
      <c r="H989" s="6">
        <v>781815</v>
      </c>
      <c r="I989" s="243">
        <v>202776</v>
      </c>
      <c r="J989" s="82">
        <f t="shared" si="168"/>
        <v>229380.21119999999</v>
      </c>
      <c r="K989" s="79">
        <v>293020</v>
      </c>
      <c r="L989" s="79">
        <f t="shared" si="167"/>
        <v>55673.8</v>
      </c>
      <c r="M989" s="79">
        <f t="shared" si="169"/>
        <v>348693.8</v>
      </c>
      <c r="N989" s="79">
        <v>239000</v>
      </c>
      <c r="O989" s="79">
        <v>45410</v>
      </c>
      <c r="P989" s="79">
        <v>284410</v>
      </c>
      <c r="Q989" s="244">
        <f t="shared" si="170"/>
        <v>229380</v>
      </c>
      <c r="R989" s="244">
        <f t="shared" si="171"/>
        <v>287495</v>
      </c>
      <c r="S989" s="244">
        <f t="shared" si="172"/>
        <v>283345</v>
      </c>
      <c r="T989" s="244">
        <f t="shared" si="173"/>
        <v>284410</v>
      </c>
      <c r="U989" s="79">
        <f t="shared" si="174"/>
        <v>41093.510588656209</v>
      </c>
      <c r="V989" s="245">
        <f t="shared" si="175"/>
        <v>0.1429364357246429</v>
      </c>
      <c r="W989" s="88" t="str">
        <f t="shared" si="176"/>
        <v>MENOR_VALOR</v>
      </c>
      <c r="X989" s="89">
        <f t="shared" si="177"/>
        <v>229380</v>
      </c>
      <c r="Y989" s="73"/>
    </row>
    <row r="990" spans="1:25" ht="24" x14ac:dyDescent="0.35">
      <c r="A990" s="6">
        <v>891</v>
      </c>
      <c r="B990" s="6">
        <v>8714199</v>
      </c>
      <c r="C990" s="48" t="s">
        <v>47</v>
      </c>
      <c r="D990" s="49" t="s">
        <v>232</v>
      </c>
      <c r="E990" s="6" t="s">
        <v>34</v>
      </c>
      <c r="F990" s="6">
        <v>0</v>
      </c>
      <c r="G990" s="6">
        <v>1</v>
      </c>
      <c r="H990" s="6">
        <v>781815</v>
      </c>
      <c r="I990" s="11">
        <v>254184</v>
      </c>
      <c r="J990" s="82">
        <f t="shared" si="168"/>
        <v>287532.94079999998</v>
      </c>
      <c r="K990" s="79">
        <v>407660</v>
      </c>
      <c r="L990" s="79">
        <f t="shared" si="167"/>
        <v>77455.399999999994</v>
      </c>
      <c r="M990" s="79">
        <f t="shared" si="169"/>
        <v>485115.4</v>
      </c>
      <c r="N990" s="79">
        <v>299000</v>
      </c>
      <c r="O990" s="79">
        <v>56810</v>
      </c>
      <c r="P990" s="79">
        <v>355810</v>
      </c>
      <c r="Q990" s="244">
        <f t="shared" si="170"/>
        <v>287533</v>
      </c>
      <c r="R990" s="244">
        <f t="shared" si="171"/>
        <v>376153</v>
      </c>
      <c r="S990" s="244">
        <f t="shared" si="172"/>
        <v>367494</v>
      </c>
      <c r="T990" s="244">
        <f t="shared" si="173"/>
        <v>355810</v>
      </c>
      <c r="U990" s="79">
        <f t="shared" si="174"/>
        <v>62663.802948751843</v>
      </c>
      <c r="V990" s="245">
        <f t="shared" si="175"/>
        <v>0.16659126192999082</v>
      </c>
      <c r="W990" s="88" t="str">
        <f t="shared" si="176"/>
        <v>MENOR_VALOR</v>
      </c>
      <c r="X990" s="89">
        <f t="shared" si="177"/>
        <v>287533</v>
      </c>
      <c r="Y990" s="73"/>
    </row>
    <row r="991" spans="1:25" ht="24" x14ac:dyDescent="0.35">
      <c r="A991" s="6">
        <v>892</v>
      </c>
      <c r="B991" s="6">
        <v>8714199</v>
      </c>
      <c r="C991" s="48" t="s">
        <v>47</v>
      </c>
      <c r="D991" s="49" t="s">
        <v>234</v>
      </c>
      <c r="E991" s="6" t="s">
        <v>34</v>
      </c>
      <c r="F991" s="6">
        <v>0</v>
      </c>
      <c r="G991" s="6">
        <v>1</v>
      </c>
      <c r="H991" s="6">
        <v>781815</v>
      </c>
      <c r="I991" s="243">
        <v>202776</v>
      </c>
      <c r="J991" s="82">
        <f t="shared" si="168"/>
        <v>229380.21119999999</v>
      </c>
      <c r="K991" s="79">
        <v>381480</v>
      </c>
      <c r="L991" s="79">
        <f t="shared" si="167"/>
        <v>72481.2</v>
      </c>
      <c r="M991" s="79">
        <f t="shared" si="169"/>
        <v>453961.2</v>
      </c>
      <c r="N991" s="79">
        <v>299000</v>
      </c>
      <c r="O991" s="79">
        <v>56810</v>
      </c>
      <c r="P991" s="79">
        <v>355810</v>
      </c>
      <c r="Q991" s="244">
        <f t="shared" si="170"/>
        <v>229380</v>
      </c>
      <c r="R991" s="244">
        <f t="shared" si="171"/>
        <v>346384</v>
      </c>
      <c r="S991" s="244">
        <f t="shared" si="172"/>
        <v>333373</v>
      </c>
      <c r="T991" s="244">
        <f t="shared" si="173"/>
        <v>355810</v>
      </c>
      <c r="U991" s="79">
        <f t="shared" si="174"/>
        <v>82734.321825950799</v>
      </c>
      <c r="V991" s="245">
        <f t="shared" si="175"/>
        <v>0.23885145337530256</v>
      </c>
      <c r="W991" s="88" t="str">
        <f t="shared" si="176"/>
        <v>MENOR_VALOR</v>
      </c>
      <c r="X991" s="89">
        <f t="shared" si="177"/>
        <v>229380</v>
      </c>
      <c r="Y991" s="73"/>
    </row>
    <row r="992" spans="1:25" ht="24" x14ac:dyDescent="0.35">
      <c r="A992" s="6">
        <v>893</v>
      </c>
      <c r="B992" s="6">
        <v>8714199</v>
      </c>
      <c r="C992" s="48" t="s">
        <v>50</v>
      </c>
      <c r="D992" s="49" t="s">
        <v>52</v>
      </c>
      <c r="E992" s="6" t="s">
        <v>34</v>
      </c>
      <c r="F992" s="6">
        <v>0</v>
      </c>
      <c r="G992" s="6">
        <v>1</v>
      </c>
      <c r="H992" s="6">
        <v>781815</v>
      </c>
      <c r="I992" s="11">
        <v>378420</v>
      </c>
      <c r="J992" s="82">
        <f t="shared" si="168"/>
        <v>428068.70399999997</v>
      </c>
      <c r="K992" s="79">
        <v>209250</v>
      </c>
      <c r="L992" s="79">
        <f t="shared" si="167"/>
        <v>39757.5</v>
      </c>
      <c r="M992" s="79">
        <f t="shared" si="169"/>
        <v>249007.5</v>
      </c>
      <c r="N992" s="79">
        <v>180000</v>
      </c>
      <c r="O992" s="79">
        <v>34200</v>
      </c>
      <c r="P992" s="79">
        <v>214200</v>
      </c>
      <c r="Q992" s="244">
        <f t="shared" si="170"/>
        <v>214200</v>
      </c>
      <c r="R992" s="244">
        <f t="shared" si="171"/>
        <v>297092</v>
      </c>
      <c r="S992" s="244">
        <f t="shared" si="172"/>
        <v>283693</v>
      </c>
      <c r="T992" s="244">
        <f t="shared" si="173"/>
        <v>249008</v>
      </c>
      <c r="U992" s="79">
        <f t="shared" si="174"/>
        <v>58613.495306115299</v>
      </c>
      <c r="V992" s="245">
        <f t="shared" si="175"/>
        <v>0.19729072242307197</v>
      </c>
      <c r="W992" s="88" t="str">
        <f t="shared" si="176"/>
        <v>MENOR_VALOR</v>
      </c>
      <c r="X992" s="89">
        <f t="shared" si="177"/>
        <v>214200</v>
      </c>
      <c r="Y992" s="73"/>
    </row>
    <row r="993" spans="1:25" s="74" customFormat="1" ht="16" x14ac:dyDescent="0.35">
      <c r="A993" s="117" t="s">
        <v>81</v>
      </c>
      <c r="B993" s="6"/>
      <c r="C993" s="6"/>
      <c r="D993" s="118" t="s">
        <v>82</v>
      </c>
      <c r="E993" s="6"/>
      <c r="F993" s="119"/>
      <c r="G993" s="119"/>
      <c r="H993" s="120"/>
      <c r="I993" s="243"/>
      <c r="J993" s="82"/>
      <c r="K993" s="79"/>
      <c r="L993" s="79"/>
      <c r="M993" s="79"/>
      <c r="N993" s="79"/>
      <c r="O993" s="79"/>
      <c r="P993" s="79"/>
      <c r="Q993" s="244"/>
      <c r="R993" s="244"/>
      <c r="S993" s="244"/>
      <c r="T993" s="244"/>
      <c r="U993" s="79"/>
      <c r="V993" s="245"/>
      <c r="W993" s="88"/>
      <c r="X993" s="89"/>
      <c r="Y993" s="73"/>
    </row>
    <row r="994" spans="1:25" ht="24" x14ac:dyDescent="0.35">
      <c r="A994" s="14">
        <v>894</v>
      </c>
      <c r="B994" s="6">
        <v>8714199</v>
      </c>
      <c r="C994" s="48" t="s">
        <v>32</v>
      </c>
      <c r="D994" s="49" t="s">
        <v>83</v>
      </c>
      <c r="E994" s="6" t="s">
        <v>34</v>
      </c>
      <c r="F994" s="6">
        <v>0</v>
      </c>
      <c r="G994" s="6">
        <v>1</v>
      </c>
      <c r="H994" s="6">
        <v>781815</v>
      </c>
      <c r="I994" s="81">
        <v>161245</v>
      </c>
      <c r="J994" s="82">
        <f t="shared" si="168"/>
        <v>182400.34399999998</v>
      </c>
      <c r="K994" s="79">
        <v>223720</v>
      </c>
      <c r="L994" s="79">
        <f t="shared" si="167"/>
        <v>42506.8</v>
      </c>
      <c r="M994" s="79">
        <f t="shared" si="169"/>
        <v>266226.8</v>
      </c>
      <c r="N994" s="79">
        <v>190000</v>
      </c>
      <c r="O994" s="79">
        <v>36100</v>
      </c>
      <c r="P994" s="79">
        <v>226100</v>
      </c>
      <c r="Q994" s="244">
        <f t="shared" si="170"/>
        <v>182400</v>
      </c>
      <c r="R994" s="244">
        <f t="shared" si="171"/>
        <v>224909</v>
      </c>
      <c r="S994" s="244">
        <f t="shared" si="172"/>
        <v>222259</v>
      </c>
      <c r="T994" s="244">
        <f t="shared" si="173"/>
        <v>226100</v>
      </c>
      <c r="U994" s="79">
        <f t="shared" si="174"/>
        <v>30058.402161458947</v>
      </c>
      <c r="V994" s="245">
        <f t="shared" si="175"/>
        <v>0.13364695126232809</v>
      </c>
      <c r="W994" s="88" t="str">
        <f t="shared" si="176"/>
        <v>MENOR_VALOR</v>
      </c>
      <c r="X994" s="89">
        <f t="shared" si="177"/>
        <v>182400</v>
      </c>
      <c r="Y994" s="73"/>
    </row>
    <row r="995" spans="1:25" ht="16" x14ac:dyDescent="0.35">
      <c r="A995" s="40">
        <v>895</v>
      </c>
      <c r="B995" s="6">
        <v>8714199</v>
      </c>
      <c r="C995" s="48" t="s">
        <v>32</v>
      </c>
      <c r="D995" s="49" t="s">
        <v>84</v>
      </c>
      <c r="E995" s="6" t="s">
        <v>34</v>
      </c>
      <c r="F995" s="6">
        <v>0</v>
      </c>
      <c r="G995" s="6">
        <v>1</v>
      </c>
      <c r="H995" s="6">
        <v>781815</v>
      </c>
      <c r="I995" s="247">
        <v>170170</v>
      </c>
      <c r="J995" s="82">
        <f t="shared" si="168"/>
        <v>192496.304</v>
      </c>
      <c r="K995" s="79">
        <v>225000</v>
      </c>
      <c r="L995" s="79">
        <f t="shared" si="167"/>
        <v>42750</v>
      </c>
      <c r="M995" s="79">
        <f t="shared" si="169"/>
        <v>267750</v>
      </c>
      <c r="N995" s="79">
        <v>200000</v>
      </c>
      <c r="O995" s="79">
        <v>38000</v>
      </c>
      <c r="P995" s="79">
        <v>238000</v>
      </c>
      <c r="Q995" s="244">
        <f t="shared" si="170"/>
        <v>192496</v>
      </c>
      <c r="R995" s="244">
        <f t="shared" si="171"/>
        <v>232749</v>
      </c>
      <c r="S995" s="244">
        <f t="shared" si="172"/>
        <v>230627</v>
      </c>
      <c r="T995" s="244">
        <f t="shared" si="173"/>
        <v>238000</v>
      </c>
      <c r="U995" s="79">
        <f t="shared" si="174"/>
        <v>28463.169263102096</v>
      </c>
      <c r="V995" s="245">
        <f t="shared" si="175"/>
        <v>0.12229126339147363</v>
      </c>
      <c r="W995" s="88" t="str">
        <f t="shared" si="176"/>
        <v>MENOR_VALOR</v>
      </c>
      <c r="X995" s="89">
        <f t="shared" si="177"/>
        <v>192496</v>
      </c>
      <c r="Y995" s="73"/>
    </row>
    <row r="996" spans="1:25" ht="16" x14ac:dyDescent="0.35">
      <c r="A996" s="40">
        <v>896</v>
      </c>
      <c r="B996" s="6">
        <v>8714199</v>
      </c>
      <c r="C996" s="48" t="s">
        <v>32</v>
      </c>
      <c r="D996" s="49" t="s">
        <v>85</v>
      </c>
      <c r="E996" s="6" t="s">
        <v>34</v>
      </c>
      <c r="F996" s="6">
        <v>0</v>
      </c>
      <c r="G996" s="6">
        <v>1</v>
      </c>
      <c r="H996" s="6">
        <v>781815</v>
      </c>
      <c r="I996" s="247">
        <v>299404</v>
      </c>
      <c r="J996" s="82">
        <f t="shared" si="168"/>
        <v>338685.80479999998</v>
      </c>
      <c r="K996" s="79">
        <v>479600</v>
      </c>
      <c r="L996" s="79">
        <f t="shared" si="167"/>
        <v>91124</v>
      </c>
      <c r="M996" s="79">
        <f t="shared" si="169"/>
        <v>570724</v>
      </c>
      <c r="N996" s="79">
        <v>352000</v>
      </c>
      <c r="O996" s="79">
        <v>66880</v>
      </c>
      <c r="P996" s="79">
        <v>418880</v>
      </c>
      <c r="Q996" s="244">
        <f t="shared" si="170"/>
        <v>338686</v>
      </c>
      <c r="R996" s="244">
        <f t="shared" si="171"/>
        <v>442763</v>
      </c>
      <c r="S996" s="244">
        <f t="shared" si="172"/>
        <v>432618</v>
      </c>
      <c r="T996" s="244">
        <f t="shared" si="173"/>
        <v>418880</v>
      </c>
      <c r="U996" s="79">
        <f t="shared" si="174"/>
        <v>73593.552465552304</v>
      </c>
      <c r="V996" s="245">
        <f t="shared" si="175"/>
        <v>0.16621432338644446</v>
      </c>
      <c r="W996" s="88" t="str">
        <f t="shared" si="176"/>
        <v>MENOR_VALOR</v>
      </c>
      <c r="X996" s="89">
        <f t="shared" si="177"/>
        <v>338686</v>
      </c>
      <c r="Y996" s="73"/>
    </row>
    <row r="997" spans="1:25" ht="16" x14ac:dyDescent="0.35">
      <c r="A997" s="40">
        <v>897</v>
      </c>
      <c r="B997" s="6">
        <v>8714199</v>
      </c>
      <c r="C997" s="48" t="s">
        <v>32</v>
      </c>
      <c r="D997" s="49" t="s">
        <v>86</v>
      </c>
      <c r="E997" s="6" t="s">
        <v>34</v>
      </c>
      <c r="F997" s="6">
        <v>0</v>
      </c>
      <c r="G997" s="6">
        <v>1</v>
      </c>
      <c r="H997" s="6">
        <v>781815</v>
      </c>
      <c r="I997" s="81">
        <v>306544</v>
      </c>
      <c r="J997" s="82">
        <f t="shared" si="168"/>
        <v>346762.57279999997</v>
      </c>
      <c r="K997" s="79">
        <v>446490</v>
      </c>
      <c r="L997" s="79">
        <f t="shared" si="167"/>
        <v>84833.1</v>
      </c>
      <c r="M997" s="79">
        <f t="shared" si="169"/>
        <v>531323.1</v>
      </c>
      <c r="N997" s="79">
        <v>361000</v>
      </c>
      <c r="O997" s="79">
        <v>68590</v>
      </c>
      <c r="P997" s="79">
        <v>429590</v>
      </c>
      <c r="Q997" s="244">
        <f t="shared" si="170"/>
        <v>346763</v>
      </c>
      <c r="R997" s="244">
        <f t="shared" si="171"/>
        <v>435892</v>
      </c>
      <c r="S997" s="244">
        <f t="shared" si="172"/>
        <v>429354</v>
      </c>
      <c r="T997" s="244">
        <f t="shared" si="173"/>
        <v>429590</v>
      </c>
      <c r="U997" s="79">
        <f t="shared" si="174"/>
        <v>63023.720300375797</v>
      </c>
      <c r="V997" s="245">
        <f t="shared" si="175"/>
        <v>0.14458563199227284</v>
      </c>
      <c r="W997" s="88" t="str">
        <f t="shared" si="176"/>
        <v>MENOR_VALOR</v>
      </c>
      <c r="X997" s="89">
        <f t="shared" si="177"/>
        <v>346763</v>
      </c>
      <c r="Y997" s="73"/>
    </row>
    <row r="998" spans="1:25" ht="16" x14ac:dyDescent="0.35">
      <c r="A998" s="40">
        <v>898</v>
      </c>
      <c r="B998" s="6">
        <v>8714199</v>
      </c>
      <c r="C998" s="48" t="s">
        <v>32</v>
      </c>
      <c r="D998" s="49" t="s">
        <v>388</v>
      </c>
      <c r="E998" s="6" t="s">
        <v>34</v>
      </c>
      <c r="F998" s="6">
        <v>0</v>
      </c>
      <c r="G998" s="6">
        <v>1</v>
      </c>
      <c r="H998" s="6">
        <v>781815</v>
      </c>
      <c r="I998" s="243">
        <v>19754</v>
      </c>
      <c r="J998" s="82">
        <f t="shared" si="168"/>
        <v>22345.7248</v>
      </c>
      <c r="K998" s="79">
        <v>31320</v>
      </c>
      <c r="L998" s="79">
        <f t="shared" si="167"/>
        <v>5950.8</v>
      </c>
      <c r="M998" s="79">
        <f t="shared" si="169"/>
        <v>37270.800000000003</v>
      </c>
      <c r="N998" s="79">
        <v>23000</v>
      </c>
      <c r="O998" s="79">
        <v>4370</v>
      </c>
      <c r="P998" s="79">
        <v>27370</v>
      </c>
      <c r="Q998" s="244">
        <f t="shared" si="170"/>
        <v>22346</v>
      </c>
      <c r="R998" s="244">
        <f t="shared" si="171"/>
        <v>28996</v>
      </c>
      <c r="S998" s="244">
        <f t="shared" si="172"/>
        <v>28354</v>
      </c>
      <c r="T998" s="244">
        <f t="shared" si="173"/>
        <v>27370</v>
      </c>
      <c r="U998" s="79">
        <f t="shared" si="174"/>
        <v>4702.260094890541</v>
      </c>
      <c r="V998" s="245">
        <f t="shared" si="175"/>
        <v>0.16216926799870812</v>
      </c>
      <c r="W998" s="88" t="str">
        <f t="shared" si="176"/>
        <v>MENOR_VALOR</v>
      </c>
      <c r="X998" s="89">
        <f t="shared" si="177"/>
        <v>22346</v>
      </c>
      <c r="Y998" s="73"/>
    </row>
    <row r="999" spans="1:25" x14ac:dyDescent="0.35">
      <c r="A999" s="40">
        <v>899</v>
      </c>
      <c r="B999" s="6">
        <v>8714199</v>
      </c>
      <c r="C999" s="48" t="s">
        <v>32</v>
      </c>
      <c r="D999" s="49" t="s">
        <v>389</v>
      </c>
      <c r="E999" s="6" t="s">
        <v>34</v>
      </c>
      <c r="F999" s="6">
        <v>0</v>
      </c>
      <c r="G999" s="6">
        <v>1</v>
      </c>
      <c r="H999" s="6">
        <v>781815</v>
      </c>
      <c r="I999" s="243">
        <v>181832</v>
      </c>
      <c r="J999" s="82">
        <f t="shared" si="168"/>
        <v>205688.3584</v>
      </c>
      <c r="K999" s="79">
        <v>273360</v>
      </c>
      <c r="L999" s="79">
        <f t="shared" si="167"/>
        <v>51938.400000000001</v>
      </c>
      <c r="M999" s="79">
        <f t="shared" si="169"/>
        <v>325298.40000000002</v>
      </c>
      <c r="N999" s="79">
        <v>214000</v>
      </c>
      <c r="O999" s="79">
        <v>40660</v>
      </c>
      <c r="P999" s="79">
        <v>254660</v>
      </c>
      <c r="Q999" s="244">
        <f t="shared" si="170"/>
        <v>205688</v>
      </c>
      <c r="R999" s="244">
        <f t="shared" si="171"/>
        <v>261882</v>
      </c>
      <c r="S999" s="244">
        <f t="shared" si="172"/>
        <v>257326</v>
      </c>
      <c r="T999" s="244">
        <f t="shared" si="173"/>
        <v>254660</v>
      </c>
      <c r="U999" s="79">
        <f t="shared" si="174"/>
        <v>39735.158461996849</v>
      </c>
      <c r="V999" s="245">
        <f t="shared" si="175"/>
        <v>0.15172924623302422</v>
      </c>
      <c r="W999" s="88" t="str">
        <f t="shared" si="176"/>
        <v>MENOR_VALOR</v>
      </c>
      <c r="X999" s="89">
        <f t="shared" si="177"/>
        <v>205688</v>
      </c>
      <c r="Y999" s="73"/>
    </row>
    <row r="1000" spans="1:25" ht="16" x14ac:dyDescent="0.35">
      <c r="A1000" s="40">
        <v>900</v>
      </c>
      <c r="B1000" s="6">
        <v>8714199</v>
      </c>
      <c r="C1000" s="48" t="s">
        <v>32</v>
      </c>
      <c r="D1000" s="49" t="s">
        <v>93</v>
      </c>
      <c r="E1000" s="6" t="s">
        <v>34</v>
      </c>
      <c r="F1000" s="6">
        <v>0</v>
      </c>
      <c r="G1000" s="6">
        <v>1</v>
      </c>
      <c r="H1000" s="6">
        <v>781815</v>
      </c>
      <c r="I1000" s="243">
        <v>113407</v>
      </c>
      <c r="J1000" s="82">
        <f t="shared" si="168"/>
        <v>128285.9984</v>
      </c>
      <c r="K1000" s="79">
        <v>152720</v>
      </c>
      <c r="L1000" s="79">
        <f t="shared" si="167"/>
        <v>29016.799999999999</v>
      </c>
      <c r="M1000" s="79">
        <f t="shared" si="169"/>
        <v>181736.8</v>
      </c>
      <c r="N1000" s="79">
        <v>133000</v>
      </c>
      <c r="O1000" s="79">
        <v>25270</v>
      </c>
      <c r="P1000" s="79">
        <v>158270</v>
      </c>
      <c r="Q1000" s="244">
        <f t="shared" si="170"/>
        <v>128286</v>
      </c>
      <c r="R1000" s="244">
        <f t="shared" si="171"/>
        <v>156098</v>
      </c>
      <c r="S1000" s="244">
        <f t="shared" si="172"/>
        <v>154528</v>
      </c>
      <c r="T1000" s="244">
        <f t="shared" si="173"/>
        <v>158270</v>
      </c>
      <c r="U1000" s="79">
        <f t="shared" si="174"/>
        <v>19666.053798360259</v>
      </c>
      <c r="V1000" s="245">
        <f t="shared" si="175"/>
        <v>0.12598530281208126</v>
      </c>
      <c r="W1000" s="88" t="str">
        <f t="shared" si="176"/>
        <v>MENOR_VALOR</v>
      </c>
      <c r="X1000" s="89">
        <f t="shared" si="177"/>
        <v>128286</v>
      </c>
      <c r="Y1000" s="73"/>
    </row>
    <row r="1001" spans="1:25" x14ac:dyDescent="0.35">
      <c r="A1001" s="40">
        <v>901</v>
      </c>
      <c r="B1001" s="6">
        <v>8714199</v>
      </c>
      <c r="C1001" s="48" t="s">
        <v>32</v>
      </c>
      <c r="D1001" s="51" t="s">
        <v>401</v>
      </c>
      <c r="E1001" s="6" t="s">
        <v>34</v>
      </c>
      <c r="F1001" s="6">
        <v>0</v>
      </c>
      <c r="G1001" s="6">
        <v>1</v>
      </c>
      <c r="H1001" s="6">
        <v>781815</v>
      </c>
      <c r="I1001" s="243">
        <v>337960</v>
      </c>
      <c r="J1001" s="82">
        <f t="shared" si="168"/>
        <v>382300.35200000001</v>
      </c>
      <c r="K1001" s="79">
        <v>532860</v>
      </c>
      <c r="L1001" s="79">
        <f t="shared" si="167"/>
        <v>101243.4</v>
      </c>
      <c r="M1001" s="79">
        <f t="shared" si="169"/>
        <v>634103.4</v>
      </c>
      <c r="N1001" s="79">
        <v>398000</v>
      </c>
      <c r="O1001" s="79">
        <v>75620</v>
      </c>
      <c r="P1001" s="79">
        <v>473620</v>
      </c>
      <c r="Q1001" s="244">
        <f t="shared" si="170"/>
        <v>382300</v>
      </c>
      <c r="R1001" s="244">
        <f t="shared" si="171"/>
        <v>496675</v>
      </c>
      <c r="S1001" s="244">
        <f t="shared" si="172"/>
        <v>486032</v>
      </c>
      <c r="T1001" s="244">
        <f t="shared" si="173"/>
        <v>473620</v>
      </c>
      <c r="U1001" s="79">
        <f t="shared" si="174"/>
        <v>80875.338098211374</v>
      </c>
      <c r="V1001" s="245">
        <f t="shared" si="175"/>
        <v>0.16283351909842728</v>
      </c>
      <c r="W1001" s="88" t="str">
        <f t="shared" si="176"/>
        <v>MENOR_VALOR</v>
      </c>
      <c r="X1001" s="89">
        <f t="shared" si="177"/>
        <v>382300</v>
      </c>
      <c r="Y1001" s="73"/>
    </row>
    <row r="1002" spans="1:25" x14ac:dyDescent="0.35">
      <c r="A1002" s="40">
        <v>902</v>
      </c>
      <c r="B1002" s="6">
        <v>8714199</v>
      </c>
      <c r="C1002" s="48" t="s">
        <v>32</v>
      </c>
      <c r="D1002" s="51" t="s">
        <v>240</v>
      </c>
      <c r="E1002" s="6" t="s">
        <v>34</v>
      </c>
      <c r="F1002" s="6">
        <v>0</v>
      </c>
      <c r="G1002" s="6">
        <v>1</v>
      </c>
      <c r="H1002" s="6">
        <v>781815</v>
      </c>
      <c r="I1002" s="243">
        <v>118048</v>
      </c>
      <c r="J1002" s="82">
        <f t="shared" si="168"/>
        <v>133535.8976</v>
      </c>
      <c r="K1002" s="79">
        <v>161820</v>
      </c>
      <c r="L1002" s="79">
        <f t="shared" si="167"/>
        <v>30745.8</v>
      </c>
      <c r="M1002" s="79">
        <f t="shared" si="169"/>
        <v>192565.8</v>
      </c>
      <c r="N1002" s="79">
        <v>139000</v>
      </c>
      <c r="O1002" s="79">
        <v>26410</v>
      </c>
      <c r="P1002" s="79">
        <v>165410</v>
      </c>
      <c r="Q1002" s="244">
        <f t="shared" si="170"/>
        <v>133536</v>
      </c>
      <c r="R1002" s="244">
        <f t="shared" si="171"/>
        <v>163837</v>
      </c>
      <c r="S1002" s="244">
        <f t="shared" si="172"/>
        <v>162024</v>
      </c>
      <c r="T1002" s="244">
        <f t="shared" si="173"/>
        <v>165410</v>
      </c>
      <c r="U1002" s="79">
        <f t="shared" si="174"/>
        <v>21426.042576733576</v>
      </c>
      <c r="V1002" s="245">
        <f t="shared" si="175"/>
        <v>0.13077658023971128</v>
      </c>
      <c r="W1002" s="88" t="str">
        <f t="shared" si="176"/>
        <v>MENOR_VALOR</v>
      </c>
      <c r="X1002" s="89">
        <f t="shared" si="177"/>
        <v>133536</v>
      </c>
      <c r="Y1002" s="73"/>
    </row>
    <row r="1003" spans="1:25" ht="16" x14ac:dyDescent="0.35">
      <c r="A1003" s="40">
        <v>903</v>
      </c>
      <c r="B1003" s="6">
        <v>8714199</v>
      </c>
      <c r="C1003" s="48" t="s">
        <v>32</v>
      </c>
      <c r="D1003" s="51" t="s">
        <v>241</v>
      </c>
      <c r="E1003" s="6" t="s">
        <v>34</v>
      </c>
      <c r="F1003" s="6">
        <v>0</v>
      </c>
      <c r="G1003" s="6">
        <v>1</v>
      </c>
      <c r="H1003" s="6">
        <v>781815</v>
      </c>
      <c r="I1003" s="243">
        <v>226338</v>
      </c>
      <c r="J1003" s="82">
        <f t="shared" si="168"/>
        <v>256033.54560000001</v>
      </c>
      <c r="K1003" s="79">
        <v>303030</v>
      </c>
      <c r="L1003" s="79">
        <f t="shared" si="167"/>
        <v>57575.7</v>
      </c>
      <c r="M1003" s="79">
        <f t="shared" si="169"/>
        <v>360605.7</v>
      </c>
      <c r="N1003" s="79">
        <v>266000</v>
      </c>
      <c r="O1003" s="79">
        <v>50540</v>
      </c>
      <c r="P1003" s="79">
        <v>316540</v>
      </c>
      <c r="Q1003" s="244">
        <f t="shared" si="170"/>
        <v>256034</v>
      </c>
      <c r="R1003" s="244">
        <f t="shared" si="171"/>
        <v>311060</v>
      </c>
      <c r="S1003" s="244">
        <f t="shared" si="172"/>
        <v>308025</v>
      </c>
      <c r="T1003" s="244">
        <f t="shared" si="173"/>
        <v>316540</v>
      </c>
      <c r="U1003" s="79">
        <f t="shared" si="174"/>
        <v>38909.257741570967</v>
      </c>
      <c r="V1003" s="245">
        <f t="shared" si="175"/>
        <v>0.12508602115852557</v>
      </c>
      <c r="W1003" s="88" t="str">
        <f t="shared" si="176"/>
        <v>MENOR_VALOR</v>
      </c>
      <c r="X1003" s="89">
        <f t="shared" si="177"/>
        <v>256034</v>
      </c>
      <c r="Y1003" s="73"/>
    </row>
    <row r="1004" spans="1:25" ht="16" x14ac:dyDescent="0.35">
      <c r="A1004" s="40">
        <v>904</v>
      </c>
      <c r="B1004" s="6">
        <v>8714199</v>
      </c>
      <c r="C1004" s="48" t="s">
        <v>32</v>
      </c>
      <c r="D1004" s="51" t="s">
        <v>402</v>
      </c>
      <c r="E1004" s="6" t="s">
        <v>34</v>
      </c>
      <c r="F1004" s="6">
        <v>0</v>
      </c>
      <c r="G1004" s="6">
        <v>1</v>
      </c>
      <c r="H1004" s="6">
        <v>781815</v>
      </c>
      <c r="I1004" s="243">
        <v>151368</v>
      </c>
      <c r="J1004" s="82">
        <f t="shared" si="168"/>
        <v>171227.4816</v>
      </c>
      <c r="K1004" s="79">
        <v>200700</v>
      </c>
      <c r="L1004" s="79">
        <f t="shared" ref="L1004:L1067" si="178">K1004*19%</f>
        <v>38133</v>
      </c>
      <c r="M1004" s="79">
        <f t="shared" si="169"/>
        <v>238833</v>
      </c>
      <c r="N1004" s="79">
        <v>178000</v>
      </c>
      <c r="O1004" s="79">
        <v>33820</v>
      </c>
      <c r="P1004" s="79">
        <v>211820</v>
      </c>
      <c r="Q1004" s="244">
        <f t="shared" si="170"/>
        <v>171227</v>
      </c>
      <c r="R1004" s="244">
        <f t="shared" si="171"/>
        <v>207293</v>
      </c>
      <c r="S1004" s="244">
        <f t="shared" si="172"/>
        <v>205374</v>
      </c>
      <c r="T1004" s="244">
        <f t="shared" si="173"/>
        <v>211820</v>
      </c>
      <c r="U1004" s="79">
        <f t="shared" si="174"/>
        <v>25502.513170274022</v>
      </c>
      <c r="V1004" s="245">
        <f t="shared" si="175"/>
        <v>0.12302640788774354</v>
      </c>
      <c r="W1004" s="88" t="str">
        <f t="shared" si="176"/>
        <v>MENOR_VALOR</v>
      </c>
      <c r="X1004" s="89">
        <f t="shared" si="177"/>
        <v>171227</v>
      </c>
      <c r="Y1004" s="73"/>
    </row>
    <row r="1005" spans="1:25" ht="24" x14ac:dyDescent="0.35">
      <c r="A1005" s="40">
        <v>905</v>
      </c>
      <c r="B1005" s="6">
        <v>8714199</v>
      </c>
      <c r="C1005" s="48" t="s">
        <v>32</v>
      </c>
      <c r="D1005" s="51" t="s">
        <v>390</v>
      </c>
      <c r="E1005" s="6" t="s">
        <v>34</v>
      </c>
      <c r="F1005" s="6">
        <v>0</v>
      </c>
      <c r="G1005" s="6">
        <v>1</v>
      </c>
      <c r="H1005" s="6">
        <v>781815</v>
      </c>
      <c r="I1005" s="243">
        <v>149107</v>
      </c>
      <c r="J1005" s="82">
        <f t="shared" si="168"/>
        <v>168669.83840000001</v>
      </c>
      <c r="K1005" s="79">
        <v>203670</v>
      </c>
      <c r="L1005" s="79">
        <f t="shared" si="178"/>
        <v>38697.300000000003</v>
      </c>
      <c r="M1005" s="79">
        <f t="shared" si="169"/>
        <v>242367.3</v>
      </c>
      <c r="N1005" s="79">
        <v>175000</v>
      </c>
      <c r="O1005" s="79">
        <v>33250</v>
      </c>
      <c r="P1005" s="79">
        <v>208250</v>
      </c>
      <c r="Q1005" s="244">
        <f t="shared" si="170"/>
        <v>168670</v>
      </c>
      <c r="R1005" s="244">
        <f t="shared" si="171"/>
        <v>206429</v>
      </c>
      <c r="S1005" s="244">
        <f t="shared" si="172"/>
        <v>204189</v>
      </c>
      <c r="T1005" s="244">
        <f t="shared" si="173"/>
        <v>208250</v>
      </c>
      <c r="U1005" s="79">
        <f t="shared" si="174"/>
        <v>26699.644950822847</v>
      </c>
      <c r="V1005" s="245">
        <f t="shared" si="175"/>
        <v>0.12934057206508218</v>
      </c>
      <c r="W1005" s="88" t="str">
        <f t="shared" si="176"/>
        <v>MENOR_VALOR</v>
      </c>
      <c r="X1005" s="89">
        <f t="shared" si="177"/>
        <v>168670</v>
      </c>
      <c r="Y1005" s="73"/>
    </row>
    <row r="1006" spans="1:25" ht="24" x14ac:dyDescent="0.35">
      <c r="A1006" s="40">
        <v>906</v>
      </c>
      <c r="B1006" s="6">
        <v>8714199</v>
      </c>
      <c r="C1006" s="48" t="s">
        <v>32</v>
      </c>
      <c r="D1006" s="51" t="s">
        <v>391</v>
      </c>
      <c r="E1006" s="6" t="s">
        <v>34</v>
      </c>
      <c r="F1006" s="6">
        <v>0</v>
      </c>
      <c r="G1006" s="6">
        <v>1</v>
      </c>
      <c r="H1006" s="6">
        <v>781815</v>
      </c>
      <c r="I1006" s="243">
        <v>148036</v>
      </c>
      <c r="J1006" s="82">
        <f t="shared" si="168"/>
        <v>167458.32319999998</v>
      </c>
      <c r="K1006" s="79">
        <v>231080</v>
      </c>
      <c r="L1006" s="79">
        <f t="shared" si="178"/>
        <v>43905.2</v>
      </c>
      <c r="M1006" s="79">
        <f t="shared" si="169"/>
        <v>274985.2</v>
      </c>
      <c r="N1006" s="79">
        <v>174000</v>
      </c>
      <c r="O1006" s="79">
        <v>33060</v>
      </c>
      <c r="P1006" s="79">
        <v>207060</v>
      </c>
      <c r="Q1006" s="244">
        <f t="shared" si="170"/>
        <v>167458</v>
      </c>
      <c r="R1006" s="244">
        <f t="shared" si="171"/>
        <v>216501</v>
      </c>
      <c r="S1006" s="244">
        <f t="shared" si="172"/>
        <v>212050</v>
      </c>
      <c r="T1006" s="244">
        <f t="shared" si="173"/>
        <v>207060</v>
      </c>
      <c r="U1006" s="79">
        <f t="shared" si="174"/>
        <v>34678.637869731851</v>
      </c>
      <c r="V1006" s="245">
        <f t="shared" si="175"/>
        <v>0.16017772606007294</v>
      </c>
      <c r="W1006" s="88" t="str">
        <f t="shared" si="176"/>
        <v>MENOR_VALOR</v>
      </c>
      <c r="X1006" s="89">
        <f t="shared" si="177"/>
        <v>167458</v>
      </c>
      <c r="Y1006" s="73"/>
    </row>
    <row r="1007" spans="1:25" ht="24" x14ac:dyDescent="0.35">
      <c r="A1007" s="40">
        <v>907</v>
      </c>
      <c r="B1007" s="6">
        <v>8714199</v>
      </c>
      <c r="C1007" s="10" t="s">
        <v>47</v>
      </c>
      <c r="D1007" s="49" t="s">
        <v>85</v>
      </c>
      <c r="E1007" s="6" t="s">
        <v>34</v>
      </c>
      <c r="F1007" s="6">
        <v>0</v>
      </c>
      <c r="G1007" s="6">
        <v>1</v>
      </c>
      <c r="H1007" s="6">
        <v>781815</v>
      </c>
      <c r="I1007" s="243">
        <v>323442</v>
      </c>
      <c r="J1007" s="82">
        <f t="shared" si="168"/>
        <v>365877.59039999999</v>
      </c>
      <c r="K1007" s="79">
        <v>400400</v>
      </c>
      <c r="L1007" s="79">
        <f t="shared" si="178"/>
        <v>76076</v>
      </c>
      <c r="M1007" s="79">
        <f t="shared" si="169"/>
        <v>476476</v>
      </c>
      <c r="N1007" s="79">
        <v>352000</v>
      </c>
      <c r="O1007" s="79">
        <v>66880</v>
      </c>
      <c r="P1007" s="79">
        <v>418880</v>
      </c>
      <c r="Q1007" s="244">
        <f t="shared" si="170"/>
        <v>365878</v>
      </c>
      <c r="R1007" s="244">
        <f t="shared" si="171"/>
        <v>420411</v>
      </c>
      <c r="S1007" s="244">
        <f t="shared" si="172"/>
        <v>417980</v>
      </c>
      <c r="T1007" s="244">
        <f t="shared" si="173"/>
        <v>418880</v>
      </c>
      <c r="U1007" s="79">
        <f t="shared" si="174"/>
        <v>38560.654098445993</v>
      </c>
      <c r="V1007" s="245">
        <f t="shared" si="175"/>
        <v>9.1721325318428859E-2</v>
      </c>
      <c r="W1007" s="88" t="str">
        <f t="shared" si="176"/>
        <v>MENOR_VALOR</v>
      </c>
      <c r="X1007" s="89">
        <f t="shared" si="177"/>
        <v>365878</v>
      </c>
      <c r="Y1007" s="73"/>
    </row>
    <row r="1008" spans="1:25" ht="24" x14ac:dyDescent="0.35">
      <c r="A1008" s="40">
        <v>908</v>
      </c>
      <c r="B1008" s="6">
        <v>8714199</v>
      </c>
      <c r="C1008" s="10" t="s">
        <v>47</v>
      </c>
      <c r="D1008" s="49" t="s">
        <v>86</v>
      </c>
      <c r="E1008" s="6" t="s">
        <v>34</v>
      </c>
      <c r="F1008" s="6">
        <v>0</v>
      </c>
      <c r="G1008" s="6">
        <v>1</v>
      </c>
      <c r="H1008" s="6">
        <v>781815</v>
      </c>
      <c r="I1008" s="243">
        <v>332605</v>
      </c>
      <c r="J1008" s="82">
        <f t="shared" si="168"/>
        <v>376242.77600000001</v>
      </c>
      <c r="K1008" s="79">
        <v>496100</v>
      </c>
      <c r="L1008" s="79">
        <f t="shared" si="178"/>
        <v>94259</v>
      </c>
      <c r="M1008" s="79">
        <f t="shared" si="169"/>
        <v>590359</v>
      </c>
      <c r="N1008" s="79">
        <v>361000</v>
      </c>
      <c r="O1008" s="79">
        <v>68590</v>
      </c>
      <c r="P1008" s="79">
        <v>429590</v>
      </c>
      <c r="Q1008" s="244">
        <f t="shared" si="170"/>
        <v>376243</v>
      </c>
      <c r="R1008" s="244">
        <f t="shared" si="171"/>
        <v>465397</v>
      </c>
      <c r="S1008" s="244">
        <f t="shared" si="172"/>
        <v>456961</v>
      </c>
      <c r="T1008" s="244">
        <f t="shared" si="173"/>
        <v>429590</v>
      </c>
      <c r="U1008" s="79">
        <f t="shared" si="174"/>
        <v>63041.397969905454</v>
      </c>
      <c r="V1008" s="245">
        <f t="shared" si="175"/>
        <v>0.13545725041181067</v>
      </c>
      <c r="W1008" s="88" t="str">
        <f t="shared" si="176"/>
        <v>MENOR_VALOR</v>
      </c>
      <c r="X1008" s="89">
        <f t="shared" si="177"/>
        <v>376243</v>
      </c>
      <c r="Y1008" s="73"/>
    </row>
    <row r="1009" spans="1:25" ht="24" x14ac:dyDescent="0.35">
      <c r="A1009" s="40">
        <v>909</v>
      </c>
      <c r="B1009" s="6">
        <v>8714199</v>
      </c>
      <c r="C1009" s="10" t="s">
        <v>47</v>
      </c>
      <c r="D1009" s="49" t="s">
        <v>236</v>
      </c>
      <c r="E1009" s="6" t="s">
        <v>34</v>
      </c>
      <c r="F1009" s="6">
        <v>0</v>
      </c>
      <c r="G1009" s="6">
        <v>1</v>
      </c>
      <c r="H1009" s="6">
        <v>781815</v>
      </c>
      <c r="I1009" s="243">
        <v>101864</v>
      </c>
      <c r="J1009" s="82">
        <f t="shared" si="168"/>
        <v>115228.55679999999</v>
      </c>
      <c r="K1009" s="79">
        <v>142500</v>
      </c>
      <c r="L1009" s="79">
        <f t="shared" si="178"/>
        <v>27075</v>
      </c>
      <c r="M1009" s="79">
        <f t="shared" si="169"/>
        <v>169575</v>
      </c>
      <c r="N1009" s="79">
        <v>120000</v>
      </c>
      <c r="O1009" s="79">
        <v>22800</v>
      </c>
      <c r="P1009" s="79">
        <v>142800</v>
      </c>
      <c r="Q1009" s="244">
        <f t="shared" si="170"/>
        <v>115229</v>
      </c>
      <c r="R1009" s="244">
        <f t="shared" si="171"/>
        <v>142535</v>
      </c>
      <c r="S1009" s="244">
        <f t="shared" si="172"/>
        <v>140783</v>
      </c>
      <c r="T1009" s="244">
        <f t="shared" si="173"/>
        <v>142800</v>
      </c>
      <c r="U1009" s="79">
        <f t="shared" si="174"/>
        <v>19308.257767079867</v>
      </c>
      <c r="V1009" s="245">
        <f t="shared" si="175"/>
        <v>0.13546327405254757</v>
      </c>
      <c r="W1009" s="88" t="str">
        <f t="shared" si="176"/>
        <v>MENOR_VALOR</v>
      </c>
      <c r="X1009" s="89">
        <f t="shared" si="177"/>
        <v>115229</v>
      </c>
      <c r="Y1009" s="73"/>
    </row>
    <row r="1010" spans="1:25" ht="24" x14ac:dyDescent="0.35">
      <c r="A1010" s="40">
        <v>910</v>
      </c>
      <c r="B1010" s="6">
        <v>8714199</v>
      </c>
      <c r="C1010" s="10" t="s">
        <v>47</v>
      </c>
      <c r="D1010" s="49" t="s">
        <v>237</v>
      </c>
      <c r="E1010" s="6" t="s">
        <v>34</v>
      </c>
      <c r="F1010" s="6">
        <v>0</v>
      </c>
      <c r="G1010" s="6">
        <v>1</v>
      </c>
      <c r="H1010" s="6">
        <v>781815</v>
      </c>
      <c r="I1010" s="243">
        <v>101864</v>
      </c>
      <c r="J1010" s="82">
        <f t="shared" si="168"/>
        <v>115228.55679999999</v>
      </c>
      <c r="K1010" s="79">
        <v>156000</v>
      </c>
      <c r="L1010" s="79">
        <f t="shared" si="178"/>
        <v>29640</v>
      </c>
      <c r="M1010" s="79">
        <f t="shared" si="169"/>
        <v>185640</v>
      </c>
      <c r="N1010" s="79">
        <v>120000</v>
      </c>
      <c r="O1010" s="79">
        <v>22800</v>
      </c>
      <c r="P1010" s="79">
        <v>142800</v>
      </c>
      <c r="Q1010" s="244">
        <f t="shared" si="170"/>
        <v>115229</v>
      </c>
      <c r="R1010" s="244">
        <f t="shared" si="171"/>
        <v>147890</v>
      </c>
      <c r="S1010" s="244">
        <f t="shared" si="172"/>
        <v>145095</v>
      </c>
      <c r="T1010" s="244">
        <f t="shared" si="173"/>
        <v>142800</v>
      </c>
      <c r="U1010" s="79">
        <f t="shared" si="174"/>
        <v>23094.81458033383</v>
      </c>
      <c r="V1010" s="245">
        <f t="shared" si="175"/>
        <v>0.15616211089548873</v>
      </c>
      <c r="W1010" s="88" t="str">
        <f t="shared" si="176"/>
        <v>MENOR_VALOR</v>
      </c>
      <c r="X1010" s="89">
        <f t="shared" si="177"/>
        <v>115229</v>
      </c>
      <c r="Y1010" s="73"/>
    </row>
    <row r="1011" spans="1:25" ht="24" x14ac:dyDescent="0.35">
      <c r="A1011" s="40">
        <v>911</v>
      </c>
      <c r="B1011" s="6">
        <v>8714199</v>
      </c>
      <c r="C1011" s="10" t="s">
        <v>47</v>
      </c>
      <c r="D1011" s="51" t="s">
        <v>242</v>
      </c>
      <c r="E1011" s="6" t="s">
        <v>34</v>
      </c>
      <c r="F1011" s="6">
        <v>0</v>
      </c>
      <c r="G1011" s="6">
        <v>1</v>
      </c>
      <c r="H1011" s="6">
        <v>781815</v>
      </c>
      <c r="I1011" s="243">
        <v>591192</v>
      </c>
      <c r="J1011" s="82">
        <f t="shared" si="168"/>
        <v>668756.39040000003</v>
      </c>
      <c r="K1011" s="79">
        <v>939600</v>
      </c>
      <c r="L1011" s="79">
        <f t="shared" si="178"/>
        <v>178524</v>
      </c>
      <c r="M1011" s="79">
        <f t="shared" si="169"/>
        <v>1118124</v>
      </c>
      <c r="N1011" s="79">
        <v>696000</v>
      </c>
      <c r="O1011" s="79">
        <v>132240</v>
      </c>
      <c r="P1011" s="79">
        <v>828240</v>
      </c>
      <c r="Q1011" s="244">
        <f t="shared" si="170"/>
        <v>668756</v>
      </c>
      <c r="R1011" s="244">
        <f t="shared" si="171"/>
        <v>871707</v>
      </c>
      <c r="S1011" s="244">
        <f t="shared" si="172"/>
        <v>852389</v>
      </c>
      <c r="T1011" s="244">
        <f t="shared" si="173"/>
        <v>828240</v>
      </c>
      <c r="U1011" s="79">
        <f t="shared" si="174"/>
        <v>143508.028348591</v>
      </c>
      <c r="V1011" s="245">
        <f t="shared" si="175"/>
        <v>0.16462874377352826</v>
      </c>
      <c r="W1011" s="88" t="str">
        <f t="shared" si="176"/>
        <v>MENOR_VALOR</v>
      </c>
      <c r="X1011" s="89">
        <f t="shared" si="177"/>
        <v>668756</v>
      </c>
      <c r="Y1011" s="73"/>
    </row>
    <row r="1012" spans="1:25" ht="24" x14ac:dyDescent="0.35">
      <c r="A1012" s="40">
        <v>912</v>
      </c>
      <c r="B1012" s="6">
        <v>8714199</v>
      </c>
      <c r="C1012" s="48" t="s">
        <v>50</v>
      </c>
      <c r="D1012" s="49" t="s">
        <v>82</v>
      </c>
      <c r="E1012" s="6" t="s">
        <v>34</v>
      </c>
      <c r="F1012" s="6">
        <v>0</v>
      </c>
      <c r="G1012" s="6">
        <v>1</v>
      </c>
      <c r="H1012" s="6">
        <v>781815</v>
      </c>
      <c r="I1012" s="243">
        <v>301070</v>
      </c>
      <c r="J1012" s="82">
        <f t="shared" si="168"/>
        <v>340570.38400000002</v>
      </c>
      <c r="K1012" s="79">
        <v>477000</v>
      </c>
      <c r="L1012" s="79">
        <f t="shared" si="178"/>
        <v>90630</v>
      </c>
      <c r="M1012" s="79">
        <f t="shared" si="169"/>
        <v>567630</v>
      </c>
      <c r="N1012" s="79">
        <v>360000</v>
      </c>
      <c r="O1012" s="79">
        <v>68400</v>
      </c>
      <c r="P1012" s="79">
        <v>428400</v>
      </c>
      <c r="Q1012" s="244">
        <f t="shared" si="170"/>
        <v>340570</v>
      </c>
      <c r="R1012" s="244">
        <f t="shared" si="171"/>
        <v>445533</v>
      </c>
      <c r="S1012" s="244">
        <f t="shared" si="172"/>
        <v>435887</v>
      </c>
      <c r="T1012" s="244">
        <f t="shared" si="173"/>
        <v>428400</v>
      </c>
      <c r="U1012" s="79">
        <f t="shared" si="174"/>
        <v>74220.049073683593</v>
      </c>
      <c r="V1012" s="245">
        <f t="shared" si="175"/>
        <v>0.16658709696853788</v>
      </c>
      <c r="W1012" s="88" t="str">
        <f t="shared" si="176"/>
        <v>MENOR_VALOR</v>
      </c>
      <c r="X1012" s="89">
        <f t="shared" si="177"/>
        <v>340570</v>
      </c>
      <c r="Y1012" s="73"/>
    </row>
    <row r="1013" spans="1:25" s="74" customFormat="1" ht="16" x14ac:dyDescent="0.35">
      <c r="A1013" s="117" t="s">
        <v>108</v>
      </c>
      <c r="B1013" s="6"/>
      <c r="C1013" s="6"/>
      <c r="D1013" s="118" t="s">
        <v>403</v>
      </c>
      <c r="E1013" s="6"/>
      <c r="F1013" s="119"/>
      <c r="G1013" s="119"/>
      <c r="H1013" s="120"/>
      <c r="I1013" s="243"/>
      <c r="J1013" s="82"/>
      <c r="K1013" s="79"/>
      <c r="L1013" s="79"/>
      <c r="M1013" s="79"/>
      <c r="N1013" s="79"/>
      <c r="O1013" s="79"/>
      <c r="P1013" s="79"/>
      <c r="Q1013" s="244"/>
      <c r="R1013" s="244"/>
      <c r="S1013" s="244"/>
      <c r="T1013" s="244"/>
      <c r="U1013" s="79"/>
      <c r="V1013" s="245"/>
      <c r="W1013" s="88" t="str">
        <f t="shared" si="176"/>
        <v>MENOR_VALOR</v>
      </c>
      <c r="X1013" s="89">
        <f t="shared" si="177"/>
        <v>0</v>
      </c>
      <c r="Y1013" s="73"/>
    </row>
    <row r="1014" spans="1:25" x14ac:dyDescent="0.35">
      <c r="A1014" s="14">
        <v>913</v>
      </c>
      <c r="B1014" s="6">
        <v>8714199</v>
      </c>
      <c r="C1014" s="48" t="s">
        <v>32</v>
      </c>
      <c r="D1014" s="49" t="s">
        <v>110</v>
      </c>
      <c r="E1014" s="6" t="s">
        <v>34</v>
      </c>
      <c r="F1014" s="6">
        <v>0</v>
      </c>
      <c r="G1014" s="6">
        <v>1</v>
      </c>
      <c r="H1014" s="6">
        <v>781815</v>
      </c>
      <c r="I1014" s="81">
        <v>13328</v>
      </c>
      <c r="J1014" s="82">
        <f t="shared" si="168"/>
        <v>15076.633599999999</v>
      </c>
      <c r="K1014" s="79">
        <v>20400</v>
      </c>
      <c r="L1014" s="79">
        <f t="shared" si="178"/>
        <v>3876</v>
      </c>
      <c r="M1014" s="79">
        <f t="shared" si="169"/>
        <v>24276</v>
      </c>
      <c r="N1014" s="79">
        <v>16000</v>
      </c>
      <c r="O1014" s="79">
        <v>3040</v>
      </c>
      <c r="P1014" s="79">
        <v>19040</v>
      </c>
      <c r="Q1014" s="244">
        <f t="shared" si="170"/>
        <v>15077</v>
      </c>
      <c r="R1014" s="244">
        <f t="shared" si="171"/>
        <v>19464</v>
      </c>
      <c r="S1014" s="244">
        <f t="shared" si="172"/>
        <v>19101</v>
      </c>
      <c r="T1014" s="244">
        <f t="shared" si="173"/>
        <v>19040</v>
      </c>
      <c r="U1014" s="79">
        <f t="shared" si="174"/>
        <v>3102.0774490653839</v>
      </c>
      <c r="V1014" s="245">
        <f t="shared" si="175"/>
        <v>0.15937512582538965</v>
      </c>
      <c r="W1014" s="88" t="str">
        <f t="shared" si="176"/>
        <v>MENOR_VALOR</v>
      </c>
      <c r="X1014" s="89">
        <f t="shared" si="177"/>
        <v>15077</v>
      </c>
      <c r="Y1014" s="73"/>
    </row>
    <row r="1015" spans="1:25" x14ac:dyDescent="0.35">
      <c r="A1015" s="14">
        <v>914</v>
      </c>
      <c r="B1015" s="6">
        <v>8714199</v>
      </c>
      <c r="C1015" s="48" t="s">
        <v>32</v>
      </c>
      <c r="D1015" s="49" t="s">
        <v>111</v>
      </c>
      <c r="E1015" s="6" t="s">
        <v>34</v>
      </c>
      <c r="F1015" s="6">
        <v>0</v>
      </c>
      <c r="G1015" s="6">
        <v>1</v>
      </c>
      <c r="H1015" s="6">
        <v>781815</v>
      </c>
      <c r="I1015" s="81">
        <v>14994</v>
      </c>
      <c r="J1015" s="82">
        <f t="shared" si="168"/>
        <v>16961.212800000001</v>
      </c>
      <c r="K1015" s="79">
        <v>22540</v>
      </c>
      <c r="L1015" s="79">
        <f t="shared" si="178"/>
        <v>4282.6000000000004</v>
      </c>
      <c r="M1015" s="79">
        <f t="shared" si="169"/>
        <v>26822.6</v>
      </c>
      <c r="N1015" s="79">
        <v>18000</v>
      </c>
      <c r="O1015" s="79">
        <v>3420</v>
      </c>
      <c r="P1015" s="79">
        <v>21420</v>
      </c>
      <c r="Q1015" s="244">
        <f t="shared" si="170"/>
        <v>16961</v>
      </c>
      <c r="R1015" s="244">
        <f t="shared" si="171"/>
        <v>21735</v>
      </c>
      <c r="S1015" s="244">
        <f t="shared" si="172"/>
        <v>21360</v>
      </c>
      <c r="T1015" s="244">
        <f t="shared" si="173"/>
        <v>21420</v>
      </c>
      <c r="U1015" s="79">
        <f t="shared" si="174"/>
        <v>3375.7277733845781</v>
      </c>
      <c r="V1015" s="245">
        <f t="shared" si="175"/>
        <v>0.1553129870432288</v>
      </c>
      <c r="W1015" s="88" t="str">
        <f t="shared" si="176"/>
        <v>MENOR_VALOR</v>
      </c>
      <c r="X1015" s="89">
        <f t="shared" si="177"/>
        <v>16961</v>
      </c>
      <c r="Y1015" s="73"/>
    </row>
    <row r="1016" spans="1:25" ht="16" x14ac:dyDescent="0.35">
      <c r="A1016" s="14">
        <v>915</v>
      </c>
      <c r="B1016" s="6">
        <v>8714199</v>
      </c>
      <c r="C1016" s="48" t="s">
        <v>32</v>
      </c>
      <c r="D1016" s="49" t="s">
        <v>112</v>
      </c>
      <c r="E1016" s="6" t="s">
        <v>34</v>
      </c>
      <c r="F1016" s="6">
        <v>0</v>
      </c>
      <c r="G1016" s="6">
        <v>1</v>
      </c>
      <c r="H1016" s="6">
        <v>781815</v>
      </c>
      <c r="I1016" s="81">
        <v>15232</v>
      </c>
      <c r="J1016" s="82">
        <f t="shared" si="168"/>
        <v>17230.438399999999</v>
      </c>
      <c r="K1016" s="79">
        <v>25300</v>
      </c>
      <c r="L1016" s="79">
        <f t="shared" si="178"/>
        <v>4807</v>
      </c>
      <c r="M1016" s="79">
        <f t="shared" si="169"/>
        <v>30107</v>
      </c>
      <c r="N1016" s="79">
        <v>18000</v>
      </c>
      <c r="O1016" s="79">
        <v>3420</v>
      </c>
      <c r="P1016" s="79">
        <v>21420</v>
      </c>
      <c r="Q1016" s="244">
        <f t="shared" si="170"/>
        <v>17230</v>
      </c>
      <c r="R1016" s="244">
        <f t="shared" si="171"/>
        <v>22919</v>
      </c>
      <c r="S1016" s="244">
        <f t="shared" si="172"/>
        <v>22315</v>
      </c>
      <c r="T1016" s="244">
        <f t="shared" si="173"/>
        <v>21420</v>
      </c>
      <c r="U1016" s="79">
        <f t="shared" si="174"/>
        <v>4022.7304781702687</v>
      </c>
      <c r="V1016" s="245">
        <f t="shared" si="175"/>
        <v>0.1755194588843435</v>
      </c>
      <c r="W1016" s="88" t="str">
        <f t="shared" si="176"/>
        <v>MENOR_VALOR</v>
      </c>
      <c r="X1016" s="89">
        <f t="shared" si="177"/>
        <v>17230</v>
      </c>
      <c r="Y1016" s="73"/>
    </row>
    <row r="1017" spans="1:25" ht="16" x14ac:dyDescent="0.35">
      <c r="A1017" s="14">
        <v>916</v>
      </c>
      <c r="B1017" s="6">
        <v>8714199</v>
      </c>
      <c r="C1017" s="48" t="s">
        <v>32</v>
      </c>
      <c r="D1017" s="49" t="s">
        <v>114</v>
      </c>
      <c r="E1017" s="6" t="s">
        <v>34</v>
      </c>
      <c r="F1017" s="6">
        <v>0</v>
      </c>
      <c r="G1017" s="6">
        <v>1</v>
      </c>
      <c r="H1017" s="6">
        <v>781815</v>
      </c>
      <c r="I1017" s="81">
        <v>171003</v>
      </c>
      <c r="J1017" s="82">
        <f t="shared" si="168"/>
        <v>193438.59359999999</v>
      </c>
      <c r="K1017" s="79">
        <v>268570</v>
      </c>
      <c r="L1017" s="79">
        <f t="shared" si="178"/>
        <v>51028.3</v>
      </c>
      <c r="M1017" s="79">
        <f t="shared" si="169"/>
        <v>319598.3</v>
      </c>
      <c r="N1017" s="79">
        <v>201000</v>
      </c>
      <c r="O1017" s="79">
        <v>38190</v>
      </c>
      <c r="P1017" s="79">
        <v>239190</v>
      </c>
      <c r="Q1017" s="244">
        <f t="shared" si="170"/>
        <v>193439</v>
      </c>
      <c r="R1017" s="244">
        <f t="shared" si="171"/>
        <v>250742</v>
      </c>
      <c r="S1017" s="244">
        <f t="shared" si="172"/>
        <v>245450</v>
      </c>
      <c r="T1017" s="244">
        <f t="shared" si="173"/>
        <v>239190</v>
      </c>
      <c r="U1017" s="79">
        <f t="shared" si="174"/>
        <v>40519.33988233273</v>
      </c>
      <c r="V1017" s="245">
        <f t="shared" si="175"/>
        <v>0.16159773744459535</v>
      </c>
      <c r="W1017" s="88" t="str">
        <f t="shared" si="176"/>
        <v>MENOR_VALOR</v>
      </c>
      <c r="X1017" s="89">
        <f t="shared" si="177"/>
        <v>193439</v>
      </c>
      <c r="Y1017" s="73"/>
    </row>
    <row r="1018" spans="1:25" ht="16" x14ac:dyDescent="0.35">
      <c r="A1018" s="14">
        <v>917</v>
      </c>
      <c r="B1018" s="6">
        <v>8714199</v>
      </c>
      <c r="C1018" s="48" t="s">
        <v>32</v>
      </c>
      <c r="D1018" s="51" t="s">
        <v>244</v>
      </c>
      <c r="E1018" s="6" t="s">
        <v>34</v>
      </c>
      <c r="F1018" s="6">
        <v>0</v>
      </c>
      <c r="G1018" s="6">
        <v>1</v>
      </c>
      <c r="H1018" s="6">
        <v>781815</v>
      </c>
      <c r="I1018" s="81">
        <v>22729</v>
      </c>
      <c r="J1018" s="82">
        <f t="shared" ref="J1018:J1075" si="179">(I1018*13.12%)+I1018</f>
        <v>25711.0448</v>
      </c>
      <c r="K1018" s="79">
        <v>496800</v>
      </c>
      <c r="L1018" s="79">
        <f t="shared" si="178"/>
        <v>94392</v>
      </c>
      <c r="M1018" s="79">
        <f t="shared" si="169"/>
        <v>591192</v>
      </c>
      <c r="N1018" s="79">
        <v>368000</v>
      </c>
      <c r="O1018" s="79">
        <v>69920</v>
      </c>
      <c r="P1018" s="79">
        <v>437920</v>
      </c>
      <c r="Q1018" s="244">
        <f t="shared" si="170"/>
        <v>25711</v>
      </c>
      <c r="R1018" s="244">
        <f t="shared" si="171"/>
        <v>351608</v>
      </c>
      <c r="S1018" s="244">
        <f t="shared" si="172"/>
        <v>188111</v>
      </c>
      <c r="T1018" s="244">
        <f t="shared" si="173"/>
        <v>437920</v>
      </c>
      <c r="U1018" s="79">
        <f t="shared" si="174"/>
        <v>230443.97866835227</v>
      </c>
      <c r="V1018" s="245">
        <f t="shared" si="175"/>
        <v>0.65540027151928359</v>
      </c>
      <c r="W1018" s="88" t="str">
        <f t="shared" si="176"/>
        <v>MEDIA_GEOMETRICA</v>
      </c>
      <c r="X1018" s="89">
        <f t="shared" si="177"/>
        <v>188111</v>
      </c>
      <c r="Y1018" s="73"/>
    </row>
    <row r="1019" spans="1:25" ht="16" x14ac:dyDescent="0.35">
      <c r="A1019" s="14">
        <v>918</v>
      </c>
      <c r="B1019" s="6">
        <v>8714199</v>
      </c>
      <c r="C1019" s="48" t="s">
        <v>32</v>
      </c>
      <c r="D1019" s="51" t="s">
        <v>404</v>
      </c>
      <c r="E1019" s="6" t="s">
        <v>34</v>
      </c>
      <c r="F1019" s="6">
        <v>0</v>
      </c>
      <c r="G1019" s="6">
        <v>1</v>
      </c>
      <c r="H1019" s="6">
        <v>781815</v>
      </c>
      <c r="I1019" s="81">
        <v>334152</v>
      </c>
      <c r="J1019" s="82">
        <f t="shared" si="179"/>
        <v>377992.74239999999</v>
      </c>
      <c r="K1019" s="79">
        <v>476270</v>
      </c>
      <c r="L1019" s="79">
        <f t="shared" si="178"/>
        <v>90491.3</v>
      </c>
      <c r="M1019" s="79">
        <f t="shared" si="169"/>
        <v>566761.30000000005</v>
      </c>
      <c r="N1019" s="79">
        <v>393000</v>
      </c>
      <c r="O1019" s="79">
        <v>74670</v>
      </c>
      <c r="P1019" s="79">
        <v>467670</v>
      </c>
      <c r="Q1019" s="244">
        <f t="shared" si="170"/>
        <v>377993</v>
      </c>
      <c r="R1019" s="244">
        <f t="shared" si="171"/>
        <v>470808</v>
      </c>
      <c r="S1019" s="244">
        <f t="shared" si="172"/>
        <v>464452</v>
      </c>
      <c r="T1019" s="244">
        <f t="shared" si="173"/>
        <v>467670</v>
      </c>
      <c r="U1019" s="79">
        <f t="shared" si="174"/>
        <v>65630.115895829411</v>
      </c>
      <c r="V1019" s="245">
        <f t="shared" si="175"/>
        <v>0.13939889699374142</v>
      </c>
      <c r="W1019" s="88" t="str">
        <f t="shared" si="176"/>
        <v>MENOR_VALOR</v>
      </c>
      <c r="X1019" s="89">
        <f t="shared" si="177"/>
        <v>377993</v>
      </c>
      <c r="Y1019" s="73"/>
    </row>
    <row r="1020" spans="1:25" ht="24" x14ac:dyDescent="0.35">
      <c r="A1020" s="14">
        <v>919</v>
      </c>
      <c r="B1020" s="6">
        <v>8714199</v>
      </c>
      <c r="C1020" s="10" t="s">
        <v>47</v>
      </c>
      <c r="D1020" s="49" t="s">
        <v>245</v>
      </c>
      <c r="E1020" s="6" t="s">
        <v>34</v>
      </c>
      <c r="F1020" s="6">
        <v>0</v>
      </c>
      <c r="G1020" s="6">
        <v>1</v>
      </c>
      <c r="H1020" s="6">
        <v>781815</v>
      </c>
      <c r="I1020" s="81">
        <v>674968</v>
      </c>
      <c r="J1020" s="82">
        <f t="shared" si="179"/>
        <v>763523.80160000001</v>
      </c>
      <c r="K1020" s="79">
        <v>913560</v>
      </c>
      <c r="L1020" s="79">
        <f t="shared" si="178"/>
        <v>173576.4</v>
      </c>
      <c r="M1020" s="79">
        <f t="shared" si="169"/>
        <v>1087136.3999999999</v>
      </c>
      <c r="N1020" s="79">
        <v>794000</v>
      </c>
      <c r="O1020" s="79">
        <v>150860</v>
      </c>
      <c r="P1020" s="79">
        <v>944860</v>
      </c>
      <c r="Q1020" s="244">
        <f t="shared" si="170"/>
        <v>763524</v>
      </c>
      <c r="R1020" s="244">
        <f t="shared" si="171"/>
        <v>931840</v>
      </c>
      <c r="S1020" s="244">
        <f t="shared" si="172"/>
        <v>922199</v>
      </c>
      <c r="T1020" s="244">
        <f t="shared" si="173"/>
        <v>944860</v>
      </c>
      <c r="U1020" s="79">
        <f t="shared" si="174"/>
        <v>119017.38498219493</v>
      </c>
      <c r="V1020" s="245">
        <f t="shared" si="175"/>
        <v>0.1277229835403019</v>
      </c>
      <c r="W1020" s="88" t="str">
        <f t="shared" si="176"/>
        <v>MENOR_VALOR</v>
      </c>
      <c r="X1020" s="89">
        <f t="shared" si="177"/>
        <v>763524</v>
      </c>
      <c r="Y1020" s="73"/>
    </row>
    <row r="1021" spans="1:25" ht="24" x14ac:dyDescent="0.35">
      <c r="A1021" s="14">
        <v>920</v>
      </c>
      <c r="B1021" s="6">
        <v>8714199</v>
      </c>
      <c r="C1021" s="48" t="s">
        <v>50</v>
      </c>
      <c r="D1021" s="49" t="s">
        <v>127</v>
      </c>
      <c r="E1021" s="6" t="s">
        <v>34</v>
      </c>
      <c r="F1021" s="6">
        <v>0</v>
      </c>
      <c r="G1021" s="6">
        <v>1</v>
      </c>
      <c r="H1021" s="6">
        <v>781815</v>
      </c>
      <c r="I1021" s="11">
        <v>301070</v>
      </c>
      <c r="J1021" s="82">
        <f t="shared" si="179"/>
        <v>340570.38400000002</v>
      </c>
      <c r="K1021" s="79">
        <v>460720</v>
      </c>
      <c r="L1021" s="79">
        <f t="shared" si="178"/>
        <v>87536.8</v>
      </c>
      <c r="M1021" s="79">
        <f t="shared" si="169"/>
        <v>548256.80000000005</v>
      </c>
      <c r="N1021" s="79">
        <v>354000</v>
      </c>
      <c r="O1021" s="79">
        <v>67260</v>
      </c>
      <c r="P1021" s="79">
        <v>421260</v>
      </c>
      <c r="Q1021" s="244">
        <f t="shared" si="170"/>
        <v>340570</v>
      </c>
      <c r="R1021" s="244">
        <f t="shared" si="171"/>
        <v>436696</v>
      </c>
      <c r="S1021" s="244">
        <f t="shared" si="172"/>
        <v>428463</v>
      </c>
      <c r="T1021" s="244">
        <f t="shared" si="173"/>
        <v>421260</v>
      </c>
      <c r="U1021" s="79">
        <f t="shared" si="174"/>
        <v>67971.346448338067</v>
      </c>
      <c r="V1021" s="245">
        <f t="shared" si="175"/>
        <v>0.15564911620060196</v>
      </c>
      <c r="W1021" s="88" t="str">
        <f t="shared" si="176"/>
        <v>MENOR_VALOR</v>
      </c>
      <c r="X1021" s="89">
        <f t="shared" si="177"/>
        <v>340570</v>
      </c>
      <c r="Y1021" s="73"/>
    </row>
    <row r="1022" spans="1:25" s="74" customFormat="1" ht="16" x14ac:dyDescent="0.35">
      <c r="A1022" s="117" t="s">
        <v>128</v>
      </c>
      <c r="B1022" s="6"/>
      <c r="C1022" s="6"/>
      <c r="D1022" s="118" t="s">
        <v>129</v>
      </c>
      <c r="E1022" s="6"/>
      <c r="F1022" s="119"/>
      <c r="G1022" s="119"/>
      <c r="H1022" s="120"/>
      <c r="I1022" s="243"/>
      <c r="J1022" s="82"/>
      <c r="K1022" s="79"/>
      <c r="L1022" s="79"/>
      <c r="M1022" s="79"/>
      <c r="N1022" s="79"/>
      <c r="O1022" s="79"/>
      <c r="P1022" s="79"/>
      <c r="Q1022" s="244"/>
      <c r="R1022" s="244"/>
      <c r="S1022" s="244"/>
      <c r="T1022" s="244"/>
      <c r="U1022" s="79"/>
      <c r="V1022" s="245"/>
      <c r="W1022" s="88"/>
      <c r="X1022" s="89"/>
      <c r="Y1022" s="73"/>
    </row>
    <row r="1023" spans="1:25" x14ac:dyDescent="0.35">
      <c r="A1023" s="14">
        <v>921</v>
      </c>
      <c r="B1023" s="6">
        <v>8714199</v>
      </c>
      <c r="C1023" s="48" t="s">
        <v>32</v>
      </c>
      <c r="D1023" s="49" t="s">
        <v>130</v>
      </c>
      <c r="E1023" s="6" t="s">
        <v>34</v>
      </c>
      <c r="F1023" s="6">
        <v>0</v>
      </c>
      <c r="G1023" s="6">
        <v>1</v>
      </c>
      <c r="H1023" s="6">
        <v>781815</v>
      </c>
      <c r="I1023" s="81">
        <v>66640</v>
      </c>
      <c r="J1023" s="82">
        <f t="shared" si="179"/>
        <v>75383.168000000005</v>
      </c>
      <c r="K1023" s="79">
        <v>89180</v>
      </c>
      <c r="L1023" s="79">
        <f t="shared" si="178"/>
        <v>16944.2</v>
      </c>
      <c r="M1023" s="79">
        <f t="shared" si="169"/>
        <v>106124.2</v>
      </c>
      <c r="N1023" s="79">
        <v>78000</v>
      </c>
      <c r="O1023" s="79">
        <v>14820</v>
      </c>
      <c r="P1023" s="79">
        <v>92820</v>
      </c>
      <c r="Q1023" s="244">
        <f t="shared" si="170"/>
        <v>75383</v>
      </c>
      <c r="R1023" s="244">
        <f t="shared" si="171"/>
        <v>91442</v>
      </c>
      <c r="S1023" s="244">
        <f t="shared" si="172"/>
        <v>90555</v>
      </c>
      <c r="T1023" s="244">
        <f t="shared" si="173"/>
        <v>92820</v>
      </c>
      <c r="U1023" s="79">
        <f t="shared" si="174"/>
        <v>11355.427799074767</v>
      </c>
      <c r="V1023" s="245">
        <f t="shared" si="175"/>
        <v>0.12418175235750276</v>
      </c>
      <c r="W1023" s="88" t="str">
        <f t="shared" si="176"/>
        <v>MENOR_VALOR</v>
      </c>
      <c r="X1023" s="89">
        <f t="shared" si="177"/>
        <v>75383</v>
      </c>
      <c r="Y1023" s="73"/>
    </row>
    <row r="1024" spans="1:25" ht="16" x14ac:dyDescent="0.35">
      <c r="A1024" s="14">
        <v>922</v>
      </c>
      <c r="B1024" s="6">
        <v>8714199</v>
      </c>
      <c r="C1024" s="48" t="s">
        <v>32</v>
      </c>
      <c r="D1024" s="49" t="s">
        <v>246</v>
      </c>
      <c r="E1024" s="6" t="s">
        <v>34</v>
      </c>
      <c r="F1024" s="6">
        <v>0</v>
      </c>
      <c r="G1024" s="6">
        <v>1</v>
      </c>
      <c r="H1024" s="6">
        <v>781815</v>
      </c>
      <c r="I1024" s="81">
        <v>235144</v>
      </c>
      <c r="J1024" s="82">
        <f t="shared" si="179"/>
        <v>265994.89279999997</v>
      </c>
      <c r="K1024" s="79">
        <v>153920</v>
      </c>
      <c r="L1024" s="79">
        <f t="shared" si="178"/>
        <v>29244.799999999999</v>
      </c>
      <c r="M1024" s="79">
        <f t="shared" si="169"/>
        <v>183164.79999999999</v>
      </c>
      <c r="N1024" s="79">
        <v>118000</v>
      </c>
      <c r="O1024" s="79">
        <v>22420</v>
      </c>
      <c r="P1024" s="79">
        <v>140420</v>
      </c>
      <c r="Q1024" s="244">
        <f t="shared" si="170"/>
        <v>140420</v>
      </c>
      <c r="R1024" s="244">
        <f t="shared" si="171"/>
        <v>196527</v>
      </c>
      <c r="S1024" s="244">
        <f t="shared" si="172"/>
        <v>189837</v>
      </c>
      <c r="T1024" s="244">
        <f t="shared" si="173"/>
        <v>183165</v>
      </c>
      <c r="U1024" s="79">
        <f t="shared" si="174"/>
        <v>39673.640172033622</v>
      </c>
      <c r="V1024" s="245">
        <f t="shared" si="175"/>
        <v>0.20187373832620262</v>
      </c>
      <c r="W1024" s="88" t="str">
        <f t="shared" si="176"/>
        <v>MENOR_VALOR</v>
      </c>
      <c r="X1024" s="89">
        <f t="shared" si="177"/>
        <v>140420</v>
      </c>
      <c r="Y1024" s="73"/>
    </row>
    <row r="1025" spans="1:25" ht="16" x14ac:dyDescent="0.35">
      <c r="A1025" s="14">
        <v>923</v>
      </c>
      <c r="B1025" s="6">
        <v>8714199</v>
      </c>
      <c r="C1025" s="48" t="s">
        <v>32</v>
      </c>
      <c r="D1025" s="49" t="s">
        <v>132</v>
      </c>
      <c r="E1025" s="6" t="s">
        <v>34</v>
      </c>
      <c r="F1025" s="6">
        <v>0</v>
      </c>
      <c r="G1025" s="6">
        <v>1</v>
      </c>
      <c r="H1025" s="6">
        <v>781815</v>
      </c>
      <c r="I1025" s="81">
        <v>106981</v>
      </c>
      <c r="J1025" s="82">
        <f t="shared" si="179"/>
        <v>121016.9072</v>
      </c>
      <c r="K1025" s="79">
        <v>150100</v>
      </c>
      <c r="L1025" s="79">
        <f t="shared" si="178"/>
        <v>28519</v>
      </c>
      <c r="M1025" s="79">
        <f t="shared" si="169"/>
        <v>178619</v>
      </c>
      <c r="N1025" s="79">
        <v>126000</v>
      </c>
      <c r="O1025" s="79">
        <v>23940</v>
      </c>
      <c r="P1025" s="79">
        <v>149940</v>
      </c>
      <c r="Q1025" s="244">
        <f t="shared" si="170"/>
        <v>121017</v>
      </c>
      <c r="R1025" s="244">
        <f t="shared" si="171"/>
        <v>149859</v>
      </c>
      <c r="S1025" s="244">
        <f t="shared" si="172"/>
        <v>147989</v>
      </c>
      <c r="T1025" s="244">
        <f t="shared" si="173"/>
        <v>149940</v>
      </c>
      <c r="U1025" s="79">
        <f t="shared" si="174"/>
        <v>20394.373782982402</v>
      </c>
      <c r="V1025" s="245">
        <f t="shared" si="175"/>
        <v>0.13609041687841505</v>
      </c>
      <c r="W1025" s="88" t="str">
        <f t="shared" si="176"/>
        <v>MENOR_VALOR</v>
      </c>
      <c r="X1025" s="89">
        <f t="shared" si="177"/>
        <v>121017</v>
      </c>
      <c r="Y1025" s="73"/>
    </row>
    <row r="1026" spans="1:25" ht="16" x14ac:dyDescent="0.35">
      <c r="A1026" s="14">
        <v>924</v>
      </c>
      <c r="B1026" s="6">
        <v>8714199</v>
      </c>
      <c r="C1026" s="48" t="s">
        <v>32</v>
      </c>
      <c r="D1026" s="49" t="s">
        <v>247</v>
      </c>
      <c r="E1026" s="6" t="s">
        <v>34</v>
      </c>
      <c r="F1026" s="6">
        <v>0</v>
      </c>
      <c r="G1026" s="6">
        <v>1</v>
      </c>
      <c r="H1026" s="6">
        <v>781815</v>
      </c>
      <c r="I1026" s="81">
        <v>41888</v>
      </c>
      <c r="J1026" s="82">
        <f t="shared" si="179"/>
        <v>47383.705600000001</v>
      </c>
      <c r="K1026" s="79">
        <v>61610</v>
      </c>
      <c r="L1026" s="79">
        <f t="shared" si="178"/>
        <v>11705.9</v>
      </c>
      <c r="M1026" s="79">
        <f t="shared" si="169"/>
        <v>73315.899999999994</v>
      </c>
      <c r="N1026" s="79">
        <v>49000</v>
      </c>
      <c r="O1026" s="79">
        <v>9310</v>
      </c>
      <c r="P1026" s="79">
        <v>58310</v>
      </c>
      <c r="Q1026" s="244">
        <f t="shared" si="170"/>
        <v>47384</v>
      </c>
      <c r="R1026" s="244">
        <f t="shared" si="171"/>
        <v>59670</v>
      </c>
      <c r="S1026" s="244">
        <f t="shared" si="172"/>
        <v>58730</v>
      </c>
      <c r="T1026" s="244">
        <f t="shared" si="173"/>
        <v>58310</v>
      </c>
      <c r="U1026" s="79">
        <f t="shared" si="174"/>
        <v>8687.5139136579237</v>
      </c>
      <c r="V1026" s="245">
        <f t="shared" si="175"/>
        <v>0.14559265818096068</v>
      </c>
      <c r="W1026" s="88" t="str">
        <f t="shared" si="176"/>
        <v>MENOR_VALOR</v>
      </c>
      <c r="X1026" s="89">
        <f t="shared" si="177"/>
        <v>47384</v>
      </c>
      <c r="Y1026" s="73"/>
    </row>
    <row r="1027" spans="1:25" ht="24" x14ac:dyDescent="0.35">
      <c r="A1027" s="14">
        <v>925</v>
      </c>
      <c r="B1027" s="6">
        <v>8714199</v>
      </c>
      <c r="C1027" s="48" t="s">
        <v>32</v>
      </c>
      <c r="D1027" s="49" t="s">
        <v>248</v>
      </c>
      <c r="E1027" s="6" t="s">
        <v>34</v>
      </c>
      <c r="F1027" s="6">
        <v>0</v>
      </c>
      <c r="G1027" s="6">
        <v>1</v>
      </c>
      <c r="H1027" s="6">
        <v>781815</v>
      </c>
      <c r="I1027" s="81">
        <v>66640</v>
      </c>
      <c r="J1027" s="82">
        <f t="shared" si="179"/>
        <v>75383.168000000005</v>
      </c>
      <c r="K1027" s="79">
        <v>107800</v>
      </c>
      <c r="L1027" s="79">
        <f t="shared" si="178"/>
        <v>20482</v>
      </c>
      <c r="M1027" s="79">
        <f t="shared" si="169"/>
        <v>128282</v>
      </c>
      <c r="N1027" s="79">
        <v>78000</v>
      </c>
      <c r="O1027" s="79">
        <v>14820</v>
      </c>
      <c r="P1027" s="79">
        <v>92820</v>
      </c>
      <c r="Q1027" s="244">
        <f t="shared" si="170"/>
        <v>75383</v>
      </c>
      <c r="R1027" s="244">
        <f t="shared" si="171"/>
        <v>98828</v>
      </c>
      <c r="S1027" s="244">
        <f t="shared" si="172"/>
        <v>96463</v>
      </c>
      <c r="T1027" s="244">
        <f t="shared" si="173"/>
        <v>92820</v>
      </c>
      <c r="U1027" s="79">
        <f t="shared" si="174"/>
        <v>16578.118484918607</v>
      </c>
      <c r="V1027" s="245">
        <f t="shared" si="175"/>
        <v>0.16774718182011786</v>
      </c>
      <c r="W1027" s="88" t="str">
        <f t="shared" si="176"/>
        <v>MENOR_VALOR</v>
      </c>
      <c r="X1027" s="89">
        <f t="shared" si="177"/>
        <v>75383</v>
      </c>
      <c r="Y1027" s="73"/>
    </row>
    <row r="1028" spans="1:25" ht="16" x14ac:dyDescent="0.35">
      <c r="A1028" s="14">
        <v>926</v>
      </c>
      <c r="B1028" s="6">
        <v>8714199</v>
      </c>
      <c r="C1028" s="48" t="s">
        <v>32</v>
      </c>
      <c r="D1028" s="49" t="s">
        <v>135</v>
      </c>
      <c r="E1028" s="6" t="s">
        <v>34</v>
      </c>
      <c r="F1028" s="6">
        <v>0</v>
      </c>
      <c r="G1028" s="6">
        <v>1</v>
      </c>
      <c r="H1028" s="6">
        <v>781815</v>
      </c>
      <c r="I1028" s="81">
        <v>120785</v>
      </c>
      <c r="J1028" s="82">
        <f t="shared" si="179"/>
        <v>136631.992</v>
      </c>
      <c r="K1028" s="79">
        <v>168260</v>
      </c>
      <c r="L1028" s="79">
        <f t="shared" si="178"/>
        <v>31969.4</v>
      </c>
      <c r="M1028" s="79">
        <f t="shared" si="169"/>
        <v>200229.4</v>
      </c>
      <c r="N1028" s="79">
        <v>143000</v>
      </c>
      <c r="O1028" s="79">
        <v>27170</v>
      </c>
      <c r="P1028" s="79">
        <v>170170</v>
      </c>
      <c r="Q1028" s="244">
        <f t="shared" si="170"/>
        <v>136632</v>
      </c>
      <c r="R1028" s="244">
        <f t="shared" si="171"/>
        <v>169010</v>
      </c>
      <c r="S1028" s="244">
        <f t="shared" si="172"/>
        <v>166976</v>
      </c>
      <c r="T1028" s="244">
        <f t="shared" si="173"/>
        <v>170170</v>
      </c>
      <c r="U1028" s="79">
        <f t="shared" si="174"/>
        <v>22894.703361258034</v>
      </c>
      <c r="V1028" s="245">
        <f t="shared" si="175"/>
        <v>0.13546360192448989</v>
      </c>
      <c r="W1028" s="88" t="str">
        <f t="shared" si="176"/>
        <v>MENOR_VALOR</v>
      </c>
      <c r="X1028" s="89">
        <f t="shared" si="177"/>
        <v>136632</v>
      </c>
      <c r="Y1028" s="73"/>
    </row>
    <row r="1029" spans="1:25" ht="16" x14ac:dyDescent="0.35">
      <c r="A1029" s="14">
        <v>927</v>
      </c>
      <c r="B1029" s="6">
        <v>8714199</v>
      </c>
      <c r="C1029" s="48" t="s">
        <v>32</v>
      </c>
      <c r="D1029" s="49" t="s">
        <v>136</v>
      </c>
      <c r="E1029" s="6" t="s">
        <v>34</v>
      </c>
      <c r="F1029" s="6">
        <v>0</v>
      </c>
      <c r="G1029" s="6">
        <v>1</v>
      </c>
      <c r="H1029" s="6">
        <v>781815</v>
      </c>
      <c r="I1029" s="81">
        <v>56287</v>
      </c>
      <c r="J1029" s="82">
        <f t="shared" si="179"/>
        <v>63671.854399999997</v>
      </c>
      <c r="K1029" s="79">
        <v>86320</v>
      </c>
      <c r="L1029" s="79">
        <f t="shared" si="178"/>
        <v>16400.8</v>
      </c>
      <c r="M1029" s="79">
        <f t="shared" si="169"/>
        <v>102720.8</v>
      </c>
      <c r="N1029" s="79">
        <v>66000</v>
      </c>
      <c r="O1029" s="79">
        <v>12540</v>
      </c>
      <c r="P1029" s="79">
        <v>78540</v>
      </c>
      <c r="Q1029" s="244">
        <f t="shared" si="170"/>
        <v>63672</v>
      </c>
      <c r="R1029" s="244">
        <f t="shared" si="171"/>
        <v>81644</v>
      </c>
      <c r="S1029" s="244">
        <f t="shared" si="172"/>
        <v>80088</v>
      </c>
      <c r="T1029" s="244">
        <f t="shared" si="173"/>
        <v>78540</v>
      </c>
      <c r="U1029" s="79">
        <f t="shared" si="174"/>
        <v>12708.123071484632</v>
      </c>
      <c r="V1029" s="245">
        <f t="shared" si="175"/>
        <v>0.1556528718764959</v>
      </c>
      <c r="W1029" s="88" t="str">
        <f t="shared" si="176"/>
        <v>MENOR_VALOR</v>
      </c>
      <c r="X1029" s="89">
        <f t="shared" si="177"/>
        <v>63672</v>
      </c>
      <c r="Y1029" s="73"/>
    </row>
    <row r="1030" spans="1:25" ht="16" x14ac:dyDescent="0.35">
      <c r="A1030" s="14">
        <v>928</v>
      </c>
      <c r="B1030" s="6">
        <v>8714199</v>
      </c>
      <c r="C1030" s="48" t="s">
        <v>32</v>
      </c>
      <c r="D1030" s="49" t="s">
        <v>249</v>
      </c>
      <c r="E1030" s="6" t="s">
        <v>34</v>
      </c>
      <c r="F1030" s="6">
        <v>0</v>
      </c>
      <c r="G1030" s="6">
        <v>1</v>
      </c>
      <c r="H1030" s="6">
        <v>781815</v>
      </c>
      <c r="I1030" s="81">
        <v>55930</v>
      </c>
      <c r="J1030" s="82">
        <f t="shared" si="179"/>
        <v>63268.015999999996</v>
      </c>
      <c r="K1030" s="79">
        <v>79680</v>
      </c>
      <c r="L1030" s="79">
        <f t="shared" si="178"/>
        <v>15139.2</v>
      </c>
      <c r="M1030" s="79">
        <f t="shared" si="169"/>
        <v>94819.199999999997</v>
      </c>
      <c r="N1030" s="79">
        <v>66000</v>
      </c>
      <c r="O1030" s="79">
        <v>12540</v>
      </c>
      <c r="P1030" s="79">
        <v>78540</v>
      </c>
      <c r="Q1030" s="244">
        <f t="shared" si="170"/>
        <v>63268</v>
      </c>
      <c r="R1030" s="244">
        <f t="shared" si="171"/>
        <v>78876</v>
      </c>
      <c r="S1030" s="244">
        <f t="shared" si="172"/>
        <v>77814</v>
      </c>
      <c r="T1030" s="244">
        <f t="shared" si="173"/>
        <v>78540</v>
      </c>
      <c r="U1030" s="79">
        <f t="shared" si="174"/>
        <v>11036.522640759635</v>
      </c>
      <c r="V1030" s="245">
        <f t="shared" si="175"/>
        <v>0.13992244333839995</v>
      </c>
      <c r="W1030" s="88" t="str">
        <f t="shared" si="176"/>
        <v>MENOR_VALOR</v>
      </c>
      <c r="X1030" s="89">
        <f t="shared" si="177"/>
        <v>63268</v>
      </c>
      <c r="Y1030" s="73"/>
    </row>
    <row r="1031" spans="1:25" ht="16" x14ac:dyDescent="0.35">
      <c r="A1031" s="14">
        <v>929</v>
      </c>
      <c r="B1031" s="6">
        <v>8714199</v>
      </c>
      <c r="C1031" s="48" t="s">
        <v>32</v>
      </c>
      <c r="D1031" s="49" t="s">
        <v>250</v>
      </c>
      <c r="E1031" s="6" t="s">
        <v>34</v>
      </c>
      <c r="F1031" s="6">
        <v>0</v>
      </c>
      <c r="G1031" s="6">
        <v>1</v>
      </c>
      <c r="H1031" s="6">
        <v>781815</v>
      </c>
      <c r="I1031" s="81">
        <v>768859</v>
      </c>
      <c r="J1031" s="82">
        <f t="shared" si="179"/>
        <v>869733.30079999997</v>
      </c>
      <c r="K1031" s="79">
        <v>1208030</v>
      </c>
      <c r="L1031" s="79">
        <f t="shared" si="178"/>
        <v>229525.7</v>
      </c>
      <c r="M1031" s="79">
        <f t="shared" si="169"/>
        <v>1437555.7</v>
      </c>
      <c r="N1031" s="79">
        <v>903000</v>
      </c>
      <c r="O1031" s="79">
        <v>171570</v>
      </c>
      <c r="P1031" s="79">
        <v>1074570</v>
      </c>
      <c r="Q1031" s="244">
        <f t="shared" si="170"/>
        <v>869733</v>
      </c>
      <c r="R1031" s="244">
        <f t="shared" si="171"/>
        <v>1127286</v>
      </c>
      <c r="S1031" s="244">
        <f t="shared" si="172"/>
        <v>1103439</v>
      </c>
      <c r="T1031" s="244">
        <f t="shared" si="173"/>
        <v>1074570</v>
      </c>
      <c r="U1031" s="79">
        <f t="shared" si="174"/>
        <v>182117.47281493887</v>
      </c>
      <c r="V1031" s="245">
        <f t="shared" si="175"/>
        <v>0.16155392049128514</v>
      </c>
      <c r="W1031" s="88" t="str">
        <f t="shared" si="176"/>
        <v>MENOR_VALOR</v>
      </c>
      <c r="X1031" s="89">
        <f t="shared" si="177"/>
        <v>869733</v>
      </c>
      <c r="Y1031" s="73"/>
    </row>
    <row r="1032" spans="1:25" ht="16" x14ac:dyDescent="0.35">
      <c r="A1032" s="14">
        <v>930</v>
      </c>
      <c r="B1032" s="6">
        <v>8714199</v>
      </c>
      <c r="C1032" s="48" t="s">
        <v>32</v>
      </c>
      <c r="D1032" s="49" t="s">
        <v>251</v>
      </c>
      <c r="E1032" s="6" t="s">
        <v>34</v>
      </c>
      <c r="F1032" s="6">
        <v>0</v>
      </c>
      <c r="G1032" s="6">
        <v>1</v>
      </c>
      <c r="H1032" s="6">
        <v>781815</v>
      </c>
      <c r="I1032" s="81">
        <v>192423</v>
      </c>
      <c r="J1032" s="82">
        <f t="shared" si="179"/>
        <v>217668.8976</v>
      </c>
      <c r="K1032" s="79">
        <v>297150</v>
      </c>
      <c r="L1032" s="79">
        <f t="shared" si="178"/>
        <v>56458.5</v>
      </c>
      <c r="M1032" s="79">
        <f t="shared" si="169"/>
        <v>353608.5</v>
      </c>
      <c r="N1032" s="79">
        <v>226000</v>
      </c>
      <c r="O1032" s="79">
        <v>42940</v>
      </c>
      <c r="P1032" s="79">
        <v>268940</v>
      </c>
      <c r="Q1032" s="244">
        <f t="shared" si="170"/>
        <v>217669</v>
      </c>
      <c r="R1032" s="244">
        <f t="shared" si="171"/>
        <v>280072</v>
      </c>
      <c r="S1032" s="244">
        <f t="shared" si="172"/>
        <v>274573</v>
      </c>
      <c r="T1032" s="244">
        <f t="shared" si="173"/>
        <v>268940</v>
      </c>
      <c r="U1032" s="79">
        <f t="shared" si="174"/>
        <v>44125.584466384127</v>
      </c>
      <c r="V1032" s="245">
        <f t="shared" si="175"/>
        <v>0.15755086001593921</v>
      </c>
      <c r="W1032" s="88" t="str">
        <f t="shared" si="176"/>
        <v>MENOR_VALOR</v>
      </c>
      <c r="X1032" s="89">
        <f t="shared" si="177"/>
        <v>217669</v>
      </c>
      <c r="Y1032" s="73"/>
    </row>
    <row r="1033" spans="1:25" ht="24" x14ac:dyDescent="0.35">
      <c r="A1033" s="14">
        <v>931</v>
      </c>
      <c r="B1033" s="6">
        <v>8714199</v>
      </c>
      <c r="C1033" s="52" t="s">
        <v>47</v>
      </c>
      <c r="D1033" s="49" t="s">
        <v>130</v>
      </c>
      <c r="E1033" s="6" t="s">
        <v>34</v>
      </c>
      <c r="F1033" s="6">
        <v>0</v>
      </c>
      <c r="G1033" s="6">
        <v>1</v>
      </c>
      <c r="H1033" s="6">
        <v>781815</v>
      </c>
      <c r="I1033" s="81">
        <v>91035</v>
      </c>
      <c r="J1033" s="82">
        <f t="shared" si="179"/>
        <v>102978.792</v>
      </c>
      <c r="K1033" s="79">
        <v>102900</v>
      </c>
      <c r="L1033" s="79">
        <f t="shared" si="178"/>
        <v>19551</v>
      </c>
      <c r="M1033" s="79">
        <f t="shared" si="169"/>
        <v>122451</v>
      </c>
      <c r="N1033" s="79">
        <v>78000</v>
      </c>
      <c r="O1033" s="79">
        <v>14820</v>
      </c>
      <c r="P1033" s="79">
        <v>92820</v>
      </c>
      <c r="Q1033" s="244">
        <f t="shared" si="170"/>
        <v>92820</v>
      </c>
      <c r="R1033" s="244">
        <f t="shared" si="171"/>
        <v>106083</v>
      </c>
      <c r="S1033" s="244">
        <f t="shared" si="172"/>
        <v>105386</v>
      </c>
      <c r="T1033" s="244">
        <f t="shared" si="173"/>
        <v>102979</v>
      </c>
      <c r="U1033" s="79">
        <f t="shared" si="174"/>
        <v>9378.357238877179</v>
      </c>
      <c r="V1033" s="245">
        <f t="shared" si="175"/>
        <v>8.8405844846744339E-2</v>
      </c>
      <c r="W1033" s="88" t="str">
        <f t="shared" si="176"/>
        <v>MENOR_VALOR</v>
      </c>
      <c r="X1033" s="89">
        <f t="shared" si="177"/>
        <v>92820</v>
      </c>
      <c r="Y1033" s="73"/>
    </row>
    <row r="1034" spans="1:25" ht="24" x14ac:dyDescent="0.35">
      <c r="A1034" s="14">
        <v>932</v>
      </c>
      <c r="B1034" s="6">
        <v>8714199</v>
      </c>
      <c r="C1034" s="52" t="s">
        <v>297</v>
      </c>
      <c r="D1034" s="49" t="s">
        <v>142</v>
      </c>
      <c r="E1034" s="6" t="s">
        <v>34</v>
      </c>
      <c r="F1034" s="6">
        <v>0</v>
      </c>
      <c r="G1034" s="6">
        <v>1</v>
      </c>
      <c r="H1034" s="6">
        <v>781815</v>
      </c>
      <c r="I1034" s="81">
        <v>118167</v>
      </c>
      <c r="J1034" s="82">
        <f t="shared" si="179"/>
        <v>133670.5104</v>
      </c>
      <c r="K1034" s="79">
        <v>184440</v>
      </c>
      <c r="L1034" s="79">
        <f t="shared" si="178"/>
        <v>35043.599999999999</v>
      </c>
      <c r="M1034" s="79">
        <f t="shared" si="169"/>
        <v>219483.6</v>
      </c>
      <c r="N1034" s="79">
        <v>139000</v>
      </c>
      <c r="O1034" s="79">
        <v>26410</v>
      </c>
      <c r="P1034" s="79">
        <v>165410</v>
      </c>
      <c r="Q1034" s="244">
        <f t="shared" si="170"/>
        <v>133671</v>
      </c>
      <c r="R1034" s="244">
        <f t="shared" si="171"/>
        <v>172855</v>
      </c>
      <c r="S1034" s="244">
        <f t="shared" si="172"/>
        <v>169304</v>
      </c>
      <c r="T1034" s="244">
        <f t="shared" si="173"/>
        <v>165410</v>
      </c>
      <c r="U1034" s="79">
        <f t="shared" si="174"/>
        <v>27707.272114013678</v>
      </c>
      <c r="V1034" s="245">
        <f t="shared" si="175"/>
        <v>0.16029199105616659</v>
      </c>
      <c r="W1034" s="88" t="str">
        <f t="shared" si="176"/>
        <v>MENOR_VALOR</v>
      </c>
      <c r="X1034" s="89">
        <f t="shared" si="177"/>
        <v>133671</v>
      </c>
      <c r="Y1034" s="73"/>
    </row>
    <row r="1035" spans="1:25" ht="24" x14ac:dyDescent="0.35">
      <c r="A1035" s="14">
        <v>933</v>
      </c>
      <c r="B1035" s="6">
        <v>8714199</v>
      </c>
      <c r="C1035" s="52" t="s">
        <v>47</v>
      </c>
      <c r="D1035" s="49" t="s">
        <v>253</v>
      </c>
      <c r="E1035" s="6" t="s">
        <v>34</v>
      </c>
      <c r="F1035" s="6">
        <v>0</v>
      </c>
      <c r="G1035" s="6">
        <v>1</v>
      </c>
      <c r="H1035" s="6">
        <v>781815</v>
      </c>
      <c r="I1035" s="81">
        <v>121618</v>
      </c>
      <c r="J1035" s="82">
        <f t="shared" si="179"/>
        <v>137574.28159999999</v>
      </c>
      <c r="K1035" s="79">
        <v>319370</v>
      </c>
      <c r="L1035" s="79">
        <f t="shared" si="178"/>
        <v>60680.3</v>
      </c>
      <c r="M1035" s="79">
        <f t="shared" ref="M1035:M1098" si="180">K1035+L1035</f>
        <v>380050.3</v>
      </c>
      <c r="N1035" s="79">
        <v>234000</v>
      </c>
      <c r="O1035" s="79">
        <v>44460</v>
      </c>
      <c r="P1035" s="79">
        <v>278460</v>
      </c>
      <c r="Q1035" s="244">
        <f t="shared" ref="Q1035:Q1098" si="181">ROUND(MIN(J1035,M1035,P1035),0)</f>
        <v>137574</v>
      </c>
      <c r="R1035" s="244">
        <f t="shared" ref="R1035:R1098" si="182">ROUND(AVERAGE(J1035,M1035,P1035),0)</f>
        <v>265362</v>
      </c>
      <c r="S1035" s="244">
        <f t="shared" ref="S1035:S1098" si="183">ROUND(GEOMEAN(J1035,M1035,P1035),0)</f>
        <v>244182</v>
      </c>
      <c r="T1035" s="244">
        <f t="shared" ref="T1035:T1098" si="184">ROUND(MEDIAN(J1035,M1035,P1035),0)</f>
        <v>278460</v>
      </c>
      <c r="U1035" s="79">
        <f t="shared" ref="U1035:U1098" si="185">STDEVA(Q1035,R1035)</f>
        <v>90359.761354266535</v>
      </c>
      <c r="V1035" s="245">
        <f t="shared" ref="V1035:V1098" si="186">(U1035/R1035)</f>
        <v>0.34051507508334478</v>
      </c>
      <c r="W1035" s="88" t="str">
        <f t="shared" ref="W1035:W1098" si="187">IF(V1035&lt;43%,"MENOR_VALOR","MEDIA_GEOMETRICA")</f>
        <v>MENOR_VALOR</v>
      </c>
      <c r="X1035" s="89">
        <f t="shared" ref="X1035:X1098" si="188">IF(W1035="MENOR_VALOR",Q1035,S1035)</f>
        <v>137574</v>
      </c>
      <c r="Y1035" s="73"/>
    </row>
    <row r="1036" spans="1:25" ht="24" x14ac:dyDescent="0.35">
      <c r="A1036" s="14">
        <v>934</v>
      </c>
      <c r="B1036" s="6">
        <v>8714199</v>
      </c>
      <c r="C1036" s="52" t="s">
        <v>47</v>
      </c>
      <c r="D1036" s="49" t="s">
        <v>132</v>
      </c>
      <c r="E1036" s="6" t="s">
        <v>34</v>
      </c>
      <c r="F1036" s="6">
        <v>0</v>
      </c>
      <c r="G1036" s="6">
        <v>1</v>
      </c>
      <c r="H1036" s="6">
        <v>781815</v>
      </c>
      <c r="I1036" s="81">
        <v>116144</v>
      </c>
      <c r="J1036" s="82">
        <f t="shared" si="179"/>
        <v>131382.09279999998</v>
      </c>
      <c r="K1036" s="79">
        <v>161160</v>
      </c>
      <c r="L1036" s="79">
        <f t="shared" si="178"/>
        <v>30620.400000000001</v>
      </c>
      <c r="M1036" s="79">
        <f t="shared" si="180"/>
        <v>191780.4</v>
      </c>
      <c r="N1036" s="79">
        <v>126000</v>
      </c>
      <c r="O1036" s="79">
        <v>23940</v>
      </c>
      <c r="P1036" s="79">
        <v>149940</v>
      </c>
      <c r="Q1036" s="244">
        <f t="shared" si="181"/>
        <v>131382</v>
      </c>
      <c r="R1036" s="244">
        <f t="shared" si="182"/>
        <v>157701</v>
      </c>
      <c r="S1036" s="244">
        <f t="shared" si="183"/>
        <v>155747</v>
      </c>
      <c r="T1036" s="244">
        <f t="shared" si="184"/>
        <v>149940</v>
      </c>
      <c r="U1036" s="79">
        <f t="shared" si="185"/>
        <v>18610.343374048745</v>
      </c>
      <c r="V1036" s="245">
        <f t="shared" si="186"/>
        <v>0.11801030668194079</v>
      </c>
      <c r="W1036" s="88" t="str">
        <f t="shared" si="187"/>
        <v>MENOR_VALOR</v>
      </c>
      <c r="X1036" s="89">
        <f t="shared" si="188"/>
        <v>131382</v>
      </c>
      <c r="Y1036" s="73"/>
    </row>
    <row r="1037" spans="1:25" ht="24" x14ac:dyDescent="0.35">
      <c r="A1037" s="14">
        <v>935</v>
      </c>
      <c r="B1037" s="6">
        <v>8714199</v>
      </c>
      <c r="C1037" s="52" t="s">
        <v>297</v>
      </c>
      <c r="D1037" s="49" t="s">
        <v>254</v>
      </c>
      <c r="E1037" s="6" t="s">
        <v>34</v>
      </c>
      <c r="F1037" s="6">
        <v>0</v>
      </c>
      <c r="G1037" s="6">
        <v>1</v>
      </c>
      <c r="H1037" s="6">
        <v>781815</v>
      </c>
      <c r="I1037" s="81">
        <v>118405</v>
      </c>
      <c r="J1037" s="82">
        <f t="shared" si="179"/>
        <v>133939.736</v>
      </c>
      <c r="K1037" s="79">
        <v>91910</v>
      </c>
      <c r="L1037" s="79">
        <f t="shared" si="178"/>
        <v>17462.900000000001</v>
      </c>
      <c r="M1037" s="79">
        <f t="shared" si="180"/>
        <v>109372.9</v>
      </c>
      <c r="N1037" s="79">
        <v>81000</v>
      </c>
      <c r="O1037" s="79">
        <v>15390</v>
      </c>
      <c r="P1037" s="79">
        <v>96390</v>
      </c>
      <c r="Q1037" s="244">
        <f t="shared" si="181"/>
        <v>96390</v>
      </c>
      <c r="R1037" s="244">
        <f t="shared" si="182"/>
        <v>113234</v>
      </c>
      <c r="S1037" s="244">
        <f t="shared" si="183"/>
        <v>112189</v>
      </c>
      <c r="T1037" s="244">
        <f t="shared" si="184"/>
        <v>109373</v>
      </c>
      <c r="U1037" s="79">
        <f t="shared" si="185"/>
        <v>11910.506622306206</v>
      </c>
      <c r="V1037" s="245">
        <f t="shared" si="186"/>
        <v>0.10518489695944863</v>
      </c>
      <c r="W1037" s="88" t="str">
        <f t="shared" si="187"/>
        <v>MENOR_VALOR</v>
      </c>
      <c r="X1037" s="89">
        <f t="shared" si="188"/>
        <v>96390</v>
      </c>
      <c r="Y1037" s="73"/>
    </row>
    <row r="1038" spans="1:25" ht="24" x14ac:dyDescent="0.35">
      <c r="A1038" s="14">
        <v>936</v>
      </c>
      <c r="B1038" s="6">
        <v>8714199</v>
      </c>
      <c r="C1038" s="52" t="s">
        <v>47</v>
      </c>
      <c r="D1038" s="49" t="s">
        <v>255</v>
      </c>
      <c r="E1038" s="6" t="s">
        <v>34</v>
      </c>
      <c r="F1038" s="6">
        <v>0</v>
      </c>
      <c r="G1038" s="6">
        <v>1</v>
      </c>
      <c r="H1038" s="6">
        <v>781815</v>
      </c>
      <c r="I1038" s="81">
        <v>137207</v>
      </c>
      <c r="J1038" s="82">
        <f t="shared" si="179"/>
        <v>155208.55840000001</v>
      </c>
      <c r="K1038" s="79">
        <v>254600</v>
      </c>
      <c r="L1038" s="79">
        <f t="shared" si="178"/>
        <v>48374</v>
      </c>
      <c r="M1038" s="79">
        <f t="shared" si="180"/>
        <v>302974</v>
      </c>
      <c r="N1038" s="79">
        <v>214000</v>
      </c>
      <c r="O1038" s="79">
        <v>40660</v>
      </c>
      <c r="P1038" s="79">
        <v>254660</v>
      </c>
      <c r="Q1038" s="244">
        <f t="shared" si="181"/>
        <v>155209</v>
      </c>
      <c r="R1038" s="244">
        <f t="shared" si="182"/>
        <v>237614</v>
      </c>
      <c r="S1038" s="244">
        <f t="shared" si="183"/>
        <v>228785</v>
      </c>
      <c r="T1038" s="244">
        <f t="shared" si="184"/>
        <v>254660</v>
      </c>
      <c r="U1038" s="79">
        <f t="shared" si="185"/>
        <v>58269.134303677449</v>
      </c>
      <c r="V1038" s="245">
        <f t="shared" si="186"/>
        <v>0.24522601489675461</v>
      </c>
      <c r="W1038" s="88" t="str">
        <f t="shared" si="187"/>
        <v>MENOR_VALOR</v>
      </c>
      <c r="X1038" s="89">
        <f t="shared" si="188"/>
        <v>155209</v>
      </c>
      <c r="Y1038" s="73"/>
    </row>
    <row r="1039" spans="1:25" ht="24" x14ac:dyDescent="0.35">
      <c r="A1039" s="14">
        <v>937</v>
      </c>
      <c r="B1039" s="6">
        <v>8714199</v>
      </c>
      <c r="C1039" s="52" t="s">
        <v>47</v>
      </c>
      <c r="D1039" s="49" t="s">
        <v>252</v>
      </c>
      <c r="E1039" s="6" t="s">
        <v>34</v>
      </c>
      <c r="F1039" s="6">
        <v>0</v>
      </c>
      <c r="G1039" s="6">
        <v>1</v>
      </c>
      <c r="H1039" s="6">
        <v>781815</v>
      </c>
      <c r="I1039" s="81">
        <v>337960</v>
      </c>
      <c r="J1039" s="82">
        <f t="shared" si="179"/>
        <v>382300.35200000001</v>
      </c>
      <c r="K1039" s="79">
        <v>547800</v>
      </c>
      <c r="L1039" s="79">
        <f t="shared" si="178"/>
        <v>104082</v>
      </c>
      <c r="M1039" s="79">
        <f t="shared" si="180"/>
        <v>651882</v>
      </c>
      <c r="N1039" s="79">
        <v>398000</v>
      </c>
      <c r="O1039" s="79">
        <v>75620</v>
      </c>
      <c r="P1039" s="79">
        <v>473620</v>
      </c>
      <c r="Q1039" s="244">
        <f t="shared" si="181"/>
        <v>382300</v>
      </c>
      <c r="R1039" s="244">
        <f t="shared" si="182"/>
        <v>502601</v>
      </c>
      <c r="S1039" s="244">
        <f t="shared" si="183"/>
        <v>490533</v>
      </c>
      <c r="T1039" s="244">
        <f t="shared" si="184"/>
        <v>473620</v>
      </c>
      <c r="U1039" s="79">
        <f t="shared" si="185"/>
        <v>85065.652883522853</v>
      </c>
      <c r="V1039" s="245">
        <f t="shared" si="186"/>
        <v>0.16925086277887003</v>
      </c>
      <c r="W1039" s="88" t="str">
        <f t="shared" si="187"/>
        <v>MENOR_VALOR</v>
      </c>
      <c r="X1039" s="89">
        <f t="shared" si="188"/>
        <v>382300</v>
      </c>
      <c r="Y1039" s="73"/>
    </row>
    <row r="1040" spans="1:25" ht="24" x14ac:dyDescent="0.35">
      <c r="A1040" s="14">
        <v>938</v>
      </c>
      <c r="B1040" s="6">
        <v>8714199</v>
      </c>
      <c r="C1040" s="52" t="s">
        <v>50</v>
      </c>
      <c r="D1040" s="49" t="s">
        <v>143</v>
      </c>
      <c r="E1040" s="6" t="s">
        <v>34</v>
      </c>
      <c r="F1040" s="6">
        <v>0</v>
      </c>
      <c r="G1040" s="6">
        <v>1</v>
      </c>
      <c r="H1040" s="6">
        <v>781815</v>
      </c>
      <c r="I1040" s="81">
        <v>371042</v>
      </c>
      <c r="J1040" s="82">
        <f t="shared" si="179"/>
        <v>419722.71039999998</v>
      </c>
      <c r="K1040" s="79">
        <v>496860</v>
      </c>
      <c r="L1040" s="79">
        <f t="shared" si="178"/>
        <v>94403.4</v>
      </c>
      <c r="M1040" s="79">
        <f t="shared" si="180"/>
        <v>591263.4</v>
      </c>
      <c r="N1040" s="79">
        <v>437000</v>
      </c>
      <c r="O1040" s="79">
        <v>83030</v>
      </c>
      <c r="P1040" s="79">
        <v>520030</v>
      </c>
      <c r="Q1040" s="244">
        <f t="shared" si="181"/>
        <v>419723</v>
      </c>
      <c r="R1040" s="244">
        <f t="shared" si="182"/>
        <v>510339</v>
      </c>
      <c r="S1040" s="244">
        <f t="shared" si="183"/>
        <v>505348</v>
      </c>
      <c r="T1040" s="244">
        <f t="shared" si="184"/>
        <v>520030</v>
      </c>
      <c r="U1040" s="79">
        <f t="shared" si="185"/>
        <v>64075.18808400019</v>
      </c>
      <c r="V1040" s="245">
        <f t="shared" si="186"/>
        <v>0.12555416710069225</v>
      </c>
      <c r="W1040" s="88" t="str">
        <f t="shared" si="187"/>
        <v>MENOR_VALOR</v>
      </c>
      <c r="X1040" s="89">
        <f t="shared" si="188"/>
        <v>419723</v>
      </c>
      <c r="Y1040" s="73"/>
    </row>
    <row r="1041" spans="1:25" s="74" customFormat="1" ht="17.5" x14ac:dyDescent="0.35">
      <c r="A1041" s="117" t="s">
        <v>144</v>
      </c>
      <c r="B1041" s="6"/>
      <c r="C1041" s="6"/>
      <c r="D1041" s="121" t="s">
        <v>145</v>
      </c>
      <c r="E1041" s="6"/>
      <c r="F1041" s="119"/>
      <c r="G1041" s="119"/>
      <c r="H1041" s="120"/>
      <c r="I1041" s="243"/>
      <c r="J1041" s="82"/>
      <c r="K1041" s="79"/>
      <c r="L1041" s="79"/>
      <c r="M1041" s="79"/>
      <c r="N1041" s="79"/>
      <c r="O1041" s="79"/>
      <c r="P1041" s="79"/>
      <c r="Q1041" s="244"/>
      <c r="R1041" s="244"/>
      <c r="S1041" s="244"/>
      <c r="T1041" s="244"/>
      <c r="U1041" s="79"/>
      <c r="V1041" s="245"/>
      <c r="W1041" s="88" t="str">
        <f t="shared" si="187"/>
        <v>MENOR_VALOR</v>
      </c>
      <c r="X1041" s="89">
        <f t="shared" si="188"/>
        <v>0</v>
      </c>
      <c r="Y1041" s="73"/>
    </row>
    <row r="1042" spans="1:25" x14ac:dyDescent="0.35">
      <c r="A1042" s="40">
        <v>939</v>
      </c>
      <c r="B1042" s="6">
        <v>8714199</v>
      </c>
      <c r="C1042" s="7" t="s">
        <v>32</v>
      </c>
      <c r="D1042" s="8" t="s">
        <v>130</v>
      </c>
      <c r="E1042" s="6" t="s">
        <v>34</v>
      </c>
      <c r="F1042" s="6">
        <v>0</v>
      </c>
      <c r="G1042" s="6">
        <v>1</v>
      </c>
      <c r="H1042" s="6">
        <v>781815</v>
      </c>
      <c r="I1042" s="243">
        <v>16541</v>
      </c>
      <c r="J1042" s="82">
        <f t="shared" si="179"/>
        <v>18711.179199999999</v>
      </c>
      <c r="K1042" s="79">
        <v>22500</v>
      </c>
      <c r="L1042" s="79">
        <f t="shared" si="178"/>
        <v>4275</v>
      </c>
      <c r="M1042" s="79">
        <f t="shared" si="180"/>
        <v>26775</v>
      </c>
      <c r="N1042" s="79">
        <v>20000</v>
      </c>
      <c r="O1042" s="79">
        <v>3800</v>
      </c>
      <c r="P1042" s="79">
        <v>23800</v>
      </c>
      <c r="Q1042" s="244">
        <f t="shared" si="181"/>
        <v>18711</v>
      </c>
      <c r="R1042" s="244">
        <f t="shared" si="182"/>
        <v>23095</v>
      </c>
      <c r="S1042" s="244">
        <f t="shared" si="183"/>
        <v>22846</v>
      </c>
      <c r="T1042" s="244">
        <f t="shared" si="184"/>
        <v>23800</v>
      </c>
      <c r="U1042" s="79">
        <f t="shared" si="185"/>
        <v>3099.9561287218244</v>
      </c>
      <c r="V1042" s="245">
        <f t="shared" si="186"/>
        <v>0.13422628831876268</v>
      </c>
      <c r="W1042" s="88" t="str">
        <f t="shared" si="187"/>
        <v>MENOR_VALOR</v>
      </c>
      <c r="X1042" s="89">
        <f t="shared" si="188"/>
        <v>18711</v>
      </c>
      <c r="Y1042" s="73"/>
    </row>
    <row r="1043" spans="1:25" ht="16" x14ac:dyDescent="0.35">
      <c r="A1043" s="40">
        <v>940</v>
      </c>
      <c r="B1043" s="6">
        <v>8714199</v>
      </c>
      <c r="C1043" s="7" t="s">
        <v>32</v>
      </c>
      <c r="D1043" s="8" t="s">
        <v>246</v>
      </c>
      <c r="E1043" s="6" t="s">
        <v>34</v>
      </c>
      <c r="F1043" s="6">
        <v>0</v>
      </c>
      <c r="G1043" s="6">
        <v>1</v>
      </c>
      <c r="H1043" s="6">
        <v>781815</v>
      </c>
      <c r="I1043" s="243">
        <v>116144</v>
      </c>
      <c r="J1043" s="82">
        <f t="shared" si="179"/>
        <v>131382.09279999998</v>
      </c>
      <c r="K1043" s="79">
        <v>184240</v>
      </c>
      <c r="L1043" s="79">
        <f t="shared" si="178"/>
        <v>35005.599999999999</v>
      </c>
      <c r="M1043" s="79">
        <f t="shared" si="180"/>
        <v>219245.6</v>
      </c>
      <c r="N1043" s="79">
        <v>150000</v>
      </c>
      <c r="O1043" s="79">
        <v>28500</v>
      </c>
      <c r="P1043" s="79">
        <v>178500</v>
      </c>
      <c r="Q1043" s="244">
        <f t="shared" si="181"/>
        <v>131382</v>
      </c>
      <c r="R1043" s="244">
        <f t="shared" si="182"/>
        <v>176376</v>
      </c>
      <c r="S1043" s="244">
        <f t="shared" si="183"/>
        <v>172598</v>
      </c>
      <c r="T1043" s="244">
        <f t="shared" si="184"/>
        <v>178500</v>
      </c>
      <c r="U1043" s="79">
        <f t="shared" si="185"/>
        <v>31815.562512707518</v>
      </c>
      <c r="V1043" s="245">
        <f t="shared" si="186"/>
        <v>0.18038487386440058</v>
      </c>
      <c r="W1043" s="88" t="str">
        <f t="shared" si="187"/>
        <v>MENOR_VALOR</v>
      </c>
      <c r="X1043" s="89">
        <f t="shared" si="188"/>
        <v>131382</v>
      </c>
      <c r="Y1043" s="73"/>
    </row>
    <row r="1044" spans="1:25" s="74" customFormat="1" ht="16" x14ac:dyDescent="0.35">
      <c r="A1044" s="117" t="s">
        <v>149</v>
      </c>
      <c r="B1044" s="6"/>
      <c r="C1044" s="6"/>
      <c r="D1044" s="118" t="s">
        <v>150</v>
      </c>
      <c r="E1044" s="6"/>
      <c r="F1044" s="119"/>
      <c r="G1044" s="119"/>
      <c r="H1044" s="120"/>
      <c r="I1044" s="243"/>
      <c r="J1044" s="82"/>
      <c r="K1044" s="79"/>
      <c r="L1044" s="79"/>
      <c r="M1044" s="79"/>
      <c r="N1044" s="79"/>
      <c r="O1044" s="79"/>
      <c r="P1044" s="79"/>
      <c r="Q1044" s="244"/>
      <c r="R1044" s="244"/>
      <c r="S1044" s="244"/>
      <c r="T1044" s="244"/>
      <c r="U1044" s="79"/>
      <c r="V1044" s="245"/>
      <c r="W1044" s="88" t="str">
        <f t="shared" si="187"/>
        <v>MENOR_VALOR</v>
      </c>
      <c r="X1044" s="89">
        <f t="shared" si="188"/>
        <v>0</v>
      </c>
      <c r="Y1044" s="73"/>
    </row>
    <row r="1045" spans="1:25" x14ac:dyDescent="0.35">
      <c r="A1045" s="40">
        <v>941</v>
      </c>
      <c r="B1045" s="6">
        <v>8714199</v>
      </c>
      <c r="C1045" s="7" t="s">
        <v>32</v>
      </c>
      <c r="D1045" s="8" t="s">
        <v>151</v>
      </c>
      <c r="E1045" s="6" t="s">
        <v>34</v>
      </c>
      <c r="F1045" s="6">
        <v>0</v>
      </c>
      <c r="G1045" s="6">
        <v>1</v>
      </c>
      <c r="H1045" s="6">
        <v>781815</v>
      </c>
      <c r="I1045" s="247">
        <v>152320</v>
      </c>
      <c r="J1045" s="82">
        <f t="shared" si="179"/>
        <v>172304.38399999999</v>
      </c>
      <c r="K1045" s="79">
        <v>228480</v>
      </c>
      <c r="L1045" s="79">
        <f t="shared" si="178"/>
        <v>43411.199999999997</v>
      </c>
      <c r="M1045" s="79">
        <f t="shared" si="180"/>
        <v>271891.20000000001</v>
      </c>
      <c r="N1045" s="79">
        <v>179000</v>
      </c>
      <c r="O1045" s="79">
        <v>34010</v>
      </c>
      <c r="P1045" s="79">
        <v>213010</v>
      </c>
      <c r="Q1045" s="244">
        <f t="shared" si="181"/>
        <v>172304</v>
      </c>
      <c r="R1045" s="244">
        <f t="shared" si="182"/>
        <v>219069</v>
      </c>
      <c r="S1045" s="244">
        <f t="shared" si="183"/>
        <v>215293</v>
      </c>
      <c r="T1045" s="244">
        <f t="shared" si="184"/>
        <v>213010</v>
      </c>
      <c r="U1045" s="79">
        <f t="shared" si="185"/>
        <v>33067.848622188896</v>
      </c>
      <c r="V1045" s="245">
        <f t="shared" si="186"/>
        <v>0.15094718386530681</v>
      </c>
      <c r="W1045" s="88" t="str">
        <f t="shared" si="187"/>
        <v>MENOR_VALOR</v>
      </c>
      <c r="X1045" s="89">
        <f t="shared" si="188"/>
        <v>172304</v>
      </c>
      <c r="Y1045" s="73"/>
    </row>
    <row r="1046" spans="1:25" ht="16" x14ac:dyDescent="0.35">
      <c r="A1046" s="40">
        <v>942</v>
      </c>
      <c r="B1046" s="6">
        <v>8714199</v>
      </c>
      <c r="C1046" s="7" t="s">
        <v>32</v>
      </c>
      <c r="D1046" s="8" t="s">
        <v>152</v>
      </c>
      <c r="E1046" s="6" t="s">
        <v>34</v>
      </c>
      <c r="F1046" s="6">
        <v>0</v>
      </c>
      <c r="G1046" s="6">
        <v>1</v>
      </c>
      <c r="H1046" s="6">
        <v>781815</v>
      </c>
      <c r="I1046" s="247">
        <v>291431</v>
      </c>
      <c r="J1046" s="82">
        <f t="shared" si="179"/>
        <v>329666.74719999998</v>
      </c>
      <c r="K1046" s="79">
        <v>411840</v>
      </c>
      <c r="L1046" s="79">
        <f t="shared" si="178"/>
        <v>78249.600000000006</v>
      </c>
      <c r="M1046" s="79">
        <f t="shared" si="180"/>
        <v>490089.6</v>
      </c>
      <c r="N1046" s="79">
        <v>343000</v>
      </c>
      <c r="O1046" s="79">
        <v>65170</v>
      </c>
      <c r="P1046" s="79">
        <v>408170</v>
      </c>
      <c r="Q1046" s="244">
        <f t="shared" si="181"/>
        <v>329667</v>
      </c>
      <c r="R1046" s="244">
        <f t="shared" si="182"/>
        <v>409309</v>
      </c>
      <c r="S1046" s="244">
        <f t="shared" si="183"/>
        <v>404015</v>
      </c>
      <c r="T1046" s="244">
        <f t="shared" si="184"/>
        <v>408170</v>
      </c>
      <c r="U1046" s="79">
        <f t="shared" si="185"/>
        <v>56315.398267259021</v>
      </c>
      <c r="V1046" s="245">
        <f t="shared" si="186"/>
        <v>0.13758651353197468</v>
      </c>
      <c r="W1046" s="88" t="str">
        <f t="shared" si="187"/>
        <v>MENOR_VALOR</v>
      </c>
      <c r="X1046" s="89">
        <f t="shared" si="188"/>
        <v>329667</v>
      </c>
      <c r="Y1046" s="73"/>
    </row>
    <row r="1047" spans="1:25" ht="24" x14ac:dyDescent="0.35">
      <c r="A1047" s="40">
        <v>943</v>
      </c>
      <c r="B1047" s="6">
        <v>8714199</v>
      </c>
      <c r="C1047" s="7" t="s">
        <v>32</v>
      </c>
      <c r="D1047" s="8" t="s">
        <v>154</v>
      </c>
      <c r="E1047" s="6" t="s">
        <v>34</v>
      </c>
      <c r="F1047" s="6">
        <v>0</v>
      </c>
      <c r="G1047" s="6">
        <v>1</v>
      </c>
      <c r="H1047" s="6">
        <v>781815</v>
      </c>
      <c r="I1047" s="247">
        <v>273581</v>
      </c>
      <c r="J1047" s="82">
        <f t="shared" si="179"/>
        <v>309474.8272</v>
      </c>
      <c r="K1047" s="79">
        <v>439270</v>
      </c>
      <c r="L1047" s="79">
        <f t="shared" si="178"/>
        <v>83461.3</v>
      </c>
      <c r="M1047" s="79">
        <f t="shared" si="180"/>
        <v>522731.3</v>
      </c>
      <c r="N1047" s="79">
        <v>322000</v>
      </c>
      <c r="O1047" s="79">
        <v>61180</v>
      </c>
      <c r="P1047" s="79">
        <v>383180</v>
      </c>
      <c r="Q1047" s="244">
        <f t="shared" si="181"/>
        <v>309475</v>
      </c>
      <c r="R1047" s="244">
        <f t="shared" si="182"/>
        <v>405129</v>
      </c>
      <c r="S1047" s="244">
        <f t="shared" si="183"/>
        <v>395763</v>
      </c>
      <c r="T1047" s="244">
        <f t="shared" si="184"/>
        <v>383180</v>
      </c>
      <c r="U1047" s="79">
        <f t="shared" si="185"/>
        <v>67637.592047618018</v>
      </c>
      <c r="V1047" s="245">
        <f t="shared" si="186"/>
        <v>0.1669532224245068</v>
      </c>
      <c r="W1047" s="88" t="str">
        <f t="shared" si="187"/>
        <v>MENOR_VALOR</v>
      </c>
      <c r="X1047" s="89">
        <f t="shared" si="188"/>
        <v>309475</v>
      </c>
      <c r="Y1047" s="73"/>
    </row>
    <row r="1048" spans="1:25" ht="24" x14ac:dyDescent="0.35">
      <c r="A1048" s="40">
        <v>944</v>
      </c>
      <c r="B1048" s="6">
        <v>8714199</v>
      </c>
      <c r="C1048" s="7" t="s">
        <v>32</v>
      </c>
      <c r="D1048" s="8" t="s">
        <v>155</v>
      </c>
      <c r="E1048" s="6" t="s">
        <v>34</v>
      </c>
      <c r="F1048" s="6">
        <v>0</v>
      </c>
      <c r="G1048" s="6">
        <v>1</v>
      </c>
      <c r="H1048" s="6">
        <v>781815</v>
      </c>
      <c r="I1048" s="81">
        <v>311780</v>
      </c>
      <c r="J1048" s="82">
        <f t="shared" si="179"/>
        <v>352685.53599999996</v>
      </c>
      <c r="K1048" s="79">
        <v>481950</v>
      </c>
      <c r="L1048" s="79">
        <f t="shared" si="178"/>
        <v>91570.5</v>
      </c>
      <c r="M1048" s="79">
        <f t="shared" si="180"/>
        <v>573520.5</v>
      </c>
      <c r="N1048" s="79">
        <v>367000</v>
      </c>
      <c r="O1048" s="79">
        <v>69730</v>
      </c>
      <c r="P1048" s="79">
        <v>436730</v>
      </c>
      <c r="Q1048" s="244">
        <f t="shared" si="181"/>
        <v>352686</v>
      </c>
      <c r="R1048" s="244">
        <f t="shared" si="182"/>
        <v>454312</v>
      </c>
      <c r="S1048" s="244">
        <f t="shared" si="183"/>
        <v>445365</v>
      </c>
      <c r="T1048" s="244">
        <f t="shared" si="184"/>
        <v>436730</v>
      </c>
      <c r="U1048" s="79">
        <f t="shared" si="185"/>
        <v>71860.433744864073</v>
      </c>
      <c r="V1048" s="245">
        <f t="shared" si="186"/>
        <v>0.158174192503971</v>
      </c>
      <c r="W1048" s="88" t="str">
        <f t="shared" si="187"/>
        <v>MENOR_VALOR</v>
      </c>
      <c r="X1048" s="89">
        <f t="shared" si="188"/>
        <v>352686</v>
      </c>
      <c r="Y1048" s="73"/>
    </row>
    <row r="1049" spans="1:25" ht="16" x14ac:dyDescent="0.35">
      <c r="A1049" s="40">
        <v>945</v>
      </c>
      <c r="B1049" s="6">
        <v>8714199</v>
      </c>
      <c r="C1049" s="7" t="s">
        <v>32</v>
      </c>
      <c r="D1049" s="8" t="s">
        <v>156</v>
      </c>
      <c r="E1049" s="6" t="s">
        <v>34</v>
      </c>
      <c r="F1049" s="6">
        <v>0</v>
      </c>
      <c r="G1049" s="6">
        <v>1</v>
      </c>
      <c r="H1049" s="6">
        <v>781815</v>
      </c>
      <c r="I1049" s="247">
        <v>135184</v>
      </c>
      <c r="J1049" s="82">
        <f t="shared" si="179"/>
        <v>152920.14079999999</v>
      </c>
      <c r="K1049" s="79">
        <v>197010</v>
      </c>
      <c r="L1049" s="79">
        <f t="shared" si="178"/>
        <v>37431.9</v>
      </c>
      <c r="M1049" s="79">
        <f t="shared" si="180"/>
        <v>234441.9</v>
      </c>
      <c r="N1049" s="79">
        <v>159000</v>
      </c>
      <c r="O1049" s="79">
        <v>30210</v>
      </c>
      <c r="P1049" s="79">
        <v>189210</v>
      </c>
      <c r="Q1049" s="244">
        <f t="shared" si="181"/>
        <v>152920</v>
      </c>
      <c r="R1049" s="244">
        <f t="shared" si="182"/>
        <v>192191</v>
      </c>
      <c r="S1049" s="244">
        <f t="shared" si="183"/>
        <v>189299</v>
      </c>
      <c r="T1049" s="244">
        <f t="shared" si="184"/>
        <v>189210</v>
      </c>
      <c r="U1049" s="79">
        <f t="shared" si="185"/>
        <v>27768.790403976909</v>
      </c>
      <c r="V1049" s="245">
        <f t="shared" si="186"/>
        <v>0.14448538383158893</v>
      </c>
      <c r="W1049" s="88" t="str">
        <f t="shared" si="187"/>
        <v>MENOR_VALOR</v>
      </c>
      <c r="X1049" s="89">
        <f t="shared" si="188"/>
        <v>152920</v>
      </c>
      <c r="Y1049" s="73"/>
    </row>
    <row r="1050" spans="1:25" ht="24" x14ac:dyDescent="0.35">
      <c r="A1050" s="40">
        <v>946</v>
      </c>
      <c r="B1050" s="6">
        <v>8714199</v>
      </c>
      <c r="C1050" s="7" t="s">
        <v>32</v>
      </c>
      <c r="D1050" s="12" t="s">
        <v>256</v>
      </c>
      <c r="E1050" s="6" t="s">
        <v>34</v>
      </c>
      <c r="F1050" s="6">
        <v>0</v>
      </c>
      <c r="G1050" s="6">
        <v>1</v>
      </c>
      <c r="H1050" s="6">
        <v>781815</v>
      </c>
      <c r="I1050" s="247">
        <v>135184</v>
      </c>
      <c r="J1050" s="82">
        <f t="shared" si="179"/>
        <v>152920.14079999999</v>
      </c>
      <c r="K1050" s="79">
        <v>200990</v>
      </c>
      <c r="L1050" s="79">
        <f t="shared" si="178"/>
        <v>38188.1</v>
      </c>
      <c r="M1050" s="79">
        <f t="shared" si="180"/>
        <v>239178.1</v>
      </c>
      <c r="N1050" s="79">
        <v>159000</v>
      </c>
      <c r="O1050" s="79">
        <v>30210</v>
      </c>
      <c r="P1050" s="79">
        <v>189210</v>
      </c>
      <c r="Q1050" s="244">
        <f t="shared" si="181"/>
        <v>152920</v>
      </c>
      <c r="R1050" s="244">
        <f t="shared" si="182"/>
        <v>193769</v>
      </c>
      <c r="S1050" s="244">
        <f t="shared" si="183"/>
        <v>190565</v>
      </c>
      <c r="T1050" s="244">
        <f t="shared" si="184"/>
        <v>189210</v>
      </c>
      <c r="U1050" s="79">
        <f t="shared" si="185"/>
        <v>28884.60490468928</v>
      </c>
      <c r="V1050" s="245">
        <f t="shared" si="186"/>
        <v>0.14906721356196956</v>
      </c>
      <c r="W1050" s="88" t="str">
        <f t="shared" si="187"/>
        <v>MENOR_VALOR</v>
      </c>
      <c r="X1050" s="89">
        <f t="shared" si="188"/>
        <v>152920</v>
      </c>
      <c r="Y1050" s="73"/>
    </row>
    <row r="1051" spans="1:25" ht="24" x14ac:dyDescent="0.35">
      <c r="A1051" s="40">
        <v>947</v>
      </c>
      <c r="B1051" s="6">
        <v>8714199</v>
      </c>
      <c r="C1051" s="7" t="s">
        <v>32</v>
      </c>
      <c r="D1051" s="12" t="s">
        <v>257</v>
      </c>
      <c r="E1051" s="6" t="s">
        <v>34</v>
      </c>
      <c r="F1051" s="6">
        <v>0</v>
      </c>
      <c r="G1051" s="6">
        <v>1</v>
      </c>
      <c r="H1051" s="6">
        <v>781815</v>
      </c>
      <c r="I1051" s="247">
        <v>135184</v>
      </c>
      <c r="J1051" s="82">
        <f t="shared" si="179"/>
        <v>152920.14079999999</v>
      </c>
      <c r="K1051" s="79">
        <v>204970</v>
      </c>
      <c r="L1051" s="79">
        <f t="shared" si="178"/>
        <v>38944.300000000003</v>
      </c>
      <c r="M1051" s="79">
        <f t="shared" si="180"/>
        <v>243914.3</v>
      </c>
      <c r="N1051" s="79">
        <v>159000</v>
      </c>
      <c r="O1051" s="79">
        <v>30210</v>
      </c>
      <c r="P1051" s="79">
        <v>189210</v>
      </c>
      <c r="Q1051" s="244">
        <f t="shared" si="181"/>
        <v>152920</v>
      </c>
      <c r="R1051" s="244">
        <f t="shared" si="182"/>
        <v>195348</v>
      </c>
      <c r="S1051" s="244">
        <f t="shared" si="183"/>
        <v>191815</v>
      </c>
      <c r="T1051" s="244">
        <f t="shared" si="184"/>
        <v>189210</v>
      </c>
      <c r="U1051" s="79">
        <f t="shared" si="185"/>
        <v>30001.12651218284</v>
      </c>
      <c r="V1051" s="245">
        <f t="shared" si="186"/>
        <v>0.15357785343173638</v>
      </c>
      <c r="W1051" s="88" t="str">
        <f t="shared" si="187"/>
        <v>MENOR_VALOR</v>
      </c>
      <c r="X1051" s="89">
        <f t="shared" si="188"/>
        <v>152920</v>
      </c>
      <c r="Y1051" s="73"/>
    </row>
    <row r="1052" spans="1:25" ht="16" x14ac:dyDescent="0.35">
      <c r="A1052" s="40">
        <v>948</v>
      </c>
      <c r="B1052" s="6">
        <v>8714199</v>
      </c>
      <c r="C1052" s="7" t="s">
        <v>32</v>
      </c>
      <c r="D1052" s="12" t="s">
        <v>158</v>
      </c>
      <c r="E1052" s="6" t="s">
        <v>34</v>
      </c>
      <c r="F1052" s="6">
        <v>0</v>
      </c>
      <c r="G1052" s="6">
        <v>1</v>
      </c>
      <c r="H1052" s="6">
        <v>781815</v>
      </c>
      <c r="I1052" s="247">
        <v>72709</v>
      </c>
      <c r="J1052" s="82">
        <f t="shared" si="179"/>
        <v>82248.420799999993</v>
      </c>
      <c r="K1052" s="79">
        <v>99360</v>
      </c>
      <c r="L1052" s="79">
        <f t="shared" si="178"/>
        <v>18878.400000000001</v>
      </c>
      <c r="M1052" s="79">
        <f t="shared" si="180"/>
        <v>118238.39999999999</v>
      </c>
      <c r="N1052" s="79">
        <v>86000</v>
      </c>
      <c r="O1052" s="79">
        <v>16340</v>
      </c>
      <c r="P1052" s="79">
        <v>102340</v>
      </c>
      <c r="Q1052" s="244">
        <f t="shared" si="181"/>
        <v>82248</v>
      </c>
      <c r="R1052" s="244">
        <f t="shared" si="182"/>
        <v>100942</v>
      </c>
      <c r="S1052" s="244">
        <f t="shared" si="183"/>
        <v>99841</v>
      </c>
      <c r="T1052" s="244">
        <f t="shared" si="184"/>
        <v>102340</v>
      </c>
      <c r="U1052" s="79">
        <f t="shared" si="185"/>
        <v>13218.65416750132</v>
      </c>
      <c r="V1052" s="245">
        <f t="shared" si="186"/>
        <v>0.13095296474709556</v>
      </c>
      <c r="W1052" s="88" t="str">
        <f t="shared" si="187"/>
        <v>MENOR_VALOR</v>
      </c>
      <c r="X1052" s="89">
        <f t="shared" si="188"/>
        <v>82248</v>
      </c>
      <c r="Y1052" s="73"/>
    </row>
    <row r="1053" spans="1:25" ht="16" x14ac:dyDescent="0.35">
      <c r="A1053" s="40">
        <v>949</v>
      </c>
      <c r="B1053" s="6">
        <v>8714199</v>
      </c>
      <c r="C1053" s="7" t="s">
        <v>32</v>
      </c>
      <c r="D1053" s="8" t="s">
        <v>258</v>
      </c>
      <c r="E1053" s="6" t="s">
        <v>34</v>
      </c>
      <c r="F1053" s="6">
        <v>0</v>
      </c>
      <c r="G1053" s="6">
        <v>1</v>
      </c>
      <c r="H1053" s="6">
        <v>781815</v>
      </c>
      <c r="I1053" s="247">
        <v>34272</v>
      </c>
      <c r="J1053" s="82">
        <f t="shared" si="179"/>
        <v>38768.486400000002</v>
      </c>
      <c r="K1053" s="79">
        <v>48000</v>
      </c>
      <c r="L1053" s="79">
        <f t="shared" si="178"/>
        <v>9120</v>
      </c>
      <c r="M1053" s="79">
        <f t="shared" si="180"/>
        <v>57120</v>
      </c>
      <c r="N1053" s="79">
        <v>40000</v>
      </c>
      <c r="O1053" s="79">
        <v>7600</v>
      </c>
      <c r="P1053" s="79">
        <v>47600</v>
      </c>
      <c r="Q1053" s="244">
        <f t="shared" si="181"/>
        <v>38768</v>
      </c>
      <c r="R1053" s="244">
        <f t="shared" si="182"/>
        <v>47829</v>
      </c>
      <c r="S1053" s="244">
        <f t="shared" si="183"/>
        <v>47238</v>
      </c>
      <c r="T1053" s="244">
        <f t="shared" si="184"/>
        <v>47600</v>
      </c>
      <c r="U1053" s="79">
        <f t="shared" si="185"/>
        <v>6407.0945443313067</v>
      </c>
      <c r="V1053" s="245">
        <f t="shared" si="186"/>
        <v>0.13395836300845318</v>
      </c>
      <c r="W1053" s="88" t="str">
        <f t="shared" si="187"/>
        <v>MENOR_VALOR</v>
      </c>
      <c r="X1053" s="89">
        <f t="shared" si="188"/>
        <v>38768</v>
      </c>
      <c r="Y1053" s="73"/>
    </row>
    <row r="1054" spans="1:25" ht="24" x14ac:dyDescent="0.35">
      <c r="A1054" s="40">
        <v>950</v>
      </c>
      <c r="B1054" s="6">
        <v>8714199</v>
      </c>
      <c r="C1054" s="20" t="s">
        <v>47</v>
      </c>
      <c r="D1054" s="8" t="s">
        <v>152</v>
      </c>
      <c r="E1054" s="6" t="s">
        <v>34</v>
      </c>
      <c r="F1054" s="6">
        <v>0</v>
      </c>
      <c r="G1054" s="6">
        <v>1</v>
      </c>
      <c r="H1054" s="6">
        <v>781815</v>
      </c>
      <c r="I1054" s="247">
        <v>337960</v>
      </c>
      <c r="J1054" s="82">
        <f t="shared" si="179"/>
        <v>382300.35200000001</v>
      </c>
      <c r="K1054" s="79">
        <v>454740</v>
      </c>
      <c r="L1054" s="79">
        <f t="shared" si="178"/>
        <v>86400.6</v>
      </c>
      <c r="M1054" s="79">
        <f t="shared" si="180"/>
        <v>541140.6</v>
      </c>
      <c r="N1054" s="79">
        <v>343000</v>
      </c>
      <c r="O1054" s="79">
        <v>65170</v>
      </c>
      <c r="P1054" s="79">
        <v>408170</v>
      </c>
      <c r="Q1054" s="244">
        <f t="shared" si="181"/>
        <v>382300</v>
      </c>
      <c r="R1054" s="244">
        <f t="shared" si="182"/>
        <v>443870</v>
      </c>
      <c r="S1054" s="244">
        <f t="shared" si="183"/>
        <v>438718</v>
      </c>
      <c r="T1054" s="244">
        <f t="shared" si="184"/>
        <v>408170</v>
      </c>
      <c r="U1054" s="79">
        <f t="shared" si="185"/>
        <v>43536.56451765573</v>
      </c>
      <c r="V1054" s="245">
        <f t="shared" si="186"/>
        <v>9.8084043791325681E-2</v>
      </c>
      <c r="W1054" s="88" t="str">
        <f t="shared" si="187"/>
        <v>MENOR_VALOR</v>
      </c>
      <c r="X1054" s="89">
        <f t="shared" si="188"/>
        <v>382300</v>
      </c>
      <c r="Y1054" s="73"/>
    </row>
    <row r="1055" spans="1:25" ht="24" x14ac:dyDescent="0.35">
      <c r="A1055" s="40">
        <v>951</v>
      </c>
      <c r="B1055" s="6">
        <v>8714199</v>
      </c>
      <c r="C1055" s="20" t="s">
        <v>47</v>
      </c>
      <c r="D1055" s="8" t="s">
        <v>259</v>
      </c>
      <c r="E1055" s="6" t="s">
        <v>34</v>
      </c>
      <c r="F1055" s="6">
        <v>0</v>
      </c>
      <c r="G1055" s="6">
        <v>1</v>
      </c>
      <c r="H1055" s="6">
        <v>781815</v>
      </c>
      <c r="I1055" s="247">
        <v>337960</v>
      </c>
      <c r="J1055" s="82">
        <f t="shared" si="179"/>
        <v>382300.35200000001</v>
      </c>
      <c r="K1055" s="79">
        <v>517920</v>
      </c>
      <c r="L1055" s="79">
        <f t="shared" si="178"/>
        <v>98404.800000000003</v>
      </c>
      <c r="M1055" s="79">
        <f t="shared" si="180"/>
        <v>616324.80000000005</v>
      </c>
      <c r="N1055" s="79">
        <v>398000</v>
      </c>
      <c r="O1055" s="79">
        <v>75620</v>
      </c>
      <c r="P1055" s="79">
        <v>473620</v>
      </c>
      <c r="Q1055" s="244">
        <f t="shared" si="181"/>
        <v>382300</v>
      </c>
      <c r="R1055" s="244">
        <f t="shared" si="182"/>
        <v>490748</v>
      </c>
      <c r="S1055" s="244">
        <f t="shared" si="183"/>
        <v>481447</v>
      </c>
      <c r="T1055" s="244">
        <f t="shared" si="184"/>
        <v>473620</v>
      </c>
      <c r="U1055" s="79">
        <f t="shared" si="185"/>
        <v>76684.316206118703</v>
      </c>
      <c r="V1055" s="245">
        <f t="shared" si="186"/>
        <v>0.15626006872390455</v>
      </c>
      <c r="W1055" s="88" t="str">
        <f t="shared" si="187"/>
        <v>MENOR_VALOR</v>
      </c>
      <c r="X1055" s="89">
        <f t="shared" si="188"/>
        <v>382300</v>
      </c>
      <c r="Y1055" s="73"/>
    </row>
    <row r="1056" spans="1:25" ht="24" x14ac:dyDescent="0.35">
      <c r="A1056" s="40">
        <v>952</v>
      </c>
      <c r="B1056" s="6">
        <v>8714199</v>
      </c>
      <c r="C1056" s="7" t="s">
        <v>50</v>
      </c>
      <c r="D1056" s="8" t="s">
        <v>150</v>
      </c>
      <c r="E1056" s="6" t="s">
        <v>34</v>
      </c>
      <c r="F1056" s="6">
        <v>0</v>
      </c>
      <c r="G1056" s="6">
        <v>1</v>
      </c>
      <c r="H1056" s="6">
        <v>781815</v>
      </c>
      <c r="I1056" s="11">
        <v>316421</v>
      </c>
      <c r="J1056" s="82">
        <f t="shared" si="179"/>
        <v>357935.43520000001</v>
      </c>
      <c r="K1056" s="79">
        <v>463500</v>
      </c>
      <c r="L1056" s="79">
        <f t="shared" si="178"/>
        <v>88065</v>
      </c>
      <c r="M1056" s="79">
        <f t="shared" si="180"/>
        <v>551565</v>
      </c>
      <c r="N1056" s="79">
        <v>360000</v>
      </c>
      <c r="O1056" s="79">
        <v>68400</v>
      </c>
      <c r="P1056" s="79">
        <v>428400</v>
      </c>
      <c r="Q1056" s="244">
        <f t="shared" si="181"/>
        <v>357935</v>
      </c>
      <c r="R1056" s="244">
        <f t="shared" si="182"/>
        <v>445967</v>
      </c>
      <c r="S1056" s="244">
        <f t="shared" si="183"/>
        <v>438952</v>
      </c>
      <c r="T1056" s="244">
        <f t="shared" si="184"/>
        <v>428400</v>
      </c>
      <c r="U1056" s="79">
        <f t="shared" si="185"/>
        <v>62248.024161414149</v>
      </c>
      <c r="V1056" s="245">
        <f t="shared" si="186"/>
        <v>0.1395798885599476</v>
      </c>
      <c r="W1056" s="88" t="str">
        <f t="shared" si="187"/>
        <v>MENOR_VALOR</v>
      </c>
      <c r="X1056" s="89">
        <f t="shared" si="188"/>
        <v>357935</v>
      </c>
      <c r="Y1056" s="73"/>
    </row>
    <row r="1057" spans="1:25" s="74" customFormat="1" ht="17.5" x14ac:dyDescent="0.35">
      <c r="A1057" s="117" t="s">
        <v>159</v>
      </c>
      <c r="B1057" s="6"/>
      <c r="C1057" s="6"/>
      <c r="D1057" s="121" t="s">
        <v>160</v>
      </c>
      <c r="E1057" s="6"/>
      <c r="F1057" s="119"/>
      <c r="G1057" s="119"/>
      <c r="H1057" s="120"/>
      <c r="I1057" s="243"/>
      <c r="J1057" s="82"/>
      <c r="K1057" s="79"/>
      <c r="L1057" s="79"/>
      <c r="M1057" s="79"/>
      <c r="N1057" s="79"/>
      <c r="O1057" s="79"/>
      <c r="P1057" s="79"/>
      <c r="Q1057" s="244"/>
      <c r="R1057" s="244"/>
      <c r="S1057" s="244"/>
      <c r="T1057" s="244"/>
      <c r="U1057" s="79"/>
      <c r="V1057" s="245"/>
      <c r="W1057" s="88" t="str">
        <f t="shared" si="187"/>
        <v>MENOR_VALOR</v>
      </c>
      <c r="X1057" s="89">
        <f t="shared" si="188"/>
        <v>0</v>
      </c>
      <c r="Y1057" s="73"/>
    </row>
    <row r="1058" spans="1:25" ht="16" x14ac:dyDescent="0.35">
      <c r="A1058" s="14">
        <v>953</v>
      </c>
      <c r="B1058" s="6">
        <v>8714199</v>
      </c>
      <c r="C1058" s="7" t="s">
        <v>32</v>
      </c>
      <c r="D1058" s="16" t="s">
        <v>260</v>
      </c>
      <c r="E1058" s="6" t="s">
        <v>80</v>
      </c>
      <c r="F1058" s="6">
        <v>0</v>
      </c>
      <c r="G1058" s="6">
        <v>1</v>
      </c>
      <c r="H1058" s="6">
        <v>781815</v>
      </c>
      <c r="I1058" s="247">
        <v>241808</v>
      </c>
      <c r="J1058" s="82">
        <f t="shared" si="179"/>
        <v>273533.2096</v>
      </c>
      <c r="K1058" s="79">
        <v>150000</v>
      </c>
      <c r="L1058" s="79">
        <f t="shared" si="178"/>
        <v>28500</v>
      </c>
      <c r="M1058" s="79">
        <f t="shared" si="180"/>
        <v>178500</v>
      </c>
      <c r="N1058" s="79">
        <v>120000</v>
      </c>
      <c r="O1058" s="79">
        <v>22800</v>
      </c>
      <c r="P1058" s="79">
        <v>142800</v>
      </c>
      <c r="Q1058" s="244">
        <f t="shared" si="181"/>
        <v>142800</v>
      </c>
      <c r="R1058" s="244">
        <f t="shared" si="182"/>
        <v>198278</v>
      </c>
      <c r="S1058" s="244">
        <f t="shared" si="183"/>
        <v>191041</v>
      </c>
      <c r="T1058" s="244">
        <f t="shared" si="184"/>
        <v>178500</v>
      </c>
      <c r="U1058" s="79">
        <f t="shared" si="185"/>
        <v>39228.870006667283</v>
      </c>
      <c r="V1058" s="245">
        <f t="shared" si="186"/>
        <v>0.19784781976148277</v>
      </c>
      <c r="W1058" s="88" t="str">
        <f t="shared" si="187"/>
        <v>MENOR_VALOR</v>
      </c>
      <c r="X1058" s="89">
        <f t="shared" si="188"/>
        <v>142800</v>
      </c>
      <c r="Y1058" s="73"/>
    </row>
    <row r="1059" spans="1:25" ht="16" x14ac:dyDescent="0.35">
      <c r="A1059" s="14">
        <v>954</v>
      </c>
      <c r="B1059" s="6">
        <v>8714199</v>
      </c>
      <c r="C1059" s="7" t="s">
        <v>32</v>
      </c>
      <c r="D1059" s="16" t="s">
        <v>261</v>
      </c>
      <c r="E1059" s="6" t="s">
        <v>80</v>
      </c>
      <c r="F1059" s="6">
        <v>0</v>
      </c>
      <c r="G1059" s="6">
        <v>1</v>
      </c>
      <c r="H1059" s="6">
        <v>781815</v>
      </c>
      <c r="I1059" s="247">
        <v>302736</v>
      </c>
      <c r="J1059" s="82">
        <f t="shared" si="179"/>
        <v>342454.9632</v>
      </c>
      <c r="K1059" s="79">
        <v>165000</v>
      </c>
      <c r="L1059" s="79">
        <f t="shared" si="178"/>
        <v>31350</v>
      </c>
      <c r="M1059" s="79">
        <f t="shared" si="180"/>
        <v>196350</v>
      </c>
      <c r="N1059" s="79">
        <v>120000</v>
      </c>
      <c r="O1059" s="79">
        <v>22800</v>
      </c>
      <c r="P1059" s="79">
        <v>142800</v>
      </c>
      <c r="Q1059" s="244">
        <f t="shared" si="181"/>
        <v>142800</v>
      </c>
      <c r="R1059" s="244">
        <f t="shared" si="182"/>
        <v>227202</v>
      </c>
      <c r="S1059" s="244">
        <f t="shared" si="183"/>
        <v>212547</v>
      </c>
      <c r="T1059" s="244">
        <f t="shared" si="184"/>
        <v>196350</v>
      </c>
      <c r="U1059" s="79">
        <f t="shared" si="185"/>
        <v>59681.226545706981</v>
      </c>
      <c r="V1059" s="245">
        <f t="shared" si="186"/>
        <v>0.26267914255027236</v>
      </c>
      <c r="W1059" s="88" t="str">
        <f t="shared" si="187"/>
        <v>MENOR_VALOR</v>
      </c>
      <c r="X1059" s="89">
        <f t="shared" si="188"/>
        <v>142800</v>
      </c>
      <c r="Y1059" s="73"/>
    </row>
    <row r="1060" spans="1:25" ht="16" x14ac:dyDescent="0.35">
      <c r="A1060" s="14">
        <v>955</v>
      </c>
      <c r="B1060" s="6">
        <v>8714199</v>
      </c>
      <c r="C1060" s="7" t="s">
        <v>32</v>
      </c>
      <c r="D1060" s="12" t="s">
        <v>263</v>
      </c>
      <c r="E1060" s="6" t="s">
        <v>80</v>
      </c>
      <c r="F1060" s="6">
        <v>0</v>
      </c>
      <c r="G1060" s="6">
        <v>1</v>
      </c>
      <c r="H1060" s="6">
        <v>781815</v>
      </c>
      <c r="I1060" s="247">
        <v>101864</v>
      </c>
      <c r="J1060" s="82">
        <f t="shared" si="179"/>
        <v>115228.55679999999</v>
      </c>
      <c r="K1060" s="79">
        <v>148500</v>
      </c>
      <c r="L1060" s="79">
        <f t="shared" si="178"/>
        <v>28215</v>
      </c>
      <c r="M1060" s="79">
        <f t="shared" si="180"/>
        <v>176715</v>
      </c>
      <c r="N1060" s="79">
        <v>120000</v>
      </c>
      <c r="O1060" s="79">
        <v>22800</v>
      </c>
      <c r="P1060" s="79">
        <v>142800</v>
      </c>
      <c r="Q1060" s="244">
        <f t="shared" si="181"/>
        <v>115229</v>
      </c>
      <c r="R1060" s="244">
        <f t="shared" si="182"/>
        <v>144915</v>
      </c>
      <c r="S1060" s="244">
        <f t="shared" si="183"/>
        <v>142732</v>
      </c>
      <c r="T1060" s="244">
        <f t="shared" si="184"/>
        <v>142800</v>
      </c>
      <c r="U1060" s="79">
        <f t="shared" si="185"/>
        <v>20991.171906303851</v>
      </c>
      <c r="V1060" s="245">
        <f t="shared" si="186"/>
        <v>0.14485161581826486</v>
      </c>
      <c r="W1060" s="88" t="str">
        <f t="shared" si="187"/>
        <v>MENOR_VALOR</v>
      </c>
      <c r="X1060" s="89">
        <f t="shared" si="188"/>
        <v>115229</v>
      </c>
      <c r="Y1060" s="73"/>
    </row>
    <row r="1061" spans="1:25" ht="16" x14ac:dyDescent="0.35">
      <c r="A1061" s="14">
        <v>956</v>
      </c>
      <c r="B1061" s="6">
        <v>8714199</v>
      </c>
      <c r="C1061" s="7" t="s">
        <v>32</v>
      </c>
      <c r="D1061" s="12" t="s">
        <v>264</v>
      </c>
      <c r="E1061" s="6" t="s">
        <v>80</v>
      </c>
      <c r="F1061" s="6">
        <v>0</v>
      </c>
      <c r="G1061" s="6">
        <v>1</v>
      </c>
      <c r="H1061" s="6">
        <v>781815</v>
      </c>
      <c r="I1061" s="247">
        <v>202776</v>
      </c>
      <c r="J1061" s="82">
        <f t="shared" si="179"/>
        <v>229380.21119999999</v>
      </c>
      <c r="K1061" s="79">
        <v>148500</v>
      </c>
      <c r="L1061" s="79">
        <f t="shared" si="178"/>
        <v>28215</v>
      </c>
      <c r="M1061" s="79">
        <f t="shared" si="180"/>
        <v>176715</v>
      </c>
      <c r="N1061" s="79">
        <v>120000</v>
      </c>
      <c r="O1061" s="79">
        <v>22800</v>
      </c>
      <c r="P1061" s="79">
        <v>142800</v>
      </c>
      <c r="Q1061" s="244">
        <f t="shared" si="181"/>
        <v>142800</v>
      </c>
      <c r="R1061" s="244">
        <f t="shared" si="182"/>
        <v>182965</v>
      </c>
      <c r="S1061" s="244">
        <f t="shared" si="183"/>
        <v>179550</v>
      </c>
      <c r="T1061" s="244">
        <f t="shared" si="184"/>
        <v>176715</v>
      </c>
      <c r="U1061" s="79">
        <f t="shared" si="185"/>
        <v>28400.94386635768</v>
      </c>
      <c r="V1061" s="245">
        <f t="shared" si="186"/>
        <v>0.15522610262267472</v>
      </c>
      <c r="W1061" s="88" t="str">
        <f t="shared" si="187"/>
        <v>MENOR_VALOR</v>
      </c>
      <c r="X1061" s="89">
        <f t="shared" si="188"/>
        <v>142800</v>
      </c>
      <c r="Y1061" s="73"/>
    </row>
    <row r="1062" spans="1:25" ht="16" x14ac:dyDescent="0.35">
      <c r="A1062" s="14">
        <v>957</v>
      </c>
      <c r="B1062" s="6">
        <v>8714199</v>
      </c>
      <c r="C1062" s="7" t="s">
        <v>32</v>
      </c>
      <c r="D1062" s="7" t="s">
        <v>169</v>
      </c>
      <c r="E1062" s="6" t="s">
        <v>80</v>
      </c>
      <c r="F1062" s="6">
        <v>0</v>
      </c>
      <c r="G1062" s="6">
        <v>1</v>
      </c>
      <c r="H1062" s="6">
        <v>781815</v>
      </c>
      <c r="I1062" s="243">
        <v>101864</v>
      </c>
      <c r="J1062" s="82">
        <f t="shared" si="179"/>
        <v>115228.55679999999</v>
      </c>
      <c r="K1062" s="79">
        <v>159000</v>
      </c>
      <c r="L1062" s="79">
        <f t="shared" si="178"/>
        <v>30210</v>
      </c>
      <c r="M1062" s="79">
        <f t="shared" si="180"/>
        <v>189210</v>
      </c>
      <c r="N1062" s="79">
        <v>120000</v>
      </c>
      <c r="O1062" s="79">
        <v>22800</v>
      </c>
      <c r="P1062" s="79">
        <v>142800</v>
      </c>
      <c r="Q1062" s="244">
        <f t="shared" si="181"/>
        <v>115229</v>
      </c>
      <c r="R1062" s="244">
        <f t="shared" si="182"/>
        <v>149080</v>
      </c>
      <c r="S1062" s="244">
        <f t="shared" si="183"/>
        <v>146019</v>
      </c>
      <c r="T1062" s="244">
        <f t="shared" si="184"/>
        <v>142800</v>
      </c>
      <c r="U1062" s="79">
        <f t="shared" si="185"/>
        <v>23936.271649945822</v>
      </c>
      <c r="V1062" s="245">
        <f t="shared" si="186"/>
        <v>0.16055991179196286</v>
      </c>
      <c r="W1062" s="88" t="str">
        <f t="shared" si="187"/>
        <v>MENOR_VALOR</v>
      </c>
      <c r="X1062" s="89">
        <f t="shared" si="188"/>
        <v>115229</v>
      </c>
      <c r="Y1062" s="73"/>
    </row>
    <row r="1063" spans="1:25" ht="16" x14ac:dyDescent="0.35">
      <c r="A1063" s="14">
        <v>958</v>
      </c>
      <c r="B1063" s="6">
        <v>8714199</v>
      </c>
      <c r="C1063" s="7" t="s">
        <v>32</v>
      </c>
      <c r="D1063" s="7" t="s">
        <v>171</v>
      </c>
      <c r="E1063" s="6" t="s">
        <v>80</v>
      </c>
      <c r="F1063" s="6">
        <v>0</v>
      </c>
      <c r="G1063" s="6">
        <v>1</v>
      </c>
      <c r="H1063" s="6">
        <v>781815</v>
      </c>
      <c r="I1063" s="243">
        <v>101864</v>
      </c>
      <c r="J1063" s="82">
        <f t="shared" si="179"/>
        <v>115228.55679999999</v>
      </c>
      <c r="K1063" s="79">
        <v>138000</v>
      </c>
      <c r="L1063" s="79">
        <f t="shared" si="178"/>
        <v>26220</v>
      </c>
      <c r="M1063" s="79">
        <f t="shared" si="180"/>
        <v>164220</v>
      </c>
      <c r="N1063" s="79">
        <v>120000</v>
      </c>
      <c r="O1063" s="79">
        <v>22800</v>
      </c>
      <c r="P1063" s="79">
        <v>142800</v>
      </c>
      <c r="Q1063" s="244">
        <f t="shared" si="181"/>
        <v>115229</v>
      </c>
      <c r="R1063" s="244">
        <f t="shared" si="182"/>
        <v>140750</v>
      </c>
      <c r="S1063" s="244">
        <f t="shared" si="183"/>
        <v>139285</v>
      </c>
      <c r="T1063" s="244">
        <f t="shared" si="184"/>
        <v>142800</v>
      </c>
      <c r="U1063" s="79">
        <f t="shared" si="185"/>
        <v>18046.07216266188</v>
      </c>
      <c r="V1063" s="245">
        <f t="shared" si="186"/>
        <v>0.12821365657308617</v>
      </c>
      <c r="W1063" s="88" t="str">
        <f t="shared" si="187"/>
        <v>MENOR_VALOR</v>
      </c>
      <c r="X1063" s="89">
        <f t="shared" si="188"/>
        <v>115229</v>
      </c>
      <c r="Y1063" s="73"/>
    </row>
    <row r="1064" spans="1:25" ht="16" x14ac:dyDescent="0.35">
      <c r="A1064" s="14">
        <v>959</v>
      </c>
      <c r="B1064" s="6">
        <v>8714199</v>
      </c>
      <c r="C1064" s="7" t="s">
        <v>32</v>
      </c>
      <c r="D1064" s="7" t="s">
        <v>266</v>
      </c>
      <c r="E1064" s="6" t="s">
        <v>80</v>
      </c>
      <c r="F1064" s="6">
        <v>0</v>
      </c>
      <c r="G1064" s="6">
        <v>1</v>
      </c>
      <c r="H1064" s="6">
        <v>781815</v>
      </c>
      <c r="I1064" s="243">
        <v>266203</v>
      </c>
      <c r="J1064" s="82">
        <f t="shared" si="179"/>
        <v>301128.83360000001</v>
      </c>
      <c r="K1064" s="79">
        <v>183340</v>
      </c>
      <c r="L1064" s="79">
        <f t="shared" si="178"/>
        <v>34834.6</v>
      </c>
      <c r="M1064" s="79">
        <f t="shared" si="180"/>
        <v>218174.6</v>
      </c>
      <c r="N1064" s="79">
        <v>142000</v>
      </c>
      <c r="O1064" s="79">
        <v>26980</v>
      </c>
      <c r="P1064" s="79">
        <v>168980</v>
      </c>
      <c r="Q1064" s="244">
        <f t="shared" si="181"/>
        <v>168980</v>
      </c>
      <c r="R1064" s="244">
        <f t="shared" si="182"/>
        <v>229428</v>
      </c>
      <c r="S1064" s="244">
        <f t="shared" si="183"/>
        <v>223082</v>
      </c>
      <c r="T1064" s="244">
        <f t="shared" si="184"/>
        <v>218175</v>
      </c>
      <c r="U1064" s="79">
        <f t="shared" si="185"/>
        <v>42743.190709164424</v>
      </c>
      <c r="V1064" s="245">
        <f t="shared" si="186"/>
        <v>0.18630328778163269</v>
      </c>
      <c r="W1064" s="88" t="str">
        <f t="shared" si="187"/>
        <v>MENOR_VALOR</v>
      </c>
      <c r="X1064" s="89">
        <f t="shared" si="188"/>
        <v>168980</v>
      </c>
      <c r="Y1064" s="73"/>
    </row>
    <row r="1065" spans="1:25" ht="16" x14ac:dyDescent="0.35">
      <c r="A1065" s="14">
        <v>960</v>
      </c>
      <c r="B1065" s="6">
        <v>8714199</v>
      </c>
      <c r="C1065" s="7" t="s">
        <v>268</v>
      </c>
      <c r="D1065" s="7" t="s">
        <v>160</v>
      </c>
      <c r="E1065" s="6" t="s">
        <v>80</v>
      </c>
      <c r="F1065" s="6">
        <v>0</v>
      </c>
      <c r="G1065" s="6">
        <v>1</v>
      </c>
      <c r="H1065" s="6">
        <v>781815</v>
      </c>
      <c r="I1065" s="55">
        <v>85442</v>
      </c>
      <c r="J1065" s="82">
        <f t="shared" si="179"/>
        <v>96651.990399999995</v>
      </c>
      <c r="K1065" s="79">
        <v>151800</v>
      </c>
      <c r="L1065" s="79">
        <f t="shared" si="178"/>
        <v>28842</v>
      </c>
      <c r="M1065" s="79">
        <f t="shared" si="180"/>
        <v>180642</v>
      </c>
      <c r="N1065" s="79">
        <v>110000</v>
      </c>
      <c r="O1065" s="79">
        <v>20900</v>
      </c>
      <c r="P1065" s="79">
        <v>130900</v>
      </c>
      <c r="Q1065" s="244">
        <f t="shared" si="181"/>
        <v>96652</v>
      </c>
      <c r="R1065" s="244">
        <f t="shared" si="182"/>
        <v>136065</v>
      </c>
      <c r="S1065" s="244">
        <f t="shared" si="183"/>
        <v>131721</v>
      </c>
      <c r="T1065" s="244">
        <f t="shared" si="184"/>
        <v>130900</v>
      </c>
      <c r="U1065" s="79">
        <f t="shared" si="185"/>
        <v>27869.199566905398</v>
      </c>
      <c r="V1065" s="245">
        <f t="shared" si="186"/>
        <v>0.20482269185246316</v>
      </c>
      <c r="W1065" s="88" t="str">
        <f t="shared" si="187"/>
        <v>MENOR_VALOR</v>
      </c>
      <c r="X1065" s="89">
        <f t="shared" si="188"/>
        <v>96652</v>
      </c>
      <c r="Y1065" s="73"/>
    </row>
    <row r="1066" spans="1:25" x14ac:dyDescent="0.35">
      <c r="A1066" s="14">
        <v>961</v>
      </c>
      <c r="B1066" s="6">
        <v>8714199</v>
      </c>
      <c r="C1066" s="276" t="s">
        <v>180</v>
      </c>
      <c r="D1066" s="277"/>
      <c r="E1066" s="6" t="s">
        <v>80</v>
      </c>
      <c r="F1066" s="6">
        <v>0</v>
      </c>
      <c r="G1066" s="6">
        <v>1</v>
      </c>
      <c r="H1066" s="6">
        <v>781815</v>
      </c>
      <c r="I1066" s="55">
        <v>200000</v>
      </c>
      <c r="J1066" s="82">
        <f t="shared" si="179"/>
        <v>226240</v>
      </c>
      <c r="K1066" s="79">
        <v>203040</v>
      </c>
      <c r="L1066" s="79">
        <f t="shared" si="178"/>
        <v>38577.599999999999</v>
      </c>
      <c r="M1066" s="79">
        <f t="shared" si="180"/>
        <v>241617.6</v>
      </c>
      <c r="N1066" s="79">
        <v>150000</v>
      </c>
      <c r="O1066" s="79">
        <v>28500</v>
      </c>
      <c r="P1066" s="79">
        <v>178500</v>
      </c>
      <c r="Q1066" s="244">
        <f t="shared" si="181"/>
        <v>178500</v>
      </c>
      <c r="R1066" s="244">
        <f t="shared" si="182"/>
        <v>215453</v>
      </c>
      <c r="S1066" s="244">
        <f t="shared" si="183"/>
        <v>213687</v>
      </c>
      <c r="T1066" s="244">
        <f t="shared" si="184"/>
        <v>226240</v>
      </c>
      <c r="U1066" s="79">
        <f t="shared" si="185"/>
        <v>26129.716885186492</v>
      </c>
      <c r="V1066" s="245">
        <f t="shared" si="186"/>
        <v>0.12127803690450582</v>
      </c>
      <c r="W1066" s="88" t="str">
        <f t="shared" si="187"/>
        <v>MENOR_VALOR</v>
      </c>
      <c r="X1066" s="89">
        <f t="shared" si="188"/>
        <v>178500</v>
      </c>
      <c r="Y1066" s="73"/>
    </row>
    <row r="1067" spans="1:25" ht="24" x14ac:dyDescent="0.35">
      <c r="A1067" s="14">
        <v>962</v>
      </c>
      <c r="B1067" s="6">
        <v>8714199</v>
      </c>
      <c r="C1067" s="7" t="s">
        <v>50</v>
      </c>
      <c r="D1067" s="8" t="s">
        <v>160</v>
      </c>
      <c r="E1067" s="6" t="s">
        <v>80</v>
      </c>
      <c r="F1067" s="6">
        <v>0</v>
      </c>
      <c r="G1067" s="6">
        <v>1</v>
      </c>
      <c r="H1067" s="6">
        <v>781815</v>
      </c>
      <c r="I1067" s="11">
        <v>96152</v>
      </c>
      <c r="J1067" s="82">
        <f t="shared" si="179"/>
        <v>108767.1424</v>
      </c>
      <c r="K1067" s="79">
        <v>286000</v>
      </c>
      <c r="L1067" s="79">
        <f t="shared" si="178"/>
        <v>54340</v>
      </c>
      <c r="M1067" s="79">
        <f t="shared" si="180"/>
        <v>340340</v>
      </c>
      <c r="N1067" s="79">
        <v>220000</v>
      </c>
      <c r="O1067" s="79">
        <v>41800</v>
      </c>
      <c r="P1067" s="79">
        <v>261800</v>
      </c>
      <c r="Q1067" s="244">
        <f t="shared" si="181"/>
        <v>108767</v>
      </c>
      <c r="R1067" s="244">
        <f t="shared" si="182"/>
        <v>236969</v>
      </c>
      <c r="S1067" s="244">
        <f t="shared" si="183"/>
        <v>213203</v>
      </c>
      <c r="T1067" s="244">
        <f t="shared" si="184"/>
        <v>261800</v>
      </c>
      <c r="U1067" s="79">
        <f t="shared" si="185"/>
        <v>90652.50356167776</v>
      </c>
      <c r="V1067" s="245">
        <f t="shared" si="186"/>
        <v>0.38255005322079161</v>
      </c>
      <c r="W1067" s="88" t="str">
        <f t="shared" si="187"/>
        <v>MENOR_VALOR</v>
      </c>
      <c r="X1067" s="89">
        <f t="shared" si="188"/>
        <v>108767</v>
      </c>
      <c r="Y1067" s="73"/>
    </row>
    <row r="1068" spans="1:25" s="74" customFormat="1" ht="16" x14ac:dyDescent="0.35">
      <c r="A1068" s="117" t="s">
        <v>181</v>
      </c>
      <c r="B1068" s="6"/>
      <c r="C1068" s="6"/>
      <c r="D1068" s="118" t="s">
        <v>182</v>
      </c>
      <c r="E1068" s="6"/>
      <c r="F1068" s="119"/>
      <c r="G1068" s="119"/>
      <c r="H1068" s="120"/>
      <c r="I1068" s="243"/>
      <c r="J1068" s="82"/>
      <c r="K1068" s="79"/>
      <c r="L1068" s="79"/>
      <c r="M1068" s="79"/>
      <c r="N1068" s="79"/>
      <c r="O1068" s="79"/>
      <c r="P1068" s="79"/>
      <c r="Q1068" s="244"/>
      <c r="R1068" s="244"/>
      <c r="S1068" s="244"/>
      <c r="T1068" s="244"/>
      <c r="U1068" s="79"/>
      <c r="V1068" s="245"/>
      <c r="W1068" s="88" t="str">
        <f t="shared" si="187"/>
        <v>MENOR_VALOR</v>
      </c>
      <c r="X1068" s="89">
        <f t="shared" si="188"/>
        <v>0</v>
      </c>
      <c r="Y1068" s="73"/>
    </row>
    <row r="1069" spans="1:25" ht="24" x14ac:dyDescent="0.35">
      <c r="A1069" s="6">
        <v>963</v>
      </c>
      <c r="B1069" s="6">
        <v>8714199</v>
      </c>
      <c r="C1069" s="48" t="s">
        <v>32</v>
      </c>
      <c r="D1069" s="49" t="s">
        <v>184</v>
      </c>
      <c r="E1069" s="6" t="s">
        <v>34</v>
      </c>
      <c r="F1069" s="6">
        <v>0</v>
      </c>
      <c r="G1069" s="6">
        <v>1</v>
      </c>
      <c r="H1069" s="6">
        <v>781815</v>
      </c>
      <c r="I1069" s="81">
        <v>183974</v>
      </c>
      <c r="J1069" s="82">
        <f t="shared" si="179"/>
        <v>208111.38879999999</v>
      </c>
      <c r="K1069" s="79">
        <v>251100</v>
      </c>
      <c r="L1069" s="79">
        <f t="shared" ref="L1069:L1131" si="189">K1069*19%</f>
        <v>47709</v>
      </c>
      <c r="M1069" s="79">
        <f t="shared" si="180"/>
        <v>298809</v>
      </c>
      <c r="N1069" s="79">
        <v>216000</v>
      </c>
      <c r="O1069" s="79">
        <v>41040</v>
      </c>
      <c r="P1069" s="79">
        <v>257040</v>
      </c>
      <c r="Q1069" s="244">
        <f t="shared" si="181"/>
        <v>208111</v>
      </c>
      <c r="R1069" s="244">
        <f t="shared" si="182"/>
        <v>254653</v>
      </c>
      <c r="S1069" s="244">
        <f t="shared" si="183"/>
        <v>251901</v>
      </c>
      <c r="T1069" s="244">
        <f t="shared" si="184"/>
        <v>257040</v>
      </c>
      <c r="U1069" s="79">
        <f t="shared" si="185"/>
        <v>32910.163809984297</v>
      </c>
      <c r="V1069" s="245">
        <f t="shared" si="186"/>
        <v>0.12923532732771378</v>
      </c>
      <c r="W1069" s="88" t="str">
        <f t="shared" si="187"/>
        <v>MENOR_VALOR</v>
      </c>
      <c r="X1069" s="89">
        <f t="shared" si="188"/>
        <v>208111</v>
      </c>
      <c r="Y1069" s="73"/>
    </row>
    <row r="1070" spans="1:25" ht="16" x14ac:dyDescent="0.35">
      <c r="A1070" s="6">
        <v>964</v>
      </c>
      <c r="B1070" s="6">
        <v>8714199</v>
      </c>
      <c r="C1070" s="48" t="s">
        <v>32</v>
      </c>
      <c r="D1070" s="49" t="s">
        <v>185</v>
      </c>
      <c r="E1070" s="6" t="s">
        <v>34</v>
      </c>
      <c r="F1070" s="6">
        <v>0</v>
      </c>
      <c r="G1070" s="6">
        <v>1</v>
      </c>
      <c r="H1070" s="6">
        <v>781815</v>
      </c>
      <c r="I1070" s="81">
        <v>210035</v>
      </c>
      <c r="J1070" s="82">
        <f t="shared" si="179"/>
        <v>237591.592</v>
      </c>
      <c r="K1070" s="79">
        <v>296640</v>
      </c>
      <c r="L1070" s="79">
        <f t="shared" si="189"/>
        <v>56361.599999999999</v>
      </c>
      <c r="M1070" s="79">
        <f t="shared" si="180"/>
        <v>353001.6</v>
      </c>
      <c r="N1070" s="79">
        <v>247000</v>
      </c>
      <c r="O1070" s="79">
        <v>46930</v>
      </c>
      <c r="P1070" s="79">
        <v>293930</v>
      </c>
      <c r="Q1070" s="244">
        <f t="shared" si="181"/>
        <v>237592</v>
      </c>
      <c r="R1070" s="244">
        <f t="shared" si="182"/>
        <v>294841</v>
      </c>
      <c r="S1070" s="244">
        <f t="shared" si="183"/>
        <v>291039</v>
      </c>
      <c r="T1070" s="244">
        <f t="shared" si="184"/>
        <v>293930</v>
      </c>
      <c r="U1070" s="79">
        <f t="shared" si="185"/>
        <v>40481.156116148661</v>
      </c>
      <c r="V1070" s="245">
        <f t="shared" si="186"/>
        <v>0.13729825945560034</v>
      </c>
      <c r="W1070" s="88" t="str">
        <f t="shared" si="187"/>
        <v>MENOR_VALOR</v>
      </c>
      <c r="X1070" s="89">
        <f t="shared" si="188"/>
        <v>237592</v>
      </c>
      <c r="Y1070" s="73"/>
    </row>
    <row r="1071" spans="1:25" ht="16" x14ac:dyDescent="0.35">
      <c r="A1071" s="6">
        <v>965</v>
      </c>
      <c r="B1071" s="6">
        <v>8714199</v>
      </c>
      <c r="C1071" s="48" t="s">
        <v>32</v>
      </c>
      <c r="D1071" s="49" t="s">
        <v>186</v>
      </c>
      <c r="E1071" s="6" t="s">
        <v>34</v>
      </c>
      <c r="F1071" s="6">
        <v>0</v>
      </c>
      <c r="G1071" s="6">
        <v>1</v>
      </c>
      <c r="H1071" s="6">
        <v>781815</v>
      </c>
      <c r="I1071" s="243">
        <v>66640</v>
      </c>
      <c r="J1071" s="82">
        <f t="shared" si="179"/>
        <v>75383.168000000005</v>
      </c>
      <c r="K1071" s="79">
        <v>90160</v>
      </c>
      <c r="L1071" s="79">
        <f t="shared" si="189"/>
        <v>17130.400000000001</v>
      </c>
      <c r="M1071" s="79">
        <f t="shared" si="180"/>
        <v>107290.4</v>
      </c>
      <c r="N1071" s="79">
        <v>78000</v>
      </c>
      <c r="O1071" s="79">
        <v>14820</v>
      </c>
      <c r="P1071" s="79">
        <v>92820</v>
      </c>
      <c r="Q1071" s="244">
        <f t="shared" si="181"/>
        <v>75383</v>
      </c>
      <c r="R1071" s="244">
        <f t="shared" si="182"/>
        <v>91831</v>
      </c>
      <c r="S1071" s="244">
        <f t="shared" si="183"/>
        <v>90885</v>
      </c>
      <c r="T1071" s="244">
        <f t="shared" si="184"/>
        <v>92820</v>
      </c>
      <c r="U1071" s="79">
        <f t="shared" si="185"/>
        <v>11630.492336956333</v>
      </c>
      <c r="V1071" s="245">
        <f t="shared" si="186"/>
        <v>0.12665104743448655</v>
      </c>
      <c r="W1071" s="88" t="str">
        <f t="shared" si="187"/>
        <v>MENOR_VALOR</v>
      </c>
      <c r="X1071" s="89">
        <f t="shared" si="188"/>
        <v>75383</v>
      </c>
      <c r="Y1071" s="73"/>
    </row>
    <row r="1072" spans="1:25" ht="16" x14ac:dyDescent="0.35">
      <c r="A1072" s="6">
        <v>966</v>
      </c>
      <c r="B1072" s="6">
        <v>8714199</v>
      </c>
      <c r="C1072" s="48" t="s">
        <v>32</v>
      </c>
      <c r="D1072" s="49" t="s">
        <v>191</v>
      </c>
      <c r="E1072" s="6" t="s">
        <v>34</v>
      </c>
      <c r="F1072" s="6">
        <v>0</v>
      </c>
      <c r="G1072" s="6">
        <v>1</v>
      </c>
      <c r="H1072" s="6">
        <v>781815</v>
      </c>
      <c r="I1072" s="243">
        <v>135184</v>
      </c>
      <c r="J1072" s="82">
        <f t="shared" si="179"/>
        <v>152920.14079999999</v>
      </c>
      <c r="K1072" s="79">
        <v>185070</v>
      </c>
      <c r="L1072" s="79">
        <f t="shared" si="189"/>
        <v>35163.300000000003</v>
      </c>
      <c r="M1072" s="79">
        <f t="shared" si="180"/>
        <v>220233.3</v>
      </c>
      <c r="N1072" s="79">
        <v>159000</v>
      </c>
      <c r="O1072" s="79">
        <v>30210</v>
      </c>
      <c r="P1072" s="79">
        <v>189210</v>
      </c>
      <c r="Q1072" s="244">
        <f t="shared" si="181"/>
        <v>152920</v>
      </c>
      <c r="R1072" s="244">
        <f t="shared" si="182"/>
        <v>187454</v>
      </c>
      <c r="S1072" s="244">
        <f t="shared" si="183"/>
        <v>185395</v>
      </c>
      <c r="T1072" s="244">
        <f t="shared" si="184"/>
        <v>189210</v>
      </c>
      <c r="U1072" s="79">
        <f t="shared" si="185"/>
        <v>24419.225581496234</v>
      </c>
      <c r="V1072" s="245">
        <f t="shared" si="186"/>
        <v>0.13026782880864762</v>
      </c>
      <c r="W1072" s="88" t="str">
        <f t="shared" si="187"/>
        <v>MENOR_VALOR</v>
      </c>
      <c r="X1072" s="89">
        <f t="shared" si="188"/>
        <v>152920</v>
      </c>
      <c r="Y1072" s="73"/>
    </row>
    <row r="1073" spans="1:25" ht="16" x14ac:dyDescent="0.35">
      <c r="A1073" s="6">
        <v>967</v>
      </c>
      <c r="B1073" s="6">
        <v>8714199</v>
      </c>
      <c r="C1073" s="48" t="s">
        <v>32</v>
      </c>
      <c r="D1073" s="49" t="s">
        <v>192</v>
      </c>
      <c r="E1073" s="6" t="s">
        <v>34</v>
      </c>
      <c r="F1073" s="6">
        <v>0</v>
      </c>
      <c r="G1073" s="6">
        <v>1</v>
      </c>
      <c r="H1073" s="6">
        <v>781815</v>
      </c>
      <c r="I1073" s="243">
        <v>421736</v>
      </c>
      <c r="J1073" s="82">
        <f t="shared" si="179"/>
        <v>477067.76319999999</v>
      </c>
      <c r="K1073" s="79">
        <v>620000</v>
      </c>
      <c r="L1073" s="79">
        <f t="shared" si="189"/>
        <v>117800</v>
      </c>
      <c r="M1073" s="79">
        <f t="shared" si="180"/>
        <v>737800</v>
      </c>
      <c r="N1073" s="79">
        <v>496000</v>
      </c>
      <c r="O1073" s="79">
        <v>94240</v>
      </c>
      <c r="P1073" s="79">
        <v>590240</v>
      </c>
      <c r="Q1073" s="244">
        <f t="shared" si="181"/>
        <v>477068</v>
      </c>
      <c r="R1073" s="244">
        <f t="shared" si="182"/>
        <v>601703</v>
      </c>
      <c r="S1073" s="244">
        <f t="shared" si="183"/>
        <v>592265</v>
      </c>
      <c r="T1073" s="244">
        <f t="shared" si="184"/>
        <v>590240</v>
      </c>
      <c r="U1073" s="79">
        <f t="shared" si="185"/>
        <v>88130.253673185347</v>
      </c>
      <c r="V1073" s="245">
        <f t="shared" si="186"/>
        <v>0.14646803102724326</v>
      </c>
      <c r="W1073" s="88" t="str">
        <f t="shared" si="187"/>
        <v>MENOR_VALOR</v>
      </c>
      <c r="X1073" s="89">
        <f t="shared" si="188"/>
        <v>477068</v>
      </c>
      <c r="Y1073" s="73"/>
    </row>
    <row r="1074" spans="1:25" ht="24" x14ac:dyDescent="0.35">
      <c r="A1074" s="6">
        <v>968</v>
      </c>
      <c r="B1074" s="6">
        <v>8714199</v>
      </c>
      <c r="C1074" s="48" t="s">
        <v>32</v>
      </c>
      <c r="D1074" s="49" t="s">
        <v>193</v>
      </c>
      <c r="E1074" s="6" t="s">
        <v>34</v>
      </c>
      <c r="F1074" s="6">
        <v>0</v>
      </c>
      <c r="G1074" s="6">
        <v>1</v>
      </c>
      <c r="H1074" s="6">
        <v>781815</v>
      </c>
      <c r="I1074" s="243">
        <v>873460</v>
      </c>
      <c r="J1074" s="82">
        <f t="shared" si="179"/>
        <v>988057.95200000005</v>
      </c>
      <c r="K1074" s="79">
        <v>1400650</v>
      </c>
      <c r="L1074" s="79">
        <f t="shared" si="189"/>
        <v>266123.5</v>
      </c>
      <c r="M1074" s="79">
        <f t="shared" si="180"/>
        <v>1666773.5</v>
      </c>
      <c r="N1074" s="79">
        <v>1028000</v>
      </c>
      <c r="O1074" s="79">
        <v>195320</v>
      </c>
      <c r="P1074" s="79">
        <v>1223320</v>
      </c>
      <c r="Q1074" s="244">
        <f t="shared" si="181"/>
        <v>988058</v>
      </c>
      <c r="R1074" s="244">
        <f t="shared" si="182"/>
        <v>1292717</v>
      </c>
      <c r="S1074" s="244">
        <f t="shared" si="183"/>
        <v>1262989</v>
      </c>
      <c r="T1074" s="244">
        <f t="shared" si="184"/>
        <v>1223320</v>
      </c>
      <c r="U1074" s="79">
        <f t="shared" si="185"/>
        <v>215426.44484951239</v>
      </c>
      <c r="V1074" s="245">
        <f t="shared" si="186"/>
        <v>0.16664625347196052</v>
      </c>
      <c r="W1074" s="88" t="str">
        <f t="shared" si="187"/>
        <v>MENOR_VALOR</v>
      </c>
      <c r="X1074" s="89">
        <f t="shared" si="188"/>
        <v>988058</v>
      </c>
      <c r="Y1074" s="73"/>
    </row>
    <row r="1075" spans="1:25" ht="16.5" thickBot="1" x14ac:dyDescent="0.4">
      <c r="A1075" s="24">
        <v>969</v>
      </c>
      <c r="B1075" s="24">
        <v>8714199</v>
      </c>
      <c r="C1075" s="56" t="s">
        <v>32</v>
      </c>
      <c r="D1075" s="57" t="s">
        <v>196</v>
      </c>
      <c r="E1075" s="24" t="s">
        <v>34</v>
      </c>
      <c r="F1075" s="24">
        <v>0</v>
      </c>
      <c r="G1075" s="24">
        <v>1</v>
      </c>
      <c r="H1075" s="24">
        <v>781815</v>
      </c>
      <c r="I1075" s="248">
        <v>66759</v>
      </c>
      <c r="J1075" s="249">
        <f t="shared" si="179"/>
        <v>75517.780799999993</v>
      </c>
      <c r="K1075" s="79">
        <v>91080</v>
      </c>
      <c r="L1075" s="79">
        <f t="shared" si="189"/>
        <v>17305.2</v>
      </c>
      <c r="M1075" s="79">
        <f t="shared" si="180"/>
        <v>108385.2</v>
      </c>
      <c r="N1075" s="79">
        <v>79000</v>
      </c>
      <c r="O1075" s="79">
        <v>15010</v>
      </c>
      <c r="P1075" s="79">
        <v>94010</v>
      </c>
      <c r="Q1075" s="244">
        <f t="shared" si="181"/>
        <v>75518</v>
      </c>
      <c r="R1075" s="244">
        <f t="shared" si="182"/>
        <v>92638</v>
      </c>
      <c r="S1075" s="244">
        <f t="shared" si="183"/>
        <v>91636</v>
      </c>
      <c r="T1075" s="244">
        <f t="shared" si="184"/>
        <v>94010</v>
      </c>
      <c r="U1075" s="79">
        <f t="shared" si="185"/>
        <v>12105.668093913693</v>
      </c>
      <c r="V1075" s="245">
        <f t="shared" si="186"/>
        <v>0.13067713134905432</v>
      </c>
      <c r="W1075" s="88" t="str">
        <f t="shared" si="187"/>
        <v>MENOR_VALOR</v>
      </c>
      <c r="X1075" s="89">
        <f t="shared" si="188"/>
        <v>75518</v>
      </c>
      <c r="Y1075" s="73"/>
    </row>
    <row r="1076" spans="1:25" ht="15" thickBot="1" x14ac:dyDescent="0.4">
      <c r="A1076" s="278" t="s">
        <v>405</v>
      </c>
      <c r="B1076" s="279"/>
      <c r="C1076" s="279"/>
      <c r="D1076" s="279"/>
      <c r="E1076" s="279"/>
      <c r="F1076" s="279"/>
      <c r="G1076" s="279"/>
      <c r="H1076" s="279"/>
      <c r="I1076" s="27"/>
      <c r="J1076" s="64"/>
      <c r="K1076" s="79"/>
      <c r="L1076" s="79"/>
      <c r="M1076" s="79"/>
      <c r="N1076" s="79"/>
      <c r="O1076" s="79"/>
      <c r="P1076" s="79"/>
      <c r="Q1076" s="244"/>
      <c r="R1076" s="244"/>
      <c r="S1076" s="244"/>
      <c r="T1076" s="244"/>
      <c r="U1076" s="79"/>
      <c r="V1076" s="245"/>
      <c r="W1076" s="88"/>
      <c r="X1076" s="89"/>
      <c r="Y1076" s="73"/>
    </row>
    <row r="1077" spans="1:25" ht="16.5" thickBot="1" x14ac:dyDescent="0.4">
      <c r="A1077" s="103" t="s">
        <v>1</v>
      </c>
      <c r="B1077" s="136" t="s">
        <v>2</v>
      </c>
      <c r="C1077" s="103" t="s">
        <v>3</v>
      </c>
      <c r="D1077" s="103" t="s">
        <v>4</v>
      </c>
      <c r="E1077" s="103" t="s">
        <v>5</v>
      </c>
      <c r="F1077" s="103" t="s">
        <v>6</v>
      </c>
      <c r="G1077" s="103" t="s">
        <v>7</v>
      </c>
      <c r="H1077" s="122" t="s">
        <v>961</v>
      </c>
      <c r="I1077" s="58"/>
      <c r="J1077" s="66"/>
      <c r="K1077" s="79"/>
      <c r="L1077" s="79"/>
      <c r="M1077" s="79"/>
      <c r="N1077" s="79"/>
      <c r="O1077" s="79"/>
      <c r="P1077" s="79"/>
      <c r="Q1077" s="244"/>
      <c r="R1077" s="244"/>
      <c r="S1077" s="244"/>
      <c r="T1077" s="244"/>
      <c r="U1077" s="79"/>
      <c r="V1077" s="245"/>
      <c r="W1077" s="88"/>
      <c r="X1077" s="89"/>
      <c r="Y1077" s="73"/>
    </row>
    <row r="1078" spans="1:25" ht="24" x14ac:dyDescent="0.35">
      <c r="A1078" s="126" t="s">
        <v>203</v>
      </c>
      <c r="B1078" s="138" t="s">
        <v>406</v>
      </c>
      <c r="C1078" s="126" t="s">
        <v>407</v>
      </c>
      <c r="D1078" s="126" t="s">
        <v>342</v>
      </c>
      <c r="E1078" s="126" t="s">
        <v>202</v>
      </c>
      <c r="F1078" s="126" t="s">
        <v>408</v>
      </c>
      <c r="G1078" s="126" t="s">
        <v>409</v>
      </c>
      <c r="H1078" s="185" t="s">
        <v>996</v>
      </c>
      <c r="I1078" s="58"/>
      <c r="J1078" s="66"/>
      <c r="K1078" s="79"/>
      <c r="L1078" s="79"/>
      <c r="M1078" s="79"/>
      <c r="N1078" s="79"/>
      <c r="O1078" s="79"/>
      <c r="P1078" s="79"/>
      <c r="Q1078" s="244"/>
      <c r="R1078" s="244"/>
      <c r="S1078" s="244"/>
      <c r="T1078" s="244"/>
      <c r="U1078" s="79"/>
      <c r="V1078" s="245"/>
      <c r="W1078" s="88"/>
      <c r="X1078" s="89"/>
      <c r="Y1078" s="73"/>
    </row>
    <row r="1079" spans="1:25" ht="16" x14ac:dyDescent="0.35">
      <c r="A1079" s="28" t="s">
        <v>359</v>
      </c>
      <c r="B1079" s="186" t="s">
        <v>360</v>
      </c>
      <c r="C1079" s="28" t="s">
        <v>410</v>
      </c>
      <c r="D1079" s="28" t="s">
        <v>342</v>
      </c>
      <c r="E1079" s="28" t="s">
        <v>202</v>
      </c>
      <c r="F1079" s="28" t="s">
        <v>411</v>
      </c>
      <c r="G1079" s="187" t="s">
        <v>361</v>
      </c>
      <c r="H1079" s="187" t="s">
        <v>997</v>
      </c>
      <c r="I1079" s="58"/>
      <c r="J1079" s="66"/>
      <c r="K1079" s="79"/>
      <c r="L1079" s="79"/>
      <c r="M1079" s="79"/>
      <c r="N1079" s="79"/>
      <c r="O1079" s="79"/>
      <c r="P1079" s="79"/>
      <c r="Q1079" s="244"/>
      <c r="R1079" s="244"/>
      <c r="S1079" s="244"/>
      <c r="T1079" s="244"/>
      <c r="U1079" s="79"/>
      <c r="V1079" s="245"/>
      <c r="W1079" s="88"/>
      <c r="X1079" s="89"/>
      <c r="Y1079" s="73"/>
    </row>
    <row r="1080" spans="1:25" ht="16.5" thickBot="1" x14ac:dyDescent="0.4">
      <c r="A1080" s="143" t="s">
        <v>344</v>
      </c>
      <c r="B1080" s="141" t="s">
        <v>412</v>
      </c>
      <c r="C1080" s="177" t="s">
        <v>410</v>
      </c>
      <c r="D1080" s="143" t="s">
        <v>342</v>
      </c>
      <c r="E1080" s="143" t="s">
        <v>202</v>
      </c>
      <c r="F1080" s="143" t="s">
        <v>413</v>
      </c>
      <c r="G1080" s="143" t="s">
        <v>343</v>
      </c>
      <c r="H1080" s="188" t="s">
        <v>998</v>
      </c>
      <c r="I1080" s="58"/>
      <c r="J1080" s="66"/>
      <c r="K1080" s="79"/>
      <c r="L1080" s="79"/>
      <c r="M1080" s="79"/>
      <c r="N1080" s="79"/>
      <c r="O1080" s="79"/>
      <c r="P1080" s="79"/>
      <c r="Q1080" s="244"/>
      <c r="R1080" s="244"/>
      <c r="S1080" s="244"/>
      <c r="T1080" s="244"/>
      <c r="U1080" s="79"/>
      <c r="V1080" s="245"/>
      <c r="W1080" s="88"/>
      <c r="X1080" s="89"/>
      <c r="Y1080" s="73"/>
    </row>
    <row r="1081" spans="1:25" ht="24.5" thickBot="1" x14ac:dyDescent="0.4">
      <c r="A1081" s="111" t="s">
        <v>12</v>
      </c>
      <c r="B1081" s="111" t="s">
        <v>13</v>
      </c>
      <c r="C1081" s="267" t="s">
        <v>14</v>
      </c>
      <c r="D1081" s="269"/>
      <c r="E1081" s="111" t="s">
        <v>15</v>
      </c>
      <c r="F1081" s="112" t="s">
        <v>16</v>
      </c>
      <c r="G1081" s="111" t="s">
        <v>17</v>
      </c>
      <c r="H1081" s="111" t="s">
        <v>18</v>
      </c>
      <c r="I1081" s="250"/>
      <c r="J1081" s="251"/>
      <c r="K1081" s="79"/>
      <c r="L1081" s="79"/>
      <c r="M1081" s="79"/>
      <c r="N1081" s="79"/>
      <c r="O1081" s="79"/>
      <c r="P1081" s="79"/>
      <c r="Q1081" s="244"/>
      <c r="R1081" s="244"/>
      <c r="S1081" s="244"/>
      <c r="T1081" s="244"/>
      <c r="U1081" s="79"/>
      <c r="V1081" s="245"/>
      <c r="W1081" s="88"/>
      <c r="X1081" s="89"/>
      <c r="Y1081" s="73"/>
    </row>
    <row r="1082" spans="1:25" ht="16" x14ac:dyDescent="0.35">
      <c r="A1082" s="113" t="s">
        <v>30</v>
      </c>
      <c r="B1082" s="114"/>
      <c r="C1082" s="132"/>
      <c r="D1082" s="133" t="s">
        <v>31</v>
      </c>
      <c r="E1082" s="114"/>
      <c r="F1082" s="114"/>
      <c r="G1082" s="114"/>
      <c r="H1082" s="116"/>
      <c r="I1082" s="252"/>
      <c r="J1082" s="253"/>
      <c r="K1082" s="79"/>
      <c r="L1082" s="79"/>
      <c r="M1082" s="79"/>
      <c r="N1082" s="79"/>
      <c r="O1082" s="79"/>
      <c r="P1082" s="79"/>
      <c r="Q1082" s="244"/>
      <c r="R1082" s="244"/>
      <c r="S1082" s="244"/>
      <c r="T1082" s="244"/>
      <c r="U1082" s="79"/>
      <c r="V1082" s="245"/>
      <c r="W1082" s="88"/>
      <c r="X1082" s="89"/>
      <c r="Y1082" s="73"/>
    </row>
    <row r="1083" spans="1:25" ht="16" x14ac:dyDescent="0.35">
      <c r="A1083" s="40">
        <v>970</v>
      </c>
      <c r="B1083" s="30">
        <v>8714199</v>
      </c>
      <c r="C1083" s="31" t="s">
        <v>32</v>
      </c>
      <c r="D1083" s="31" t="s">
        <v>35</v>
      </c>
      <c r="E1083" s="150" t="s">
        <v>34</v>
      </c>
      <c r="F1083" s="148">
        <v>0</v>
      </c>
      <c r="G1083" s="114">
        <v>1</v>
      </c>
      <c r="H1083" s="6">
        <v>781815</v>
      </c>
      <c r="I1083" s="243">
        <v>66521</v>
      </c>
      <c r="J1083" s="82">
        <f t="shared" ref="J1083:J1146" si="190">(I1083*13.12%)+I1083</f>
        <v>75248.555200000003</v>
      </c>
      <c r="K1083" s="79">
        <v>96040</v>
      </c>
      <c r="L1083" s="79">
        <f t="shared" si="189"/>
        <v>18247.599999999999</v>
      </c>
      <c r="M1083" s="79">
        <f t="shared" si="180"/>
        <v>114287.6</v>
      </c>
      <c r="N1083" s="79">
        <v>78000</v>
      </c>
      <c r="O1083" s="79">
        <v>14820</v>
      </c>
      <c r="P1083" s="79">
        <v>92820</v>
      </c>
      <c r="Q1083" s="244">
        <f t="shared" si="181"/>
        <v>75249</v>
      </c>
      <c r="R1083" s="244">
        <f t="shared" si="182"/>
        <v>94119</v>
      </c>
      <c r="S1083" s="244">
        <f t="shared" si="183"/>
        <v>92764</v>
      </c>
      <c r="T1083" s="244">
        <f t="shared" si="184"/>
        <v>92820</v>
      </c>
      <c r="U1083" s="79">
        <f t="shared" si="185"/>
        <v>13343.104960990151</v>
      </c>
      <c r="V1083" s="245">
        <f t="shared" si="186"/>
        <v>0.14176845228901869</v>
      </c>
      <c r="W1083" s="88" t="str">
        <f t="shared" si="187"/>
        <v>MENOR_VALOR</v>
      </c>
      <c r="X1083" s="89">
        <f t="shared" si="188"/>
        <v>75249</v>
      </c>
      <c r="Y1083" s="73"/>
    </row>
    <row r="1084" spans="1:25" ht="24" x14ac:dyDescent="0.35">
      <c r="A1084" s="40">
        <v>971</v>
      </c>
      <c r="B1084" s="30">
        <v>8714199</v>
      </c>
      <c r="C1084" s="31" t="s">
        <v>32</v>
      </c>
      <c r="D1084" s="31" t="s">
        <v>37</v>
      </c>
      <c r="E1084" s="33" t="s">
        <v>34</v>
      </c>
      <c r="F1084" s="6">
        <v>0</v>
      </c>
      <c r="G1084" s="6">
        <v>1</v>
      </c>
      <c r="H1084" s="6">
        <v>781815</v>
      </c>
      <c r="I1084" s="243">
        <v>85799</v>
      </c>
      <c r="J1084" s="82">
        <f t="shared" si="190"/>
        <v>97055.828800000003</v>
      </c>
      <c r="K1084" s="79">
        <v>131040</v>
      </c>
      <c r="L1084" s="79">
        <f t="shared" si="189"/>
        <v>24897.599999999999</v>
      </c>
      <c r="M1084" s="79">
        <f t="shared" si="180"/>
        <v>155937.60000000001</v>
      </c>
      <c r="N1084" s="79">
        <v>101000</v>
      </c>
      <c r="O1084" s="79">
        <v>19190</v>
      </c>
      <c r="P1084" s="79">
        <v>120190</v>
      </c>
      <c r="Q1084" s="244">
        <f t="shared" si="181"/>
        <v>97056</v>
      </c>
      <c r="R1084" s="244">
        <f t="shared" si="182"/>
        <v>124394</v>
      </c>
      <c r="S1084" s="244">
        <f t="shared" si="183"/>
        <v>122071</v>
      </c>
      <c r="T1084" s="244">
        <f t="shared" si="184"/>
        <v>120190</v>
      </c>
      <c r="U1084" s="79">
        <f t="shared" si="185"/>
        <v>19330.885184077837</v>
      </c>
      <c r="V1084" s="245">
        <f t="shared" si="186"/>
        <v>0.15540046291684356</v>
      </c>
      <c r="W1084" s="88" t="str">
        <f t="shared" si="187"/>
        <v>MENOR_VALOR</v>
      </c>
      <c r="X1084" s="89">
        <f t="shared" si="188"/>
        <v>97056</v>
      </c>
      <c r="Y1084" s="73"/>
    </row>
    <row r="1085" spans="1:25" ht="24" x14ac:dyDescent="0.35">
      <c r="A1085" s="40">
        <v>972</v>
      </c>
      <c r="B1085" s="30">
        <v>8714199</v>
      </c>
      <c r="C1085" s="31" t="s">
        <v>32</v>
      </c>
      <c r="D1085" s="31" t="s">
        <v>38</v>
      </c>
      <c r="E1085" s="33" t="s">
        <v>34</v>
      </c>
      <c r="F1085" s="6">
        <v>0</v>
      </c>
      <c r="G1085" s="6">
        <v>1</v>
      </c>
      <c r="H1085" s="6">
        <v>781815</v>
      </c>
      <c r="I1085" s="243">
        <v>82705</v>
      </c>
      <c r="J1085" s="82">
        <f t="shared" si="190"/>
        <v>93555.895999999993</v>
      </c>
      <c r="K1085" s="79">
        <v>116160</v>
      </c>
      <c r="L1085" s="79">
        <f t="shared" si="189"/>
        <v>22070.400000000001</v>
      </c>
      <c r="M1085" s="79">
        <f t="shared" si="180"/>
        <v>138230.39999999999</v>
      </c>
      <c r="N1085" s="79">
        <v>97000</v>
      </c>
      <c r="O1085" s="79">
        <v>18430</v>
      </c>
      <c r="P1085" s="79">
        <v>115430</v>
      </c>
      <c r="Q1085" s="244">
        <f t="shared" si="181"/>
        <v>93556</v>
      </c>
      <c r="R1085" s="244">
        <f t="shared" si="182"/>
        <v>115739</v>
      </c>
      <c r="S1085" s="244">
        <f t="shared" si="183"/>
        <v>114287</v>
      </c>
      <c r="T1085" s="244">
        <f t="shared" si="184"/>
        <v>115430</v>
      </c>
      <c r="U1085" s="79">
        <f t="shared" si="185"/>
        <v>15685.749727061184</v>
      </c>
      <c r="V1085" s="245">
        <f t="shared" si="186"/>
        <v>0.13552691596662478</v>
      </c>
      <c r="W1085" s="88" t="str">
        <f t="shared" si="187"/>
        <v>MENOR_VALOR</v>
      </c>
      <c r="X1085" s="89">
        <f t="shared" si="188"/>
        <v>93556</v>
      </c>
      <c r="Y1085" s="73"/>
    </row>
    <row r="1086" spans="1:25" ht="16" x14ac:dyDescent="0.35">
      <c r="A1086" s="40">
        <v>973</v>
      </c>
      <c r="B1086" s="30">
        <v>8714199</v>
      </c>
      <c r="C1086" s="31" t="s">
        <v>32</v>
      </c>
      <c r="D1086" s="31" t="s">
        <v>39</v>
      </c>
      <c r="E1086" s="33" t="s">
        <v>34</v>
      </c>
      <c r="F1086" s="6">
        <v>0</v>
      </c>
      <c r="G1086" s="6">
        <v>1</v>
      </c>
      <c r="H1086" s="6">
        <v>781815</v>
      </c>
      <c r="I1086" s="243">
        <v>87227</v>
      </c>
      <c r="J1086" s="82">
        <f t="shared" si="190"/>
        <v>98671.182399999991</v>
      </c>
      <c r="K1086" s="79">
        <v>140610</v>
      </c>
      <c r="L1086" s="79">
        <f t="shared" si="189"/>
        <v>26715.9</v>
      </c>
      <c r="M1086" s="79">
        <f t="shared" si="180"/>
        <v>167325.9</v>
      </c>
      <c r="N1086" s="79">
        <v>103000</v>
      </c>
      <c r="O1086" s="79">
        <v>19570</v>
      </c>
      <c r="P1086" s="79">
        <v>122570</v>
      </c>
      <c r="Q1086" s="244">
        <f t="shared" si="181"/>
        <v>98671</v>
      </c>
      <c r="R1086" s="244">
        <f t="shared" si="182"/>
        <v>129522</v>
      </c>
      <c r="S1086" s="244">
        <f t="shared" si="183"/>
        <v>126487</v>
      </c>
      <c r="T1086" s="244">
        <f t="shared" si="184"/>
        <v>122570</v>
      </c>
      <c r="U1086" s="79">
        <f t="shared" si="185"/>
        <v>21814.951306386178</v>
      </c>
      <c r="V1086" s="245">
        <f t="shared" si="186"/>
        <v>0.16842660942840737</v>
      </c>
      <c r="W1086" s="88" t="str">
        <f t="shared" si="187"/>
        <v>MENOR_VALOR</v>
      </c>
      <c r="X1086" s="89">
        <f t="shared" si="188"/>
        <v>98671</v>
      </c>
      <c r="Y1086" s="73"/>
    </row>
    <row r="1087" spans="1:25" x14ac:dyDescent="0.35">
      <c r="A1087" s="40">
        <v>974</v>
      </c>
      <c r="B1087" s="30">
        <v>8714199</v>
      </c>
      <c r="C1087" s="31" t="s">
        <v>32</v>
      </c>
      <c r="D1087" s="31" t="s">
        <v>41</v>
      </c>
      <c r="E1087" s="33" t="s">
        <v>34</v>
      </c>
      <c r="F1087" s="6">
        <v>0</v>
      </c>
      <c r="G1087" s="6">
        <v>1</v>
      </c>
      <c r="H1087" s="6">
        <v>781815</v>
      </c>
      <c r="I1087" s="243">
        <v>16065</v>
      </c>
      <c r="J1087" s="82">
        <f t="shared" si="190"/>
        <v>18172.727999999999</v>
      </c>
      <c r="K1087" s="79">
        <v>25680</v>
      </c>
      <c r="L1087" s="79">
        <f t="shared" si="189"/>
        <v>4879.2</v>
      </c>
      <c r="M1087" s="79">
        <f t="shared" si="180"/>
        <v>30559.200000000001</v>
      </c>
      <c r="N1087" s="79">
        <v>19000</v>
      </c>
      <c r="O1087" s="79">
        <v>3610</v>
      </c>
      <c r="P1087" s="79">
        <v>22610</v>
      </c>
      <c r="Q1087" s="244">
        <f t="shared" si="181"/>
        <v>18173</v>
      </c>
      <c r="R1087" s="244">
        <f t="shared" si="182"/>
        <v>23781</v>
      </c>
      <c r="S1087" s="244">
        <f t="shared" si="183"/>
        <v>23243</v>
      </c>
      <c r="T1087" s="244">
        <f t="shared" si="184"/>
        <v>22610</v>
      </c>
      <c r="U1087" s="79">
        <f t="shared" si="185"/>
        <v>3965.4548288941587</v>
      </c>
      <c r="V1087" s="245">
        <f t="shared" si="186"/>
        <v>0.1667488679573676</v>
      </c>
      <c r="W1087" s="88" t="str">
        <f t="shared" si="187"/>
        <v>MENOR_VALOR</v>
      </c>
      <c r="X1087" s="89">
        <f t="shared" si="188"/>
        <v>18173</v>
      </c>
      <c r="Y1087" s="73"/>
    </row>
    <row r="1088" spans="1:25" x14ac:dyDescent="0.35">
      <c r="A1088" s="40">
        <v>975</v>
      </c>
      <c r="B1088" s="30">
        <v>8714199</v>
      </c>
      <c r="C1088" s="31" t="s">
        <v>32</v>
      </c>
      <c r="D1088" s="31" t="s">
        <v>42</v>
      </c>
      <c r="E1088" s="33" t="s">
        <v>34</v>
      </c>
      <c r="F1088" s="6">
        <v>0</v>
      </c>
      <c r="G1088" s="6">
        <v>1</v>
      </c>
      <c r="H1088" s="6">
        <v>781815</v>
      </c>
      <c r="I1088" s="243">
        <v>178262</v>
      </c>
      <c r="J1088" s="82">
        <f t="shared" si="190"/>
        <v>201649.97440000001</v>
      </c>
      <c r="K1088" s="79">
        <v>244590</v>
      </c>
      <c r="L1088" s="79">
        <f t="shared" si="189"/>
        <v>46472.1</v>
      </c>
      <c r="M1088" s="79">
        <f t="shared" si="180"/>
        <v>291062.09999999998</v>
      </c>
      <c r="N1088" s="79">
        <v>210000</v>
      </c>
      <c r="O1088" s="79">
        <v>39900</v>
      </c>
      <c r="P1088" s="79">
        <v>249900</v>
      </c>
      <c r="Q1088" s="244">
        <f t="shared" si="181"/>
        <v>201650</v>
      </c>
      <c r="R1088" s="244">
        <f t="shared" si="182"/>
        <v>247537</v>
      </c>
      <c r="S1088" s="244">
        <f t="shared" si="183"/>
        <v>244784</v>
      </c>
      <c r="T1088" s="244">
        <f t="shared" si="184"/>
        <v>249900</v>
      </c>
      <c r="U1088" s="79">
        <f t="shared" si="185"/>
        <v>32447.008868307108</v>
      </c>
      <c r="V1088" s="245">
        <f t="shared" si="186"/>
        <v>0.13107943001776343</v>
      </c>
      <c r="W1088" s="88" t="str">
        <f t="shared" si="187"/>
        <v>MENOR_VALOR</v>
      </c>
      <c r="X1088" s="89">
        <f t="shared" si="188"/>
        <v>201650</v>
      </c>
      <c r="Y1088" s="73"/>
    </row>
    <row r="1089" spans="1:25" ht="24" x14ac:dyDescent="0.35">
      <c r="A1089" s="40">
        <v>976</v>
      </c>
      <c r="B1089" s="30">
        <v>8714199</v>
      </c>
      <c r="C1089" s="31" t="s">
        <v>32</v>
      </c>
      <c r="D1089" s="31" t="s">
        <v>321</v>
      </c>
      <c r="E1089" s="33" t="s">
        <v>34</v>
      </c>
      <c r="F1089" s="6">
        <v>0</v>
      </c>
      <c r="G1089" s="6">
        <v>1</v>
      </c>
      <c r="H1089" s="6">
        <v>781815</v>
      </c>
      <c r="I1089" s="243">
        <v>116025</v>
      </c>
      <c r="J1089" s="82">
        <f t="shared" si="190"/>
        <v>131247.48000000001</v>
      </c>
      <c r="K1089" s="79">
        <v>186390</v>
      </c>
      <c r="L1089" s="79">
        <f t="shared" si="189"/>
        <v>35414.1</v>
      </c>
      <c r="M1089" s="79">
        <f t="shared" si="180"/>
        <v>221804.1</v>
      </c>
      <c r="N1089" s="79">
        <v>137000</v>
      </c>
      <c r="O1089" s="79">
        <v>26030</v>
      </c>
      <c r="P1089" s="79">
        <v>163030</v>
      </c>
      <c r="Q1089" s="244">
        <f t="shared" si="181"/>
        <v>131247</v>
      </c>
      <c r="R1089" s="244">
        <f t="shared" si="182"/>
        <v>172027</v>
      </c>
      <c r="S1089" s="244">
        <f t="shared" si="183"/>
        <v>168052</v>
      </c>
      <c r="T1089" s="244">
        <f t="shared" si="184"/>
        <v>163030</v>
      </c>
      <c r="U1089" s="79">
        <f t="shared" si="185"/>
        <v>28835.814536787409</v>
      </c>
      <c r="V1089" s="245">
        <f t="shared" si="186"/>
        <v>0.16762377148231039</v>
      </c>
      <c r="W1089" s="88" t="str">
        <f t="shared" si="187"/>
        <v>MENOR_VALOR</v>
      </c>
      <c r="X1089" s="89">
        <f t="shared" si="188"/>
        <v>131247</v>
      </c>
      <c r="Y1089" s="73"/>
    </row>
    <row r="1090" spans="1:25" ht="24" x14ac:dyDescent="0.35">
      <c r="A1090" s="40">
        <v>977</v>
      </c>
      <c r="B1090" s="30">
        <v>8714199</v>
      </c>
      <c r="C1090" s="31" t="s">
        <v>32</v>
      </c>
      <c r="D1090" s="31" t="s">
        <v>214</v>
      </c>
      <c r="E1090" s="33" t="s">
        <v>34</v>
      </c>
      <c r="F1090" s="6">
        <v>0</v>
      </c>
      <c r="G1090" s="6">
        <v>1</v>
      </c>
      <c r="H1090" s="6">
        <v>781815</v>
      </c>
      <c r="I1090" s="243">
        <v>114478</v>
      </c>
      <c r="J1090" s="82">
        <f t="shared" si="190"/>
        <v>129497.51360000001</v>
      </c>
      <c r="K1090" s="79">
        <v>153790</v>
      </c>
      <c r="L1090" s="79">
        <f t="shared" si="189"/>
        <v>29220.1</v>
      </c>
      <c r="M1090" s="79">
        <f t="shared" si="180"/>
        <v>183010.1</v>
      </c>
      <c r="N1090" s="79">
        <v>135000</v>
      </c>
      <c r="O1090" s="79">
        <v>25650</v>
      </c>
      <c r="P1090" s="79">
        <v>160650</v>
      </c>
      <c r="Q1090" s="244">
        <f t="shared" si="181"/>
        <v>129498</v>
      </c>
      <c r="R1090" s="244">
        <f t="shared" si="182"/>
        <v>157719</v>
      </c>
      <c r="S1090" s="244">
        <f t="shared" si="183"/>
        <v>156149</v>
      </c>
      <c r="T1090" s="244">
        <f t="shared" si="184"/>
        <v>160650</v>
      </c>
      <c r="U1090" s="79">
        <f t="shared" si="185"/>
        <v>19955.260471865557</v>
      </c>
      <c r="V1090" s="245">
        <f t="shared" si="186"/>
        <v>0.12652413768706089</v>
      </c>
      <c r="W1090" s="88" t="str">
        <f t="shared" si="187"/>
        <v>MENOR_VALOR</v>
      </c>
      <c r="X1090" s="89">
        <f t="shared" si="188"/>
        <v>129498</v>
      </c>
      <c r="Y1090" s="73"/>
    </row>
    <row r="1091" spans="1:25" x14ac:dyDescent="0.35">
      <c r="A1091" s="40">
        <v>978</v>
      </c>
      <c r="B1091" s="30">
        <v>8714199</v>
      </c>
      <c r="C1091" s="31" t="s">
        <v>32</v>
      </c>
      <c r="D1091" s="31" t="s">
        <v>216</v>
      </c>
      <c r="E1091" s="33" t="s">
        <v>34</v>
      </c>
      <c r="F1091" s="6">
        <v>0</v>
      </c>
      <c r="G1091" s="6">
        <v>1</v>
      </c>
      <c r="H1091" s="6">
        <v>781815</v>
      </c>
      <c r="I1091" s="243">
        <v>235025</v>
      </c>
      <c r="J1091" s="82">
        <f t="shared" si="190"/>
        <v>265860.27999999997</v>
      </c>
      <c r="K1091" s="79">
        <v>355350</v>
      </c>
      <c r="L1091" s="79">
        <f t="shared" si="189"/>
        <v>67516.5</v>
      </c>
      <c r="M1091" s="79">
        <f t="shared" si="180"/>
        <v>422866.5</v>
      </c>
      <c r="N1091" s="79">
        <v>276000</v>
      </c>
      <c r="O1091" s="79">
        <v>52440</v>
      </c>
      <c r="P1091" s="79">
        <v>328440</v>
      </c>
      <c r="Q1091" s="244">
        <f t="shared" si="181"/>
        <v>265860</v>
      </c>
      <c r="R1091" s="244">
        <f t="shared" si="182"/>
        <v>339056</v>
      </c>
      <c r="S1091" s="244">
        <f t="shared" si="183"/>
        <v>332995</v>
      </c>
      <c r="T1091" s="244">
        <f t="shared" si="184"/>
        <v>328440</v>
      </c>
      <c r="U1091" s="79">
        <f t="shared" si="185"/>
        <v>51757.387955730534</v>
      </c>
      <c r="V1091" s="245">
        <f t="shared" si="186"/>
        <v>0.15265144387868237</v>
      </c>
      <c r="W1091" s="88" t="str">
        <f t="shared" si="187"/>
        <v>MENOR_VALOR</v>
      </c>
      <c r="X1091" s="89">
        <f t="shared" si="188"/>
        <v>265860</v>
      </c>
      <c r="Y1091" s="73"/>
    </row>
    <row r="1092" spans="1:25" ht="24" x14ac:dyDescent="0.35">
      <c r="A1092" s="40">
        <v>979</v>
      </c>
      <c r="B1092" s="30">
        <v>8714199</v>
      </c>
      <c r="C1092" s="31" t="s">
        <v>47</v>
      </c>
      <c r="D1092" s="31" t="s">
        <v>36</v>
      </c>
      <c r="E1092" s="33" t="s">
        <v>34</v>
      </c>
      <c r="F1092" s="119">
        <v>0</v>
      </c>
      <c r="G1092" s="6">
        <v>1</v>
      </c>
      <c r="H1092" s="6">
        <v>781815</v>
      </c>
      <c r="I1092" s="243">
        <v>82586</v>
      </c>
      <c r="J1092" s="82">
        <f t="shared" si="190"/>
        <v>93421.283200000005</v>
      </c>
      <c r="K1092" s="79">
        <v>117520</v>
      </c>
      <c r="L1092" s="79">
        <f t="shared" si="189"/>
        <v>22328.799999999999</v>
      </c>
      <c r="M1092" s="79">
        <f t="shared" si="180"/>
        <v>139848.79999999999</v>
      </c>
      <c r="N1092" s="79">
        <v>90000</v>
      </c>
      <c r="O1092" s="79">
        <v>17100</v>
      </c>
      <c r="P1092" s="79">
        <v>107100</v>
      </c>
      <c r="Q1092" s="244">
        <f t="shared" si="181"/>
        <v>93421</v>
      </c>
      <c r="R1092" s="244">
        <f t="shared" si="182"/>
        <v>113457</v>
      </c>
      <c r="S1092" s="244">
        <f t="shared" si="183"/>
        <v>111849</v>
      </c>
      <c r="T1092" s="244">
        <f t="shared" si="184"/>
        <v>107100</v>
      </c>
      <c r="U1092" s="79">
        <f t="shared" si="185"/>
        <v>14167.591467853666</v>
      </c>
      <c r="V1092" s="245">
        <f t="shared" si="186"/>
        <v>0.12487190272837874</v>
      </c>
      <c r="W1092" s="88" t="str">
        <f t="shared" si="187"/>
        <v>MENOR_VALOR</v>
      </c>
      <c r="X1092" s="89">
        <f t="shared" si="188"/>
        <v>93421</v>
      </c>
      <c r="Y1092" s="73"/>
    </row>
    <row r="1093" spans="1:25" ht="24" x14ac:dyDescent="0.35">
      <c r="A1093" s="40">
        <v>980</v>
      </c>
      <c r="B1093" s="30">
        <v>8714199</v>
      </c>
      <c r="C1093" s="31" t="s">
        <v>47</v>
      </c>
      <c r="D1093" s="31" t="s">
        <v>40</v>
      </c>
      <c r="E1093" s="33" t="s">
        <v>34</v>
      </c>
      <c r="F1093" s="119">
        <v>0</v>
      </c>
      <c r="G1093" s="6">
        <v>1</v>
      </c>
      <c r="H1093" s="6">
        <v>781815</v>
      </c>
      <c r="I1093" s="243">
        <v>202776</v>
      </c>
      <c r="J1093" s="82">
        <f t="shared" si="190"/>
        <v>229380.21119999999</v>
      </c>
      <c r="K1093" s="79">
        <v>299000</v>
      </c>
      <c r="L1093" s="79">
        <f t="shared" si="189"/>
        <v>56810</v>
      </c>
      <c r="M1093" s="79">
        <f t="shared" si="180"/>
        <v>355810</v>
      </c>
      <c r="N1093" s="79">
        <v>239000</v>
      </c>
      <c r="O1093" s="79">
        <v>45410</v>
      </c>
      <c r="P1093" s="79">
        <v>284410</v>
      </c>
      <c r="Q1093" s="244">
        <f t="shared" si="181"/>
        <v>229380</v>
      </c>
      <c r="R1093" s="244">
        <f t="shared" si="182"/>
        <v>289867</v>
      </c>
      <c r="S1093" s="244">
        <f t="shared" si="183"/>
        <v>285259</v>
      </c>
      <c r="T1093" s="244">
        <f t="shared" si="184"/>
        <v>284410</v>
      </c>
      <c r="U1093" s="79">
        <f t="shared" si="185"/>
        <v>42770.767873630699</v>
      </c>
      <c r="V1093" s="245">
        <f t="shared" si="186"/>
        <v>0.14755307735489276</v>
      </c>
      <c r="W1093" s="88" t="str">
        <f t="shared" si="187"/>
        <v>MENOR_VALOR</v>
      </c>
      <c r="X1093" s="89">
        <f t="shared" si="188"/>
        <v>229380</v>
      </c>
      <c r="Y1093" s="73"/>
    </row>
    <row r="1094" spans="1:25" ht="24" x14ac:dyDescent="0.35">
      <c r="A1094" s="40">
        <v>981</v>
      </c>
      <c r="B1094" s="30">
        <v>8714199</v>
      </c>
      <c r="C1094" s="31" t="s">
        <v>47</v>
      </c>
      <c r="D1094" s="31" t="s">
        <v>49</v>
      </c>
      <c r="E1094" s="33" t="s">
        <v>34</v>
      </c>
      <c r="F1094" s="119">
        <v>0</v>
      </c>
      <c r="G1094" s="6">
        <v>1</v>
      </c>
      <c r="H1094" s="6">
        <v>781815</v>
      </c>
      <c r="I1094" s="243">
        <v>499919</v>
      </c>
      <c r="J1094" s="82">
        <f t="shared" si="190"/>
        <v>565508.37280000001</v>
      </c>
      <c r="K1094" s="79">
        <v>753780</v>
      </c>
      <c r="L1094" s="79">
        <f t="shared" si="189"/>
        <v>143218.20000000001</v>
      </c>
      <c r="M1094" s="79">
        <f t="shared" si="180"/>
        <v>896998.2</v>
      </c>
      <c r="N1094" s="79">
        <v>591000</v>
      </c>
      <c r="O1094" s="79">
        <v>112290</v>
      </c>
      <c r="P1094" s="79">
        <v>703290</v>
      </c>
      <c r="Q1094" s="244">
        <f t="shared" si="181"/>
        <v>565508</v>
      </c>
      <c r="R1094" s="244">
        <f t="shared" si="182"/>
        <v>721932</v>
      </c>
      <c r="S1094" s="244">
        <f t="shared" si="183"/>
        <v>709232</v>
      </c>
      <c r="T1094" s="244">
        <f t="shared" si="184"/>
        <v>703290</v>
      </c>
      <c r="U1094" s="79">
        <f t="shared" si="185"/>
        <v>110608.47114032452</v>
      </c>
      <c r="V1094" s="245">
        <f t="shared" si="186"/>
        <v>0.15321175836550327</v>
      </c>
      <c r="W1094" s="88" t="str">
        <f t="shared" si="187"/>
        <v>MENOR_VALOR</v>
      </c>
      <c r="X1094" s="89">
        <f t="shared" si="188"/>
        <v>565508</v>
      </c>
      <c r="Y1094" s="73"/>
    </row>
    <row r="1095" spans="1:25" ht="24" x14ac:dyDescent="0.35">
      <c r="A1095" s="40">
        <v>982</v>
      </c>
      <c r="B1095" s="30">
        <v>8714199</v>
      </c>
      <c r="C1095" s="31" t="s">
        <v>50</v>
      </c>
      <c r="D1095" s="31" t="s">
        <v>31</v>
      </c>
      <c r="E1095" s="33" t="s">
        <v>34</v>
      </c>
      <c r="F1095" s="119">
        <v>0</v>
      </c>
      <c r="G1095" s="6">
        <v>1</v>
      </c>
      <c r="H1095" s="6">
        <v>781815</v>
      </c>
      <c r="I1095" s="243">
        <v>254184</v>
      </c>
      <c r="J1095" s="82">
        <f t="shared" si="190"/>
        <v>287532.94079999998</v>
      </c>
      <c r="K1095" s="79">
        <v>336600</v>
      </c>
      <c r="L1095" s="79">
        <f t="shared" si="189"/>
        <v>63954</v>
      </c>
      <c r="M1095" s="79">
        <f t="shared" si="180"/>
        <v>400554</v>
      </c>
      <c r="N1095" s="79">
        <v>299000</v>
      </c>
      <c r="O1095" s="79">
        <v>56810</v>
      </c>
      <c r="P1095" s="79">
        <v>355810</v>
      </c>
      <c r="Q1095" s="244">
        <f t="shared" si="181"/>
        <v>287533</v>
      </c>
      <c r="R1095" s="244">
        <f t="shared" si="182"/>
        <v>347966</v>
      </c>
      <c r="S1095" s="244">
        <f t="shared" si="183"/>
        <v>344764</v>
      </c>
      <c r="T1095" s="244">
        <f t="shared" si="184"/>
        <v>355810</v>
      </c>
      <c r="U1095" s="79">
        <f t="shared" si="185"/>
        <v>42732.58410744663</v>
      </c>
      <c r="V1095" s="245">
        <f t="shared" si="186"/>
        <v>0.12280678028154081</v>
      </c>
      <c r="W1095" s="88" t="str">
        <f t="shared" si="187"/>
        <v>MENOR_VALOR</v>
      </c>
      <c r="X1095" s="89">
        <f t="shared" si="188"/>
        <v>287533</v>
      </c>
      <c r="Y1095" s="73"/>
    </row>
    <row r="1096" spans="1:25" s="74" customFormat="1" ht="16" x14ac:dyDescent="0.35">
      <c r="A1096" s="117" t="s">
        <v>51</v>
      </c>
      <c r="B1096" s="30"/>
      <c r="C1096" s="134"/>
      <c r="D1096" s="135" t="s">
        <v>52</v>
      </c>
      <c r="E1096" s="33"/>
      <c r="F1096" s="119"/>
      <c r="G1096" s="119"/>
      <c r="H1096" s="120"/>
      <c r="I1096" s="243"/>
      <c r="J1096" s="82"/>
      <c r="K1096" s="79"/>
      <c r="L1096" s="79"/>
      <c r="M1096" s="79"/>
      <c r="N1096" s="79"/>
      <c r="O1096" s="79"/>
      <c r="P1096" s="79"/>
      <c r="Q1096" s="244"/>
      <c r="R1096" s="244"/>
      <c r="S1096" s="244"/>
      <c r="T1096" s="244"/>
      <c r="U1096" s="79"/>
      <c r="V1096" s="245"/>
      <c r="W1096" s="88" t="str">
        <f t="shared" si="187"/>
        <v>MENOR_VALOR</v>
      </c>
      <c r="X1096" s="89">
        <f t="shared" si="188"/>
        <v>0</v>
      </c>
      <c r="Y1096" s="73"/>
    </row>
    <row r="1097" spans="1:25" ht="24" x14ac:dyDescent="0.35">
      <c r="A1097" s="40">
        <v>983</v>
      </c>
      <c r="B1097" s="30">
        <v>8714199</v>
      </c>
      <c r="C1097" s="31" t="s">
        <v>32</v>
      </c>
      <c r="D1097" s="31" t="s">
        <v>218</v>
      </c>
      <c r="E1097" s="33" t="s">
        <v>34</v>
      </c>
      <c r="F1097" s="6">
        <v>0</v>
      </c>
      <c r="G1097" s="6">
        <v>1</v>
      </c>
      <c r="H1097" s="6">
        <v>781815</v>
      </c>
      <c r="I1097" s="81">
        <v>207417</v>
      </c>
      <c r="J1097" s="82">
        <f t="shared" si="190"/>
        <v>234630.11040000001</v>
      </c>
      <c r="K1097" s="79">
        <v>149760</v>
      </c>
      <c r="L1097" s="79">
        <f t="shared" si="189"/>
        <v>28454.400000000001</v>
      </c>
      <c r="M1097" s="79">
        <f t="shared" si="180"/>
        <v>178214.39999999999</v>
      </c>
      <c r="N1097" s="79">
        <v>125000</v>
      </c>
      <c r="O1097" s="79">
        <v>23750</v>
      </c>
      <c r="P1097" s="79">
        <v>148750</v>
      </c>
      <c r="Q1097" s="244">
        <f t="shared" si="181"/>
        <v>148750</v>
      </c>
      <c r="R1097" s="244">
        <f t="shared" si="182"/>
        <v>187198</v>
      </c>
      <c r="S1097" s="244">
        <f t="shared" si="183"/>
        <v>183905</v>
      </c>
      <c r="T1097" s="244">
        <f t="shared" si="184"/>
        <v>178214</v>
      </c>
      <c r="U1097" s="79">
        <f t="shared" si="185"/>
        <v>27186.841523060379</v>
      </c>
      <c r="V1097" s="245">
        <f t="shared" si="186"/>
        <v>0.14523040589675307</v>
      </c>
      <c r="W1097" s="88" t="str">
        <f t="shared" si="187"/>
        <v>MENOR_VALOR</v>
      </c>
      <c r="X1097" s="89">
        <f t="shared" si="188"/>
        <v>148750</v>
      </c>
      <c r="Y1097" s="73"/>
    </row>
    <row r="1098" spans="1:25" x14ac:dyDescent="0.35">
      <c r="A1098" s="40">
        <v>984</v>
      </c>
      <c r="B1098" s="30">
        <v>8714199</v>
      </c>
      <c r="C1098" s="31" t="s">
        <v>32</v>
      </c>
      <c r="D1098" s="31" t="s">
        <v>53</v>
      </c>
      <c r="E1098" s="33" t="s">
        <v>34</v>
      </c>
      <c r="F1098" s="6">
        <v>0</v>
      </c>
      <c r="G1098" s="6">
        <v>1</v>
      </c>
      <c r="H1098" s="6">
        <v>781815</v>
      </c>
      <c r="I1098" s="81">
        <v>9282</v>
      </c>
      <c r="J1098" s="82">
        <f t="shared" si="190"/>
        <v>10499.7984</v>
      </c>
      <c r="K1098" s="79">
        <v>14700</v>
      </c>
      <c r="L1098" s="79">
        <f t="shared" si="189"/>
        <v>2793</v>
      </c>
      <c r="M1098" s="79">
        <f t="shared" si="180"/>
        <v>17493</v>
      </c>
      <c r="N1098" s="79">
        <v>11000</v>
      </c>
      <c r="O1098" s="79">
        <v>2090</v>
      </c>
      <c r="P1098" s="79">
        <v>13090</v>
      </c>
      <c r="Q1098" s="244">
        <f t="shared" si="181"/>
        <v>10500</v>
      </c>
      <c r="R1098" s="244">
        <f t="shared" si="182"/>
        <v>13694</v>
      </c>
      <c r="S1098" s="244">
        <f t="shared" si="183"/>
        <v>13397</v>
      </c>
      <c r="T1098" s="244">
        <f t="shared" si="184"/>
        <v>13090</v>
      </c>
      <c r="U1098" s="79">
        <f t="shared" si="185"/>
        <v>2258.4990591098326</v>
      </c>
      <c r="V1098" s="245">
        <f t="shared" si="186"/>
        <v>0.16492617636262835</v>
      </c>
      <c r="W1098" s="88" t="str">
        <f t="shared" si="187"/>
        <v>MENOR_VALOR</v>
      </c>
      <c r="X1098" s="89">
        <f t="shared" si="188"/>
        <v>10500</v>
      </c>
      <c r="Y1098" s="73"/>
    </row>
    <row r="1099" spans="1:25" ht="16" x14ac:dyDescent="0.35">
      <c r="A1099" s="40">
        <v>985</v>
      </c>
      <c r="B1099" s="30">
        <v>8714199</v>
      </c>
      <c r="C1099" s="31" t="s">
        <v>32</v>
      </c>
      <c r="D1099" s="31" t="s">
        <v>54</v>
      </c>
      <c r="E1099" s="33" t="s">
        <v>34</v>
      </c>
      <c r="F1099" s="6">
        <v>0</v>
      </c>
      <c r="G1099" s="6">
        <v>1</v>
      </c>
      <c r="H1099" s="6">
        <v>781815</v>
      </c>
      <c r="I1099" s="81">
        <v>36176</v>
      </c>
      <c r="J1099" s="82">
        <f t="shared" si="190"/>
        <v>40922.2912</v>
      </c>
      <c r="K1099" s="79">
        <v>49140</v>
      </c>
      <c r="L1099" s="79">
        <f t="shared" si="189"/>
        <v>9336.6</v>
      </c>
      <c r="M1099" s="79">
        <f t="shared" ref="M1099:M1162" si="191">K1099+L1099</f>
        <v>58476.6</v>
      </c>
      <c r="N1099" s="79">
        <v>43000</v>
      </c>
      <c r="O1099" s="79">
        <v>8170</v>
      </c>
      <c r="P1099" s="79">
        <v>51170</v>
      </c>
      <c r="Q1099" s="244">
        <f t="shared" ref="Q1099:Q1162" si="192">ROUND(MIN(J1099,M1099,P1099),0)</f>
        <v>40922</v>
      </c>
      <c r="R1099" s="244">
        <f t="shared" ref="R1099:R1162" si="193">ROUND(AVERAGE(J1099,M1099,P1099),0)</f>
        <v>50190</v>
      </c>
      <c r="S1099" s="244">
        <f t="shared" ref="S1099:S1162" si="194">ROUND(GEOMEAN(J1099,M1099,P1099),0)</f>
        <v>49658</v>
      </c>
      <c r="T1099" s="244">
        <f t="shared" ref="T1099:T1162" si="195">ROUND(MEDIAN(J1099,M1099,P1099),0)</f>
        <v>51170</v>
      </c>
      <c r="U1099" s="79">
        <f t="shared" ref="U1099:U1162" si="196">STDEVA(Q1099,R1099)</f>
        <v>6553.4656480369222</v>
      </c>
      <c r="V1099" s="245">
        <f t="shared" ref="V1099:V1162" si="197">(U1099/R1099)</f>
        <v>0.13057313504755771</v>
      </c>
      <c r="W1099" s="88" t="str">
        <f t="shared" ref="W1099:W1162" si="198">IF(V1099&lt;43%,"MENOR_VALOR","MEDIA_GEOMETRICA")</f>
        <v>MENOR_VALOR</v>
      </c>
      <c r="X1099" s="89">
        <f t="shared" ref="X1099:X1162" si="199">IF(W1099="MENOR_VALOR",Q1099,S1099)</f>
        <v>40922</v>
      </c>
      <c r="Y1099" s="73"/>
    </row>
    <row r="1100" spans="1:25" ht="16" x14ac:dyDescent="0.35">
      <c r="A1100" s="40">
        <v>986</v>
      </c>
      <c r="B1100" s="30">
        <v>8714199</v>
      </c>
      <c r="C1100" s="31" t="s">
        <v>32</v>
      </c>
      <c r="D1100" s="31" t="s">
        <v>55</v>
      </c>
      <c r="E1100" s="33" t="s">
        <v>34</v>
      </c>
      <c r="F1100" s="6">
        <v>0</v>
      </c>
      <c r="G1100" s="6">
        <v>1</v>
      </c>
      <c r="H1100" s="6">
        <v>781815</v>
      </c>
      <c r="I1100" s="81">
        <v>20349</v>
      </c>
      <c r="J1100" s="82">
        <f t="shared" si="190"/>
        <v>23018.788799999998</v>
      </c>
      <c r="K1100" s="79">
        <v>32700</v>
      </c>
      <c r="L1100" s="79">
        <f t="shared" si="189"/>
        <v>6213</v>
      </c>
      <c r="M1100" s="79">
        <f t="shared" si="191"/>
        <v>38913</v>
      </c>
      <c r="N1100" s="79">
        <v>24000</v>
      </c>
      <c r="O1100" s="79">
        <v>4560</v>
      </c>
      <c r="P1100" s="79">
        <v>28560</v>
      </c>
      <c r="Q1100" s="244">
        <f t="shared" si="192"/>
        <v>23019</v>
      </c>
      <c r="R1100" s="244">
        <f t="shared" si="193"/>
        <v>30164</v>
      </c>
      <c r="S1100" s="244">
        <f t="shared" si="194"/>
        <v>29465</v>
      </c>
      <c r="T1100" s="244">
        <f t="shared" si="195"/>
        <v>28560</v>
      </c>
      <c r="U1100" s="79">
        <f t="shared" si="196"/>
        <v>5052.277951577882</v>
      </c>
      <c r="V1100" s="245">
        <f t="shared" si="197"/>
        <v>0.1674936331911511</v>
      </c>
      <c r="W1100" s="88" t="str">
        <f t="shared" si="198"/>
        <v>MENOR_VALOR</v>
      </c>
      <c r="X1100" s="89">
        <f t="shared" si="199"/>
        <v>23019</v>
      </c>
      <c r="Y1100" s="73"/>
    </row>
    <row r="1101" spans="1:25" ht="16" x14ac:dyDescent="0.35">
      <c r="A1101" s="40">
        <v>987</v>
      </c>
      <c r="B1101" s="30">
        <v>8714199</v>
      </c>
      <c r="C1101" s="31" t="s">
        <v>32</v>
      </c>
      <c r="D1101" s="31" t="s">
        <v>56</v>
      </c>
      <c r="E1101" s="33" t="s">
        <v>34</v>
      </c>
      <c r="F1101" s="6">
        <v>0</v>
      </c>
      <c r="G1101" s="6">
        <v>1</v>
      </c>
      <c r="H1101" s="6">
        <v>781815</v>
      </c>
      <c r="I1101" s="81">
        <v>32725</v>
      </c>
      <c r="J1101" s="82">
        <f t="shared" si="190"/>
        <v>37018.519999999997</v>
      </c>
      <c r="K1101" s="79">
        <v>44100</v>
      </c>
      <c r="L1101" s="79">
        <f t="shared" si="189"/>
        <v>8379</v>
      </c>
      <c r="M1101" s="79">
        <f t="shared" si="191"/>
        <v>52479</v>
      </c>
      <c r="N1101" s="79">
        <v>39000</v>
      </c>
      <c r="O1101" s="79">
        <v>7410</v>
      </c>
      <c r="P1101" s="79">
        <v>46410</v>
      </c>
      <c r="Q1101" s="244">
        <f t="shared" si="192"/>
        <v>37019</v>
      </c>
      <c r="R1101" s="244">
        <f t="shared" si="193"/>
        <v>45303</v>
      </c>
      <c r="S1101" s="244">
        <f t="shared" si="194"/>
        <v>44841</v>
      </c>
      <c r="T1101" s="244">
        <f t="shared" si="195"/>
        <v>46410</v>
      </c>
      <c r="U1101" s="79">
        <f t="shared" si="196"/>
        <v>5857.6725753493592</v>
      </c>
      <c r="V1101" s="245">
        <f t="shared" si="197"/>
        <v>0.12929988246582697</v>
      </c>
      <c r="W1101" s="88" t="str">
        <f t="shared" si="198"/>
        <v>MENOR_VALOR</v>
      </c>
      <c r="X1101" s="89">
        <f t="shared" si="199"/>
        <v>37019</v>
      </c>
      <c r="Y1101" s="73"/>
    </row>
    <row r="1102" spans="1:25" ht="16" x14ac:dyDescent="0.35">
      <c r="A1102" s="40">
        <v>988</v>
      </c>
      <c r="B1102" s="30">
        <v>8714199</v>
      </c>
      <c r="C1102" s="31" t="s">
        <v>32</v>
      </c>
      <c r="D1102" s="31" t="s">
        <v>57</v>
      </c>
      <c r="E1102" s="33" t="s">
        <v>34</v>
      </c>
      <c r="F1102" s="6">
        <v>0</v>
      </c>
      <c r="G1102" s="6">
        <v>1</v>
      </c>
      <c r="H1102" s="6">
        <v>781815</v>
      </c>
      <c r="I1102" s="81">
        <v>29155</v>
      </c>
      <c r="J1102" s="82">
        <f t="shared" si="190"/>
        <v>32980.135999999999</v>
      </c>
      <c r="K1102" s="79">
        <v>38700</v>
      </c>
      <c r="L1102" s="79">
        <f t="shared" si="189"/>
        <v>7353</v>
      </c>
      <c r="M1102" s="79">
        <f t="shared" si="191"/>
        <v>46053</v>
      </c>
      <c r="N1102" s="79">
        <v>34000</v>
      </c>
      <c r="O1102" s="79">
        <v>6460</v>
      </c>
      <c r="P1102" s="79">
        <v>40460</v>
      </c>
      <c r="Q1102" s="244">
        <f t="shared" si="192"/>
        <v>32980</v>
      </c>
      <c r="R1102" s="244">
        <f t="shared" si="193"/>
        <v>39831</v>
      </c>
      <c r="S1102" s="244">
        <f t="shared" si="194"/>
        <v>39462</v>
      </c>
      <c r="T1102" s="244">
        <f t="shared" si="195"/>
        <v>40460</v>
      </c>
      <c r="U1102" s="79">
        <f t="shared" si="196"/>
        <v>4844.3885579090374</v>
      </c>
      <c r="V1102" s="245">
        <f t="shared" si="197"/>
        <v>0.12162357354595761</v>
      </c>
      <c r="W1102" s="88" t="str">
        <f t="shared" si="198"/>
        <v>MENOR_VALOR</v>
      </c>
      <c r="X1102" s="89">
        <f t="shared" si="199"/>
        <v>32980</v>
      </c>
      <c r="Y1102" s="73"/>
    </row>
    <row r="1103" spans="1:25" ht="16" x14ac:dyDescent="0.35">
      <c r="A1103" s="40">
        <v>989</v>
      </c>
      <c r="B1103" s="30">
        <v>8714199</v>
      </c>
      <c r="C1103" s="31" t="s">
        <v>32</v>
      </c>
      <c r="D1103" s="31" t="s">
        <v>59</v>
      </c>
      <c r="E1103" s="33" t="s">
        <v>34</v>
      </c>
      <c r="F1103" s="6">
        <v>0</v>
      </c>
      <c r="G1103" s="6">
        <v>1</v>
      </c>
      <c r="H1103" s="6">
        <v>781815</v>
      </c>
      <c r="I1103" s="81">
        <v>96152</v>
      </c>
      <c r="J1103" s="82">
        <f t="shared" si="190"/>
        <v>108767.1424</v>
      </c>
      <c r="K1103" s="79">
        <v>149460</v>
      </c>
      <c r="L1103" s="79">
        <f t="shared" si="189"/>
        <v>28397.4</v>
      </c>
      <c r="M1103" s="79">
        <f t="shared" si="191"/>
        <v>177857.4</v>
      </c>
      <c r="N1103" s="79">
        <v>113000</v>
      </c>
      <c r="O1103" s="79">
        <v>21470</v>
      </c>
      <c r="P1103" s="79">
        <v>134470</v>
      </c>
      <c r="Q1103" s="244">
        <f t="shared" si="192"/>
        <v>108767</v>
      </c>
      <c r="R1103" s="244">
        <f t="shared" si="193"/>
        <v>140365</v>
      </c>
      <c r="S1103" s="244">
        <f t="shared" si="194"/>
        <v>137530</v>
      </c>
      <c r="T1103" s="244">
        <f t="shared" si="195"/>
        <v>134470</v>
      </c>
      <c r="U1103" s="79">
        <f t="shared" si="196"/>
        <v>22343.160071932529</v>
      </c>
      <c r="V1103" s="245">
        <f t="shared" si="197"/>
        <v>0.15917899812583286</v>
      </c>
      <c r="W1103" s="88" t="str">
        <f t="shared" si="198"/>
        <v>MENOR_VALOR</v>
      </c>
      <c r="X1103" s="89">
        <f t="shared" si="199"/>
        <v>108767</v>
      </c>
      <c r="Y1103" s="73"/>
    </row>
    <row r="1104" spans="1:25" ht="16" x14ac:dyDescent="0.35">
      <c r="A1104" s="40">
        <v>990</v>
      </c>
      <c r="B1104" s="30">
        <v>8714199</v>
      </c>
      <c r="C1104" s="31" t="s">
        <v>32</v>
      </c>
      <c r="D1104" s="31" t="s">
        <v>60</v>
      </c>
      <c r="E1104" s="33" t="s">
        <v>34</v>
      </c>
      <c r="F1104" s="6">
        <v>0</v>
      </c>
      <c r="G1104" s="6">
        <v>1</v>
      </c>
      <c r="H1104" s="6">
        <v>781815</v>
      </c>
      <c r="I1104" s="81">
        <v>96152</v>
      </c>
      <c r="J1104" s="82">
        <f t="shared" si="190"/>
        <v>108767.1424</v>
      </c>
      <c r="K1104" s="79">
        <v>143820</v>
      </c>
      <c r="L1104" s="79">
        <f t="shared" si="189"/>
        <v>27325.8</v>
      </c>
      <c r="M1104" s="79">
        <f t="shared" si="191"/>
        <v>171145.8</v>
      </c>
      <c r="N1104" s="79">
        <v>113000</v>
      </c>
      <c r="O1104" s="79">
        <v>21470</v>
      </c>
      <c r="P1104" s="79">
        <v>134470</v>
      </c>
      <c r="Q1104" s="244">
        <f t="shared" si="192"/>
        <v>108767</v>
      </c>
      <c r="R1104" s="244">
        <f t="shared" si="193"/>
        <v>138128</v>
      </c>
      <c r="S1104" s="244">
        <f t="shared" si="194"/>
        <v>135778</v>
      </c>
      <c r="T1104" s="244">
        <f t="shared" si="195"/>
        <v>134470</v>
      </c>
      <c r="U1104" s="79">
        <f t="shared" si="196"/>
        <v>20761.362202418222</v>
      </c>
      <c r="V1104" s="245">
        <f t="shared" si="197"/>
        <v>0.15030524008469118</v>
      </c>
      <c r="W1104" s="88" t="str">
        <f t="shared" si="198"/>
        <v>MENOR_VALOR</v>
      </c>
      <c r="X1104" s="89">
        <f t="shared" si="199"/>
        <v>108767</v>
      </c>
      <c r="Y1104" s="73"/>
    </row>
    <row r="1105" spans="1:25" ht="16" x14ac:dyDescent="0.35">
      <c r="A1105" s="40">
        <v>991</v>
      </c>
      <c r="B1105" s="30">
        <v>8714199</v>
      </c>
      <c r="C1105" s="31" t="s">
        <v>32</v>
      </c>
      <c r="D1105" s="31" t="s">
        <v>61</v>
      </c>
      <c r="E1105" s="33" t="s">
        <v>34</v>
      </c>
      <c r="F1105" s="6">
        <v>0</v>
      </c>
      <c r="G1105" s="6">
        <v>1</v>
      </c>
      <c r="H1105" s="6">
        <v>781815</v>
      </c>
      <c r="I1105" s="81">
        <v>13328</v>
      </c>
      <c r="J1105" s="82">
        <f t="shared" si="190"/>
        <v>15076.633599999999</v>
      </c>
      <c r="K1105" s="79">
        <v>22000</v>
      </c>
      <c r="L1105" s="79">
        <f t="shared" si="189"/>
        <v>4180</v>
      </c>
      <c r="M1105" s="79">
        <f t="shared" si="191"/>
        <v>26180</v>
      </c>
      <c r="N1105" s="79">
        <v>16000</v>
      </c>
      <c r="O1105" s="79">
        <v>3040</v>
      </c>
      <c r="P1105" s="79">
        <v>19040</v>
      </c>
      <c r="Q1105" s="244">
        <f t="shared" si="192"/>
        <v>15077</v>
      </c>
      <c r="R1105" s="244">
        <f t="shared" si="193"/>
        <v>20099</v>
      </c>
      <c r="S1105" s="244">
        <f t="shared" si="194"/>
        <v>19588</v>
      </c>
      <c r="T1105" s="244">
        <f t="shared" si="195"/>
        <v>19040</v>
      </c>
      <c r="U1105" s="79">
        <f t="shared" si="196"/>
        <v>3551.0902551188415</v>
      </c>
      <c r="V1105" s="245">
        <f t="shared" si="197"/>
        <v>0.17667994701820197</v>
      </c>
      <c r="W1105" s="88" t="str">
        <f t="shared" si="198"/>
        <v>MENOR_VALOR</v>
      </c>
      <c r="X1105" s="89">
        <f t="shared" si="199"/>
        <v>15077</v>
      </c>
      <c r="Y1105" s="73"/>
    </row>
    <row r="1106" spans="1:25" ht="16" x14ac:dyDescent="0.35">
      <c r="A1106" s="40">
        <v>992</v>
      </c>
      <c r="B1106" s="30">
        <v>8714199</v>
      </c>
      <c r="C1106" s="31" t="s">
        <v>32</v>
      </c>
      <c r="D1106" s="31" t="s">
        <v>62</v>
      </c>
      <c r="E1106" s="33" t="s">
        <v>34</v>
      </c>
      <c r="F1106" s="6">
        <v>0</v>
      </c>
      <c r="G1106" s="6">
        <v>1</v>
      </c>
      <c r="H1106" s="6">
        <v>781815</v>
      </c>
      <c r="I1106" s="81">
        <v>94605</v>
      </c>
      <c r="J1106" s="82">
        <f t="shared" si="190"/>
        <v>107017.17599999999</v>
      </c>
      <c r="K1106" s="79">
        <v>150120</v>
      </c>
      <c r="L1106" s="79">
        <f t="shared" si="189"/>
        <v>28522.799999999999</v>
      </c>
      <c r="M1106" s="79">
        <f t="shared" si="191"/>
        <v>178642.8</v>
      </c>
      <c r="N1106" s="79">
        <v>111000</v>
      </c>
      <c r="O1106" s="79">
        <v>21090</v>
      </c>
      <c r="P1106" s="79">
        <v>132090</v>
      </c>
      <c r="Q1106" s="244">
        <f t="shared" si="192"/>
        <v>107017</v>
      </c>
      <c r="R1106" s="244">
        <f t="shared" si="193"/>
        <v>139250</v>
      </c>
      <c r="S1106" s="244">
        <f t="shared" si="194"/>
        <v>136177</v>
      </c>
      <c r="T1106" s="244">
        <f t="shared" si="195"/>
        <v>132090</v>
      </c>
      <c r="U1106" s="79">
        <f t="shared" si="196"/>
        <v>22792.172877985988</v>
      </c>
      <c r="V1106" s="245">
        <f t="shared" si="197"/>
        <v>0.16367808170905557</v>
      </c>
      <c r="W1106" s="88" t="str">
        <f t="shared" si="198"/>
        <v>MENOR_VALOR</v>
      </c>
      <c r="X1106" s="89">
        <f t="shared" si="199"/>
        <v>107017</v>
      </c>
      <c r="Y1106" s="73"/>
    </row>
    <row r="1107" spans="1:25" x14ac:dyDescent="0.35">
      <c r="A1107" s="40">
        <v>993</v>
      </c>
      <c r="B1107" s="30">
        <v>8714199</v>
      </c>
      <c r="C1107" s="31" t="s">
        <v>32</v>
      </c>
      <c r="D1107" s="31" t="s">
        <v>63</v>
      </c>
      <c r="E1107" s="33" t="s">
        <v>34</v>
      </c>
      <c r="F1107" s="6">
        <v>0</v>
      </c>
      <c r="G1107" s="6">
        <v>1</v>
      </c>
      <c r="H1107" s="6">
        <v>781815</v>
      </c>
      <c r="I1107" s="81">
        <v>305711</v>
      </c>
      <c r="J1107" s="82">
        <f t="shared" si="190"/>
        <v>345820.28320000001</v>
      </c>
      <c r="K1107" s="79">
        <v>463500</v>
      </c>
      <c r="L1107" s="79">
        <f t="shared" si="189"/>
        <v>88065</v>
      </c>
      <c r="M1107" s="79">
        <f t="shared" si="191"/>
        <v>551565</v>
      </c>
      <c r="N1107" s="79">
        <v>360000</v>
      </c>
      <c r="O1107" s="79">
        <v>68400</v>
      </c>
      <c r="P1107" s="79">
        <v>428400</v>
      </c>
      <c r="Q1107" s="244">
        <f t="shared" si="192"/>
        <v>345820</v>
      </c>
      <c r="R1107" s="244">
        <f t="shared" si="193"/>
        <v>441928</v>
      </c>
      <c r="S1107" s="244">
        <f t="shared" si="194"/>
        <v>433943</v>
      </c>
      <c r="T1107" s="244">
        <f t="shared" si="195"/>
        <v>428400</v>
      </c>
      <c r="U1107" s="79">
        <f t="shared" si="196"/>
        <v>67958.61852627671</v>
      </c>
      <c r="V1107" s="245">
        <f t="shared" si="197"/>
        <v>0.1537775803440305</v>
      </c>
      <c r="W1107" s="88" t="str">
        <f t="shared" si="198"/>
        <v>MENOR_VALOR</v>
      </c>
      <c r="X1107" s="89">
        <f t="shared" si="199"/>
        <v>345820</v>
      </c>
      <c r="Y1107" s="73"/>
    </row>
    <row r="1108" spans="1:25" ht="16" x14ac:dyDescent="0.35">
      <c r="A1108" s="40">
        <v>994</v>
      </c>
      <c r="B1108" s="30">
        <v>8714199</v>
      </c>
      <c r="C1108" s="31" t="s">
        <v>32</v>
      </c>
      <c r="D1108" s="31" t="s">
        <v>64</v>
      </c>
      <c r="E1108" s="33" t="s">
        <v>34</v>
      </c>
      <c r="F1108" s="6">
        <v>0</v>
      </c>
      <c r="G1108" s="6">
        <v>1</v>
      </c>
      <c r="H1108" s="6">
        <v>781815</v>
      </c>
      <c r="I1108" s="81">
        <v>178262</v>
      </c>
      <c r="J1108" s="82">
        <f t="shared" si="190"/>
        <v>201649.97440000001</v>
      </c>
      <c r="K1108" s="79">
        <v>268260</v>
      </c>
      <c r="L1108" s="79">
        <f t="shared" si="189"/>
        <v>50969.4</v>
      </c>
      <c r="M1108" s="79">
        <f t="shared" si="191"/>
        <v>319229.40000000002</v>
      </c>
      <c r="N1108" s="79">
        <v>210000</v>
      </c>
      <c r="O1108" s="79">
        <v>39900</v>
      </c>
      <c r="P1108" s="79">
        <v>249900</v>
      </c>
      <c r="Q1108" s="244">
        <f t="shared" si="192"/>
        <v>201650</v>
      </c>
      <c r="R1108" s="244">
        <f t="shared" si="193"/>
        <v>256926</v>
      </c>
      <c r="S1108" s="244">
        <f t="shared" si="194"/>
        <v>252439</v>
      </c>
      <c r="T1108" s="244">
        <f t="shared" si="195"/>
        <v>249900</v>
      </c>
      <c r="U1108" s="79">
        <f t="shared" si="196"/>
        <v>39086.034436867601</v>
      </c>
      <c r="V1108" s="245">
        <f t="shared" si="197"/>
        <v>0.15212954094512662</v>
      </c>
      <c r="W1108" s="88" t="str">
        <f t="shared" si="198"/>
        <v>MENOR_VALOR</v>
      </c>
      <c r="X1108" s="89">
        <f t="shared" si="199"/>
        <v>201650</v>
      </c>
      <c r="Y1108" s="73"/>
    </row>
    <row r="1109" spans="1:25" ht="24" x14ac:dyDescent="0.35">
      <c r="A1109" s="40">
        <v>995</v>
      </c>
      <c r="B1109" s="30">
        <v>8714199</v>
      </c>
      <c r="C1109" s="31" t="s">
        <v>32</v>
      </c>
      <c r="D1109" s="31" t="s">
        <v>65</v>
      </c>
      <c r="E1109" s="33" t="s">
        <v>34</v>
      </c>
      <c r="F1109" s="6">
        <v>0</v>
      </c>
      <c r="G1109" s="6">
        <v>1</v>
      </c>
      <c r="H1109" s="6">
        <v>781815</v>
      </c>
      <c r="I1109" s="81">
        <v>86513</v>
      </c>
      <c r="J1109" s="82">
        <f t="shared" si="190"/>
        <v>97863.505600000004</v>
      </c>
      <c r="K1109" s="79">
        <v>135680</v>
      </c>
      <c r="L1109" s="79">
        <f t="shared" si="189"/>
        <v>25779.200000000001</v>
      </c>
      <c r="M1109" s="79">
        <f t="shared" si="191"/>
        <v>161459.20000000001</v>
      </c>
      <c r="N1109" s="79">
        <v>102000</v>
      </c>
      <c r="O1109" s="79">
        <v>19380</v>
      </c>
      <c r="P1109" s="79">
        <v>121380</v>
      </c>
      <c r="Q1109" s="244">
        <f t="shared" si="192"/>
        <v>97864</v>
      </c>
      <c r="R1109" s="244">
        <f t="shared" si="193"/>
        <v>126901</v>
      </c>
      <c r="S1109" s="244">
        <f t="shared" si="194"/>
        <v>124244</v>
      </c>
      <c r="T1109" s="244">
        <f t="shared" si="195"/>
        <v>121380</v>
      </c>
      <c r="U1109" s="79">
        <f t="shared" si="196"/>
        <v>20532.259605313782</v>
      </c>
      <c r="V1109" s="245">
        <f t="shared" si="197"/>
        <v>0.16179746105478904</v>
      </c>
      <c r="W1109" s="88" t="str">
        <f t="shared" si="198"/>
        <v>MENOR_VALOR</v>
      </c>
      <c r="X1109" s="89">
        <f t="shared" si="199"/>
        <v>97864</v>
      </c>
      <c r="Y1109" s="73"/>
    </row>
    <row r="1110" spans="1:25" ht="24" x14ac:dyDescent="0.35">
      <c r="A1110" s="40">
        <v>996</v>
      </c>
      <c r="B1110" s="30">
        <v>8714199</v>
      </c>
      <c r="C1110" s="31" t="s">
        <v>32</v>
      </c>
      <c r="D1110" s="31" t="s">
        <v>66</v>
      </c>
      <c r="E1110" s="33" t="s">
        <v>34</v>
      </c>
      <c r="F1110" s="6">
        <v>0</v>
      </c>
      <c r="G1110" s="6">
        <v>1</v>
      </c>
      <c r="H1110" s="6">
        <v>781815</v>
      </c>
      <c r="I1110" s="81">
        <v>93653</v>
      </c>
      <c r="J1110" s="82">
        <f t="shared" si="190"/>
        <v>105940.2736</v>
      </c>
      <c r="K1110" s="79">
        <v>149040</v>
      </c>
      <c r="L1110" s="79">
        <f t="shared" si="189"/>
        <v>28317.599999999999</v>
      </c>
      <c r="M1110" s="79">
        <f t="shared" si="191"/>
        <v>177357.6</v>
      </c>
      <c r="N1110" s="79">
        <v>110000</v>
      </c>
      <c r="O1110" s="79">
        <v>20900</v>
      </c>
      <c r="P1110" s="79">
        <v>130900</v>
      </c>
      <c r="Q1110" s="244">
        <f t="shared" si="192"/>
        <v>105940</v>
      </c>
      <c r="R1110" s="244">
        <f t="shared" si="193"/>
        <v>138066</v>
      </c>
      <c r="S1110" s="244">
        <f t="shared" si="194"/>
        <v>134984</v>
      </c>
      <c r="T1110" s="244">
        <f t="shared" si="195"/>
        <v>130900</v>
      </c>
      <c r="U1110" s="79">
        <f t="shared" si="196"/>
        <v>22716.512452399027</v>
      </c>
      <c r="V1110" s="245">
        <f t="shared" si="197"/>
        <v>0.1645337190358164</v>
      </c>
      <c r="W1110" s="88" t="str">
        <f t="shared" si="198"/>
        <v>MENOR_VALOR</v>
      </c>
      <c r="X1110" s="89">
        <f t="shared" si="199"/>
        <v>105940</v>
      </c>
      <c r="Y1110" s="73"/>
    </row>
    <row r="1111" spans="1:25" ht="16" x14ac:dyDescent="0.35">
      <c r="A1111" s="40">
        <v>997</v>
      </c>
      <c r="B1111" s="30">
        <v>8714199</v>
      </c>
      <c r="C1111" s="31" t="s">
        <v>32</v>
      </c>
      <c r="D1111" s="31" t="s">
        <v>67</v>
      </c>
      <c r="E1111" s="33" t="s">
        <v>34</v>
      </c>
      <c r="F1111" s="6">
        <v>0</v>
      </c>
      <c r="G1111" s="6">
        <v>1</v>
      </c>
      <c r="H1111" s="6">
        <v>781815</v>
      </c>
      <c r="I1111" s="81">
        <v>76160</v>
      </c>
      <c r="J1111" s="82">
        <f t="shared" si="190"/>
        <v>86152.191999999995</v>
      </c>
      <c r="K1111" s="79">
        <v>113000</v>
      </c>
      <c r="L1111" s="79">
        <f t="shared" si="189"/>
        <v>21470</v>
      </c>
      <c r="M1111" s="79">
        <f t="shared" si="191"/>
        <v>134470</v>
      </c>
      <c r="N1111" s="79">
        <v>90000</v>
      </c>
      <c r="O1111" s="79">
        <v>17100</v>
      </c>
      <c r="P1111" s="79">
        <v>107100</v>
      </c>
      <c r="Q1111" s="244">
        <f t="shared" si="192"/>
        <v>86152</v>
      </c>
      <c r="R1111" s="244">
        <f t="shared" si="193"/>
        <v>109241</v>
      </c>
      <c r="S1111" s="244">
        <f t="shared" si="194"/>
        <v>107455</v>
      </c>
      <c r="T1111" s="244">
        <f t="shared" si="195"/>
        <v>107100</v>
      </c>
      <c r="U1111" s="79">
        <f t="shared" si="196"/>
        <v>16326.388470816195</v>
      </c>
      <c r="V1111" s="245">
        <f t="shared" si="197"/>
        <v>0.14945293864772563</v>
      </c>
      <c r="W1111" s="88" t="str">
        <f t="shared" si="198"/>
        <v>MENOR_VALOR</v>
      </c>
      <c r="X1111" s="89">
        <f t="shared" si="199"/>
        <v>86152</v>
      </c>
      <c r="Y1111" s="73"/>
    </row>
    <row r="1112" spans="1:25" ht="16" x14ac:dyDescent="0.35">
      <c r="A1112" s="40">
        <v>998</v>
      </c>
      <c r="B1112" s="30">
        <v>8714199</v>
      </c>
      <c r="C1112" s="31" t="s">
        <v>32</v>
      </c>
      <c r="D1112" s="31" t="s">
        <v>68</v>
      </c>
      <c r="E1112" s="33" t="s">
        <v>34</v>
      </c>
      <c r="F1112" s="6">
        <v>0</v>
      </c>
      <c r="G1112" s="6">
        <v>1</v>
      </c>
      <c r="H1112" s="6">
        <v>781815</v>
      </c>
      <c r="I1112" s="81">
        <v>138278</v>
      </c>
      <c r="J1112" s="82">
        <f t="shared" si="190"/>
        <v>156420.0736</v>
      </c>
      <c r="K1112" s="79">
        <v>214200</v>
      </c>
      <c r="L1112" s="79">
        <f t="shared" si="189"/>
        <v>40698</v>
      </c>
      <c r="M1112" s="79">
        <f t="shared" si="191"/>
        <v>254898</v>
      </c>
      <c r="N1112" s="79">
        <v>163000</v>
      </c>
      <c r="O1112" s="79">
        <v>30970</v>
      </c>
      <c r="P1112" s="79">
        <v>193970</v>
      </c>
      <c r="Q1112" s="244">
        <f t="shared" si="192"/>
        <v>156420</v>
      </c>
      <c r="R1112" s="244">
        <f t="shared" si="193"/>
        <v>201763</v>
      </c>
      <c r="S1112" s="244">
        <f t="shared" si="194"/>
        <v>197757</v>
      </c>
      <c r="T1112" s="244">
        <f t="shared" si="195"/>
        <v>193970</v>
      </c>
      <c r="U1112" s="79">
        <f t="shared" si="196"/>
        <v>32062.342779341623</v>
      </c>
      <c r="V1112" s="245">
        <f t="shared" si="197"/>
        <v>0.15891091418813966</v>
      </c>
      <c r="W1112" s="88" t="str">
        <f t="shared" si="198"/>
        <v>MENOR_VALOR</v>
      </c>
      <c r="X1112" s="89">
        <f t="shared" si="199"/>
        <v>156420</v>
      </c>
      <c r="Y1112" s="73"/>
    </row>
    <row r="1113" spans="1:25" ht="16" x14ac:dyDescent="0.35">
      <c r="A1113" s="40">
        <v>999</v>
      </c>
      <c r="B1113" s="30">
        <v>8714199</v>
      </c>
      <c r="C1113" s="31" t="s">
        <v>32</v>
      </c>
      <c r="D1113" s="31" t="s">
        <v>69</v>
      </c>
      <c r="E1113" s="33" t="s">
        <v>34</v>
      </c>
      <c r="F1113" s="6">
        <v>0</v>
      </c>
      <c r="G1113" s="6">
        <v>1</v>
      </c>
      <c r="H1113" s="6">
        <v>781815</v>
      </c>
      <c r="I1113" s="81"/>
      <c r="J1113" s="82">
        <f t="shared" si="190"/>
        <v>0</v>
      </c>
      <c r="K1113" s="79">
        <v>160680</v>
      </c>
      <c r="L1113" s="79">
        <f t="shared" si="189"/>
        <v>30529.200000000001</v>
      </c>
      <c r="M1113" s="79">
        <f t="shared" si="191"/>
        <v>191209.2</v>
      </c>
      <c r="N1113" s="79">
        <v>125000</v>
      </c>
      <c r="O1113" s="79">
        <v>23750</v>
      </c>
      <c r="P1113" s="79">
        <v>148750</v>
      </c>
      <c r="Q1113" s="244">
        <f>ROUND(MIN(M1113,P1113),0)</f>
        <v>148750</v>
      </c>
      <c r="R1113" s="244">
        <f>ROUND(AVERAGE(M1113,P1113),0)</f>
        <v>169980</v>
      </c>
      <c r="S1113" s="244">
        <f>ROUND(GEOMEAN(M1113,P1113),0)</f>
        <v>168649</v>
      </c>
      <c r="T1113" s="244">
        <f>ROUND(MEDIAN(M1113,P1113),0)</f>
        <v>169980</v>
      </c>
      <c r="U1113" s="79">
        <f t="shared" si="196"/>
        <v>15011.876964590403</v>
      </c>
      <c r="V1113" s="245">
        <f t="shared" si="197"/>
        <v>8.8315548679788233E-2</v>
      </c>
      <c r="W1113" s="88" t="str">
        <f t="shared" si="198"/>
        <v>MENOR_VALOR</v>
      </c>
      <c r="X1113" s="89">
        <f t="shared" si="199"/>
        <v>148750</v>
      </c>
      <c r="Y1113" s="73"/>
    </row>
    <row r="1114" spans="1:25" ht="16" x14ac:dyDescent="0.35">
      <c r="A1114" s="40">
        <v>1000</v>
      </c>
      <c r="B1114" s="30">
        <v>8714199</v>
      </c>
      <c r="C1114" s="31" t="s">
        <v>32</v>
      </c>
      <c r="D1114" s="31" t="s">
        <v>226</v>
      </c>
      <c r="E1114" s="33" t="s">
        <v>34</v>
      </c>
      <c r="F1114" s="6">
        <v>0</v>
      </c>
      <c r="G1114" s="6">
        <v>1</v>
      </c>
      <c r="H1114" s="6">
        <v>781815</v>
      </c>
      <c r="I1114" s="81">
        <v>594167</v>
      </c>
      <c r="J1114" s="82">
        <f t="shared" si="190"/>
        <v>672121.71039999998</v>
      </c>
      <c r="K1114" s="79">
        <v>580580</v>
      </c>
      <c r="L1114" s="79">
        <f t="shared" si="189"/>
        <v>110310.2</v>
      </c>
      <c r="M1114" s="79">
        <f t="shared" si="191"/>
        <v>690890.2</v>
      </c>
      <c r="N1114" s="79">
        <v>510000</v>
      </c>
      <c r="O1114" s="79">
        <v>96900</v>
      </c>
      <c r="P1114" s="79">
        <v>606900</v>
      </c>
      <c r="Q1114" s="244">
        <f t="shared" si="192"/>
        <v>606900</v>
      </c>
      <c r="R1114" s="244">
        <f t="shared" si="193"/>
        <v>656637</v>
      </c>
      <c r="S1114" s="244">
        <f t="shared" si="194"/>
        <v>655629</v>
      </c>
      <c r="T1114" s="244">
        <f t="shared" si="195"/>
        <v>672122</v>
      </c>
      <c r="U1114" s="79">
        <f t="shared" si="196"/>
        <v>35169.369975875314</v>
      </c>
      <c r="V1114" s="245">
        <f t="shared" si="197"/>
        <v>5.3559835915239794E-2</v>
      </c>
      <c r="W1114" s="88" t="str">
        <f t="shared" si="198"/>
        <v>MENOR_VALOR</v>
      </c>
      <c r="X1114" s="89">
        <f t="shared" si="199"/>
        <v>606900</v>
      </c>
      <c r="Y1114" s="73"/>
    </row>
    <row r="1115" spans="1:25" ht="16" x14ac:dyDescent="0.35">
      <c r="A1115" s="40">
        <v>1001</v>
      </c>
      <c r="B1115" s="30">
        <v>8714199</v>
      </c>
      <c r="C1115" s="31" t="s">
        <v>32</v>
      </c>
      <c r="D1115" s="31" t="s">
        <v>227</v>
      </c>
      <c r="E1115" s="33" t="s">
        <v>34</v>
      </c>
      <c r="F1115" s="6">
        <v>0</v>
      </c>
      <c r="G1115" s="6">
        <v>1</v>
      </c>
      <c r="H1115" s="6">
        <v>781815</v>
      </c>
      <c r="I1115" s="81">
        <v>230860</v>
      </c>
      <c r="J1115" s="82">
        <f t="shared" si="190"/>
        <v>261148.83199999999</v>
      </c>
      <c r="K1115" s="79">
        <v>270300</v>
      </c>
      <c r="L1115" s="79">
        <f t="shared" si="189"/>
        <v>51357</v>
      </c>
      <c r="M1115" s="79">
        <f t="shared" si="191"/>
        <v>321657</v>
      </c>
      <c r="N1115" s="79">
        <v>204000</v>
      </c>
      <c r="O1115" s="79">
        <v>38760</v>
      </c>
      <c r="P1115" s="79">
        <v>242760</v>
      </c>
      <c r="Q1115" s="244">
        <f t="shared" si="192"/>
        <v>242760</v>
      </c>
      <c r="R1115" s="244">
        <f t="shared" si="193"/>
        <v>275189</v>
      </c>
      <c r="S1115" s="244">
        <f t="shared" si="194"/>
        <v>273203</v>
      </c>
      <c r="T1115" s="244">
        <f t="shared" si="195"/>
        <v>261149</v>
      </c>
      <c r="U1115" s="79">
        <f t="shared" si="196"/>
        <v>22930.765807098549</v>
      </c>
      <c r="V1115" s="245">
        <f t="shared" si="197"/>
        <v>8.3327334330582065E-2</v>
      </c>
      <c r="W1115" s="88" t="str">
        <f t="shared" si="198"/>
        <v>MENOR_VALOR</v>
      </c>
      <c r="X1115" s="89">
        <f t="shared" si="199"/>
        <v>242760</v>
      </c>
      <c r="Y1115" s="73"/>
    </row>
    <row r="1116" spans="1:25" ht="16" x14ac:dyDescent="0.35">
      <c r="A1116" s="40">
        <v>1002</v>
      </c>
      <c r="B1116" s="30">
        <v>8714199</v>
      </c>
      <c r="C1116" s="31" t="s">
        <v>32</v>
      </c>
      <c r="D1116" s="31" t="s">
        <v>228</v>
      </c>
      <c r="E1116" s="33" t="s">
        <v>34</v>
      </c>
      <c r="F1116" s="6">
        <v>0</v>
      </c>
      <c r="G1116" s="6">
        <v>1</v>
      </c>
      <c r="H1116" s="6">
        <v>781815</v>
      </c>
      <c r="I1116" s="81">
        <v>72352</v>
      </c>
      <c r="J1116" s="82">
        <f t="shared" si="190"/>
        <v>81844.582399999999</v>
      </c>
      <c r="K1116" s="79">
        <v>284080</v>
      </c>
      <c r="L1116" s="79">
        <f t="shared" si="189"/>
        <v>53975.199999999997</v>
      </c>
      <c r="M1116" s="79">
        <f t="shared" si="191"/>
        <v>338055.2</v>
      </c>
      <c r="N1116" s="79">
        <v>214000</v>
      </c>
      <c r="O1116" s="79">
        <v>40660</v>
      </c>
      <c r="P1116" s="79">
        <v>254660</v>
      </c>
      <c r="Q1116" s="244">
        <f t="shared" si="192"/>
        <v>81845</v>
      </c>
      <c r="R1116" s="244">
        <f t="shared" si="193"/>
        <v>224853</v>
      </c>
      <c r="S1116" s="244">
        <f t="shared" si="194"/>
        <v>191711</v>
      </c>
      <c r="T1116" s="244">
        <f t="shared" si="195"/>
        <v>254660</v>
      </c>
      <c r="U1116" s="79">
        <f t="shared" si="196"/>
        <v>101121.92656392579</v>
      </c>
      <c r="V1116" s="245">
        <f t="shared" si="197"/>
        <v>0.44972460480369753</v>
      </c>
      <c r="W1116" s="88" t="str">
        <f t="shared" si="198"/>
        <v>MEDIA_GEOMETRICA</v>
      </c>
      <c r="X1116" s="89">
        <f t="shared" si="199"/>
        <v>191711</v>
      </c>
      <c r="Y1116" s="73"/>
    </row>
    <row r="1117" spans="1:25" ht="24" x14ac:dyDescent="0.35">
      <c r="A1117" s="40">
        <v>1003</v>
      </c>
      <c r="B1117" s="30">
        <v>8714199</v>
      </c>
      <c r="C1117" s="31" t="s">
        <v>32</v>
      </c>
      <c r="D1117" s="31" t="s">
        <v>324</v>
      </c>
      <c r="E1117" s="33" t="s">
        <v>34</v>
      </c>
      <c r="F1117" s="6">
        <v>0</v>
      </c>
      <c r="G1117" s="6">
        <v>1</v>
      </c>
      <c r="H1117" s="6">
        <v>781815</v>
      </c>
      <c r="I1117" s="81">
        <v>106029</v>
      </c>
      <c r="J1117" s="82">
        <f t="shared" si="190"/>
        <v>119940.0048</v>
      </c>
      <c r="K1117" s="79">
        <v>159120</v>
      </c>
      <c r="L1117" s="79">
        <f t="shared" si="189"/>
        <v>30232.799999999999</v>
      </c>
      <c r="M1117" s="79">
        <f t="shared" si="191"/>
        <v>189352.8</v>
      </c>
      <c r="N1117" s="79">
        <v>125000</v>
      </c>
      <c r="O1117" s="79">
        <v>23750</v>
      </c>
      <c r="P1117" s="79">
        <v>148750</v>
      </c>
      <c r="Q1117" s="244">
        <f t="shared" si="192"/>
        <v>119940</v>
      </c>
      <c r="R1117" s="244">
        <f t="shared" si="193"/>
        <v>152681</v>
      </c>
      <c r="S1117" s="244">
        <f t="shared" si="194"/>
        <v>150048</v>
      </c>
      <c r="T1117" s="244">
        <f t="shared" si="195"/>
        <v>148750</v>
      </c>
      <c r="U1117" s="79">
        <f t="shared" si="196"/>
        <v>23151.383122828753</v>
      </c>
      <c r="V1117" s="245">
        <f t="shared" si="197"/>
        <v>0.15163237811403352</v>
      </c>
      <c r="W1117" s="88" t="str">
        <f t="shared" si="198"/>
        <v>MENOR_VALOR</v>
      </c>
      <c r="X1117" s="89">
        <f t="shared" si="199"/>
        <v>119940</v>
      </c>
      <c r="Y1117" s="73"/>
    </row>
    <row r="1118" spans="1:25" ht="16" x14ac:dyDescent="0.35">
      <c r="A1118" s="40">
        <v>1004</v>
      </c>
      <c r="B1118" s="30">
        <v>8714199</v>
      </c>
      <c r="C1118" s="31" t="s">
        <v>32</v>
      </c>
      <c r="D1118" s="31" t="s">
        <v>74</v>
      </c>
      <c r="E1118" s="33" t="s">
        <v>34</v>
      </c>
      <c r="F1118" s="6">
        <v>0</v>
      </c>
      <c r="G1118" s="6">
        <v>1</v>
      </c>
      <c r="H1118" s="6">
        <v>781815</v>
      </c>
      <c r="I1118" s="81">
        <v>135184</v>
      </c>
      <c r="J1118" s="82">
        <f t="shared" si="190"/>
        <v>152920.14079999999</v>
      </c>
      <c r="K1118" s="79">
        <v>168330</v>
      </c>
      <c r="L1118" s="79">
        <f t="shared" si="189"/>
        <v>31982.7</v>
      </c>
      <c r="M1118" s="79">
        <f t="shared" si="191"/>
        <v>200312.7</v>
      </c>
      <c r="N1118" s="79">
        <v>145000</v>
      </c>
      <c r="O1118" s="79">
        <v>27550</v>
      </c>
      <c r="P1118" s="79">
        <v>172550</v>
      </c>
      <c r="Q1118" s="244">
        <f t="shared" si="192"/>
        <v>152920</v>
      </c>
      <c r="R1118" s="244">
        <f t="shared" si="193"/>
        <v>175261</v>
      </c>
      <c r="S1118" s="244">
        <f t="shared" si="194"/>
        <v>174192</v>
      </c>
      <c r="T1118" s="244">
        <f t="shared" si="195"/>
        <v>172550</v>
      </c>
      <c r="U1118" s="79">
        <f t="shared" si="196"/>
        <v>15797.472598488659</v>
      </c>
      <c r="V1118" s="245">
        <f t="shared" si="197"/>
        <v>9.0136839333843005E-2</v>
      </c>
      <c r="W1118" s="88" t="str">
        <f t="shared" si="198"/>
        <v>MENOR_VALOR</v>
      </c>
      <c r="X1118" s="89">
        <f t="shared" si="199"/>
        <v>152920</v>
      </c>
      <c r="Y1118" s="73"/>
    </row>
    <row r="1119" spans="1:25" ht="16" x14ac:dyDescent="0.35">
      <c r="A1119" s="40">
        <v>1005</v>
      </c>
      <c r="B1119" s="30">
        <v>8714199</v>
      </c>
      <c r="C1119" s="31" t="s">
        <v>32</v>
      </c>
      <c r="D1119" s="31" t="s">
        <v>75</v>
      </c>
      <c r="E1119" s="33" t="s">
        <v>34</v>
      </c>
      <c r="F1119" s="6">
        <v>0</v>
      </c>
      <c r="G1119" s="6">
        <v>1</v>
      </c>
      <c r="H1119" s="6">
        <v>781815</v>
      </c>
      <c r="I1119" s="81">
        <v>129115</v>
      </c>
      <c r="J1119" s="82">
        <f t="shared" si="190"/>
        <v>146054.88800000001</v>
      </c>
      <c r="K1119" s="79">
        <v>156000</v>
      </c>
      <c r="L1119" s="79">
        <f t="shared" si="189"/>
        <v>29640</v>
      </c>
      <c r="M1119" s="79">
        <f t="shared" si="191"/>
        <v>185640</v>
      </c>
      <c r="N1119" s="79">
        <v>120000</v>
      </c>
      <c r="O1119" s="79">
        <v>22800</v>
      </c>
      <c r="P1119" s="79">
        <v>142800</v>
      </c>
      <c r="Q1119" s="244">
        <f t="shared" si="192"/>
        <v>142800</v>
      </c>
      <c r="R1119" s="244">
        <f t="shared" si="193"/>
        <v>158165</v>
      </c>
      <c r="S1119" s="244">
        <f t="shared" si="194"/>
        <v>157026</v>
      </c>
      <c r="T1119" s="244">
        <f t="shared" si="195"/>
        <v>146055</v>
      </c>
      <c r="U1119" s="79">
        <f t="shared" si="196"/>
        <v>10864.695692931302</v>
      </c>
      <c r="V1119" s="245">
        <f t="shared" si="197"/>
        <v>6.8692161305796487E-2</v>
      </c>
      <c r="W1119" s="88" t="str">
        <f t="shared" si="198"/>
        <v>MENOR_VALOR</v>
      </c>
      <c r="X1119" s="89">
        <f t="shared" si="199"/>
        <v>142800</v>
      </c>
      <c r="Y1119" s="73"/>
    </row>
    <row r="1120" spans="1:25" ht="24" x14ac:dyDescent="0.35">
      <c r="A1120" s="40">
        <v>1006</v>
      </c>
      <c r="B1120" s="30">
        <v>8714199</v>
      </c>
      <c r="C1120" s="31" t="s">
        <v>47</v>
      </c>
      <c r="D1120" s="31" t="s">
        <v>63</v>
      </c>
      <c r="E1120" s="33" t="s">
        <v>34</v>
      </c>
      <c r="F1120" s="6">
        <v>0</v>
      </c>
      <c r="G1120" s="6">
        <v>1</v>
      </c>
      <c r="H1120" s="6">
        <v>781815</v>
      </c>
      <c r="I1120" s="81">
        <v>316421</v>
      </c>
      <c r="J1120" s="82">
        <f t="shared" si="190"/>
        <v>357935.43520000001</v>
      </c>
      <c r="K1120" s="79">
        <v>432000</v>
      </c>
      <c r="L1120" s="79">
        <f t="shared" si="189"/>
        <v>82080</v>
      </c>
      <c r="M1120" s="79">
        <f t="shared" si="191"/>
        <v>514080</v>
      </c>
      <c r="N1120" s="79">
        <v>360000</v>
      </c>
      <c r="O1120" s="79">
        <v>68400</v>
      </c>
      <c r="P1120" s="79">
        <v>428400</v>
      </c>
      <c r="Q1120" s="244">
        <f t="shared" si="192"/>
        <v>357935</v>
      </c>
      <c r="R1120" s="244">
        <f t="shared" si="193"/>
        <v>433472</v>
      </c>
      <c r="S1120" s="244">
        <f t="shared" si="194"/>
        <v>428774</v>
      </c>
      <c r="T1120" s="244">
        <f t="shared" si="195"/>
        <v>428400</v>
      </c>
      <c r="U1120" s="79">
        <f t="shared" si="196"/>
        <v>53412.724930488243</v>
      </c>
      <c r="V1120" s="245">
        <f t="shared" si="197"/>
        <v>0.12322070382974736</v>
      </c>
      <c r="W1120" s="88" t="str">
        <f t="shared" si="198"/>
        <v>MENOR_VALOR</v>
      </c>
      <c r="X1120" s="89">
        <f t="shared" si="199"/>
        <v>357935</v>
      </c>
      <c r="Y1120" s="73"/>
    </row>
    <row r="1121" spans="1:25" ht="24" x14ac:dyDescent="0.35">
      <c r="A1121" s="40">
        <v>1007</v>
      </c>
      <c r="B1121" s="30">
        <v>8714199</v>
      </c>
      <c r="C1121" s="31" t="s">
        <v>47</v>
      </c>
      <c r="D1121" s="31" t="s">
        <v>222</v>
      </c>
      <c r="E1121" s="33" t="s">
        <v>34</v>
      </c>
      <c r="F1121" s="6">
        <v>0</v>
      </c>
      <c r="G1121" s="6">
        <v>1</v>
      </c>
      <c r="H1121" s="6">
        <v>781815</v>
      </c>
      <c r="I1121" s="81">
        <v>144704</v>
      </c>
      <c r="J1121" s="82">
        <f t="shared" si="190"/>
        <v>163689.1648</v>
      </c>
      <c r="K1121" s="79">
        <v>147000</v>
      </c>
      <c r="L1121" s="79">
        <f t="shared" si="189"/>
        <v>27930</v>
      </c>
      <c r="M1121" s="79">
        <f t="shared" si="191"/>
        <v>174930</v>
      </c>
      <c r="N1121" s="79">
        <v>120000</v>
      </c>
      <c r="O1121" s="79">
        <v>22800</v>
      </c>
      <c r="P1121" s="79">
        <v>142800</v>
      </c>
      <c r="Q1121" s="244">
        <f t="shared" si="192"/>
        <v>142800</v>
      </c>
      <c r="R1121" s="244">
        <f t="shared" si="193"/>
        <v>160473</v>
      </c>
      <c r="S1121" s="244">
        <f t="shared" si="194"/>
        <v>159908</v>
      </c>
      <c r="T1121" s="244">
        <f t="shared" si="195"/>
        <v>163689</v>
      </c>
      <c r="U1121" s="79">
        <f t="shared" si="196"/>
        <v>12496.698143909854</v>
      </c>
      <c r="V1121" s="245">
        <f t="shared" si="197"/>
        <v>7.7874147949560699E-2</v>
      </c>
      <c r="W1121" s="88" t="str">
        <f t="shared" si="198"/>
        <v>MENOR_VALOR</v>
      </c>
      <c r="X1121" s="89">
        <f t="shared" si="199"/>
        <v>142800</v>
      </c>
      <c r="Y1121" s="73"/>
    </row>
    <row r="1122" spans="1:25" ht="24" x14ac:dyDescent="0.35">
      <c r="A1122" s="40">
        <v>1008</v>
      </c>
      <c r="B1122" s="30">
        <v>8714199</v>
      </c>
      <c r="C1122" s="31" t="s">
        <v>47</v>
      </c>
      <c r="D1122" s="31" t="s">
        <v>328</v>
      </c>
      <c r="E1122" s="33" t="s">
        <v>34</v>
      </c>
      <c r="F1122" s="6">
        <v>0</v>
      </c>
      <c r="G1122" s="6">
        <v>1</v>
      </c>
      <c r="H1122" s="6">
        <v>781815</v>
      </c>
      <c r="I1122" s="81">
        <v>217056</v>
      </c>
      <c r="J1122" s="82">
        <f t="shared" si="190"/>
        <v>245533.74719999998</v>
      </c>
      <c r="K1122" s="79">
        <v>296010</v>
      </c>
      <c r="L1122" s="79">
        <f t="shared" si="189"/>
        <v>56241.9</v>
      </c>
      <c r="M1122" s="79">
        <f t="shared" si="191"/>
        <v>352251.9</v>
      </c>
      <c r="N1122" s="79">
        <v>239000</v>
      </c>
      <c r="O1122" s="79">
        <v>45410</v>
      </c>
      <c r="P1122" s="79">
        <v>284410</v>
      </c>
      <c r="Q1122" s="244">
        <f t="shared" si="192"/>
        <v>245534</v>
      </c>
      <c r="R1122" s="244">
        <f t="shared" si="193"/>
        <v>294065</v>
      </c>
      <c r="S1122" s="244">
        <f t="shared" si="194"/>
        <v>290828</v>
      </c>
      <c r="T1122" s="244">
        <f t="shared" si="195"/>
        <v>284410</v>
      </c>
      <c r="U1122" s="79">
        <f t="shared" si="196"/>
        <v>34316.599197764335</v>
      </c>
      <c r="V1122" s="245">
        <f t="shared" si="197"/>
        <v>0.11669732609376952</v>
      </c>
      <c r="W1122" s="88" t="str">
        <f t="shared" si="198"/>
        <v>MENOR_VALOR</v>
      </c>
      <c r="X1122" s="89">
        <f t="shared" si="199"/>
        <v>245534</v>
      </c>
      <c r="Y1122" s="73"/>
    </row>
    <row r="1123" spans="1:25" ht="24" x14ac:dyDescent="0.35">
      <c r="A1123" s="40">
        <v>1009</v>
      </c>
      <c r="B1123" s="30">
        <v>8714199</v>
      </c>
      <c r="C1123" s="31" t="s">
        <v>47</v>
      </c>
      <c r="D1123" s="31" t="s">
        <v>223</v>
      </c>
      <c r="E1123" s="33" t="s">
        <v>34</v>
      </c>
      <c r="F1123" s="6">
        <v>0</v>
      </c>
      <c r="G1123" s="6">
        <v>1</v>
      </c>
      <c r="H1123" s="6">
        <v>781815</v>
      </c>
      <c r="I1123" s="81">
        <v>55216</v>
      </c>
      <c r="J1123" s="82">
        <f t="shared" si="190"/>
        <v>62460.339200000002</v>
      </c>
      <c r="K1123" s="79">
        <v>47000</v>
      </c>
      <c r="L1123" s="79">
        <f t="shared" si="189"/>
        <v>8930</v>
      </c>
      <c r="M1123" s="79">
        <f t="shared" si="191"/>
        <v>55930</v>
      </c>
      <c r="N1123" s="79">
        <v>40000</v>
      </c>
      <c r="O1123" s="79">
        <v>7600</v>
      </c>
      <c r="P1123" s="79">
        <v>47600</v>
      </c>
      <c r="Q1123" s="244">
        <f t="shared" si="192"/>
        <v>47600</v>
      </c>
      <c r="R1123" s="244">
        <f t="shared" si="193"/>
        <v>55330</v>
      </c>
      <c r="S1123" s="244">
        <f t="shared" si="194"/>
        <v>54990</v>
      </c>
      <c r="T1123" s="244">
        <f t="shared" si="195"/>
        <v>55930</v>
      </c>
      <c r="U1123" s="79">
        <f t="shared" si="196"/>
        <v>5465.9354185720122</v>
      </c>
      <c r="V1123" s="245">
        <f t="shared" si="197"/>
        <v>9.8787916475185478E-2</v>
      </c>
      <c r="W1123" s="88" t="str">
        <f t="shared" si="198"/>
        <v>MENOR_VALOR</v>
      </c>
      <c r="X1123" s="89">
        <f t="shared" si="199"/>
        <v>47600</v>
      </c>
      <c r="Y1123" s="73"/>
    </row>
    <row r="1124" spans="1:25" ht="24" x14ac:dyDescent="0.35">
      <c r="A1124" s="40">
        <v>1010</v>
      </c>
      <c r="B1124" s="30">
        <v>8714199</v>
      </c>
      <c r="C1124" s="31" t="s">
        <v>47</v>
      </c>
      <c r="D1124" s="31" t="s">
        <v>226</v>
      </c>
      <c r="E1124" s="33" t="s">
        <v>34</v>
      </c>
      <c r="F1124" s="6">
        <v>0</v>
      </c>
      <c r="G1124" s="6">
        <v>1</v>
      </c>
      <c r="H1124" s="6">
        <v>781815</v>
      </c>
      <c r="I1124" s="81">
        <v>433874</v>
      </c>
      <c r="J1124" s="82">
        <f t="shared" si="190"/>
        <v>490798.26879999996</v>
      </c>
      <c r="K1124" s="79">
        <v>689040</v>
      </c>
      <c r="L1124" s="79">
        <f t="shared" si="189"/>
        <v>130917.6</v>
      </c>
      <c r="M1124" s="79">
        <f t="shared" si="191"/>
        <v>819957.6</v>
      </c>
      <c r="N1124" s="79">
        <v>510000</v>
      </c>
      <c r="O1124" s="79">
        <v>96900</v>
      </c>
      <c r="P1124" s="79">
        <v>606900</v>
      </c>
      <c r="Q1124" s="244">
        <f t="shared" si="192"/>
        <v>490798</v>
      </c>
      <c r="R1124" s="244">
        <f t="shared" si="193"/>
        <v>639219</v>
      </c>
      <c r="S1124" s="244">
        <f t="shared" si="194"/>
        <v>625082</v>
      </c>
      <c r="T1124" s="244">
        <f t="shared" si="195"/>
        <v>606900</v>
      </c>
      <c r="U1124" s="79">
        <f t="shared" si="196"/>
        <v>104949.49557048857</v>
      </c>
      <c r="V1124" s="245">
        <f t="shared" si="197"/>
        <v>0.16418394254627688</v>
      </c>
      <c r="W1124" s="88" t="str">
        <f t="shared" si="198"/>
        <v>MENOR_VALOR</v>
      </c>
      <c r="X1124" s="89">
        <f t="shared" si="199"/>
        <v>490798</v>
      </c>
      <c r="Y1124" s="73"/>
    </row>
    <row r="1125" spans="1:25" ht="24" x14ac:dyDescent="0.35">
      <c r="A1125" s="40">
        <v>1011</v>
      </c>
      <c r="B1125" s="30">
        <v>8714199</v>
      </c>
      <c r="C1125" s="31" t="s">
        <v>47</v>
      </c>
      <c r="D1125" s="31" t="s">
        <v>227</v>
      </c>
      <c r="E1125" s="33" t="s">
        <v>34</v>
      </c>
      <c r="F1125" s="6">
        <v>0</v>
      </c>
      <c r="G1125" s="6">
        <v>1</v>
      </c>
      <c r="H1125" s="6">
        <v>781815</v>
      </c>
      <c r="I1125" s="81">
        <v>200277</v>
      </c>
      <c r="J1125" s="82">
        <f t="shared" si="190"/>
        <v>226553.34239999999</v>
      </c>
      <c r="K1125" s="79">
        <v>234600</v>
      </c>
      <c r="L1125" s="79">
        <f t="shared" si="189"/>
        <v>44574</v>
      </c>
      <c r="M1125" s="79">
        <f t="shared" si="191"/>
        <v>279174</v>
      </c>
      <c r="N1125" s="79">
        <v>204000</v>
      </c>
      <c r="O1125" s="79">
        <v>38760</v>
      </c>
      <c r="P1125" s="79">
        <v>242760</v>
      </c>
      <c r="Q1125" s="244">
        <f t="shared" si="192"/>
        <v>226553</v>
      </c>
      <c r="R1125" s="244">
        <f t="shared" si="193"/>
        <v>249496</v>
      </c>
      <c r="S1125" s="244">
        <f t="shared" si="194"/>
        <v>248546</v>
      </c>
      <c r="T1125" s="244">
        <f t="shared" si="195"/>
        <v>242760</v>
      </c>
      <c r="U1125" s="79">
        <f t="shared" si="196"/>
        <v>16223.15088076296</v>
      </c>
      <c r="V1125" s="245">
        <f t="shared" si="197"/>
        <v>6.5023691284681759E-2</v>
      </c>
      <c r="W1125" s="88" t="str">
        <f t="shared" si="198"/>
        <v>MENOR_VALOR</v>
      </c>
      <c r="X1125" s="89">
        <f t="shared" si="199"/>
        <v>226553</v>
      </c>
      <c r="Y1125" s="73"/>
    </row>
    <row r="1126" spans="1:25" ht="24" x14ac:dyDescent="0.35">
      <c r="A1126" s="40">
        <v>1012</v>
      </c>
      <c r="B1126" s="30">
        <v>8714199</v>
      </c>
      <c r="C1126" s="31" t="s">
        <v>47</v>
      </c>
      <c r="D1126" s="31" t="s">
        <v>329</v>
      </c>
      <c r="E1126" s="33" t="s">
        <v>34</v>
      </c>
      <c r="F1126" s="6">
        <v>0</v>
      </c>
      <c r="G1126" s="6">
        <v>1</v>
      </c>
      <c r="H1126" s="6">
        <v>781815</v>
      </c>
      <c r="I1126" s="81">
        <v>254184</v>
      </c>
      <c r="J1126" s="82">
        <f t="shared" si="190"/>
        <v>287532.94079999998</v>
      </c>
      <c r="K1126" s="79">
        <v>351560</v>
      </c>
      <c r="L1126" s="79">
        <f t="shared" si="189"/>
        <v>66796.399999999994</v>
      </c>
      <c r="M1126" s="79">
        <f t="shared" si="191"/>
        <v>418356.4</v>
      </c>
      <c r="N1126" s="79">
        <v>299000</v>
      </c>
      <c r="O1126" s="79">
        <v>56810</v>
      </c>
      <c r="P1126" s="79">
        <v>355810</v>
      </c>
      <c r="Q1126" s="244">
        <f t="shared" si="192"/>
        <v>287533</v>
      </c>
      <c r="R1126" s="244">
        <f t="shared" si="193"/>
        <v>353900</v>
      </c>
      <c r="S1126" s="244">
        <f t="shared" si="194"/>
        <v>349798</v>
      </c>
      <c r="T1126" s="244">
        <f t="shared" si="195"/>
        <v>355810</v>
      </c>
      <c r="U1126" s="79">
        <f t="shared" si="196"/>
        <v>46928.555747007602</v>
      </c>
      <c r="V1126" s="245">
        <f t="shared" si="197"/>
        <v>0.13260400041539305</v>
      </c>
      <c r="W1126" s="88" t="str">
        <f t="shared" si="198"/>
        <v>MENOR_VALOR</v>
      </c>
      <c r="X1126" s="89">
        <f t="shared" si="199"/>
        <v>287533</v>
      </c>
      <c r="Y1126" s="73"/>
    </row>
    <row r="1127" spans="1:25" ht="24" x14ac:dyDescent="0.35">
      <c r="A1127" s="40">
        <v>1013</v>
      </c>
      <c r="B1127" s="30">
        <v>8714199</v>
      </c>
      <c r="C1127" s="31" t="s">
        <v>47</v>
      </c>
      <c r="D1127" s="31" t="s">
        <v>325</v>
      </c>
      <c r="E1127" s="33" t="s">
        <v>34</v>
      </c>
      <c r="F1127" s="6">
        <v>0</v>
      </c>
      <c r="G1127" s="6">
        <v>1</v>
      </c>
      <c r="H1127" s="6">
        <v>781815</v>
      </c>
      <c r="I1127" s="81">
        <v>254184</v>
      </c>
      <c r="J1127" s="82">
        <f t="shared" si="190"/>
        <v>287532.94079999998</v>
      </c>
      <c r="K1127" s="79">
        <v>362780</v>
      </c>
      <c r="L1127" s="79">
        <f t="shared" si="189"/>
        <v>68928.2</v>
      </c>
      <c r="M1127" s="79">
        <f t="shared" si="191"/>
        <v>431708.2</v>
      </c>
      <c r="N1127" s="79">
        <v>299000</v>
      </c>
      <c r="O1127" s="79">
        <v>56810</v>
      </c>
      <c r="P1127" s="79">
        <v>355810</v>
      </c>
      <c r="Q1127" s="244">
        <f t="shared" si="192"/>
        <v>287533</v>
      </c>
      <c r="R1127" s="244">
        <f t="shared" si="193"/>
        <v>358350</v>
      </c>
      <c r="S1127" s="244">
        <f t="shared" si="194"/>
        <v>353480</v>
      </c>
      <c r="T1127" s="244">
        <f t="shared" si="195"/>
        <v>355810</v>
      </c>
      <c r="U1127" s="79">
        <f t="shared" si="196"/>
        <v>50075.180923287735</v>
      </c>
      <c r="V1127" s="245">
        <f t="shared" si="197"/>
        <v>0.13973819149794262</v>
      </c>
      <c r="W1127" s="88" t="str">
        <f t="shared" si="198"/>
        <v>MENOR_VALOR</v>
      </c>
      <c r="X1127" s="89">
        <f t="shared" si="199"/>
        <v>287533</v>
      </c>
      <c r="Y1127" s="73"/>
    </row>
    <row r="1128" spans="1:25" ht="24" x14ac:dyDescent="0.35">
      <c r="A1128" s="40">
        <v>1014</v>
      </c>
      <c r="B1128" s="30">
        <v>8714199</v>
      </c>
      <c r="C1128" s="31" t="s">
        <v>47</v>
      </c>
      <c r="D1128" s="31" t="s">
        <v>232</v>
      </c>
      <c r="E1128" s="33" t="s">
        <v>34</v>
      </c>
      <c r="F1128" s="6">
        <v>0</v>
      </c>
      <c r="G1128" s="6">
        <v>1</v>
      </c>
      <c r="H1128" s="6">
        <v>781815</v>
      </c>
      <c r="I1128" s="81">
        <v>254184</v>
      </c>
      <c r="J1128" s="82">
        <f t="shared" si="190"/>
        <v>287532.94079999998</v>
      </c>
      <c r="K1128" s="79">
        <v>351230</v>
      </c>
      <c r="L1128" s="79">
        <f t="shared" si="189"/>
        <v>66733.7</v>
      </c>
      <c r="M1128" s="79">
        <f t="shared" si="191"/>
        <v>417963.7</v>
      </c>
      <c r="N1128" s="79">
        <v>273000</v>
      </c>
      <c r="O1128" s="79">
        <v>51870</v>
      </c>
      <c r="P1128" s="79">
        <v>324870</v>
      </c>
      <c r="Q1128" s="244">
        <f t="shared" si="192"/>
        <v>287533</v>
      </c>
      <c r="R1128" s="244">
        <f t="shared" si="193"/>
        <v>343456</v>
      </c>
      <c r="S1128" s="244">
        <f t="shared" si="194"/>
        <v>339244</v>
      </c>
      <c r="T1128" s="244">
        <f t="shared" si="195"/>
        <v>324870</v>
      </c>
      <c r="U1128" s="79">
        <f t="shared" si="196"/>
        <v>39543.532524295297</v>
      </c>
      <c r="V1128" s="245">
        <f t="shared" si="197"/>
        <v>0.11513420212282009</v>
      </c>
      <c r="W1128" s="88" t="str">
        <f t="shared" si="198"/>
        <v>MENOR_VALOR</v>
      </c>
      <c r="X1128" s="89">
        <f t="shared" si="199"/>
        <v>287533</v>
      </c>
      <c r="Y1128" s="73"/>
    </row>
    <row r="1129" spans="1:25" ht="24" x14ac:dyDescent="0.35">
      <c r="A1129" s="40">
        <v>1015</v>
      </c>
      <c r="B1129" s="30">
        <v>8714199</v>
      </c>
      <c r="C1129" s="31" t="s">
        <v>50</v>
      </c>
      <c r="D1129" s="31" t="s">
        <v>52</v>
      </c>
      <c r="E1129" s="33" t="s">
        <v>34</v>
      </c>
      <c r="F1129" s="6">
        <v>0</v>
      </c>
      <c r="G1129" s="6">
        <v>1</v>
      </c>
      <c r="H1129" s="6">
        <v>781815</v>
      </c>
      <c r="I1129" s="81">
        <v>379491</v>
      </c>
      <c r="J1129" s="82">
        <f t="shared" si="190"/>
        <v>429280.21919999999</v>
      </c>
      <c r="K1129" s="79">
        <v>240750</v>
      </c>
      <c r="L1129" s="79">
        <f t="shared" si="189"/>
        <v>45742.5</v>
      </c>
      <c r="M1129" s="79">
        <f t="shared" si="191"/>
        <v>286492.5</v>
      </c>
      <c r="N1129" s="79">
        <v>180000</v>
      </c>
      <c r="O1129" s="79">
        <v>34200</v>
      </c>
      <c r="P1129" s="79">
        <v>214200</v>
      </c>
      <c r="Q1129" s="244">
        <f t="shared" si="192"/>
        <v>214200</v>
      </c>
      <c r="R1129" s="244">
        <f t="shared" si="193"/>
        <v>309991</v>
      </c>
      <c r="S1129" s="244">
        <f t="shared" si="194"/>
        <v>297549</v>
      </c>
      <c r="T1129" s="244">
        <f t="shared" si="195"/>
        <v>286493</v>
      </c>
      <c r="U1129" s="79">
        <f t="shared" si="196"/>
        <v>67734.465676640568</v>
      </c>
      <c r="V1129" s="245">
        <f t="shared" si="197"/>
        <v>0.21850462005877774</v>
      </c>
      <c r="W1129" s="88" t="str">
        <f t="shared" si="198"/>
        <v>MENOR_VALOR</v>
      </c>
      <c r="X1129" s="89">
        <f t="shared" si="199"/>
        <v>214200</v>
      </c>
      <c r="Y1129" s="73"/>
    </row>
    <row r="1130" spans="1:25" s="74" customFormat="1" ht="16" x14ac:dyDescent="0.35">
      <c r="A1130" s="117" t="s">
        <v>81</v>
      </c>
      <c r="B1130" s="30"/>
      <c r="C1130" s="134"/>
      <c r="D1130" s="135" t="s">
        <v>82</v>
      </c>
      <c r="E1130" s="33"/>
      <c r="F1130" s="119"/>
      <c r="G1130" s="119"/>
      <c r="H1130" s="120"/>
      <c r="I1130" s="243"/>
      <c r="J1130" s="82"/>
      <c r="K1130" s="79"/>
      <c r="L1130" s="79"/>
      <c r="M1130" s="79"/>
      <c r="N1130" s="79"/>
      <c r="O1130" s="79"/>
      <c r="P1130" s="79"/>
      <c r="Q1130" s="244"/>
      <c r="R1130" s="244"/>
      <c r="S1130" s="244"/>
      <c r="T1130" s="244"/>
      <c r="U1130" s="79"/>
      <c r="V1130" s="245"/>
      <c r="W1130" s="88" t="str">
        <f t="shared" si="198"/>
        <v>MENOR_VALOR</v>
      </c>
      <c r="X1130" s="89">
        <f t="shared" si="199"/>
        <v>0</v>
      </c>
      <c r="Y1130" s="73"/>
    </row>
    <row r="1131" spans="1:25" ht="24" x14ac:dyDescent="0.35">
      <c r="A1131" s="14">
        <v>1016</v>
      </c>
      <c r="B1131" s="30">
        <v>8714199</v>
      </c>
      <c r="C1131" s="31" t="s">
        <v>32</v>
      </c>
      <c r="D1131" s="59" t="s">
        <v>83</v>
      </c>
      <c r="E1131" s="33" t="s">
        <v>34</v>
      </c>
      <c r="F1131" s="6">
        <v>0</v>
      </c>
      <c r="G1131" s="6">
        <v>1</v>
      </c>
      <c r="H1131" s="6">
        <v>781815</v>
      </c>
      <c r="I1131" s="81">
        <v>162316</v>
      </c>
      <c r="J1131" s="82">
        <f t="shared" si="190"/>
        <v>183611.85920000001</v>
      </c>
      <c r="K1131" s="79">
        <v>224660</v>
      </c>
      <c r="L1131" s="79">
        <f t="shared" si="189"/>
        <v>42685.4</v>
      </c>
      <c r="M1131" s="79">
        <f t="shared" si="191"/>
        <v>267345.40000000002</v>
      </c>
      <c r="N1131" s="79">
        <v>191000</v>
      </c>
      <c r="O1131" s="79">
        <v>36290</v>
      </c>
      <c r="P1131" s="79">
        <v>227290</v>
      </c>
      <c r="Q1131" s="244">
        <f t="shared" si="192"/>
        <v>183612</v>
      </c>
      <c r="R1131" s="244">
        <f t="shared" si="193"/>
        <v>226082</v>
      </c>
      <c r="S1131" s="244">
        <f t="shared" si="194"/>
        <v>223452</v>
      </c>
      <c r="T1131" s="244">
        <f t="shared" si="195"/>
        <v>227290</v>
      </c>
      <c r="U1131" s="79">
        <f t="shared" si="196"/>
        <v>30030.824996992673</v>
      </c>
      <c r="V1131" s="245">
        <f t="shared" si="197"/>
        <v>0.13283156110169175</v>
      </c>
      <c r="W1131" s="88" t="str">
        <f t="shared" si="198"/>
        <v>MENOR_VALOR</v>
      </c>
      <c r="X1131" s="89">
        <f t="shared" si="199"/>
        <v>183612</v>
      </c>
      <c r="Y1131" s="73"/>
    </row>
    <row r="1132" spans="1:25" ht="16" x14ac:dyDescent="0.35">
      <c r="A1132" s="14">
        <v>1017</v>
      </c>
      <c r="B1132" s="30">
        <v>8714199</v>
      </c>
      <c r="C1132" s="31" t="s">
        <v>32</v>
      </c>
      <c r="D1132" s="59" t="s">
        <v>84</v>
      </c>
      <c r="E1132" s="33" t="s">
        <v>34</v>
      </c>
      <c r="F1132" s="6">
        <v>0</v>
      </c>
      <c r="G1132" s="6">
        <v>1</v>
      </c>
      <c r="H1132" s="6">
        <v>781815</v>
      </c>
      <c r="I1132" s="247">
        <v>170170</v>
      </c>
      <c r="J1132" s="82">
        <f t="shared" si="190"/>
        <v>192496.304</v>
      </c>
      <c r="K1132" s="79">
        <v>235000</v>
      </c>
      <c r="L1132" s="79">
        <f t="shared" ref="L1132:L1195" si="200">K1132*19%</f>
        <v>44650</v>
      </c>
      <c r="M1132" s="79">
        <f t="shared" si="191"/>
        <v>279650</v>
      </c>
      <c r="N1132" s="79">
        <v>200000</v>
      </c>
      <c r="O1132" s="79">
        <v>38000</v>
      </c>
      <c r="P1132" s="79">
        <v>238000</v>
      </c>
      <c r="Q1132" s="244">
        <f t="shared" si="192"/>
        <v>192496</v>
      </c>
      <c r="R1132" s="244">
        <f t="shared" si="193"/>
        <v>236715</v>
      </c>
      <c r="S1132" s="244">
        <f t="shared" si="194"/>
        <v>233994</v>
      </c>
      <c r="T1132" s="244">
        <f t="shared" si="195"/>
        <v>238000</v>
      </c>
      <c r="U1132" s="79">
        <f t="shared" si="196"/>
        <v>31267.554757287944</v>
      </c>
      <c r="V1132" s="245">
        <f t="shared" si="197"/>
        <v>0.13208945253696616</v>
      </c>
      <c r="W1132" s="88" t="str">
        <f t="shared" si="198"/>
        <v>MENOR_VALOR</v>
      </c>
      <c r="X1132" s="89">
        <f t="shared" si="199"/>
        <v>192496</v>
      </c>
      <c r="Y1132" s="73"/>
    </row>
    <row r="1133" spans="1:25" ht="16" x14ac:dyDescent="0.35">
      <c r="A1133" s="14">
        <v>1018</v>
      </c>
      <c r="B1133" s="30">
        <v>8714199</v>
      </c>
      <c r="C1133" s="31" t="s">
        <v>32</v>
      </c>
      <c r="D1133" s="59" t="s">
        <v>87</v>
      </c>
      <c r="E1133" s="33" t="s">
        <v>34</v>
      </c>
      <c r="F1133" s="6">
        <v>0</v>
      </c>
      <c r="G1133" s="6">
        <v>1</v>
      </c>
      <c r="H1133" s="6">
        <v>781815</v>
      </c>
      <c r="I1133" s="247">
        <v>86513</v>
      </c>
      <c r="J1133" s="82">
        <f t="shared" si="190"/>
        <v>97863.505600000004</v>
      </c>
      <c r="K1133" s="79">
        <v>115200</v>
      </c>
      <c r="L1133" s="79">
        <f t="shared" si="200"/>
        <v>21888</v>
      </c>
      <c r="M1133" s="79">
        <f t="shared" si="191"/>
        <v>137088</v>
      </c>
      <c r="N1133" s="79">
        <v>102000</v>
      </c>
      <c r="O1133" s="79">
        <v>19380</v>
      </c>
      <c r="P1133" s="79">
        <v>121380</v>
      </c>
      <c r="Q1133" s="244">
        <f t="shared" si="192"/>
        <v>97864</v>
      </c>
      <c r="R1133" s="244">
        <f t="shared" si="193"/>
        <v>118777</v>
      </c>
      <c r="S1133" s="244">
        <f t="shared" si="194"/>
        <v>117649</v>
      </c>
      <c r="T1133" s="244">
        <f t="shared" si="195"/>
        <v>121380</v>
      </c>
      <c r="U1133" s="79">
        <f t="shared" si="196"/>
        <v>14787.724114954268</v>
      </c>
      <c r="V1133" s="245">
        <f t="shared" si="197"/>
        <v>0.12449989572858607</v>
      </c>
      <c r="W1133" s="88" t="str">
        <f t="shared" si="198"/>
        <v>MENOR_VALOR</v>
      </c>
      <c r="X1133" s="89">
        <f t="shared" si="199"/>
        <v>97864</v>
      </c>
      <c r="Y1133" s="73"/>
    </row>
    <row r="1134" spans="1:25" ht="24" x14ac:dyDescent="0.35">
      <c r="A1134" s="14">
        <v>1019</v>
      </c>
      <c r="B1134" s="30">
        <v>8714199</v>
      </c>
      <c r="C1134" s="31" t="s">
        <v>32</v>
      </c>
      <c r="D1134" s="59" t="s">
        <v>89</v>
      </c>
      <c r="E1134" s="33" t="s">
        <v>34</v>
      </c>
      <c r="F1134" s="6">
        <v>0</v>
      </c>
      <c r="G1134" s="6">
        <v>1</v>
      </c>
      <c r="H1134" s="6">
        <v>781815</v>
      </c>
      <c r="I1134" s="81">
        <v>209321</v>
      </c>
      <c r="J1134" s="82">
        <f t="shared" si="190"/>
        <v>236783.91519999999</v>
      </c>
      <c r="K1134" s="79">
        <v>286440</v>
      </c>
      <c r="L1134" s="79">
        <f t="shared" si="200"/>
        <v>54423.6</v>
      </c>
      <c r="M1134" s="79">
        <f t="shared" si="191"/>
        <v>340863.6</v>
      </c>
      <c r="N1134" s="79">
        <v>246000</v>
      </c>
      <c r="O1134" s="79">
        <v>46740</v>
      </c>
      <c r="P1134" s="79">
        <v>292740</v>
      </c>
      <c r="Q1134" s="244">
        <f t="shared" si="192"/>
        <v>236784</v>
      </c>
      <c r="R1134" s="244">
        <f t="shared" si="193"/>
        <v>290129</v>
      </c>
      <c r="S1134" s="244">
        <f t="shared" si="194"/>
        <v>286949</v>
      </c>
      <c r="T1134" s="244">
        <f t="shared" si="195"/>
        <v>292740</v>
      </c>
      <c r="U1134" s="79">
        <f t="shared" si="196"/>
        <v>37720.611242396379</v>
      </c>
      <c r="V1134" s="245">
        <f t="shared" si="197"/>
        <v>0.13001323977401907</v>
      </c>
      <c r="W1134" s="88" t="str">
        <f t="shared" si="198"/>
        <v>MENOR_VALOR</v>
      </c>
      <c r="X1134" s="89">
        <f t="shared" si="199"/>
        <v>236784</v>
      </c>
      <c r="Y1134" s="73"/>
    </row>
    <row r="1135" spans="1:25" ht="24" x14ac:dyDescent="0.35">
      <c r="A1135" s="14">
        <v>1020</v>
      </c>
      <c r="B1135" s="30">
        <v>8714199</v>
      </c>
      <c r="C1135" s="31" t="s">
        <v>32</v>
      </c>
      <c r="D1135" s="59" t="s">
        <v>90</v>
      </c>
      <c r="E1135" s="33" t="s">
        <v>34</v>
      </c>
      <c r="F1135" s="6">
        <v>0</v>
      </c>
      <c r="G1135" s="6">
        <v>1</v>
      </c>
      <c r="H1135" s="6">
        <v>781815</v>
      </c>
      <c r="I1135" s="243">
        <v>208488</v>
      </c>
      <c r="J1135" s="82">
        <f t="shared" si="190"/>
        <v>235841.6256</v>
      </c>
      <c r="K1135" s="79">
        <v>312120</v>
      </c>
      <c r="L1135" s="79">
        <f t="shared" si="200"/>
        <v>59302.8</v>
      </c>
      <c r="M1135" s="79">
        <f t="shared" si="191"/>
        <v>371422.8</v>
      </c>
      <c r="N1135" s="79">
        <v>245000</v>
      </c>
      <c r="O1135" s="79">
        <v>46550</v>
      </c>
      <c r="P1135" s="79">
        <v>291550</v>
      </c>
      <c r="Q1135" s="244">
        <f t="shared" si="192"/>
        <v>235842</v>
      </c>
      <c r="R1135" s="244">
        <f t="shared" si="193"/>
        <v>299605</v>
      </c>
      <c r="S1135" s="244">
        <f t="shared" si="194"/>
        <v>294488</v>
      </c>
      <c r="T1135" s="244">
        <f t="shared" si="195"/>
        <v>291550</v>
      </c>
      <c r="U1135" s="79">
        <f t="shared" si="196"/>
        <v>45087.249688797827</v>
      </c>
      <c r="V1135" s="245">
        <f t="shared" si="197"/>
        <v>0.15048897611454357</v>
      </c>
      <c r="W1135" s="88" t="str">
        <f t="shared" si="198"/>
        <v>MENOR_VALOR</v>
      </c>
      <c r="X1135" s="89">
        <f t="shared" si="199"/>
        <v>235842</v>
      </c>
      <c r="Y1135" s="73"/>
    </row>
    <row r="1136" spans="1:25" ht="16" x14ac:dyDescent="0.35">
      <c r="A1136" s="14">
        <v>1021</v>
      </c>
      <c r="B1136" s="30">
        <v>8714199</v>
      </c>
      <c r="C1136" s="31" t="s">
        <v>32</v>
      </c>
      <c r="D1136" s="59" t="s">
        <v>330</v>
      </c>
      <c r="E1136" s="33" t="s">
        <v>34</v>
      </c>
      <c r="F1136" s="6">
        <v>0</v>
      </c>
      <c r="G1136" s="6">
        <v>1</v>
      </c>
      <c r="H1136" s="6">
        <v>781815</v>
      </c>
      <c r="I1136" s="243">
        <v>209321</v>
      </c>
      <c r="J1136" s="82">
        <f t="shared" si="190"/>
        <v>236783.91519999999</v>
      </c>
      <c r="K1136" s="79">
        <v>307580</v>
      </c>
      <c r="L1136" s="79">
        <f t="shared" si="200"/>
        <v>58440.2</v>
      </c>
      <c r="M1136" s="79">
        <f t="shared" si="191"/>
        <v>366020.2</v>
      </c>
      <c r="N1136" s="79">
        <v>270000</v>
      </c>
      <c r="O1136" s="79">
        <v>51300</v>
      </c>
      <c r="P1136" s="79">
        <v>321300</v>
      </c>
      <c r="Q1136" s="244">
        <f t="shared" si="192"/>
        <v>236784</v>
      </c>
      <c r="R1136" s="244">
        <f t="shared" si="193"/>
        <v>308035</v>
      </c>
      <c r="S1136" s="244">
        <f t="shared" si="194"/>
        <v>303102</v>
      </c>
      <c r="T1136" s="244">
        <f t="shared" si="195"/>
        <v>321300</v>
      </c>
      <c r="U1136" s="79">
        <f t="shared" si="196"/>
        <v>50382.065266322701</v>
      </c>
      <c r="V1136" s="245">
        <f t="shared" si="197"/>
        <v>0.16355954766933206</v>
      </c>
      <c r="W1136" s="88" t="str">
        <f t="shared" si="198"/>
        <v>MENOR_VALOR</v>
      </c>
      <c r="X1136" s="89">
        <f t="shared" si="199"/>
        <v>236784</v>
      </c>
      <c r="Y1136" s="73"/>
    </row>
    <row r="1137" spans="1:25" ht="16" x14ac:dyDescent="0.35">
      <c r="A1137" s="14">
        <v>1022</v>
      </c>
      <c r="B1137" s="30">
        <v>8714199</v>
      </c>
      <c r="C1137" s="31" t="s">
        <v>32</v>
      </c>
      <c r="D1137" s="59" t="s">
        <v>93</v>
      </c>
      <c r="E1137" s="33" t="s">
        <v>34</v>
      </c>
      <c r="F1137" s="6">
        <v>0</v>
      </c>
      <c r="G1137" s="6">
        <v>1</v>
      </c>
      <c r="H1137" s="6">
        <v>781815</v>
      </c>
      <c r="I1137" s="243">
        <v>118048</v>
      </c>
      <c r="J1137" s="82">
        <f t="shared" si="190"/>
        <v>133535.8976</v>
      </c>
      <c r="K1137" s="79">
        <v>160080</v>
      </c>
      <c r="L1137" s="79">
        <f t="shared" si="200"/>
        <v>30415.200000000001</v>
      </c>
      <c r="M1137" s="79">
        <f t="shared" si="191"/>
        <v>190495.2</v>
      </c>
      <c r="N1137" s="79">
        <v>139000</v>
      </c>
      <c r="O1137" s="79">
        <v>26410</v>
      </c>
      <c r="P1137" s="79">
        <v>165410</v>
      </c>
      <c r="Q1137" s="244">
        <f t="shared" si="192"/>
        <v>133536</v>
      </c>
      <c r="R1137" s="244">
        <f t="shared" si="193"/>
        <v>163147</v>
      </c>
      <c r="S1137" s="244">
        <f t="shared" si="194"/>
        <v>161441</v>
      </c>
      <c r="T1137" s="244">
        <f t="shared" si="195"/>
        <v>165410</v>
      </c>
      <c r="U1137" s="79">
        <f t="shared" si="196"/>
        <v>20938.13889771486</v>
      </c>
      <c r="V1137" s="245">
        <f t="shared" si="197"/>
        <v>0.1283390984677307</v>
      </c>
      <c r="W1137" s="88" t="str">
        <f t="shared" si="198"/>
        <v>MENOR_VALOR</v>
      </c>
      <c r="X1137" s="89">
        <f t="shared" si="199"/>
        <v>133536</v>
      </c>
      <c r="Y1137" s="73"/>
    </row>
    <row r="1138" spans="1:25" ht="16" x14ac:dyDescent="0.35">
      <c r="A1138" s="14">
        <v>1023</v>
      </c>
      <c r="B1138" s="30">
        <v>8714199</v>
      </c>
      <c r="C1138" s="31" t="s">
        <v>32</v>
      </c>
      <c r="D1138" s="59" t="s">
        <v>94</v>
      </c>
      <c r="E1138" s="33" t="s">
        <v>34</v>
      </c>
      <c r="F1138" s="6">
        <v>0</v>
      </c>
      <c r="G1138" s="6">
        <v>1</v>
      </c>
      <c r="H1138" s="6">
        <v>781815</v>
      </c>
      <c r="I1138" s="243">
        <v>249305</v>
      </c>
      <c r="J1138" s="82">
        <f t="shared" si="190"/>
        <v>282013.81599999999</v>
      </c>
      <c r="K1138" s="79">
        <v>233200</v>
      </c>
      <c r="L1138" s="79">
        <f t="shared" si="200"/>
        <v>44308</v>
      </c>
      <c r="M1138" s="79">
        <f t="shared" si="191"/>
        <v>277508</v>
      </c>
      <c r="N1138" s="79">
        <v>176000</v>
      </c>
      <c r="O1138" s="79">
        <v>33440</v>
      </c>
      <c r="P1138" s="79">
        <v>209440</v>
      </c>
      <c r="Q1138" s="244">
        <f t="shared" si="192"/>
        <v>209440</v>
      </c>
      <c r="R1138" s="244">
        <f t="shared" si="193"/>
        <v>256321</v>
      </c>
      <c r="S1138" s="244">
        <f t="shared" si="194"/>
        <v>254020</v>
      </c>
      <c r="T1138" s="244">
        <f t="shared" si="195"/>
        <v>277508</v>
      </c>
      <c r="U1138" s="79">
        <f t="shared" si="196"/>
        <v>33149.873008806535</v>
      </c>
      <c r="V1138" s="245">
        <f t="shared" si="197"/>
        <v>0.12932952434176886</v>
      </c>
      <c r="W1138" s="88" t="str">
        <f t="shared" si="198"/>
        <v>MENOR_VALOR</v>
      </c>
      <c r="X1138" s="89">
        <f t="shared" si="199"/>
        <v>209440</v>
      </c>
      <c r="Y1138" s="73"/>
    </row>
    <row r="1139" spans="1:25" ht="32" x14ac:dyDescent="0.35">
      <c r="A1139" s="14">
        <v>1024</v>
      </c>
      <c r="B1139" s="30">
        <v>8714199</v>
      </c>
      <c r="C1139" s="31" t="s">
        <v>32</v>
      </c>
      <c r="D1139" s="59" t="s">
        <v>363</v>
      </c>
      <c r="E1139" s="33" t="s">
        <v>34</v>
      </c>
      <c r="F1139" s="6">
        <v>0</v>
      </c>
      <c r="G1139" s="6">
        <v>1</v>
      </c>
      <c r="H1139" s="6">
        <v>781815</v>
      </c>
      <c r="I1139" s="243">
        <v>181832</v>
      </c>
      <c r="J1139" s="82">
        <f t="shared" si="190"/>
        <v>205688.3584</v>
      </c>
      <c r="K1139" s="79">
        <v>360500</v>
      </c>
      <c r="L1139" s="79">
        <f t="shared" si="200"/>
        <v>68495</v>
      </c>
      <c r="M1139" s="79">
        <f t="shared" si="191"/>
        <v>428995</v>
      </c>
      <c r="N1139" s="79">
        <v>280000</v>
      </c>
      <c r="O1139" s="79">
        <v>53200</v>
      </c>
      <c r="P1139" s="79">
        <v>333200</v>
      </c>
      <c r="Q1139" s="244">
        <f t="shared" si="192"/>
        <v>205688</v>
      </c>
      <c r="R1139" s="244">
        <f t="shared" si="193"/>
        <v>322628</v>
      </c>
      <c r="S1139" s="244">
        <f t="shared" si="194"/>
        <v>308642</v>
      </c>
      <c r="T1139" s="244">
        <f t="shared" si="195"/>
        <v>333200</v>
      </c>
      <c r="U1139" s="79">
        <f t="shared" si="196"/>
        <v>82689.066991954867</v>
      </c>
      <c r="V1139" s="245">
        <f t="shared" si="197"/>
        <v>0.25629848305774722</v>
      </c>
      <c r="W1139" s="88" t="str">
        <f t="shared" si="198"/>
        <v>MENOR_VALOR</v>
      </c>
      <c r="X1139" s="89">
        <f t="shared" si="199"/>
        <v>205688</v>
      </c>
      <c r="Y1139" s="73"/>
    </row>
    <row r="1140" spans="1:25" ht="24" x14ac:dyDescent="0.35">
      <c r="A1140" s="14">
        <v>1025</v>
      </c>
      <c r="B1140" s="30">
        <v>8714199</v>
      </c>
      <c r="C1140" s="31" t="s">
        <v>32</v>
      </c>
      <c r="D1140" s="59" t="s">
        <v>97</v>
      </c>
      <c r="E1140" s="33" t="s">
        <v>34</v>
      </c>
      <c r="F1140" s="6">
        <v>0</v>
      </c>
      <c r="G1140" s="6">
        <v>1</v>
      </c>
      <c r="H1140" s="6">
        <v>781815</v>
      </c>
      <c r="I1140" s="243">
        <v>105910</v>
      </c>
      <c r="J1140" s="82">
        <f t="shared" si="190"/>
        <v>119805.39199999999</v>
      </c>
      <c r="K1140" s="79">
        <v>162240</v>
      </c>
      <c r="L1140" s="79">
        <f t="shared" si="200"/>
        <v>30825.599999999999</v>
      </c>
      <c r="M1140" s="79">
        <f t="shared" si="191"/>
        <v>193065.60000000001</v>
      </c>
      <c r="N1140" s="79">
        <v>125000</v>
      </c>
      <c r="O1140" s="79">
        <v>23750</v>
      </c>
      <c r="P1140" s="79">
        <v>148750</v>
      </c>
      <c r="Q1140" s="244">
        <f t="shared" si="192"/>
        <v>119805</v>
      </c>
      <c r="R1140" s="244">
        <f t="shared" si="193"/>
        <v>153874</v>
      </c>
      <c r="S1140" s="244">
        <f t="shared" si="194"/>
        <v>150966</v>
      </c>
      <c r="T1140" s="244">
        <f t="shared" si="195"/>
        <v>148750</v>
      </c>
      <c r="U1140" s="79">
        <f t="shared" si="196"/>
        <v>24090.420928244486</v>
      </c>
      <c r="V1140" s="245">
        <f t="shared" si="197"/>
        <v>0.15655939878240954</v>
      </c>
      <c r="W1140" s="88" t="str">
        <f t="shared" si="198"/>
        <v>MENOR_VALOR</v>
      </c>
      <c r="X1140" s="89">
        <f t="shared" si="199"/>
        <v>119805</v>
      </c>
      <c r="Y1140" s="73"/>
    </row>
    <row r="1141" spans="1:25" ht="16" x14ac:dyDescent="0.35">
      <c r="A1141" s="14">
        <v>1026</v>
      </c>
      <c r="B1141" s="30">
        <v>8714199</v>
      </c>
      <c r="C1141" s="31" t="s">
        <v>32</v>
      </c>
      <c r="D1141" s="59" t="s">
        <v>98</v>
      </c>
      <c r="E1141" s="33" t="s">
        <v>34</v>
      </c>
      <c r="F1141" s="6">
        <v>0</v>
      </c>
      <c r="G1141" s="6">
        <v>1</v>
      </c>
      <c r="H1141" s="6">
        <v>781815</v>
      </c>
      <c r="I1141" s="243">
        <v>674968</v>
      </c>
      <c r="J1141" s="82">
        <f t="shared" si="190"/>
        <v>763523.80160000001</v>
      </c>
      <c r="K1141" s="79">
        <v>993000</v>
      </c>
      <c r="L1141" s="79">
        <f t="shared" si="200"/>
        <v>188670</v>
      </c>
      <c r="M1141" s="79">
        <f t="shared" si="191"/>
        <v>1181670</v>
      </c>
      <c r="N1141" s="79">
        <v>794000</v>
      </c>
      <c r="O1141" s="79">
        <v>150860</v>
      </c>
      <c r="P1141" s="79">
        <v>944860</v>
      </c>
      <c r="Q1141" s="244">
        <f t="shared" si="192"/>
        <v>763524</v>
      </c>
      <c r="R1141" s="244">
        <f t="shared" si="193"/>
        <v>963351</v>
      </c>
      <c r="S1141" s="244">
        <f t="shared" si="194"/>
        <v>948190</v>
      </c>
      <c r="T1141" s="244">
        <f t="shared" si="195"/>
        <v>944860</v>
      </c>
      <c r="U1141" s="79">
        <f t="shared" si="196"/>
        <v>141299.02676416424</v>
      </c>
      <c r="V1141" s="245">
        <f t="shared" si="197"/>
        <v>0.14667450053424375</v>
      </c>
      <c r="W1141" s="88" t="str">
        <f t="shared" si="198"/>
        <v>MENOR_VALOR</v>
      </c>
      <c r="X1141" s="89">
        <f t="shared" si="199"/>
        <v>763524</v>
      </c>
      <c r="Y1141" s="73"/>
    </row>
    <row r="1142" spans="1:25" x14ac:dyDescent="0.35">
      <c r="A1142" s="14">
        <v>1027</v>
      </c>
      <c r="B1142" s="30">
        <v>8714199</v>
      </c>
      <c r="C1142" s="31" t="s">
        <v>32</v>
      </c>
      <c r="D1142" s="59" t="s">
        <v>99</v>
      </c>
      <c r="E1142" s="33" t="s">
        <v>34</v>
      </c>
      <c r="F1142" s="6">
        <v>0</v>
      </c>
      <c r="G1142" s="6">
        <v>1</v>
      </c>
      <c r="H1142" s="6">
        <v>781815</v>
      </c>
      <c r="I1142" s="243">
        <v>101864</v>
      </c>
      <c r="J1142" s="82">
        <f t="shared" si="190"/>
        <v>115228.55679999999</v>
      </c>
      <c r="K1142" s="79">
        <v>154500</v>
      </c>
      <c r="L1142" s="79">
        <f t="shared" si="200"/>
        <v>29355</v>
      </c>
      <c r="M1142" s="79">
        <f t="shared" si="191"/>
        <v>183855</v>
      </c>
      <c r="N1142" s="79">
        <v>120000</v>
      </c>
      <c r="O1142" s="79">
        <v>22800</v>
      </c>
      <c r="P1142" s="79">
        <v>142800</v>
      </c>
      <c r="Q1142" s="244">
        <f t="shared" si="192"/>
        <v>115229</v>
      </c>
      <c r="R1142" s="244">
        <f t="shared" si="193"/>
        <v>147295</v>
      </c>
      <c r="S1142" s="244">
        <f t="shared" si="194"/>
        <v>144629</v>
      </c>
      <c r="T1142" s="244">
        <f t="shared" si="195"/>
        <v>142800</v>
      </c>
      <c r="U1142" s="79">
        <f t="shared" si="196"/>
        <v>22674.086045527834</v>
      </c>
      <c r="V1142" s="245">
        <f t="shared" si="197"/>
        <v>0.15393656298942826</v>
      </c>
      <c r="W1142" s="88" t="str">
        <f t="shared" si="198"/>
        <v>MENOR_VALOR</v>
      </c>
      <c r="X1142" s="89">
        <f t="shared" si="199"/>
        <v>115229</v>
      </c>
      <c r="Y1142" s="73"/>
    </row>
    <row r="1143" spans="1:25" ht="16" x14ac:dyDescent="0.35">
      <c r="A1143" s="14">
        <v>1028</v>
      </c>
      <c r="B1143" s="30">
        <v>8714199</v>
      </c>
      <c r="C1143" s="31" t="s">
        <v>32</v>
      </c>
      <c r="D1143" s="59" t="s">
        <v>100</v>
      </c>
      <c r="E1143" s="33" t="s">
        <v>34</v>
      </c>
      <c r="F1143" s="6">
        <v>0</v>
      </c>
      <c r="G1143" s="6">
        <v>1</v>
      </c>
      <c r="H1143" s="6">
        <v>781815</v>
      </c>
      <c r="I1143" s="243">
        <v>197778</v>
      </c>
      <c r="J1143" s="82">
        <f t="shared" si="190"/>
        <v>223726.4736</v>
      </c>
      <c r="K1143" s="79">
        <v>320100</v>
      </c>
      <c r="L1143" s="79">
        <f t="shared" si="200"/>
        <v>60819</v>
      </c>
      <c r="M1143" s="79">
        <f t="shared" si="191"/>
        <v>380919</v>
      </c>
      <c r="N1143" s="79">
        <v>233000</v>
      </c>
      <c r="O1143" s="79">
        <v>44270</v>
      </c>
      <c r="P1143" s="79">
        <v>277270</v>
      </c>
      <c r="Q1143" s="244">
        <f t="shared" si="192"/>
        <v>223726</v>
      </c>
      <c r="R1143" s="244">
        <f t="shared" si="193"/>
        <v>293972</v>
      </c>
      <c r="S1143" s="244">
        <f t="shared" si="194"/>
        <v>286958</v>
      </c>
      <c r="T1143" s="244">
        <f t="shared" si="195"/>
        <v>277270</v>
      </c>
      <c r="U1143" s="79">
        <f t="shared" si="196"/>
        <v>49671.422951230219</v>
      </c>
      <c r="V1143" s="245">
        <f t="shared" si="197"/>
        <v>0.16896651025005857</v>
      </c>
      <c r="W1143" s="88" t="str">
        <f t="shared" si="198"/>
        <v>MENOR_VALOR</v>
      </c>
      <c r="X1143" s="89">
        <f t="shared" si="199"/>
        <v>223726</v>
      </c>
      <c r="Y1143" s="73"/>
    </row>
    <row r="1144" spans="1:25" ht="16" x14ac:dyDescent="0.35">
      <c r="A1144" s="14">
        <v>1029</v>
      </c>
      <c r="B1144" s="30">
        <v>8714199</v>
      </c>
      <c r="C1144" s="31" t="s">
        <v>32</v>
      </c>
      <c r="D1144" s="59" t="s">
        <v>414</v>
      </c>
      <c r="E1144" s="33" t="s">
        <v>34</v>
      </c>
      <c r="F1144" s="6">
        <v>0</v>
      </c>
      <c r="G1144" s="6">
        <v>1</v>
      </c>
      <c r="H1144" s="6">
        <v>781815</v>
      </c>
      <c r="I1144" s="243">
        <v>648312</v>
      </c>
      <c r="J1144" s="82">
        <f t="shared" si="190"/>
        <v>733370.5344</v>
      </c>
      <c r="K1144" s="79">
        <v>887220</v>
      </c>
      <c r="L1144" s="79">
        <f t="shared" si="200"/>
        <v>168571.8</v>
      </c>
      <c r="M1144" s="79">
        <f t="shared" si="191"/>
        <v>1055791.8</v>
      </c>
      <c r="N1144" s="79">
        <v>763000</v>
      </c>
      <c r="O1144" s="79">
        <v>144970</v>
      </c>
      <c r="P1144" s="79">
        <v>907970</v>
      </c>
      <c r="Q1144" s="244">
        <f t="shared" si="192"/>
        <v>733371</v>
      </c>
      <c r="R1144" s="244">
        <f t="shared" si="193"/>
        <v>899044</v>
      </c>
      <c r="S1144" s="244">
        <f t="shared" si="194"/>
        <v>889183</v>
      </c>
      <c r="T1144" s="244">
        <f t="shared" si="195"/>
        <v>907970</v>
      </c>
      <c r="U1144" s="79">
        <f t="shared" si="196"/>
        <v>117148.50175951888</v>
      </c>
      <c r="V1144" s="245">
        <f t="shared" si="197"/>
        <v>0.13030341313608554</v>
      </c>
      <c r="W1144" s="88" t="str">
        <f t="shared" si="198"/>
        <v>MENOR_VALOR</v>
      </c>
      <c r="X1144" s="89">
        <f t="shared" si="199"/>
        <v>733371</v>
      </c>
      <c r="Y1144" s="73"/>
    </row>
    <row r="1145" spans="1:25" x14ac:dyDescent="0.35">
      <c r="A1145" s="14">
        <v>1030</v>
      </c>
      <c r="B1145" s="30">
        <v>8714199</v>
      </c>
      <c r="C1145" s="31" t="s">
        <v>32</v>
      </c>
      <c r="D1145" s="59" t="s">
        <v>415</v>
      </c>
      <c r="E1145" s="33" t="s">
        <v>34</v>
      </c>
      <c r="F1145" s="6">
        <v>0</v>
      </c>
      <c r="G1145" s="6">
        <v>1</v>
      </c>
      <c r="H1145" s="6">
        <v>781815</v>
      </c>
      <c r="I1145" s="243">
        <v>584409</v>
      </c>
      <c r="J1145" s="82">
        <f t="shared" si="190"/>
        <v>661083.4608</v>
      </c>
      <c r="K1145" s="79">
        <v>799800</v>
      </c>
      <c r="L1145" s="79">
        <f t="shared" si="200"/>
        <v>151962</v>
      </c>
      <c r="M1145" s="79">
        <f t="shared" si="191"/>
        <v>951762</v>
      </c>
      <c r="N1145" s="79">
        <v>688000</v>
      </c>
      <c r="O1145" s="79">
        <v>130720</v>
      </c>
      <c r="P1145" s="79">
        <v>818720</v>
      </c>
      <c r="Q1145" s="244">
        <f t="shared" si="192"/>
        <v>661083</v>
      </c>
      <c r="R1145" s="244">
        <f t="shared" si="193"/>
        <v>810522</v>
      </c>
      <c r="S1145" s="244">
        <f t="shared" si="194"/>
        <v>801629</v>
      </c>
      <c r="T1145" s="244">
        <f t="shared" si="195"/>
        <v>818720</v>
      </c>
      <c r="U1145" s="79">
        <f t="shared" si="196"/>
        <v>105669.33027373647</v>
      </c>
      <c r="V1145" s="245">
        <f t="shared" si="197"/>
        <v>0.13037194582471107</v>
      </c>
      <c r="W1145" s="88" t="str">
        <f t="shared" si="198"/>
        <v>MENOR_VALOR</v>
      </c>
      <c r="X1145" s="89">
        <f t="shared" si="199"/>
        <v>661083</v>
      </c>
      <c r="Y1145" s="73"/>
    </row>
    <row r="1146" spans="1:25" ht="16" x14ac:dyDescent="0.35">
      <c r="A1146" s="14">
        <v>1031</v>
      </c>
      <c r="B1146" s="30">
        <v>8714199</v>
      </c>
      <c r="C1146" s="31" t="s">
        <v>32</v>
      </c>
      <c r="D1146" s="59" t="s">
        <v>103</v>
      </c>
      <c r="E1146" s="33" t="s">
        <v>34</v>
      </c>
      <c r="F1146" s="6">
        <v>0</v>
      </c>
      <c r="G1146" s="6">
        <v>1</v>
      </c>
      <c r="H1146" s="6">
        <v>781815</v>
      </c>
      <c r="I1146" s="243">
        <v>529193</v>
      </c>
      <c r="J1146" s="82">
        <f t="shared" si="190"/>
        <v>598623.12159999995</v>
      </c>
      <c r="K1146" s="79">
        <v>911400</v>
      </c>
      <c r="L1146" s="79">
        <f t="shared" si="200"/>
        <v>173166</v>
      </c>
      <c r="M1146" s="79">
        <f t="shared" si="191"/>
        <v>1084566</v>
      </c>
      <c r="N1146" s="79">
        <v>694000</v>
      </c>
      <c r="O1146" s="79">
        <v>131860</v>
      </c>
      <c r="P1146" s="79">
        <v>825860</v>
      </c>
      <c r="Q1146" s="244">
        <f t="shared" si="192"/>
        <v>598623</v>
      </c>
      <c r="R1146" s="244">
        <f t="shared" si="193"/>
        <v>836350</v>
      </c>
      <c r="S1146" s="244">
        <f t="shared" si="194"/>
        <v>812404</v>
      </c>
      <c r="T1146" s="244">
        <f t="shared" si="195"/>
        <v>825860</v>
      </c>
      <c r="U1146" s="79">
        <f t="shared" si="196"/>
        <v>168098.37377113439</v>
      </c>
      <c r="V1146" s="245">
        <f t="shared" si="197"/>
        <v>0.20099046304912344</v>
      </c>
      <c r="W1146" s="88" t="str">
        <f t="shared" si="198"/>
        <v>MENOR_VALOR</v>
      </c>
      <c r="X1146" s="89">
        <f t="shared" si="199"/>
        <v>598623</v>
      </c>
      <c r="Y1146" s="73"/>
    </row>
    <row r="1147" spans="1:25" ht="24" x14ac:dyDescent="0.35">
      <c r="A1147" s="14">
        <v>1032</v>
      </c>
      <c r="B1147" s="30">
        <v>8714199</v>
      </c>
      <c r="C1147" s="31" t="s">
        <v>32</v>
      </c>
      <c r="D1147" s="59" t="s">
        <v>104</v>
      </c>
      <c r="E1147" s="33" t="s">
        <v>34</v>
      </c>
      <c r="F1147" s="6">
        <v>0</v>
      </c>
      <c r="G1147" s="6">
        <v>1</v>
      </c>
      <c r="H1147" s="6">
        <v>781815</v>
      </c>
      <c r="I1147" s="243">
        <v>144704</v>
      </c>
      <c r="J1147" s="82">
        <f t="shared" ref="J1147:J1210" si="201">(I1147*13.12%)+I1147</f>
        <v>163689.1648</v>
      </c>
      <c r="K1147" s="79">
        <v>586960</v>
      </c>
      <c r="L1147" s="79">
        <f t="shared" si="200"/>
        <v>111522.4</v>
      </c>
      <c r="M1147" s="79">
        <f t="shared" si="191"/>
        <v>698482.4</v>
      </c>
      <c r="N1147" s="79">
        <v>510000</v>
      </c>
      <c r="O1147" s="79">
        <v>96900</v>
      </c>
      <c r="P1147" s="79">
        <v>606900</v>
      </c>
      <c r="Q1147" s="244">
        <f t="shared" si="192"/>
        <v>163689</v>
      </c>
      <c r="R1147" s="244">
        <f t="shared" si="193"/>
        <v>489691</v>
      </c>
      <c r="S1147" s="244">
        <f t="shared" si="194"/>
        <v>410927</v>
      </c>
      <c r="T1147" s="244">
        <f t="shared" si="195"/>
        <v>606900</v>
      </c>
      <c r="U1147" s="79">
        <f t="shared" si="196"/>
        <v>230518.22488037686</v>
      </c>
      <c r="V1147" s="245">
        <f t="shared" si="197"/>
        <v>0.4707422127022487</v>
      </c>
      <c r="W1147" s="88" t="str">
        <f t="shared" si="198"/>
        <v>MEDIA_GEOMETRICA</v>
      </c>
      <c r="X1147" s="89">
        <f t="shared" si="199"/>
        <v>410927</v>
      </c>
      <c r="Y1147" s="73"/>
    </row>
    <row r="1148" spans="1:25" ht="24" x14ac:dyDescent="0.35">
      <c r="A1148" s="14">
        <v>1033</v>
      </c>
      <c r="B1148" s="30">
        <v>8714199</v>
      </c>
      <c r="C1148" s="31" t="s">
        <v>47</v>
      </c>
      <c r="D1148" s="31" t="s">
        <v>85</v>
      </c>
      <c r="E1148" s="33" t="s">
        <v>34</v>
      </c>
      <c r="F1148" s="6">
        <v>0</v>
      </c>
      <c r="G1148" s="6">
        <v>1</v>
      </c>
      <c r="H1148" s="6">
        <v>781815</v>
      </c>
      <c r="I1148" s="243">
        <v>249067</v>
      </c>
      <c r="J1148" s="82">
        <f t="shared" si="201"/>
        <v>281744.59039999999</v>
      </c>
      <c r="K1148" s="79">
        <v>340380</v>
      </c>
      <c r="L1148" s="79">
        <f t="shared" si="200"/>
        <v>64672.200000000004</v>
      </c>
      <c r="M1148" s="79">
        <f t="shared" si="191"/>
        <v>405052.2</v>
      </c>
      <c r="N1148" s="79">
        <v>293000</v>
      </c>
      <c r="O1148" s="79">
        <v>55670</v>
      </c>
      <c r="P1148" s="79">
        <v>348670</v>
      </c>
      <c r="Q1148" s="244">
        <f t="shared" si="192"/>
        <v>281745</v>
      </c>
      <c r="R1148" s="244">
        <f t="shared" si="193"/>
        <v>345156</v>
      </c>
      <c r="S1148" s="244">
        <f t="shared" si="194"/>
        <v>341398</v>
      </c>
      <c r="T1148" s="244">
        <f t="shared" si="195"/>
        <v>348670</v>
      </c>
      <c r="U1148" s="79">
        <f t="shared" si="196"/>
        <v>44838.348101820164</v>
      </c>
      <c r="V1148" s="245">
        <f t="shared" si="197"/>
        <v>0.12990748560598733</v>
      </c>
      <c r="W1148" s="88" t="str">
        <f t="shared" si="198"/>
        <v>MENOR_VALOR</v>
      </c>
      <c r="X1148" s="89">
        <f t="shared" si="199"/>
        <v>281745</v>
      </c>
      <c r="Y1148" s="73"/>
    </row>
    <row r="1149" spans="1:25" ht="24" x14ac:dyDescent="0.35">
      <c r="A1149" s="14">
        <v>1034</v>
      </c>
      <c r="B1149" s="30">
        <v>8714199</v>
      </c>
      <c r="C1149" s="31" t="s">
        <v>47</v>
      </c>
      <c r="D1149" s="31" t="s">
        <v>86</v>
      </c>
      <c r="E1149" s="33" t="s">
        <v>34</v>
      </c>
      <c r="F1149" s="6">
        <v>0</v>
      </c>
      <c r="G1149" s="6">
        <v>1</v>
      </c>
      <c r="H1149" s="6">
        <v>781815</v>
      </c>
      <c r="I1149" s="243">
        <v>264061</v>
      </c>
      <c r="J1149" s="82">
        <f t="shared" si="201"/>
        <v>298705.80319999997</v>
      </c>
      <c r="K1149" s="79">
        <v>357880</v>
      </c>
      <c r="L1149" s="79">
        <f t="shared" si="200"/>
        <v>67997.2</v>
      </c>
      <c r="M1149" s="79">
        <f t="shared" si="191"/>
        <v>425877.2</v>
      </c>
      <c r="N1149" s="79">
        <v>311000</v>
      </c>
      <c r="O1149" s="79">
        <v>59090</v>
      </c>
      <c r="P1149" s="79">
        <v>370090</v>
      </c>
      <c r="Q1149" s="244">
        <f t="shared" si="192"/>
        <v>298706</v>
      </c>
      <c r="R1149" s="244">
        <f t="shared" si="193"/>
        <v>364891</v>
      </c>
      <c r="S1149" s="244">
        <f t="shared" si="194"/>
        <v>361087</v>
      </c>
      <c r="T1149" s="244">
        <f t="shared" si="195"/>
        <v>370090</v>
      </c>
      <c r="U1149" s="79">
        <f t="shared" si="196"/>
        <v>46799.862312831647</v>
      </c>
      <c r="V1149" s="245">
        <f t="shared" si="197"/>
        <v>0.12825710229310025</v>
      </c>
      <c r="W1149" s="88" t="str">
        <f t="shared" si="198"/>
        <v>MENOR_VALOR</v>
      </c>
      <c r="X1149" s="89">
        <f t="shared" si="199"/>
        <v>298706</v>
      </c>
      <c r="Y1149" s="73"/>
    </row>
    <row r="1150" spans="1:25" ht="24" x14ac:dyDescent="0.35">
      <c r="A1150" s="14">
        <v>1035</v>
      </c>
      <c r="B1150" s="30">
        <v>8714199</v>
      </c>
      <c r="C1150" s="31" t="s">
        <v>47</v>
      </c>
      <c r="D1150" s="31" t="s">
        <v>89</v>
      </c>
      <c r="E1150" s="33" t="s">
        <v>34</v>
      </c>
      <c r="F1150" s="6">
        <v>0</v>
      </c>
      <c r="G1150" s="6">
        <v>1</v>
      </c>
      <c r="H1150" s="6">
        <v>781815</v>
      </c>
      <c r="I1150" s="243">
        <v>270130</v>
      </c>
      <c r="J1150" s="82">
        <f t="shared" si="201"/>
        <v>305571.05599999998</v>
      </c>
      <c r="K1150" s="79">
        <v>311080</v>
      </c>
      <c r="L1150" s="79">
        <f t="shared" si="200"/>
        <v>59105.2</v>
      </c>
      <c r="M1150" s="79">
        <f t="shared" si="191"/>
        <v>370185.2</v>
      </c>
      <c r="N1150" s="79">
        <v>246000</v>
      </c>
      <c r="O1150" s="79">
        <v>46740</v>
      </c>
      <c r="P1150" s="79">
        <v>292740</v>
      </c>
      <c r="Q1150" s="244">
        <f t="shared" si="192"/>
        <v>292740</v>
      </c>
      <c r="R1150" s="244">
        <f t="shared" si="193"/>
        <v>322832</v>
      </c>
      <c r="S1150" s="244">
        <f t="shared" si="194"/>
        <v>321123</v>
      </c>
      <c r="T1150" s="244">
        <f t="shared" si="195"/>
        <v>305571</v>
      </c>
      <c r="U1150" s="79">
        <f t="shared" si="196"/>
        <v>21278.257259465587</v>
      </c>
      <c r="V1150" s="245">
        <f t="shared" si="197"/>
        <v>6.5911239466550989E-2</v>
      </c>
      <c r="W1150" s="88" t="str">
        <f t="shared" si="198"/>
        <v>MENOR_VALOR</v>
      </c>
      <c r="X1150" s="89">
        <f t="shared" si="199"/>
        <v>292740</v>
      </c>
      <c r="Y1150" s="73"/>
    </row>
    <row r="1151" spans="1:25" ht="24" x14ac:dyDescent="0.35">
      <c r="A1151" s="14">
        <v>1036</v>
      </c>
      <c r="B1151" s="30">
        <v>8714199</v>
      </c>
      <c r="C1151" s="31" t="s">
        <v>47</v>
      </c>
      <c r="D1151" s="31" t="s">
        <v>90</v>
      </c>
      <c r="E1151" s="33" t="s">
        <v>34</v>
      </c>
      <c r="F1151" s="6">
        <v>0</v>
      </c>
      <c r="G1151" s="6">
        <v>1</v>
      </c>
      <c r="H1151" s="6">
        <v>781815</v>
      </c>
      <c r="I1151" s="243">
        <v>257397</v>
      </c>
      <c r="J1151" s="82">
        <f t="shared" si="201"/>
        <v>291167.48639999999</v>
      </c>
      <c r="K1151" s="79">
        <v>302940</v>
      </c>
      <c r="L1151" s="79">
        <f t="shared" si="200"/>
        <v>57558.6</v>
      </c>
      <c r="M1151" s="79">
        <f t="shared" si="191"/>
        <v>360498.6</v>
      </c>
      <c r="N1151" s="79">
        <v>245000</v>
      </c>
      <c r="O1151" s="79">
        <v>46550</v>
      </c>
      <c r="P1151" s="79">
        <v>291550</v>
      </c>
      <c r="Q1151" s="244">
        <f t="shared" si="192"/>
        <v>291167</v>
      </c>
      <c r="R1151" s="244">
        <f t="shared" si="193"/>
        <v>314405</v>
      </c>
      <c r="S1151" s="244">
        <f t="shared" si="194"/>
        <v>312790</v>
      </c>
      <c r="T1151" s="244">
        <f t="shared" si="195"/>
        <v>291550</v>
      </c>
      <c r="U1151" s="79">
        <f t="shared" si="196"/>
        <v>16431.74738121299</v>
      </c>
      <c r="V1151" s="245">
        <f t="shared" si="197"/>
        <v>5.2262996393864572E-2</v>
      </c>
      <c r="W1151" s="88" t="str">
        <f t="shared" si="198"/>
        <v>MENOR_VALOR</v>
      </c>
      <c r="X1151" s="89">
        <f t="shared" si="199"/>
        <v>291167</v>
      </c>
      <c r="Y1151" s="73"/>
    </row>
    <row r="1152" spans="1:25" ht="24" x14ac:dyDescent="0.35">
      <c r="A1152" s="14">
        <v>1037</v>
      </c>
      <c r="B1152" s="30">
        <v>8714199</v>
      </c>
      <c r="C1152" s="31" t="s">
        <v>47</v>
      </c>
      <c r="D1152" s="31" t="s">
        <v>330</v>
      </c>
      <c r="E1152" s="33" t="s">
        <v>34</v>
      </c>
      <c r="F1152" s="6">
        <v>0</v>
      </c>
      <c r="G1152" s="6">
        <v>1</v>
      </c>
      <c r="H1152" s="6">
        <v>781815</v>
      </c>
      <c r="I1152" s="243">
        <v>254184</v>
      </c>
      <c r="J1152" s="82">
        <f t="shared" si="201"/>
        <v>287532.94079999998</v>
      </c>
      <c r="K1152" s="79">
        <v>307580</v>
      </c>
      <c r="L1152" s="79">
        <f t="shared" si="200"/>
        <v>58440.2</v>
      </c>
      <c r="M1152" s="79">
        <f t="shared" si="191"/>
        <v>366020.2</v>
      </c>
      <c r="N1152" s="79">
        <v>270000</v>
      </c>
      <c r="O1152" s="79">
        <v>51300</v>
      </c>
      <c r="P1152" s="79">
        <v>321300</v>
      </c>
      <c r="Q1152" s="244">
        <f t="shared" si="192"/>
        <v>287533</v>
      </c>
      <c r="R1152" s="244">
        <f t="shared" si="193"/>
        <v>324951</v>
      </c>
      <c r="S1152" s="244">
        <f t="shared" si="194"/>
        <v>323371</v>
      </c>
      <c r="T1152" s="244">
        <f t="shared" si="195"/>
        <v>321300</v>
      </c>
      <c r="U1152" s="79">
        <f t="shared" si="196"/>
        <v>26458.521538438235</v>
      </c>
      <c r="V1152" s="245">
        <f t="shared" si="197"/>
        <v>8.1423111602790074E-2</v>
      </c>
      <c r="W1152" s="88" t="str">
        <f t="shared" si="198"/>
        <v>MENOR_VALOR</v>
      </c>
      <c r="X1152" s="89">
        <f t="shared" si="199"/>
        <v>287533</v>
      </c>
      <c r="Y1152" s="73"/>
    </row>
    <row r="1153" spans="1:25" ht="24" x14ac:dyDescent="0.35">
      <c r="A1153" s="14">
        <v>1038</v>
      </c>
      <c r="B1153" s="30">
        <v>8714199</v>
      </c>
      <c r="C1153" s="31" t="s">
        <v>47</v>
      </c>
      <c r="D1153" s="31" t="s">
        <v>93</v>
      </c>
      <c r="E1153" s="33" t="s">
        <v>34</v>
      </c>
      <c r="F1153" s="6">
        <v>0</v>
      </c>
      <c r="G1153" s="6">
        <v>1</v>
      </c>
      <c r="H1153" s="6">
        <v>781815</v>
      </c>
      <c r="I1153" s="243">
        <v>118048</v>
      </c>
      <c r="J1153" s="82">
        <f t="shared" si="201"/>
        <v>133535.8976</v>
      </c>
      <c r="K1153" s="79">
        <v>163560</v>
      </c>
      <c r="L1153" s="79">
        <f t="shared" si="200"/>
        <v>31076.400000000001</v>
      </c>
      <c r="M1153" s="79">
        <f t="shared" si="191"/>
        <v>194636.4</v>
      </c>
      <c r="N1153" s="79">
        <v>139000</v>
      </c>
      <c r="O1153" s="79">
        <v>26410</v>
      </c>
      <c r="P1153" s="79">
        <v>165410</v>
      </c>
      <c r="Q1153" s="244">
        <f t="shared" si="192"/>
        <v>133536</v>
      </c>
      <c r="R1153" s="244">
        <f t="shared" si="193"/>
        <v>164527</v>
      </c>
      <c r="S1153" s="244">
        <f t="shared" si="194"/>
        <v>162603</v>
      </c>
      <c r="T1153" s="244">
        <f t="shared" si="195"/>
        <v>165410</v>
      </c>
      <c r="U1153" s="79">
        <f t="shared" si="196"/>
        <v>21913.946255752293</v>
      </c>
      <c r="V1153" s="245">
        <f t="shared" si="197"/>
        <v>0.13319361719202497</v>
      </c>
      <c r="W1153" s="88" t="str">
        <f t="shared" si="198"/>
        <v>MENOR_VALOR</v>
      </c>
      <c r="X1153" s="89">
        <f t="shared" si="199"/>
        <v>133536</v>
      </c>
      <c r="Y1153" s="73"/>
    </row>
    <row r="1154" spans="1:25" ht="24" x14ac:dyDescent="0.35">
      <c r="A1154" s="14">
        <v>1039</v>
      </c>
      <c r="B1154" s="30">
        <v>8714199</v>
      </c>
      <c r="C1154" s="31" t="s">
        <v>47</v>
      </c>
      <c r="D1154" s="31" t="s">
        <v>242</v>
      </c>
      <c r="E1154" s="33" t="s">
        <v>34</v>
      </c>
      <c r="F1154" s="6">
        <v>0</v>
      </c>
      <c r="G1154" s="6">
        <v>1</v>
      </c>
      <c r="H1154" s="6">
        <v>781815</v>
      </c>
      <c r="I1154" s="243">
        <v>302736</v>
      </c>
      <c r="J1154" s="82">
        <f t="shared" si="201"/>
        <v>342454.9632</v>
      </c>
      <c r="K1154" s="79">
        <v>861300</v>
      </c>
      <c r="L1154" s="79">
        <f t="shared" si="200"/>
        <v>163647</v>
      </c>
      <c r="M1154" s="79">
        <f t="shared" si="191"/>
        <v>1024947</v>
      </c>
      <c r="N1154" s="79">
        <v>696000</v>
      </c>
      <c r="O1154" s="79">
        <v>132240</v>
      </c>
      <c r="P1154" s="79">
        <v>828240</v>
      </c>
      <c r="Q1154" s="244">
        <f t="shared" si="192"/>
        <v>342455</v>
      </c>
      <c r="R1154" s="244">
        <f t="shared" si="193"/>
        <v>731881</v>
      </c>
      <c r="S1154" s="244">
        <f t="shared" si="194"/>
        <v>662451</v>
      </c>
      <c r="T1154" s="244">
        <f t="shared" si="195"/>
        <v>828240</v>
      </c>
      <c r="U1154" s="79">
        <f t="shared" si="196"/>
        <v>275365.76537035248</v>
      </c>
      <c r="V1154" s="245">
        <f t="shared" si="197"/>
        <v>0.37624390491125265</v>
      </c>
      <c r="W1154" s="88" t="str">
        <f t="shared" si="198"/>
        <v>MENOR_VALOR</v>
      </c>
      <c r="X1154" s="89">
        <f t="shared" si="199"/>
        <v>342455</v>
      </c>
      <c r="Y1154" s="73"/>
    </row>
    <row r="1155" spans="1:25" ht="24" x14ac:dyDescent="0.35">
      <c r="A1155" s="14">
        <v>1040</v>
      </c>
      <c r="B1155" s="30">
        <v>8714199</v>
      </c>
      <c r="C1155" s="31" t="s">
        <v>50</v>
      </c>
      <c r="D1155" s="31" t="s">
        <v>82</v>
      </c>
      <c r="E1155" s="33" t="s">
        <v>34</v>
      </c>
      <c r="F1155" s="6">
        <v>0</v>
      </c>
      <c r="G1155" s="6">
        <v>1</v>
      </c>
      <c r="H1155" s="6">
        <v>781815</v>
      </c>
      <c r="I1155" s="243">
        <v>400316</v>
      </c>
      <c r="J1155" s="82">
        <f t="shared" si="201"/>
        <v>452837.45919999998</v>
      </c>
      <c r="K1155" s="79">
        <v>441000</v>
      </c>
      <c r="L1155" s="79">
        <f t="shared" si="200"/>
        <v>83790</v>
      </c>
      <c r="M1155" s="79">
        <f t="shared" si="191"/>
        <v>524790</v>
      </c>
      <c r="N1155" s="79">
        <v>360000</v>
      </c>
      <c r="O1155" s="79">
        <v>68400</v>
      </c>
      <c r="P1155" s="79">
        <v>428400</v>
      </c>
      <c r="Q1155" s="244">
        <f t="shared" si="192"/>
        <v>428400</v>
      </c>
      <c r="R1155" s="244">
        <f t="shared" si="193"/>
        <v>468676</v>
      </c>
      <c r="S1155" s="244">
        <f t="shared" si="194"/>
        <v>466938</v>
      </c>
      <c r="T1155" s="244">
        <f t="shared" si="195"/>
        <v>452837</v>
      </c>
      <c r="U1155" s="79">
        <f t="shared" si="196"/>
        <v>28479.432719069388</v>
      </c>
      <c r="V1155" s="245">
        <f t="shared" si="197"/>
        <v>6.0765716015049605E-2</v>
      </c>
      <c r="W1155" s="88" t="str">
        <f t="shared" si="198"/>
        <v>MENOR_VALOR</v>
      </c>
      <c r="X1155" s="89">
        <f t="shared" si="199"/>
        <v>428400</v>
      </c>
      <c r="Y1155" s="73"/>
    </row>
    <row r="1156" spans="1:25" s="74" customFormat="1" ht="16" x14ac:dyDescent="0.35">
      <c r="A1156" s="117" t="s">
        <v>108</v>
      </c>
      <c r="B1156" s="30"/>
      <c r="C1156" s="134"/>
      <c r="D1156" s="135" t="s">
        <v>127</v>
      </c>
      <c r="E1156" s="33"/>
      <c r="F1156" s="119"/>
      <c r="G1156" s="119"/>
      <c r="H1156" s="120"/>
      <c r="I1156" s="243"/>
      <c r="J1156" s="82"/>
      <c r="K1156" s="79"/>
      <c r="L1156" s="79"/>
      <c r="M1156" s="79"/>
      <c r="N1156" s="79"/>
      <c r="O1156" s="79"/>
      <c r="P1156" s="79"/>
      <c r="Q1156" s="244"/>
      <c r="R1156" s="244"/>
      <c r="S1156" s="244"/>
      <c r="T1156" s="244"/>
      <c r="U1156" s="79"/>
      <c r="V1156" s="245"/>
      <c r="W1156" s="88" t="str">
        <f t="shared" si="198"/>
        <v>MENOR_VALOR</v>
      </c>
      <c r="X1156" s="89">
        <f t="shared" si="199"/>
        <v>0</v>
      </c>
      <c r="Y1156" s="73"/>
    </row>
    <row r="1157" spans="1:25" x14ac:dyDescent="0.35">
      <c r="A1157" s="14">
        <v>1041</v>
      </c>
      <c r="B1157" s="30">
        <v>8714199</v>
      </c>
      <c r="C1157" s="31" t="s">
        <v>32</v>
      </c>
      <c r="D1157" s="31" t="s">
        <v>110</v>
      </c>
      <c r="E1157" s="33" t="s">
        <v>34</v>
      </c>
      <c r="F1157" s="6">
        <v>0</v>
      </c>
      <c r="G1157" s="6">
        <v>1</v>
      </c>
      <c r="H1157" s="6">
        <v>781815</v>
      </c>
      <c r="I1157" s="81">
        <v>13328</v>
      </c>
      <c r="J1157" s="82">
        <f t="shared" si="201"/>
        <v>15076.633599999999</v>
      </c>
      <c r="K1157" s="79">
        <v>22000</v>
      </c>
      <c r="L1157" s="79">
        <f t="shared" si="200"/>
        <v>4180</v>
      </c>
      <c r="M1157" s="79">
        <f t="shared" si="191"/>
        <v>26180</v>
      </c>
      <c r="N1157" s="79">
        <v>16000</v>
      </c>
      <c r="O1157" s="79">
        <v>3040</v>
      </c>
      <c r="P1157" s="79">
        <v>19040</v>
      </c>
      <c r="Q1157" s="244">
        <f t="shared" si="192"/>
        <v>15077</v>
      </c>
      <c r="R1157" s="244">
        <f t="shared" si="193"/>
        <v>20099</v>
      </c>
      <c r="S1157" s="244">
        <f t="shared" si="194"/>
        <v>19588</v>
      </c>
      <c r="T1157" s="244">
        <f t="shared" si="195"/>
        <v>19040</v>
      </c>
      <c r="U1157" s="79">
        <f t="shared" si="196"/>
        <v>3551.0902551188415</v>
      </c>
      <c r="V1157" s="245">
        <f t="shared" si="197"/>
        <v>0.17667994701820197</v>
      </c>
      <c r="W1157" s="88" t="str">
        <f t="shared" si="198"/>
        <v>MENOR_VALOR</v>
      </c>
      <c r="X1157" s="89">
        <f t="shared" si="199"/>
        <v>15077</v>
      </c>
      <c r="Y1157" s="73"/>
    </row>
    <row r="1158" spans="1:25" x14ac:dyDescent="0.35">
      <c r="A1158" s="14">
        <v>1042</v>
      </c>
      <c r="B1158" s="30">
        <v>8714199</v>
      </c>
      <c r="C1158" s="31" t="s">
        <v>32</v>
      </c>
      <c r="D1158" s="31" t="s">
        <v>111</v>
      </c>
      <c r="E1158" s="33" t="s">
        <v>34</v>
      </c>
      <c r="F1158" s="6">
        <v>0</v>
      </c>
      <c r="G1158" s="6">
        <v>1</v>
      </c>
      <c r="H1158" s="6">
        <v>781815</v>
      </c>
      <c r="I1158" s="81">
        <v>14994</v>
      </c>
      <c r="J1158" s="82">
        <f t="shared" si="201"/>
        <v>16961.212800000001</v>
      </c>
      <c r="K1158" s="79">
        <v>21620</v>
      </c>
      <c r="L1158" s="79">
        <f t="shared" si="200"/>
        <v>4107.8</v>
      </c>
      <c r="M1158" s="79">
        <f t="shared" si="191"/>
        <v>25727.8</v>
      </c>
      <c r="N1158" s="79">
        <v>18000</v>
      </c>
      <c r="O1158" s="79">
        <v>3420</v>
      </c>
      <c r="P1158" s="79">
        <v>21420</v>
      </c>
      <c r="Q1158" s="244">
        <f t="shared" si="192"/>
        <v>16961</v>
      </c>
      <c r="R1158" s="244">
        <f t="shared" si="193"/>
        <v>21370</v>
      </c>
      <c r="S1158" s="244">
        <f t="shared" si="194"/>
        <v>21065</v>
      </c>
      <c r="T1158" s="244">
        <f t="shared" si="195"/>
        <v>21420</v>
      </c>
      <c r="U1158" s="79">
        <f t="shared" si="196"/>
        <v>3117.6337982514879</v>
      </c>
      <c r="V1158" s="245">
        <f t="shared" si="197"/>
        <v>0.14588833871087917</v>
      </c>
      <c r="W1158" s="88" t="str">
        <f t="shared" si="198"/>
        <v>MENOR_VALOR</v>
      </c>
      <c r="X1158" s="89">
        <f t="shared" si="199"/>
        <v>16961</v>
      </c>
      <c r="Y1158" s="73"/>
    </row>
    <row r="1159" spans="1:25" ht="16" x14ac:dyDescent="0.35">
      <c r="A1159" s="14">
        <v>1043</v>
      </c>
      <c r="B1159" s="30">
        <v>8714199</v>
      </c>
      <c r="C1159" s="31" t="s">
        <v>32</v>
      </c>
      <c r="D1159" s="31" t="s">
        <v>112</v>
      </c>
      <c r="E1159" s="33" t="s">
        <v>34</v>
      </c>
      <c r="F1159" s="6">
        <v>0</v>
      </c>
      <c r="G1159" s="6">
        <v>1</v>
      </c>
      <c r="H1159" s="6">
        <v>781815</v>
      </c>
      <c r="I1159" s="81">
        <v>15589</v>
      </c>
      <c r="J1159" s="82">
        <f t="shared" si="201"/>
        <v>17634.2768</v>
      </c>
      <c r="K1159" s="79">
        <v>24150</v>
      </c>
      <c r="L1159" s="79">
        <f t="shared" si="200"/>
        <v>4588.5</v>
      </c>
      <c r="M1159" s="79">
        <f t="shared" si="191"/>
        <v>28738.5</v>
      </c>
      <c r="N1159" s="79">
        <v>18000</v>
      </c>
      <c r="O1159" s="79">
        <v>3420</v>
      </c>
      <c r="P1159" s="79">
        <v>21420</v>
      </c>
      <c r="Q1159" s="244">
        <f t="shared" si="192"/>
        <v>17634</v>
      </c>
      <c r="R1159" s="244">
        <f t="shared" si="193"/>
        <v>22598</v>
      </c>
      <c r="S1159" s="244">
        <f t="shared" si="194"/>
        <v>22142</v>
      </c>
      <c r="T1159" s="244">
        <f t="shared" si="195"/>
        <v>21420</v>
      </c>
      <c r="U1159" s="79">
        <f t="shared" si="196"/>
        <v>3510.0780618100221</v>
      </c>
      <c r="V1159" s="245">
        <f t="shared" si="197"/>
        <v>0.15532693432206487</v>
      </c>
      <c r="W1159" s="88" t="str">
        <f t="shared" si="198"/>
        <v>MENOR_VALOR</v>
      </c>
      <c r="X1159" s="89">
        <f t="shared" si="199"/>
        <v>17634</v>
      </c>
      <c r="Y1159" s="73"/>
    </row>
    <row r="1160" spans="1:25" ht="16" x14ac:dyDescent="0.35">
      <c r="A1160" s="14">
        <v>1044</v>
      </c>
      <c r="B1160" s="30">
        <v>8714199</v>
      </c>
      <c r="C1160" s="31" t="s">
        <v>32</v>
      </c>
      <c r="D1160" s="31" t="s">
        <v>113</v>
      </c>
      <c r="E1160" s="33" t="s">
        <v>34</v>
      </c>
      <c r="F1160" s="6">
        <v>0</v>
      </c>
      <c r="G1160" s="6">
        <v>1</v>
      </c>
      <c r="H1160" s="6">
        <v>781815</v>
      </c>
      <c r="I1160" s="81">
        <v>15232</v>
      </c>
      <c r="J1160" s="82">
        <f t="shared" si="201"/>
        <v>17230.438399999999</v>
      </c>
      <c r="K1160" s="79">
        <v>21620</v>
      </c>
      <c r="L1160" s="79">
        <f t="shared" si="200"/>
        <v>4107.8</v>
      </c>
      <c r="M1160" s="79">
        <f t="shared" si="191"/>
        <v>25727.8</v>
      </c>
      <c r="N1160" s="79">
        <v>18000</v>
      </c>
      <c r="O1160" s="79">
        <v>3420</v>
      </c>
      <c r="P1160" s="79">
        <v>21420</v>
      </c>
      <c r="Q1160" s="244">
        <f t="shared" si="192"/>
        <v>17230</v>
      </c>
      <c r="R1160" s="244">
        <f t="shared" si="193"/>
        <v>21459</v>
      </c>
      <c r="S1160" s="244">
        <f t="shared" si="194"/>
        <v>21176</v>
      </c>
      <c r="T1160" s="244">
        <f t="shared" si="195"/>
        <v>21420</v>
      </c>
      <c r="U1160" s="79">
        <f t="shared" si="196"/>
        <v>2990.3545776379096</v>
      </c>
      <c r="V1160" s="245">
        <f t="shared" si="197"/>
        <v>0.13935200044913135</v>
      </c>
      <c r="W1160" s="88" t="str">
        <f t="shared" si="198"/>
        <v>MENOR_VALOR</v>
      </c>
      <c r="X1160" s="89">
        <f t="shared" si="199"/>
        <v>17230</v>
      </c>
      <c r="Y1160" s="73"/>
    </row>
    <row r="1161" spans="1:25" ht="16" x14ac:dyDescent="0.35">
      <c r="A1161" s="14">
        <v>1045</v>
      </c>
      <c r="B1161" s="30">
        <v>8714199</v>
      </c>
      <c r="C1161" s="31" t="s">
        <v>32</v>
      </c>
      <c r="D1161" s="31" t="s">
        <v>114</v>
      </c>
      <c r="E1161" s="33" t="s">
        <v>34</v>
      </c>
      <c r="F1161" s="6">
        <v>0</v>
      </c>
      <c r="G1161" s="6">
        <v>1</v>
      </c>
      <c r="H1161" s="6">
        <v>781815</v>
      </c>
      <c r="I1161" s="81">
        <v>211106</v>
      </c>
      <c r="J1161" s="82">
        <f t="shared" si="201"/>
        <v>238803.1072</v>
      </c>
      <c r="K1161" s="79">
        <v>328600</v>
      </c>
      <c r="L1161" s="79">
        <f t="shared" si="200"/>
        <v>62434</v>
      </c>
      <c r="M1161" s="79">
        <f t="shared" si="191"/>
        <v>391034</v>
      </c>
      <c r="N1161" s="79">
        <v>248000</v>
      </c>
      <c r="O1161" s="79">
        <v>47120</v>
      </c>
      <c r="P1161" s="79">
        <v>295120</v>
      </c>
      <c r="Q1161" s="244">
        <f t="shared" si="192"/>
        <v>238803</v>
      </c>
      <c r="R1161" s="244">
        <f t="shared" si="193"/>
        <v>308319</v>
      </c>
      <c r="S1161" s="244">
        <f t="shared" si="194"/>
        <v>302054</v>
      </c>
      <c r="T1161" s="244">
        <f t="shared" si="195"/>
        <v>295120</v>
      </c>
      <c r="U1161" s="79">
        <f t="shared" si="196"/>
        <v>49155.235000964036</v>
      </c>
      <c r="V1161" s="245">
        <f t="shared" si="197"/>
        <v>0.15942979511792668</v>
      </c>
      <c r="W1161" s="88" t="str">
        <f t="shared" si="198"/>
        <v>MENOR_VALOR</v>
      </c>
      <c r="X1161" s="89">
        <f t="shared" si="199"/>
        <v>238803</v>
      </c>
      <c r="Y1161" s="73"/>
    </row>
    <row r="1162" spans="1:25" ht="16" x14ac:dyDescent="0.35">
      <c r="A1162" s="14">
        <v>1046</v>
      </c>
      <c r="B1162" s="30">
        <v>8714199</v>
      </c>
      <c r="C1162" s="31" t="s">
        <v>32</v>
      </c>
      <c r="D1162" s="31" t="s">
        <v>115</v>
      </c>
      <c r="E1162" s="33" t="s">
        <v>34</v>
      </c>
      <c r="F1162" s="6">
        <v>0</v>
      </c>
      <c r="G1162" s="6">
        <v>1</v>
      </c>
      <c r="H1162" s="6">
        <v>781815</v>
      </c>
      <c r="I1162" s="81">
        <v>254184</v>
      </c>
      <c r="J1162" s="82">
        <f t="shared" si="201"/>
        <v>287532.94079999998</v>
      </c>
      <c r="K1162" s="79">
        <v>344080</v>
      </c>
      <c r="L1162" s="79">
        <f t="shared" si="200"/>
        <v>65375.200000000004</v>
      </c>
      <c r="M1162" s="79">
        <f t="shared" si="191"/>
        <v>409455.2</v>
      </c>
      <c r="N1162" s="79">
        <v>299000</v>
      </c>
      <c r="O1162" s="79">
        <v>56810</v>
      </c>
      <c r="P1162" s="79">
        <v>355810</v>
      </c>
      <c r="Q1162" s="244">
        <f t="shared" si="192"/>
        <v>287533</v>
      </c>
      <c r="R1162" s="244">
        <f t="shared" si="193"/>
        <v>350933</v>
      </c>
      <c r="S1162" s="244">
        <f t="shared" si="194"/>
        <v>347299</v>
      </c>
      <c r="T1162" s="244">
        <f t="shared" si="195"/>
        <v>355810</v>
      </c>
      <c r="U1162" s="79">
        <f t="shared" si="196"/>
        <v>44830.569927227116</v>
      </c>
      <c r="V1162" s="245">
        <f t="shared" si="197"/>
        <v>0.12774680616307704</v>
      </c>
      <c r="W1162" s="88" t="str">
        <f t="shared" si="198"/>
        <v>MENOR_VALOR</v>
      </c>
      <c r="X1162" s="89">
        <f t="shared" si="199"/>
        <v>287533</v>
      </c>
      <c r="Y1162" s="73"/>
    </row>
    <row r="1163" spans="1:25" ht="16" x14ac:dyDescent="0.35">
      <c r="A1163" s="14">
        <v>1047</v>
      </c>
      <c r="B1163" s="30">
        <v>8714199</v>
      </c>
      <c r="C1163" s="31" t="s">
        <v>32</v>
      </c>
      <c r="D1163" s="31" t="s">
        <v>288</v>
      </c>
      <c r="E1163" s="33" t="s">
        <v>34</v>
      </c>
      <c r="F1163" s="6">
        <v>0</v>
      </c>
      <c r="G1163" s="6">
        <v>1</v>
      </c>
      <c r="H1163" s="6">
        <v>781815</v>
      </c>
      <c r="I1163" s="81">
        <v>135184</v>
      </c>
      <c r="J1163" s="82">
        <f t="shared" si="201"/>
        <v>152920.14079999999</v>
      </c>
      <c r="K1163" s="79">
        <v>193030</v>
      </c>
      <c r="L1163" s="79">
        <f t="shared" si="200"/>
        <v>36675.699999999997</v>
      </c>
      <c r="M1163" s="79">
        <f t="shared" ref="M1163:M1226" si="202">K1163+L1163</f>
        <v>229705.7</v>
      </c>
      <c r="N1163" s="79">
        <v>159000</v>
      </c>
      <c r="O1163" s="79">
        <v>30210</v>
      </c>
      <c r="P1163" s="79">
        <v>189210</v>
      </c>
      <c r="Q1163" s="244">
        <f t="shared" ref="Q1163:Q1226" si="203">ROUND(MIN(J1163,M1163,P1163),0)</f>
        <v>152920</v>
      </c>
      <c r="R1163" s="244">
        <f t="shared" ref="R1163:R1226" si="204">ROUND(AVERAGE(J1163,M1163,P1163),0)</f>
        <v>190612</v>
      </c>
      <c r="S1163" s="244">
        <f t="shared" ref="S1163:S1226" si="205">ROUND(GEOMEAN(J1163,M1163,P1163),0)</f>
        <v>188015</v>
      </c>
      <c r="T1163" s="244">
        <f t="shared" ref="T1163:T1226" si="206">ROUND(MEDIAN(J1163,M1163,P1163),0)</f>
        <v>189210</v>
      </c>
      <c r="U1163" s="79">
        <f t="shared" ref="U1163:U1226" si="207">STDEVA(Q1163,R1163)</f>
        <v>26652.268796483349</v>
      </c>
      <c r="V1163" s="245">
        <f t="shared" ref="V1163:V1226" si="208">(U1163/R1163)</f>
        <v>0.13982471615891628</v>
      </c>
      <c r="W1163" s="88" t="str">
        <f t="shared" ref="W1163:W1226" si="209">IF(V1163&lt;43%,"MENOR_VALOR","MEDIA_GEOMETRICA")</f>
        <v>MENOR_VALOR</v>
      </c>
      <c r="X1163" s="89">
        <f t="shared" ref="X1163:X1226" si="210">IF(W1163="MENOR_VALOR",Q1163,S1163)</f>
        <v>152920</v>
      </c>
      <c r="Y1163" s="73"/>
    </row>
    <row r="1164" spans="1:25" ht="16" x14ac:dyDescent="0.35">
      <c r="A1164" s="14">
        <v>1048</v>
      </c>
      <c r="B1164" s="30">
        <v>8714199</v>
      </c>
      <c r="C1164" s="31" t="s">
        <v>32</v>
      </c>
      <c r="D1164" s="31" t="s">
        <v>116</v>
      </c>
      <c r="E1164" s="33" t="s">
        <v>34</v>
      </c>
      <c r="F1164" s="6">
        <v>0</v>
      </c>
      <c r="G1164" s="6">
        <v>1</v>
      </c>
      <c r="H1164" s="6">
        <v>781815</v>
      </c>
      <c r="I1164" s="81">
        <v>104958</v>
      </c>
      <c r="J1164" s="82">
        <f t="shared" si="201"/>
        <v>118728.4896</v>
      </c>
      <c r="K1164" s="79">
        <v>106820</v>
      </c>
      <c r="L1164" s="79">
        <f t="shared" si="200"/>
        <v>20295.8</v>
      </c>
      <c r="M1164" s="79">
        <f t="shared" si="202"/>
        <v>127115.8</v>
      </c>
      <c r="N1164" s="79">
        <v>78000</v>
      </c>
      <c r="O1164" s="79">
        <v>14820</v>
      </c>
      <c r="P1164" s="79">
        <v>92820</v>
      </c>
      <c r="Q1164" s="244">
        <f t="shared" si="203"/>
        <v>92820</v>
      </c>
      <c r="R1164" s="244">
        <f t="shared" si="204"/>
        <v>112888</v>
      </c>
      <c r="S1164" s="244">
        <f t="shared" si="205"/>
        <v>111892</v>
      </c>
      <c r="T1164" s="244">
        <f t="shared" si="206"/>
        <v>118728</v>
      </c>
      <c r="U1164" s="79">
        <f t="shared" si="207"/>
        <v>14190.218884851636</v>
      </c>
      <c r="V1164" s="245">
        <f t="shared" si="208"/>
        <v>0.12570174761579297</v>
      </c>
      <c r="W1164" s="88" t="str">
        <f t="shared" si="209"/>
        <v>MENOR_VALOR</v>
      </c>
      <c r="X1164" s="89">
        <f t="shared" si="210"/>
        <v>92820</v>
      </c>
      <c r="Y1164" s="73"/>
    </row>
    <row r="1165" spans="1:25" ht="16" x14ac:dyDescent="0.35">
      <c r="A1165" s="14">
        <v>1049</v>
      </c>
      <c r="B1165" s="30">
        <v>8714199</v>
      </c>
      <c r="C1165" s="31" t="s">
        <v>32</v>
      </c>
      <c r="D1165" s="59" t="s">
        <v>118</v>
      </c>
      <c r="E1165" s="33" t="s">
        <v>34</v>
      </c>
      <c r="F1165" s="6">
        <v>0</v>
      </c>
      <c r="G1165" s="6">
        <v>1</v>
      </c>
      <c r="H1165" s="6">
        <v>781815</v>
      </c>
      <c r="I1165" s="81">
        <v>557991</v>
      </c>
      <c r="J1165" s="82">
        <f t="shared" si="201"/>
        <v>631199.4192</v>
      </c>
      <c r="K1165" s="79">
        <v>802620</v>
      </c>
      <c r="L1165" s="79">
        <f t="shared" si="200"/>
        <v>152497.79999999999</v>
      </c>
      <c r="M1165" s="79">
        <f t="shared" si="202"/>
        <v>955117.8</v>
      </c>
      <c r="N1165" s="79">
        <v>655000</v>
      </c>
      <c r="O1165" s="79">
        <v>124450</v>
      </c>
      <c r="P1165" s="79">
        <v>779450</v>
      </c>
      <c r="Q1165" s="244">
        <f t="shared" si="203"/>
        <v>631199</v>
      </c>
      <c r="R1165" s="244">
        <f t="shared" si="204"/>
        <v>788589</v>
      </c>
      <c r="S1165" s="244">
        <f t="shared" si="205"/>
        <v>777447</v>
      </c>
      <c r="T1165" s="244">
        <f t="shared" si="206"/>
        <v>779450</v>
      </c>
      <c r="U1165" s="79">
        <f t="shared" si="207"/>
        <v>111291.53629095071</v>
      </c>
      <c r="V1165" s="245">
        <f t="shared" si="208"/>
        <v>0.14112742669622669</v>
      </c>
      <c r="W1165" s="88" t="str">
        <f t="shared" si="209"/>
        <v>MENOR_VALOR</v>
      </c>
      <c r="X1165" s="89">
        <f t="shared" si="210"/>
        <v>631199</v>
      </c>
      <c r="Y1165" s="73"/>
    </row>
    <row r="1166" spans="1:25" ht="16" x14ac:dyDescent="0.35">
      <c r="A1166" s="14">
        <v>1050</v>
      </c>
      <c r="B1166" s="30">
        <v>8714199</v>
      </c>
      <c r="C1166" s="31" t="s">
        <v>32</v>
      </c>
      <c r="D1166" s="59" t="s">
        <v>119</v>
      </c>
      <c r="E1166" s="33" t="s">
        <v>34</v>
      </c>
      <c r="F1166" s="6">
        <v>0</v>
      </c>
      <c r="G1166" s="6">
        <v>1</v>
      </c>
      <c r="H1166" s="6">
        <v>781815</v>
      </c>
      <c r="I1166" s="81">
        <v>254184</v>
      </c>
      <c r="J1166" s="82">
        <f t="shared" si="201"/>
        <v>287532.94079999998</v>
      </c>
      <c r="K1166" s="79">
        <v>344080</v>
      </c>
      <c r="L1166" s="79">
        <f t="shared" si="200"/>
        <v>65375.200000000004</v>
      </c>
      <c r="M1166" s="79">
        <f t="shared" si="202"/>
        <v>409455.2</v>
      </c>
      <c r="N1166" s="79">
        <v>299000</v>
      </c>
      <c r="O1166" s="79">
        <v>56810</v>
      </c>
      <c r="P1166" s="79">
        <v>355810</v>
      </c>
      <c r="Q1166" s="244">
        <f t="shared" si="203"/>
        <v>287533</v>
      </c>
      <c r="R1166" s="244">
        <f t="shared" si="204"/>
        <v>350933</v>
      </c>
      <c r="S1166" s="244">
        <f t="shared" si="205"/>
        <v>347299</v>
      </c>
      <c r="T1166" s="244">
        <f t="shared" si="206"/>
        <v>355810</v>
      </c>
      <c r="U1166" s="79">
        <f t="shared" si="207"/>
        <v>44830.569927227116</v>
      </c>
      <c r="V1166" s="245">
        <f t="shared" si="208"/>
        <v>0.12774680616307704</v>
      </c>
      <c r="W1166" s="88" t="str">
        <f t="shared" si="209"/>
        <v>MENOR_VALOR</v>
      </c>
      <c r="X1166" s="89">
        <f t="shared" si="210"/>
        <v>287533</v>
      </c>
      <c r="Y1166" s="73"/>
    </row>
    <row r="1167" spans="1:25" ht="16" x14ac:dyDescent="0.35">
      <c r="A1167" s="14">
        <v>1051</v>
      </c>
      <c r="B1167" s="30">
        <v>8714199</v>
      </c>
      <c r="C1167" s="31" t="s">
        <v>32</v>
      </c>
      <c r="D1167" s="59" t="s">
        <v>120</v>
      </c>
      <c r="E1167" s="33" t="s">
        <v>34</v>
      </c>
      <c r="F1167" s="6">
        <v>0</v>
      </c>
      <c r="G1167" s="6">
        <v>1</v>
      </c>
      <c r="H1167" s="6">
        <v>781815</v>
      </c>
      <c r="I1167" s="81">
        <v>254184</v>
      </c>
      <c r="J1167" s="82">
        <f t="shared" si="201"/>
        <v>287532.94079999998</v>
      </c>
      <c r="K1167" s="79">
        <v>377740</v>
      </c>
      <c r="L1167" s="79">
        <f t="shared" si="200"/>
        <v>71770.600000000006</v>
      </c>
      <c r="M1167" s="79">
        <f t="shared" si="202"/>
        <v>449510.6</v>
      </c>
      <c r="N1167" s="79">
        <v>299000</v>
      </c>
      <c r="O1167" s="79">
        <v>56810</v>
      </c>
      <c r="P1167" s="79">
        <v>355810</v>
      </c>
      <c r="Q1167" s="244">
        <f t="shared" si="203"/>
        <v>287533</v>
      </c>
      <c r="R1167" s="244">
        <f t="shared" si="204"/>
        <v>364285</v>
      </c>
      <c r="S1167" s="244">
        <f t="shared" si="205"/>
        <v>358274</v>
      </c>
      <c r="T1167" s="244">
        <f t="shared" si="206"/>
        <v>355810</v>
      </c>
      <c r="U1167" s="79">
        <f t="shared" si="207"/>
        <v>54271.859669629899</v>
      </c>
      <c r="V1167" s="245">
        <f t="shared" si="208"/>
        <v>0.1489818676849991</v>
      </c>
      <c r="W1167" s="88" t="str">
        <f t="shared" si="209"/>
        <v>MENOR_VALOR</v>
      </c>
      <c r="X1167" s="89">
        <f t="shared" si="210"/>
        <v>287533</v>
      </c>
      <c r="Y1167" s="73"/>
    </row>
    <row r="1168" spans="1:25" ht="16" x14ac:dyDescent="0.35">
      <c r="A1168" s="14">
        <v>1052</v>
      </c>
      <c r="B1168" s="30">
        <v>8714199</v>
      </c>
      <c r="C1168" s="31" t="s">
        <v>32</v>
      </c>
      <c r="D1168" s="59" t="s">
        <v>122</v>
      </c>
      <c r="E1168" s="33" t="s">
        <v>34</v>
      </c>
      <c r="F1168" s="6">
        <v>0</v>
      </c>
      <c r="G1168" s="6">
        <v>1</v>
      </c>
      <c r="H1168" s="6">
        <v>781815</v>
      </c>
      <c r="I1168" s="81">
        <v>66640</v>
      </c>
      <c r="J1168" s="82">
        <f t="shared" si="201"/>
        <v>75383.168000000005</v>
      </c>
      <c r="K1168" s="79">
        <v>106820</v>
      </c>
      <c r="L1168" s="79">
        <f t="shared" si="200"/>
        <v>20295.8</v>
      </c>
      <c r="M1168" s="79">
        <f t="shared" si="202"/>
        <v>127115.8</v>
      </c>
      <c r="N1168" s="79">
        <v>78000</v>
      </c>
      <c r="O1168" s="79">
        <v>14820</v>
      </c>
      <c r="P1168" s="79">
        <v>92820</v>
      </c>
      <c r="Q1168" s="244">
        <f t="shared" si="203"/>
        <v>75383</v>
      </c>
      <c r="R1168" s="244">
        <f t="shared" si="204"/>
        <v>98440</v>
      </c>
      <c r="S1168" s="244">
        <f t="shared" si="205"/>
        <v>96170</v>
      </c>
      <c r="T1168" s="244">
        <f t="shared" si="206"/>
        <v>92820</v>
      </c>
      <c r="U1168" s="79">
        <f t="shared" si="207"/>
        <v>16303.761053818227</v>
      </c>
      <c r="V1168" s="245">
        <f t="shared" si="208"/>
        <v>0.16562130286284263</v>
      </c>
      <c r="W1168" s="88" t="str">
        <f t="shared" si="209"/>
        <v>MENOR_VALOR</v>
      </c>
      <c r="X1168" s="89">
        <f t="shared" si="210"/>
        <v>75383</v>
      </c>
      <c r="Y1168" s="73"/>
    </row>
    <row r="1169" spans="1:25" ht="16" x14ac:dyDescent="0.35">
      <c r="A1169" s="14">
        <v>1053</v>
      </c>
      <c r="B1169" s="30">
        <v>8714199</v>
      </c>
      <c r="C1169" s="31" t="s">
        <v>32</v>
      </c>
      <c r="D1169" s="59" t="s">
        <v>123</v>
      </c>
      <c r="E1169" s="33" t="s">
        <v>34</v>
      </c>
      <c r="F1169" s="6">
        <v>0</v>
      </c>
      <c r="G1169" s="6">
        <v>1</v>
      </c>
      <c r="H1169" s="6">
        <v>781815</v>
      </c>
      <c r="I1169" s="81">
        <v>118048</v>
      </c>
      <c r="J1169" s="82">
        <f t="shared" si="201"/>
        <v>133535.8976</v>
      </c>
      <c r="K1169" s="79">
        <v>163560</v>
      </c>
      <c r="L1169" s="79">
        <f t="shared" si="200"/>
        <v>31076.400000000001</v>
      </c>
      <c r="M1169" s="79">
        <f t="shared" si="202"/>
        <v>194636.4</v>
      </c>
      <c r="N1169" s="79">
        <v>139000</v>
      </c>
      <c r="O1169" s="79">
        <v>26410</v>
      </c>
      <c r="P1169" s="79">
        <v>165410</v>
      </c>
      <c r="Q1169" s="244">
        <f t="shared" si="203"/>
        <v>133536</v>
      </c>
      <c r="R1169" s="244">
        <f t="shared" si="204"/>
        <v>164527</v>
      </c>
      <c r="S1169" s="244">
        <f t="shared" si="205"/>
        <v>162603</v>
      </c>
      <c r="T1169" s="244">
        <f t="shared" si="206"/>
        <v>165410</v>
      </c>
      <c r="U1169" s="79">
        <f t="shared" si="207"/>
        <v>21913.946255752293</v>
      </c>
      <c r="V1169" s="245">
        <f t="shared" si="208"/>
        <v>0.13319361719202497</v>
      </c>
      <c r="W1169" s="88" t="str">
        <f t="shared" si="209"/>
        <v>MENOR_VALOR</v>
      </c>
      <c r="X1169" s="89">
        <f t="shared" si="210"/>
        <v>133536</v>
      </c>
      <c r="Y1169" s="73"/>
    </row>
    <row r="1170" spans="1:25" ht="24" x14ac:dyDescent="0.35">
      <c r="A1170" s="14">
        <v>1054</v>
      </c>
      <c r="B1170" s="30">
        <v>8714199</v>
      </c>
      <c r="C1170" s="31" t="s">
        <v>32</v>
      </c>
      <c r="D1170" s="59" t="s">
        <v>124</v>
      </c>
      <c r="E1170" s="33" t="s">
        <v>34</v>
      </c>
      <c r="F1170" s="6">
        <v>0</v>
      </c>
      <c r="G1170" s="6">
        <v>1</v>
      </c>
      <c r="H1170" s="6">
        <v>781815</v>
      </c>
      <c r="I1170" s="81">
        <v>712215</v>
      </c>
      <c r="J1170" s="82">
        <f t="shared" si="201"/>
        <v>805657.60800000001</v>
      </c>
      <c r="K1170" s="79">
        <v>1037520</v>
      </c>
      <c r="L1170" s="79">
        <f t="shared" si="200"/>
        <v>197128.8</v>
      </c>
      <c r="M1170" s="79">
        <f t="shared" si="202"/>
        <v>1234648.8</v>
      </c>
      <c r="N1170" s="79">
        <v>838000</v>
      </c>
      <c r="O1170" s="79">
        <v>159220</v>
      </c>
      <c r="P1170" s="79">
        <v>997220</v>
      </c>
      <c r="Q1170" s="244">
        <f t="shared" si="203"/>
        <v>805658</v>
      </c>
      <c r="R1170" s="244">
        <f t="shared" si="204"/>
        <v>1012509</v>
      </c>
      <c r="S1170" s="244">
        <f t="shared" si="205"/>
        <v>997306</v>
      </c>
      <c r="T1170" s="244">
        <f t="shared" si="206"/>
        <v>997220</v>
      </c>
      <c r="U1170" s="79">
        <f t="shared" si="207"/>
        <v>146265.74479521855</v>
      </c>
      <c r="V1170" s="245">
        <f t="shared" si="208"/>
        <v>0.14445871078204595</v>
      </c>
      <c r="W1170" s="88" t="str">
        <f t="shared" si="209"/>
        <v>MENOR_VALOR</v>
      </c>
      <c r="X1170" s="89">
        <f t="shared" si="210"/>
        <v>805658</v>
      </c>
      <c r="Y1170" s="73"/>
    </row>
    <row r="1171" spans="1:25" ht="24" x14ac:dyDescent="0.35">
      <c r="A1171" s="14">
        <v>1055</v>
      </c>
      <c r="B1171" s="30">
        <v>8714199</v>
      </c>
      <c r="C1171" s="31" t="s">
        <v>32</v>
      </c>
      <c r="D1171" s="59" t="s">
        <v>125</v>
      </c>
      <c r="E1171" s="33" t="s">
        <v>34</v>
      </c>
      <c r="F1171" s="6">
        <v>0</v>
      </c>
      <c r="G1171" s="6">
        <v>1</v>
      </c>
      <c r="H1171" s="6">
        <v>781815</v>
      </c>
      <c r="I1171" s="81">
        <v>217056</v>
      </c>
      <c r="J1171" s="82">
        <f t="shared" si="201"/>
        <v>245533.74719999998</v>
      </c>
      <c r="K1171" s="79">
        <v>281060</v>
      </c>
      <c r="L1171" s="79">
        <f t="shared" si="200"/>
        <v>53401.4</v>
      </c>
      <c r="M1171" s="79">
        <f t="shared" si="202"/>
        <v>334461.40000000002</v>
      </c>
      <c r="N1171" s="79">
        <v>239000</v>
      </c>
      <c r="O1171" s="79">
        <v>45410</v>
      </c>
      <c r="P1171" s="79">
        <v>284410</v>
      </c>
      <c r="Q1171" s="244">
        <f t="shared" si="203"/>
        <v>245534</v>
      </c>
      <c r="R1171" s="244">
        <f t="shared" si="204"/>
        <v>288135</v>
      </c>
      <c r="S1171" s="244">
        <f t="shared" si="205"/>
        <v>285847</v>
      </c>
      <c r="T1171" s="244">
        <f t="shared" si="206"/>
        <v>284410</v>
      </c>
      <c r="U1171" s="79">
        <f t="shared" si="207"/>
        <v>30123.45598532811</v>
      </c>
      <c r="V1171" s="245">
        <f t="shared" si="208"/>
        <v>0.10454632719151824</v>
      </c>
      <c r="W1171" s="88" t="str">
        <f t="shared" si="209"/>
        <v>MENOR_VALOR</v>
      </c>
      <c r="X1171" s="89">
        <f t="shared" si="210"/>
        <v>245534</v>
      </c>
      <c r="Y1171" s="73"/>
    </row>
    <row r="1172" spans="1:25" ht="16" x14ac:dyDescent="0.35">
      <c r="A1172" s="14">
        <v>1056</v>
      </c>
      <c r="B1172" s="30">
        <v>8714199</v>
      </c>
      <c r="C1172" s="31" t="s">
        <v>32</v>
      </c>
      <c r="D1172" s="59" t="s">
        <v>126</v>
      </c>
      <c r="E1172" s="33" t="s">
        <v>34</v>
      </c>
      <c r="F1172" s="6">
        <v>0</v>
      </c>
      <c r="G1172" s="6">
        <v>1</v>
      </c>
      <c r="H1172" s="6">
        <v>781815</v>
      </c>
      <c r="I1172" s="81">
        <v>549899</v>
      </c>
      <c r="J1172" s="82">
        <f t="shared" si="201"/>
        <v>622045.74879999994</v>
      </c>
      <c r="K1172" s="79">
        <v>957000</v>
      </c>
      <c r="L1172" s="79">
        <f t="shared" si="200"/>
        <v>181830</v>
      </c>
      <c r="M1172" s="79">
        <f t="shared" si="202"/>
        <v>1138830</v>
      </c>
      <c r="N1172" s="79">
        <v>696000</v>
      </c>
      <c r="O1172" s="79">
        <v>132240</v>
      </c>
      <c r="P1172" s="79">
        <v>828240</v>
      </c>
      <c r="Q1172" s="244">
        <f t="shared" si="203"/>
        <v>622046</v>
      </c>
      <c r="R1172" s="244">
        <f t="shared" si="204"/>
        <v>863039</v>
      </c>
      <c r="S1172" s="244">
        <f t="shared" si="205"/>
        <v>837168</v>
      </c>
      <c r="T1172" s="244">
        <f t="shared" si="206"/>
        <v>828240</v>
      </c>
      <c r="U1172" s="79">
        <f t="shared" si="207"/>
        <v>170407.78451848964</v>
      </c>
      <c r="V1172" s="245">
        <f t="shared" si="208"/>
        <v>0.19745085044649158</v>
      </c>
      <c r="W1172" s="88" t="str">
        <f t="shared" si="209"/>
        <v>MENOR_VALOR</v>
      </c>
      <c r="X1172" s="89">
        <f t="shared" si="210"/>
        <v>622046</v>
      </c>
      <c r="Y1172" s="73"/>
    </row>
    <row r="1173" spans="1:25" ht="16" x14ac:dyDescent="0.35">
      <c r="A1173" s="14">
        <v>1057</v>
      </c>
      <c r="B1173" s="30">
        <v>8714199</v>
      </c>
      <c r="C1173" s="31" t="s">
        <v>32</v>
      </c>
      <c r="D1173" s="59" t="s">
        <v>244</v>
      </c>
      <c r="E1173" s="33" t="s">
        <v>34</v>
      </c>
      <c r="F1173" s="6">
        <v>0</v>
      </c>
      <c r="G1173" s="6">
        <v>1</v>
      </c>
      <c r="H1173" s="6">
        <v>781815</v>
      </c>
      <c r="I1173" s="81">
        <v>337960</v>
      </c>
      <c r="J1173" s="82">
        <f t="shared" si="201"/>
        <v>382300.35200000001</v>
      </c>
      <c r="K1173" s="79">
        <v>36720</v>
      </c>
      <c r="L1173" s="79">
        <f t="shared" si="200"/>
        <v>6976.8</v>
      </c>
      <c r="M1173" s="79">
        <f t="shared" si="202"/>
        <v>43696.800000000003</v>
      </c>
      <c r="N1173" s="79">
        <v>27000</v>
      </c>
      <c r="O1173" s="79">
        <v>5130</v>
      </c>
      <c r="P1173" s="79">
        <v>32130</v>
      </c>
      <c r="Q1173" s="244">
        <f t="shared" si="203"/>
        <v>32130</v>
      </c>
      <c r="R1173" s="244">
        <f t="shared" si="204"/>
        <v>152709</v>
      </c>
      <c r="S1173" s="244">
        <f t="shared" si="205"/>
        <v>81268</v>
      </c>
      <c r="T1173" s="244">
        <f t="shared" si="206"/>
        <v>43697</v>
      </c>
      <c r="U1173" s="79">
        <f t="shared" si="207"/>
        <v>85262.228568692721</v>
      </c>
      <c r="V1173" s="245">
        <f t="shared" si="208"/>
        <v>0.5583313921818146</v>
      </c>
      <c r="W1173" s="88" t="str">
        <f t="shared" si="209"/>
        <v>MEDIA_GEOMETRICA</v>
      </c>
      <c r="X1173" s="89">
        <f t="shared" si="210"/>
        <v>81268</v>
      </c>
      <c r="Y1173" s="73"/>
    </row>
    <row r="1174" spans="1:25" ht="16" x14ac:dyDescent="0.35">
      <c r="A1174" s="14">
        <v>1058</v>
      </c>
      <c r="B1174" s="30">
        <v>8714199</v>
      </c>
      <c r="C1174" s="31" t="s">
        <v>32</v>
      </c>
      <c r="D1174" s="31" t="s">
        <v>116</v>
      </c>
      <c r="E1174" s="33" t="s">
        <v>34</v>
      </c>
      <c r="F1174" s="6">
        <v>0</v>
      </c>
      <c r="G1174" s="6">
        <v>1</v>
      </c>
      <c r="H1174" s="6">
        <v>781815</v>
      </c>
      <c r="I1174" s="81">
        <v>66640</v>
      </c>
      <c r="J1174" s="82">
        <f t="shared" si="201"/>
        <v>75383.168000000005</v>
      </c>
      <c r="K1174" s="79">
        <v>100940</v>
      </c>
      <c r="L1174" s="79">
        <f t="shared" si="200"/>
        <v>19178.599999999999</v>
      </c>
      <c r="M1174" s="79">
        <f t="shared" si="202"/>
        <v>120118.6</v>
      </c>
      <c r="N1174" s="79">
        <v>78000</v>
      </c>
      <c r="O1174" s="79">
        <v>14820</v>
      </c>
      <c r="P1174" s="79">
        <v>92820</v>
      </c>
      <c r="Q1174" s="244">
        <f t="shared" si="203"/>
        <v>75383</v>
      </c>
      <c r="R1174" s="244">
        <f t="shared" si="204"/>
        <v>96107</v>
      </c>
      <c r="S1174" s="244">
        <f t="shared" si="205"/>
        <v>94372</v>
      </c>
      <c r="T1174" s="244">
        <f t="shared" si="206"/>
        <v>92820</v>
      </c>
      <c r="U1174" s="79">
        <f t="shared" si="207"/>
        <v>14654.080933310011</v>
      </c>
      <c r="V1174" s="245">
        <f t="shared" si="208"/>
        <v>0.15247672836848525</v>
      </c>
      <c r="W1174" s="88" t="str">
        <f t="shared" si="209"/>
        <v>MENOR_VALOR</v>
      </c>
      <c r="X1174" s="89">
        <f t="shared" si="210"/>
        <v>75383</v>
      </c>
      <c r="Y1174" s="73"/>
    </row>
    <row r="1175" spans="1:25" ht="24" x14ac:dyDescent="0.35">
      <c r="A1175" s="14">
        <v>1059</v>
      </c>
      <c r="B1175" s="30">
        <v>8714199</v>
      </c>
      <c r="C1175" s="31" t="s">
        <v>47</v>
      </c>
      <c r="D1175" s="31" t="s">
        <v>245</v>
      </c>
      <c r="E1175" s="33" t="s">
        <v>34</v>
      </c>
      <c r="F1175" s="6">
        <v>0</v>
      </c>
      <c r="G1175" s="6">
        <v>1</v>
      </c>
      <c r="H1175" s="6">
        <v>781815</v>
      </c>
      <c r="I1175" s="243">
        <v>542640</v>
      </c>
      <c r="J1175" s="82">
        <f t="shared" si="201"/>
        <v>613834.36800000002</v>
      </c>
      <c r="K1175" s="79">
        <v>734160</v>
      </c>
      <c r="L1175" s="79">
        <f t="shared" si="200"/>
        <v>139490.4</v>
      </c>
      <c r="M1175" s="79">
        <f t="shared" si="202"/>
        <v>873650.4</v>
      </c>
      <c r="N1175" s="79">
        <v>638000</v>
      </c>
      <c r="O1175" s="79">
        <v>121220</v>
      </c>
      <c r="P1175" s="79">
        <v>759220</v>
      </c>
      <c r="Q1175" s="244">
        <f t="shared" si="203"/>
        <v>613834</v>
      </c>
      <c r="R1175" s="244">
        <f t="shared" si="204"/>
        <v>748902</v>
      </c>
      <c r="S1175" s="244">
        <f t="shared" si="205"/>
        <v>741172</v>
      </c>
      <c r="T1175" s="244">
        <f t="shared" si="206"/>
        <v>759220</v>
      </c>
      <c r="U1175" s="79">
        <f t="shared" si="207"/>
        <v>95507.498721304597</v>
      </c>
      <c r="V1175" s="245">
        <f t="shared" si="208"/>
        <v>0.12753003560052531</v>
      </c>
      <c r="W1175" s="88" t="str">
        <f t="shared" si="209"/>
        <v>MENOR_VALOR</v>
      </c>
      <c r="X1175" s="89">
        <f t="shared" si="210"/>
        <v>613834</v>
      </c>
      <c r="Y1175" s="73"/>
    </row>
    <row r="1176" spans="1:25" ht="24" x14ac:dyDescent="0.35">
      <c r="A1176" s="14">
        <v>1060</v>
      </c>
      <c r="B1176" s="30">
        <v>8714199</v>
      </c>
      <c r="C1176" s="31" t="s">
        <v>47</v>
      </c>
      <c r="D1176" s="31" t="s">
        <v>291</v>
      </c>
      <c r="E1176" s="33" t="s">
        <v>34</v>
      </c>
      <c r="F1176" s="6">
        <v>0</v>
      </c>
      <c r="G1176" s="6">
        <v>1</v>
      </c>
      <c r="H1176" s="6">
        <v>781815</v>
      </c>
      <c r="I1176" s="243">
        <v>388416</v>
      </c>
      <c r="J1176" s="82">
        <f t="shared" si="201"/>
        <v>439376.17920000001</v>
      </c>
      <c r="K1176" s="79">
        <v>576710</v>
      </c>
      <c r="L1176" s="79">
        <f t="shared" si="200"/>
        <v>109574.9</v>
      </c>
      <c r="M1176" s="79">
        <f t="shared" si="202"/>
        <v>686284.9</v>
      </c>
      <c r="N1176" s="79">
        <v>457000</v>
      </c>
      <c r="O1176" s="79">
        <v>86830</v>
      </c>
      <c r="P1176" s="79">
        <v>543830</v>
      </c>
      <c r="Q1176" s="244">
        <f t="shared" si="203"/>
        <v>439376</v>
      </c>
      <c r="R1176" s="244">
        <f t="shared" si="204"/>
        <v>556497</v>
      </c>
      <c r="S1176" s="244">
        <f t="shared" si="205"/>
        <v>547354</v>
      </c>
      <c r="T1176" s="244">
        <f t="shared" si="206"/>
        <v>543830</v>
      </c>
      <c r="U1176" s="79">
        <f t="shared" si="207"/>
        <v>82817.053319349638</v>
      </c>
      <c r="V1176" s="245">
        <f t="shared" si="208"/>
        <v>0.14881850813095063</v>
      </c>
      <c r="W1176" s="88" t="str">
        <f t="shared" si="209"/>
        <v>MENOR_VALOR</v>
      </c>
      <c r="X1176" s="89">
        <f t="shared" si="210"/>
        <v>439376</v>
      </c>
      <c r="Y1176" s="73"/>
    </row>
    <row r="1177" spans="1:25" ht="24" x14ac:dyDescent="0.35">
      <c r="A1177" s="14">
        <v>1061</v>
      </c>
      <c r="B1177" s="30">
        <v>8714199</v>
      </c>
      <c r="C1177" s="31" t="s">
        <v>47</v>
      </c>
      <c r="D1177" s="31" t="s">
        <v>292</v>
      </c>
      <c r="E1177" s="33" t="s">
        <v>34</v>
      </c>
      <c r="F1177" s="6">
        <v>0</v>
      </c>
      <c r="G1177" s="6">
        <v>1</v>
      </c>
      <c r="H1177" s="6">
        <v>781815</v>
      </c>
      <c r="I1177" s="243">
        <v>591192</v>
      </c>
      <c r="J1177" s="82">
        <f t="shared" si="201"/>
        <v>668756.39040000003</v>
      </c>
      <c r="K1177" s="79">
        <v>843900</v>
      </c>
      <c r="L1177" s="79">
        <f t="shared" si="200"/>
        <v>160341</v>
      </c>
      <c r="M1177" s="79">
        <f t="shared" si="202"/>
        <v>1004241</v>
      </c>
      <c r="N1177" s="79">
        <v>696000</v>
      </c>
      <c r="O1177" s="79">
        <v>132240</v>
      </c>
      <c r="P1177" s="79">
        <v>828240</v>
      </c>
      <c r="Q1177" s="244">
        <f t="shared" si="203"/>
        <v>668756</v>
      </c>
      <c r="R1177" s="244">
        <f t="shared" si="204"/>
        <v>833746</v>
      </c>
      <c r="S1177" s="244">
        <f t="shared" si="205"/>
        <v>822408</v>
      </c>
      <c r="T1177" s="244">
        <f t="shared" si="206"/>
        <v>828240</v>
      </c>
      <c r="U1177" s="79">
        <f t="shared" si="207"/>
        <v>116665.54782796848</v>
      </c>
      <c r="V1177" s="245">
        <f t="shared" si="208"/>
        <v>0.139929364372325</v>
      </c>
      <c r="W1177" s="88" t="str">
        <f t="shared" si="209"/>
        <v>MENOR_VALOR</v>
      </c>
      <c r="X1177" s="89">
        <f t="shared" si="210"/>
        <v>668756</v>
      </c>
      <c r="Y1177" s="73"/>
    </row>
    <row r="1178" spans="1:25" ht="24" x14ac:dyDescent="0.35">
      <c r="A1178" s="14">
        <v>1062</v>
      </c>
      <c r="B1178" s="30">
        <v>8714199</v>
      </c>
      <c r="C1178" s="31" t="s">
        <v>50</v>
      </c>
      <c r="D1178" s="31" t="s">
        <v>127</v>
      </c>
      <c r="E1178" s="33" t="s">
        <v>34</v>
      </c>
      <c r="F1178" s="6">
        <v>0</v>
      </c>
      <c r="G1178" s="6">
        <v>1</v>
      </c>
      <c r="H1178" s="6">
        <v>781815</v>
      </c>
      <c r="I1178" s="243">
        <v>317968</v>
      </c>
      <c r="J1178" s="82">
        <f t="shared" si="201"/>
        <v>359685.40159999998</v>
      </c>
      <c r="K1178" s="79">
        <v>139380</v>
      </c>
      <c r="L1178" s="79">
        <f t="shared" si="200"/>
        <v>26482.2</v>
      </c>
      <c r="M1178" s="79">
        <f t="shared" si="202"/>
        <v>165862.20000000001</v>
      </c>
      <c r="N1178" s="79">
        <v>110000</v>
      </c>
      <c r="O1178" s="79">
        <v>20900</v>
      </c>
      <c r="P1178" s="79">
        <v>130900</v>
      </c>
      <c r="Q1178" s="244">
        <f t="shared" si="203"/>
        <v>130900</v>
      </c>
      <c r="R1178" s="244">
        <f t="shared" si="204"/>
        <v>218816</v>
      </c>
      <c r="S1178" s="244">
        <f t="shared" si="205"/>
        <v>198398</v>
      </c>
      <c r="T1178" s="244">
        <f t="shared" si="206"/>
        <v>165862</v>
      </c>
      <c r="U1178" s="79">
        <f t="shared" si="207"/>
        <v>62165.99977479651</v>
      </c>
      <c r="V1178" s="245">
        <f t="shared" si="208"/>
        <v>0.28410170999742484</v>
      </c>
      <c r="W1178" s="88" t="str">
        <f t="shared" si="209"/>
        <v>MENOR_VALOR</v>
      </c>
      <c r="X1178" s="89">
        <f t="shared" si="210"/>
        <v>130900</v>
      </c>
      <c r="Y1178" s="73"/>
    </row>
    <row r="1179" spans="1:25" s="74" customFormat="1" x14ac:dyDescent="0.35">
      <c r="A1179" s="117" t="s">
        <v>128</v>
      </c>
      <c r="B1179" s="30"/>
      <c r="C1179" s="134"/>
      <c r="D1179" s="135" t="s">
        <v>143</v>
      </c>
      <c r="E1179" s="33"/>
      <c r="F1179" s="119"/>
      <c r="G1179" s="119"/>
      <c r="H1179" s="120"/>
      <c r="I1179" s="243"/>
      <c r="J1179" s="82"/>
      <c r="K1179" s="79"/>
      <c r="L1179" s="79"/>
      <c r="M1179" s="79"/>
      <c r="N1179" s="79"/>
      <c r="O1179" s="79"/>
      <c r="P1179" s="79"/>
      <c r="Q1179" s="244"/>
      <c r="R1179" s="244"/>
      <c r="S1179" s="244"/>
      <c r="T1179" s="244"/>
      <c r="U1179" s="79"/>
      <c r="V1179" s="245"/>
      <c r="W1179" s="88" t="str">
        <f t="shared" si="209"/>
        <v>MENOR_VALOR</v>
      </c>
      <c r="X1179" s="89">
        <f t="shared" si="210"/>
        <v>0</v>
      </c>
      <c r="Y1179" s="73"/>
    </row>
    <row r="1180" spans="1:25" ht="16" x14ac:dyDescent="0.35">
      <c r="A1180" s="14">
        <v>1063</v>
      </c>
      <c r="B1180" s="6">
        <v>781815</v>
      </c>
      <c r="C1180" s="31" t="s">
        <v>32</v>
      </c>
      <c r="D1180" s="31" t="s">
        <v>246</v>
      </c>
      <c r="E1180" s="33" t="s">
        <v>34</v>
      </c>
      <c r="F1180" s="6">
        <v>0</v>
      </c>
      <c r="G1180" s="6">
        <v>1</v>
      </c>
      <c r="H1180" s="6">
        <v>781815</v>
      </c>
      <c r="I1180" s="243">
        <v>116144</v>
      </c>
      <c r="J1180" s="82">
        <f t="shared" si="201"/>
        <v>131382.09279999998</v>
      </c>
      <c r="K1180" s="79">
        <v>157320</v>
      </c>
      <c r="L1180" s="79">
        <f t="shared" si="200"/>
        <v>29890.799999999999</v>
      </c>
      <c r="M1180" s="79">
        <f t="shared" si="202"/>
        <v>187210.8</v>
      </c>
      <c r="N1180" s="79">
        <v>137000</v>
      </c>
      <c r="O1180" s="79">
        <v>26030</v>
      </c>
      <c r="P1180" s="79">
        <v>163030</v>
      </c>
      <c r="Q1180" s="244">
        <f t="shared" si="203"/>
        <v>131382</v>
      </c>
      <c r="R1180" s="244">
        <f t="shared" si="204"/>
        <v>160541</v>
      </c>
      <c r="S1180" s="244">
        <f t="shared" si="205"/>
        <v>158871</v>
      </c>
      <c r="T1180" s="244">
        <f t="shared" si="206"/>
        <v>163030</v>
      </c>
      <c r="U1180" s="79">
        <f t="shared" si="207"/>
        <v>20618.526632618541</v>
      </c>
      <c r="V1180" s="245">
        <f t="shared" si="208"/>
        <v>0.12843153233515764</v>
      </c>
      <c r="W1180" s="88" t="str">
        <f t="shared" si="209"/>
        <v>MENOR_VALOR</v>
      </c>
      <c r="X1180" s="89">
        <f t="shared" si="210"/>
        <v>131382</v>
      </c>
      <c r="Y1180" s="73"/>
    </row>
    <row r="1181" spans="1:25" ht="16" x14ac:dyDescent="0.35">
      <c r="A1181" s="14">
        <v>1064</v>
      </c>
      <c r="B1181" s="6">
        <v>781815</v>
      </c>
      <c r="C1181" s="31" t="s">
        <v>32</v>
      </c>
      <c r="D1181" s="31" t="s">
        <v>132</v>
      </c>
      <c r="E1181" s="33" t="s">
        <v>34</v>
      </c>
      <c r="F1181" s="6">
        <v>0</v>
      </c>
      <c r="G1181" s="6">
        <v>1</v>
      </c>
      <c r="H1181" s="6">
        <v>781815</v>
      </c>
      <c r="I1181" s="243">
        <v>99246</v>
      </c>
      <c r="J1181" s="82">
        <f t="shared" si="201"/>
        <v>112267.07519999999</v>
      </c>
      <c r="K1181" s="79">
        <v>157680</v>
      </c>
      <c r="L1181" s="79">
        <f t="shared" si="200"/>
        <v>29959.200000000001</v>
      </c>
      <c r="M1181" s="79">
        <f t="shared" si="202"/>
        <v>187639.2</v>
      </c>
      <c r="N1181" s="79">
        <v>117000</v>
      </c>
      <c r="O1181" s="79">
        <v>22230</v>
      </c>
      <c r="P1181" s="79">
        <v>139230</v>
      </c>
      <c r="Q1181" s="244">
        <f t="shared" si="203"/>
        <v>112267</v>
      </c>
      <c r="R1181" s="244">
        <f t="shared" si="204"/>
        <v>146379</v>
      </c>
      <c r="S1181" s="244">
        <f t="shared" si="205"/>
        <v>143143</v>
      </c>
      <c r="T1181" s="244">
        <f t="shared" si="206"/>
        <v>139230</v>
      </c>
      <c r="U1181" s="79">
        <f t="shared" si="207"/>
        <v>24120.826519835507</v>
      </c>
      <c r="V1181" s="245">
        <f t="shared" si="208"/>
        <v>0.16478338094832939</v>
      </c>
      <c r="W1181" s="88" t="str">
        <f t="shared" si="209"/>
        <v>MENOR_VALOR</v>
      </c>
      <c r="X1181" s="89">
        <f t="shared" si="210"/>
        <v>112267</v>
      </c>
      <c r="Y1181" s="73"/>
    </row>
    <row r="1182" spans="1:25" ht="16" x14ac:dyDescent="0.35">
      <c r="A1182" s="14">
        <v>1065</v>
      </c>
      <c r="B1182" s="6">
        <v>781815</v>
      </c>
      <c r="C1182" s="31" t="s">
        <v>32</v>
      </c>
      <c r="D1182" s="31" t="s">
        <v>247</v>
      </c>
      <c r="E1182" s="33" t="s">
        <v>34</v>
      </c>
      <c r="F1182" s="6">
        <v>0</v>
      </c>
      <c r="G1182" s="6">
        <v>1</v>
      </c>
      <c r="H1182" s="6">
        <v>781815</v>
      </c>
      <c r="I1182" s="243">
        <v>41888</v>
      </c>
      <c r="J1182" s="82">
        <f t="shared" si="201"/>
        <v>47383.705600000001</v>
      </c>
      <c r="K1182" s="79">
        <v>65270</v>
      </c>
      <c r="L1182" s="79">
        <f t="shared" si="200"/>
        <v>12401.3</v>
      </c>
      <c r="M1182" s="79">
        <f t="shared" si="202"/>
        <v>77671.3</v>
      </c>
      <c r="N1182" s="79">
        <v>49000</v>
      </c>
      <c r="O1182" s="79">
        <v>9310</v>
      </c>
      <c r="P1182" s="79">
        <v>58310</v>
      </c>
      <c r="Q1182" s="244">
        <f t="shared" si="203"/>
        <v>47384</v>
      </c>
      <c r="R1182" s="244">
        <f t="shared" si="204"/>
        <v>61122</v>
      </c>
      <c r="S1182" s="244">
        <f t="shared" si="205"/>
        <v>59870</v>
      </c>
      <c r="T1182" s="244">
        <f t="shared" si="206"/>
        <v>58310</v>
      </c>
      <c r="U1182" s="79">
        <f t="shared" si="207"/>
        <v>9714.2329599407894</v>
      </c>
      <c r="V1182" s="245">
        <f t="shared" si="208"/>
        <v>0.15893185694088527</v>
      </c>
      <c r="W1182" s="88" t="str">
        <f t="shared" si="209"/>
        <v>MENOR_VALOR</v>
      </c>
      <c r="X1182" s="89">
        <f t="shared" si="210"/>
        <v>47384</v>
      </c>
      <c r="Y1182" s="73"/>
    </row>
    <row r="1183" spans="1:25" ht="24" x14ac:dyDescent="0.35">
      <c r="A1183" s="14">
        <v>1066</v>
      </c>
      <c r="B1183" s="6">
        <v>781815</v>
      </c>
      <c r="C1183" s="31" t="s">
        <v>32</v>
      </c>
      <c r="D1183" s="31" t="s">
        <v>248</v>
      </c>
      <c r="E1183" s="33" t="s">
        <v>34</v>
      </c>
      <c r="F1183" s="6">
        <v>0</v>
      </c>
      <c r="G1183" s="6">
        <v>1</v>
      </c>
      <c r="H1183" s="6">
        <v>781815</v>
      </c>
      <c r="I1183" s="243">
        <v>129472</v>
      </c>
      <c r="J1183" s="82">
        <f t="shared" si="201"/>
        <v>146458.72639999999</v>
      </c>
      <c r="K1183" s="79">
        <v>95060</v>
      </c>
      <c r="L1183" s="79">
        <f t="shared" si="200"/>
        <v>18061.400000000001</v>
      </c>
      <c r="M1183" s="79">
        <f t="shared" si="202"/>
        <v>113121.4</v>
      </c>
      <c r="N1183" s="79">
        <v>78000</v>
      </c>
      <c r="O1183" s="79">
        <v>14820</v>
      </c>
      <c r="P1183" s="79">
        <v>92820</v>
      </c>
      <c r="Q1183" s="244">
        <f t="shared" si="203"/>
        <v>92820</v>
      </c>
      <c r="R1183" s="244">
        <f t="shared" si="204"/>
        <v>117467</v>
      </c>
      <c r="S1183" s="244">
        <f t="shared" si="205"/>
        <v>115425</v>
      </c>
      <c r="T1183" s="244">
        <f t="shared" si="206"/>
        <v>113121</v>
      </c>
      <c r="U1183" s="79">
        <f t="shared" si="207"/>
        <v>17428.060835904838</v>
      </c>
      <c r="V1183" s="245">
        <f t="shared" si="208"/>
        <v>0.14836559064166821</v>
      </c>
      <c r="W1183" s="88" t="str">
        <f t="shared" si="209"/>
        <v>MENOR_VALOR</v>
      </c>
      <c r="X1183" s="89">
        <f t="shared" si="210"/>
        <v>92820</v>
      </c>
      <c r="Y1183" s="73"/>
    </row>
    <row r="1184" spans="1:25" ht="16" x14ac:dyDescent="0.35">
      <c r="A1184" s="14">
        <v>1067</v>
      </c>
      <c r="B1184" s="6">
        <v>781815</v>
      </c>
      <c r="C1184" s="31" t="s">
        <v>32</v>
      </c>
      <c r="D1184" s="31" t="s">
        <v>135</v>
      </c>
      <c r="E1184" s="33" t="s">
        <v>34</v>
      </c>
      <c r="F1184" s="6">
        <v>0</v>
      </c>
      <c r="G1184" s="6">
        <v>1</v>
      </c>
      <c r="H1184" s="6">
        <v>781815</v>
      </c>
      <c r="I1184" s="243">
        <v>121499</v>
      </c>
      <c r="J1184" s="82">
        <f t="shared" si="201"/>
        <v>137439.66879999998</v>
      </c>
      <c r="K1184" s="79">
        <v>194020</v>
      </c>
      <c r="L1184" s="79">
        <f t="shared" si="200"/>
        <v>36863.800000000003</v>
      </c>
      <c r="M1184" s="79">
        <f t="shared" si="202"/>
        <v>230883.8</v>
      </c>
      <c r="N1184" s="79">
        <v>142000</v>
      </c>
      <c r="O1184" s="79">
        <v>26980</v>
      </c>
      <c r="P1184" s="79">
        <v>168980</v>
      </c>
      <c r="Q1184" s="244">
        <f t="shared" si="203"/>
        <v>137440</v>
      </c>
      <c r="R1184" s="244">
        <f t="shared" si="204"/>
        <v>179101</v>
      </c>
      <c r="S1184" s="244">
        <f t="shared" si="205"/>
        <v>175030</v>
      </c>
      <c r="T1184" s="244">
        <f t="shared" si="206"/>
        <v>168980</v>
      </c>
      <c r="U1184" s="79">
        <f t="shared" si="207"/>
        <v>29458.775611012756</v>
      </c>
      <c r="V1184" s="245">
        <f t="shared" si="208"/>
        <v>0.16448135750784618</v>
      </c>
      <c r="W1184" s="88" t="str">
        <f t="shared" si="209"/>
        <v>MENOR_VALOR</v>
      </c>
      <c r="X1184" s="89">
        <f t="shared" si="210"/>
        <v>137440</v>
      </c>
      <c r="Y1184" s="73"/>
    </row>
    <row r="1185" spans="1:25" ht="16" x14ac:dyDescent="0.35">
      <c r="A1185" s="14">
        <v>1068</v>
      </c>
      <c r="B1185" s="6">
        <v>781815</v>
      </c>
      <c r="C1185" s="31" t="s">
        <v>32</v>
      </c>
      <c r="D1185" s="31" t="s">
        <v>136</v>
      </c>
      <c r="E1185" s="33" t="s">
        <v>34</v>
      </c>
      <c r="F1185" s="6">
        <v>0</v>
      </c>
      <c r="G1185" s="6">
        <v>1</v>
      </c>
      <c r="H1185" s="6">
        <v>781815</v>
      </c>
      <c r="I1185" s="243">
        <v>55692</v>
      </c>
      <c r="J1185" s="82">
        <f t="shared" si="201"/>
        <v>62998.790399999998</v>
      </c>
      <c r="K1185" s="79">
        <v>78020</v>
      </c>
      <c r="L1185" s="79">
        <f t="shared" si="200"/>
        <v>14823.8</v>
      </c>
      <c r="M1185" s="79">
        <f t="shared" si="202"/>
        <v>92843.8</v>
      </c>
      <c r="N1185" s="79">
        <v>66000</v>
      </c>
      <c r="O1185" s="79">
        <v>12540</v>
      </c>
      <c r="P1185" s="79">
        <v>78540</v>
      </c>
      <c r="Q1185" s="244">
        <f t="shared" si="203"/>
        <v>62999</v>
      </c>
      <c r="R1185" s="244">
        <f t="shared" si="204"/>
        <v>78128</v>
      </c>
      <c r="S1185" s="244">
        <f t="shared" si="205"/>
        <v>77160</v>
      </c>
      <c r="T1185" s="244">
        <f t="shared" si="206"/>
        <v>78540</v>
      </c>
      <c r="U1185" s="79">
        <f t="shared" si="207"/>
        <v>10697.818492571278</v>
      </c>
      <c r="V1185" s="245">
        <f t="shared" si="208"/>
        <v>0.1369268187150737</v>
      </c>
      <c r="W1185" s="88" t="str">
        <f t="shared" si="209"/>
        <v>MENOR_VALOR</v>
      </c>
      <c r="X1185" s="89">
        <f t="shared" si="210"/>
        <v>62999</v>
      </c>
      <c r="Y1185" s="73"/>
    </row>
    <row r="1186" spans="1:25" ht="16" x14ac:dyDescent="0.35">
      <c r="A1186" s="14">
        <v>1069</v>
      </c>
      <c r="B1186" s="6">
        <v>781815</v>
      </c>
      <c r="C1186" s="31" t="s">
        <v>32</v>
      </c>
      <c r="D1186" s="31" t="s">
        <v>249</v>
      </c>
      <c r="E1186" s="33" t="s">
        <v>34</v>
      </c>
      <c r="F1186" s="6">
        <v>0</v>
      </c>
      <c r="G1186" s="6">
        <v>1</v>
      </c>
      <c r="H1186" s="6">
        <v>781815</v>
      </c>
      <c r="I1186" s="243">
        <v>55930</v>
      </c>
      <c r="J1186" s="82">
        <f t="shared" si="201"/>
        <v>63268.015999999996</v>
      </c>
      <c r="K1186" s="79">
        <v>83830</v>
      </c>
      <c r="L1186" s="79">
        <f t="shared" si="200"/>
        <v>15927.7</v>
      </c>
      <c r="M1186" s="79">
        <f t="shared" si="202"/>
        <v>99757.7</v>
      </c>
      <c r="N1186" s="79">
        <v>66000</v>
      </c>
      <c r="O1186" s="79">
        <v>12540</v>
      </c>
      <c r="P1186" s="79">
        <v>78540</v>
      </c>
      <c r="Q1186" s="244">
        <f t="shared" si="203"/>
        <v>63268</v>
      </c>
      <c r="R1186" s="244">
        <f t="shared" si="204"/>
        <v>80522</v>
      </c>
      <c r="S1186" s="244">
        <f t="shared" si="205"/>
        <v>79142</v>
      </c>
      <c r="T1186" s="244">
        <f t="shared" si="206"/>
        <v>78540</v>
      </c>
      <c r="U1186" s="79">
        <f t="shared" si="207"/>
        <v>12200.42040259269</v>
      </c>
      <c r="V1186" s="245">
        <f t="shared" si="208"/>
        <v>0.15151660915765494</v>
      </c>
      <c r="W1186" s="88" t="str">
        <f t="shared" si="209"/>
        <v>MENOR_VALOR</v>
      </c>
      <c r="X1186" s="89">
        <f t="shared" si="210"/>
        <v>63268</v>
      </c>
      <c r="Y1186" s="73"/>
    </row>
    <row r="1187" spans="1:25" ht="16" x14ac:dyDescent="0.35">
      <c r="A1187" s="14">
        <v>1070</v>
      </c>
      <c r="B1187" s="6">
        <v>781815</v>
      </c>
      <c r="C1187" s="31" t="s">
        <v>32</v>
      </c>
      <c r="D1187" s="31" t="s">
        <v>250</v>
      </c>
      <c r="E1187" s="33" t="s">
        <v>34</v>
      </c>
      <c r="F1187" s="6">
        <v>0</v>
      </c>
      <c r="G1187" s="6">
        <v>1</v>
      </c>
      <c r="H1187" s="6">
        <v>781815</v>
      </c>
      <c r="I1187" s="243">
        <v>767788</v>
      </c>
      <c r="J1187" s="82">
        <f t="shared" si="201"/>
        <v>868521.78559999994</v>
      </c>
      <c r="K1187" s="79">
        <v>1142310</v>
      </c>
      <c r="L1187" s="79">
        <f t="shared" si="200"/>
        <v>217038.9</v>
      </c>
      <c r="M1187" s="79">
        <f t="shared" si="202"/>
        <v>1359348.9</v>
      </c>
      <c r="N1187" s="79">
        <v>905000</v>
      </c>
      <c r="O1187" s="79">
        <v>171950</v>
      </c>
      <c r="P1187" s="79">
        <v>1076950</v>
      </c>
      <c r="Q1187" s="244">
        <f t="shared" si="203"/>
        <v>868522</v>
      </c>
      <c r="R1187" s="244">
        <f t="shared" si="204"/>
        <v>1101607</v>
      </c>
      <c r="S1187" s="244">
        <f t="shared" si="205"/>
        <v>1083351</v>
      </c>
      <c r="T1187" s="244">
        <f t="shared" si="206"/>
        <v>1076950</v>
      </c>
      <c r="U1187" s="79">
        <f t="shared" si="207"/>
        <v>164815.98409286642</v>
      </c>
      <c r="V1187" s="245">
        <f t="shared" si="208"/>
        <v>0.1496141401542169</v>
      </c>
      <c r="W1187" s="88" t="str">
        <f t="shared" si="209"/>
        <v>MENOR_VALOR</v>
      </c>
      <c r="X1187" s="89">
        <f t="shared" si="210"/>
        <v>868522</v>
      </c>
      <c r="Y1187" s="73"/>
    </row>
    <row r="1188" spans="1:25" ht="16" x14ac:dyDescent="0.35">
      <c r="A1188" s="14">
        <v>1071</v>
      </c>
      <c r="B1188" s="6">
        <v>781815</v>
      </c>
      <c r="C1188" s="31" t="s">
        <v>32</v>
      </c>
      <c r="D1188" s="31" t="s">
        <v>134</v>
      </c>
      <c r="E1188" s="33" t="s">
        <v>34</v>
      </c>
      <c r="F1188" s="6">
        <v>0</v>
      </c>
      <c r="G1188" s="6">
        <v>1</v>
      </c>
      <c r="H1188" s="6">
        <v>781815</v>
      </c>
      <c r="I1188" s="243">
        <v>337960</v>
      </c>
      <c r="J1188" s="82">
        <f t="shared" si="201"/>
        <v>382300.35200000001</v>
      </c>
      <c r="K1188" s="79">
        <v>454230</v>
      </c>
      <c r="L1188" s="79">
        <f t="shared" si="200"/>
        <v>86303.7</v>
      </c>
      <c r="M1188" s="79">
        <f t="shared" si="202"/>
        <v>540533.69999999995</v>
      </c>
      <c r="N1188" s="79">
        <v>353000</v>
      </c>
      <c r="O1188" s="79">
        <v>67070</v>
      </c>
      <c r="P1188" s="79">
        <v>420070</v>
      </c>
      <c r="Q1188" s="244">
        <f t="shared" si="203"/>
        <v>382300</v>
      </c>
      <c r="R1188" s="244">
        <f t="shared" si="204"/>
        <v>447635</v>
      </c>
      <c r="S1188" s="244">
        <f t="shared" si="205"/>
        <v>442775</v>
      </c>
      <c r="T1188" s="244">
        <f t="shared" si="206"/>
        <v>420070</v>
      </c>
      <c r="U1188" s="79">
        <f t="shared" si="207"/>
        <v>46198.821548823085</v>
      </c>
      <c r="V1188" s="245">
        <f t="shared" si="208"/>
        <v>0.10320645514497992</v>
      </c>
      <c r="W1188" s="88" t="str">
        <f t="shared" si="209"/>
        <v>MENOR_VALOR</v>
      </c>
      <c r="X1188" s="89">
        <f t="shared" si="210"/>
        <v>382300</v>
      </c>
      <c r="Y1188" s="73"/>
    </row>
    <row r="1189" spans="1:25" ht="24" x14ac:dyDescent="0.35">
      <c r="A1189" s="14">
        <v>1072</v>
      </c>
      <c r="B1189" s="30">
        <v>781815</v>
      </c>
      <c r="C1189" s="31" t="s">
        <v>47</v>
      </c>
      <c r="D1189" s="31" t="s">
        <v>130</v>
      </c>
      <c r="E1189" s="33" t="s">
        <v>34</v>
      </c>
      <c r="F1189" s="6">
        <v>0</v>
      </c>
      <c r="G1189" s="6">
        <v>1</v>
      </c>
      <c r="H1189" s="6">
        <v>781815</v>
      </c>
      <c r="I1189" s="243">
        <v>66640</v>
      </c>
      <c r="J1189" s="82">
        <f t="shared" si="201"/>
        <v>75383.168000000005</v>
      </c>
      <c r="K1189" s="79">
        <v>98980</v>
      </c>
      <c r="L1189" s="79">
        <f t="shared" si="200"/>
        <v>18806.2</v>
      </c>
      <c r="M1189" s="79">
        <f t="shared" si="202"/>
        <v>117786.2</v>
      </c>
      <c r="N1189" s="79">
        <v>78000</v>
      </c>
      <c r="O1189" s="79">
        <v>14820</v>
      </c>
      <c r="P1189" s="79">
        <v>92820</v>
      </c>
      <c r="Q1189" s="244">
        <f t="shared" si="203"/>
        <v>75383</v>
      </c>
      <c r="R1189" s="244">
        <f t="shared" si="204"/>
        <v>95330</v>
      </c>
      <c r="S1189" s="244">
        <f t="shared" si="205"/>
        <v>93757</v>
      </c>
      <c r="T1189" s="244">
        <f t="shared" si="206"/>
        <v>92820</v>
      </c>
      <c r="U1189" s="79">
        <f t="shared" si="207"/>
        <v>14104.658964328064</v>
      </c>
      <c r="V1189" s="245">
        <f t="shared" si="208"/>
        <v>0.14795614144894645</v>
      </c>
      <c r="W1189" s="88" t="str">
        <f t="shared" si="209"/>
        <v>MENOR_VALOR</v>
      </c>
      <c r="X1189" s="89">
        <f t="shared" si="210"/>
        <v>75383</v>
      </c>
      <c r="Y1189" s="73"/>
    </row>
    <row r="1190" spans="1:25" ht="24" x14ac:dyDescent="0.35">
      <c r="A1190" s="14">
        <v>1073</v>
      </c>
      <c r="B1190" s="30">
        <v>781815</v>
      </c>
      <c r="C1190" s="31" t="s">
        <v>47</v>
      </c>
      <c r="D1190" s="31" t="s">
        <v>246</v>
      </c>
      <c r="E1190" s="33" t="s">
        <v>34</v>
      </c>
      <c r="F1190" s="6">
        <v>0</v>
      </c>
      <c r="G1190" s="6">
        <v>1</v>
      </c>
      <c r="H1190" s="6">
        <v>781815</v>
      </c>
      <c r="I1190" s="243">
        <v>105077</v>
      </c>
      <c r="J1190" s="82">
        <f t="shared" si="201"/>
        <v>118863.1024</v>
      </c>
      <c r="K1190" s="79">
        <v>184680</v>
      </c>
      <c r="L1190" s="79">
        <f t="shared" si="200"/>
        <v>35089.199999999997</v>
      </c>
      <c r="M1190" s="79">
        <f t="shared" si="202"/>
        <v>219769.2</v>
      </c>
      <c r="N1190" s="79">
        <v>137000</v>
      </c>
      <c r="O1190" s="79">
        <v>26030</v>
      </c>
      <c r="P1190" s="79">
        <v>163030</v>
      </c>
      <c r="Q1190" s="244">
        <f t="shared" si="203"/>
        <v>118863</v>
      </c>
      <c r="R1190" s="244">
        <f t="shared" si="204"/>
        <v>167221</v>
      </c>
      <c r="S1190" s="244">
        <f t="shared" si="205"/>
        <v>162092</v>
      </c>
      <c r="T1190" s="244">
        <f t="shared" si="206"/>
        <v>163030</v>
      </c>
      <c r="U1190" s="79">
        <f t="shared" si="207"/>
        <v>34194.269724619066</v>
      </c>
      <c r="V1190" s="245">
        <f t="shared" si="208"/>
        <v>0.20448549957612419</v>
      </c>
      <c r="W1190" s="88" t="str">
        <f t="shared" si="209"/>
        <v>MENOR_VALOR</v>
      </c>
      <c r="X1190" s="89">
        <f t="shared" si="210"/>
        <v>118863</v>
      </c>
      <c r="Y1190" s="73"/>
    </row>
    <row r="1191" spans="1:25" ht="24" x14ac:dyDescent="0.35">
      <c r="A1191" s="14">
        <v>1074</v>
      </c>
      <c r="B1191" s="30">
        <v>781815</v>
      </c>
      <c r="C1191" s="31" t="s">
        <v>297</v>
      </c>
      <c r="D1191" s="31" t="s">
        <v>142</v>
      </c>
      <c r="E1191" s="33" t="s">
        <v>34</v>
      </c>
      <c r="F1191" s="6">
        <v>0</v>
      </c>
      <c r="G1191" s="6">
        <v>1</v>
      </c>
      <c r="H1191" s="6">
        <v>781815</v>
      </c>
      <c r="I1191" s="243">
        <v>111384</v>
      </c>
      <c r="J1191" s="82">
        <f t="shared" si="201"/>
        <v>125997.5808</v>
      </c>
      <c r="K1191" s="79">
        <v>152520</v>
      </c>
      <c r="L1191" s="79">
        <f t="shared" si="200"/>
        <v>28978.799999999999</v>
      </c>
      <c r="M1191" s="79">
        <f t="shared" si="202"/>
        <v>181498.8</v>
      </c>
      <c r="N1191" s="79">
        <v>131000</v>
      </c>
      <c r="O1191" s="79">
        <v>24890</v>
      </c>
      <c r="P1191" s="79">
        <v>155890</v>
      </c>
      <c r="Q1191" s="244">
        <f t="shared" si="203"/>
        <v>125998</v>
      </c>
      <c r="R1191" s="244">
        <f t="shared" si="204"/>
        <v>154462</v>
      </c>
      <c r="S1191" s="244">
        <f t="shared" si="205"/>
        <v>152763</v>
      </c>
      <c r="T1191" s="244">
        <f t="shared" si="206"/>
        <v>155890</v>
      </c>
      <c r="U1191" s="79">
        <f t="shared" si="207"/>
        <v>20127.087419693889</v>
      </c>
      <c r="V1191" s="245">
        <f t="shared" si="208"/>
        <v>0.13030445947672495</v>
      </c>
      <c r="W1191" s="88" t="str">
        <f t="shared" si="209"/>
        <v>MENOR_VALOR</v>
      </c>
      <c r="X1191" s="89">
        <f t="shared" si="210"/>
        <v>125998</v>
      </c>
      <c r="Y1191" s="73"/>
    </row>
    <row r="1192" spans="1:25" ht="24" x14ac:dyDescent="0.35">
      <c r="A1192" s="14">
        <v>1075</v>
      </c>
      <c r="B1192" s="30">
        <v>781815</v>
      </c>
      <c r="C1192" s="31" t="s">
        <v>47</v>
      </c>
      <c r="D1192" s="31" t="s">
        <v>253</v>
      </c>
      <c r="E1192" s="33" t="s">
        <v>34</v>
      </c>
      <c r="F1192" s="6">
        <v>0</v>
      </c>
      <c r="G1192" s="6">
        <v>1</v>
      </c>
      <c r="H1192" s="6">
        <v>781815</v>
      </c>
      <c r="I1192" s="243">
        <v>144704</v>
      </c>
      <c r="J1192" s="82">
        <f t="shared" si="201"/>
        <v>163689.1648</v>
      </c>
      <c r="K1192" s="79">
        <v>175420</v>
      </c>
      <c r="L1192" s="79">
        <f t="shared" si="200"/>
        <v>33329.800000000003</v>
      </c>
      <c r="M1192" s="79">
        <f t="shared" si="202"/>
        <v>208749.8</v>
      </c>
      <c r="N1192" s="79">
        <v>143000</v>
      </c>
      <c r="O1192" s="79">
        <v>27170</v>
      </c>
      <c r="P1192" s="79">
        <v>170170</v>
      </c>
      <c r="Q1192" s="244">
        <f t="shared" si="203"/>
        <v>163689</v>
      </c>
      <c r="R1192" s="244">
        <f t="shared" si="204"/>
        <v>180870</v>
      </c>
      <c r="S1192" s="244">
        <f t="shared" si="205"/>
        <v>179822</v>
      </c>
      <c r="T1192" s="244">
        <f t="shared" si="206"/>
        <v>170170</v>
      </c>
      <c r="U1192" s="79">
        <f t="shared" si="207"/>
        <v>12148.801607566073</v>
      </c>
      <c r="V1192" s="245">
        <f t="shared" si="208"/>
        <v>6.7168693578625926E-2</v>
      </c>
      <c r="W1192" s="88" t="str">
        <f t="shared" si="209"/>
        <v>MENOR_VALOR</v>
      </c>
      <c r="X1192" s="89">
        <f t="shared" si="210"/>
        <v>163689</v>
      </c>
      <c r="Y1192" s="73"/>
    </row>
    <row r="1193" spans="1:25" ht="24" x14ac:dyDescent="0.35">
      <c r="A1193" s="14">
        <v>1076</v>
      </c>
      <c r="B1193" s="30">
        <v>781815</v>
      </c>
      <c r="C1193" s="31" t="s">
        <v>47</v>
      </c>
      <c r="D1193" s="31" t="s">
        <v>132</v>
      </c>
      <c r="E1193" s="33" t="s">
        <v>34</v>
      </c>
      <c r="F1193" s="6">
        <v>0</v>
      </c>
      <c r="G1193" s="6">
        <v>1</v>
      </c>
      <c r="H1193" s="6">
        <v>781815</v>
      </c>
      <c r="I1193" s="243">
        <v>116144</v>
      </c>
      <c r="J1193" s="82">
        <f t="shared" si="201"/>
        <v>131382.09279999998</v>
      </c>
      <c r="K1193" s="79">
        <v>144540</v>
      </c>
      <c r="L1193" s="79">
        <f t="shared" si="200"/>
        <v>27462.6</v>
      </c>
      <c r="M1193" s="79">
        <f t="shared" si="202"/>
        <v>172002.6</v>
      </c>
      <c r="N1193" s="79">
        <v>117000</v>
      </c>
      <c r="O1193" s="79">
        <v>22230</v>
      </c>
      <c r="P1193" s="79">
        <v>139230</v>
      </c>
      <c r="Q1193" s="244">
        <f t="shared" si="203"/>
        <v>131382</v>
      </c>
      <c r="R1193" s="244">
        <f t="shared" si="204"/>
        <v>147538</v>
      </c>
      <c r="S1193" s="244">
        <f t="shared" si="205"/>
        <v>146533</v>
      </c>
      <c r="T1193" s="244">
        <f t="shared" si="206"/>
        <v>139230</v>
      </c>
      <c r="U1193" s="79">
        <f t="shared" si="207"/>
        <v>11424.017156849863</v>
      </c>
      <c r="V1193" s="245">
        <f t="shared" si="208"/>
        <v>7.7431015445850307E-2</v>
      </c>
      <c r="W1193" s="88" t="str">
        <f t="shared" si="209"/>
        <v>MENOR_VALOR</v>
      </c>
      <c r="X1193" s="89">
        <f t="shared" si="210"/>
        <v>131382</v>
      </c>
      <c r="Y1193" s="73"/>
    </row>
    <row r="1194" spans="1:25" ht="24" x14ac:dyDescent="0.35">
      <c r="A1194" s="14">
        <v>1077</v>
      </c>
      <c r="B1194" s="30">
        <v>781815</v>
      </c>
      <c r="C1194" s="31" t="s">
        <v>297</v>
      </c>
      <c r="D1194" s="31" t="s">
        <v>254</v>
      </c>
      <c r="E1194" s="33" t="s">
        <v>34</v>
      </c>
      <c r="F1194" s="6">
        <v>0</v>
      </c>
      <c r="G1194" s="6">
        <v>1</v>
      </c>
      <c r="H1194" s="6">
        <v>781815</v>
      </c>
      <c r="I1194" s="243">
        <v>144704</v>
      </c>
      <c r="J1194" s="82">
        <f t="shared" si="201"/>
        <v>163689.1648</v>
      </c>
      <c r="K1194" s="79">
        <v>156600</v>
      </c>
      <c r="L1194" s="79">
        <f t="shared" si="200"/>
        <v>29754</v>
      </c>
      <c r="M1194" s="79">
        <f t="shared" si="202"/>
        <v>186354</v>
      </c>
      <c r="N1194" s="79">
        <v>139000</v>
      </c>
      <c r="O1194" s="79">
        <v>26410</v>
      </c>
      <c r="P1194" s="79">
        <v>165410</v>
      </c>
      <c r="Q1194" s="244">
        <f t="shared" si="203"/>
        <v>163689</v>
      </c>
      <c r="R1194" s="244">
        <f t="shared" si="204"/>
        <v>171818</v>
      </c>
      <c r="S1194" s="244">
        <f t="shared" si="205"/>
        <v>171517</v>
      </c>
      <c r="T1194" s="244">
        <f t="shared" si="206"/>
        <v>165410</v>
      </c>
      <c r="U1194" s="79">
        <f t="shared" si="207"/>
        <v>5748.071024265445</v>
      </c>
      <c r="V1194" s="245">
        <f t="shared" si="208"/>
        <v>3.3454417024208434E-2</v>
      </c>
      <c r="W1194" s="88" t="str">
        <f t="shared" si="209"/>
        <v>MENOR_VALOR</v>
      </c>
      <c r="X1194" s="89">
        <f t="shared" si="210"/>
        <v>163689</v>
      </c>
      <c r="Y1194" s="73"/>
    </row>
    <row r="1195" spans="1:25" ht="24" x14ac:dyDescent="0.35">
      <c r="A1195" s="14">
        <v>1078</v>
      </c>
      <c r="B1195" s="30">
        <v>781815</v>
      </c>
      <c r="C1195" s="31" t="s">
        <v>47</v>
      </c>
      <c r="D1195" s="31" t="s">
        <v>133</v>
      </c>
      <c r="E1195" s="33" t="s">
        <v>34</v>
      </c>
      <c r="F1195" s="6">
        <v>0</v>
      </c>
      <c r="G1195" s="6">
        <v>1</v>
      </c>
      <c r="H1195" s="6">
        <v>781815</v>
      </c>
      <c r="I1195" s="243">
        <v>421736</v>
      </c>
      <c r="J1195" s="82">
        <f t="shared" si="201"/>
        <v>477067.76319999999</v>
      </c>
      <c r="K1195" s="79">
        <v>564200</v>
      </c>
      <c r="L1195" s="79">
        <f t="shared" si="200"/>
        <v>107198</v>
      </c>
      <c r="M1195" s="79">
        <f t="shared" si="202"/>
        <v>671398</v>
      </c>
      <c r="N1195" s="79">
        <v>496000</v>
      </c>
      <c r="O1195" s="79">
        <v>94240</v>
      </c>
      <c r="P1195" s="79">
        <v>590240</v>
      </c>
      <c r="Q1195" s="244">
        <f t="shared" si="203"/>
        <v>477068</v>
      </c>
      <c r="R1195" s="244">
        <f t="shared" si="204"/>
        <v>579569</v>
      </c>
      <c r="S1195" s="244">
        <f t="shared" si="205"/>
        <v>573935</v>
      </c>
      <c r="T1195" s="244">
        <f t="shared" si="206"/>
        <v>590240</v>
      </c>
      <c r="U1195" s="79">
        <f t="shared" si="207"/>
        <v>72479.152178402306</v>
      </c>
      <c r="V1195" s="245">
        <f t="shared" si="208"/>
        <v>0.12505698575735125</v>
      </c>
      <c r="W1195" s="88" t="str">
        <f t="shared" si="209"/>
        <v>MENOR_VALOR</v>
      </c>
      <c r="X1195" s="89">
        <f t="shared" si="210"/>
        <v>477068</v>
      </c>
      <c r="Y1195" s="73"/>
    </row>
    <row r="1196" spans="1:25" ht="24" x14ac:dyDescent="0.35">
      <c r="A1196" s="14">
        <v>1079</v>
      </c>
      <c r="B1196" s="30">
        <v>781815</v>
      </c>
      <c r="C1196" s="31" t="s">
        <v>50</v>
      </c>
      <c r="D1196" s="31" t="s">
        <v>143</v>
      </c>
      <c r="E1196" s="33" t="s">
        <v>80</v>
      </c>
      <c r="F1196" s="6">
        <v>0</v>
      </c>
      <c r="G1196" s="6">
        <v>1</v>
      </c>
      <c r="H1196" s="6">
        <v>781815</v>
      </c>
      <c r="I1196" s="243">
        <v>328559</v>
      </c>
      <c r="J1196" s="82">
        <f t="shared" si="201"/>
        <v>371665.94079999998</v>
      </c>
      <c r="K1196" s="79">
        <v>106000</v>
      </c>
      <c r="L1196" s="79">
        <f t="shared" ref="L1196:L1259" si="211">K1196*19%</f>
        <v>20140</v>
      </c>
      <c r="M1196" s="79">
        <f t="shared" si="202"/>
        <v>126140</v>
      </c>
      <c r="N1196" s="79">
        <v>80000</v>
      </c>
      <c r="O1196" s="79">
        <v>15200</v>
      </c>
      <c r="P1196" s="79">
        <v>95200</v>
      </c>
      <c r="Q1196" s="244">
        <f t="shared" si="203"/>
        <v>95200</v>
      </c>
      <c r="R1196" s="244">
        <f t="shared" si="204"/>
        <v>197669</v>
      </c>
      <c r="S1196" s="244">
        <f t="shared" si="205"/>
        <v>164645</v>
      </c>
      <c r="T1196" s="244">
        <f t="shared" si="206"/>
        <v>126140</v>
      </c>
      <c r="U1196" s="79">
        <f t="shared" si="207"/>
        <v>72456.524761404333</v>
      </c>
      <c r="V1196" s="245">
        <f t="shared" si="208"/>
        <v>0.36655482023688252</v>
      </c>
      <c r="W1196" s="88" t="str">
        <f t="shared" si="209"/>
        <v>MENOR_VALOR</v>
      </c>
      <c r="X1196" s="89">
        <f t="shared" si="210"/>
        <v>95200</v>
      </c>
      <c r="Y1196" s="73"/>
    </row>
    <row r="1197" spans="1:25" s="74" customFormat="1" ht="16" x14ac:dyDescent="0.35">
      <c r="A1197" s="117" t="s">
        <v>144</v>
      </c>
      <c r="B1197" s="30"/>
      <c r="C1197" s="134"/>
      <c r="D1197" s="135" t="s">
        <v>145</v>
      </c>
      <c r="E1197" s="33"/>
      <c r="F1197" s="119"/>
      <c r="G1197" s="119"/>
      <c r="H1197" s="120"/>
      <c r="I1197" s="243"/>
      <c r="J1197" s="82"/>
      <c r="K1197" s="79"/>
      <c r="L1197" s="79"/>
      <c r="M1197" s="79"/>
      <c r="N1197" s="79"/>
      <c r="O1197" s="79"/>
      <c r="P1197" s="79"/>
      <c r="Q1197" s="244"/>
      <c r="R1197" s="244"/>
      <c r="S1197" s="244"/>
      <c r="T1197" s="244"/>
      <c r="U1197" s="79"/>
      <c r="V1197" s="245"/>
      <c r="W1197" s="88" t="str">
        <f t="shared" si="209"/>
        <v>MENOR_VALOR</v>
      </c>
      <c r="X1197" s="89">
        <f t="shared" si="210"/>
        <v>0</v>
      </c>
      <c r="Y1197" s="73"/>
    </row>
    <row r="1198" spans="1:25" ht="16" x14ac:dyDescent="0.35">
      <c r="A1198" s="14">
        <v>1080</v>
      </c>
      <c r="B1198" s="30">
        <v>8714199</v>
      </c>
      <c r="C1198" s="32" t="s">
        <v>32</v>
      </c>
      <c r="D1198" s="34" t="s">
        <v>147</v>
      </c>
      <c r="E1198" s="33" t="s">
        <v>34</v>
      </c>
      <c r="F1198" s="6">
        <v>0</v>
      </c>
      <c r="G1198" s="6">
        <v>1</v>
      </c>
      <c r="H1198" s="6">
        <v>781815</v>
      </c>
      <c r="I1198" s="243">
        <v>16541</v>
      </c>
      <c r="J1198" s="82">
        <f t="shared" si="201"/>
        <v>18711.179199999999</v>
      </c>
      <c r="K1198" s="79">
        <v>22320</v>
      </c>
      <c r="L1198" s="79">
        <f t="shared" si="211"/>
        <v>4240.8</v>
      </c>
      <c r="M1198" s="79">
        <f t="shared" si="202"/>
        <v>26560.799999999999</v>
      </c>
      <c r="N1198" s="79">
        <v>19000</v>
      </c>
      <c r="O1198" s="79">
        <v>3610</v>
      </c>
      <c r="P1198" s="79">
        <v>22610</v>
      </c>
      <c r="Q1198" s="244">
        <f t="shared" si="203"/>
        <v>18711</v>
      </c>
      <c r="R1198" s="244">
        <f t="shared" si="204"/>
        <v>22627</v>
      </c>
      <c r="S1198" s="244">
        <f t="shared" si="205"/>
        <v>22398</v>
      </c>
      <c r="T1198" s="244">
        <f t="shared" si="206"/>
        <v>22610</v>
      </c>
      <c r="U1198" s="79">
        <f t="shared" si="207"/>
        <v>2769.0301551265202</v>
      </c>
      <c r="V1198" s="245">
        <f t="shared" si="208"/>
        <v>0.12237725527584391</v>
      </c>
      <c r="W1198" s="88" t="str">
        <f t="shared" si="209"/>
        <v>MENOR_VALOR</v>
      </c>
      <c r="X1198" s="89">
        <f t="shared" si="210"/>
        <v>18711</v>
      </c>
      <c r="Y1198" s="73"/>
    </row>
    <row r="1199" spans="1:25" x14ac:dyDescent="0.35">
      <c r="A1199" s="14">
        <v>1081</v>
      </c>
      <c r="B1199" s="30">
        <v>8714199</v>
      </c>
      <c r="C1199" s="32" t="s">
        <v>32</v>
      </c>
      <c r="D1199" s="34" t="s">
        <v>148</v>
      </c>
      <c r="E1199" s="33" t="s">
        <v>34</v>
      </c>
      <c r="F1199" s="6">
        <v>0</v>
      </c>
      <c r="G1199" s="6">
        <v>1</v>
      </c>
      <c r="H1199" s="6">
        <v>781815</v>
      </c>
      <c r="I1199" s="243">
        <v>237762</v>
      </c>
      <c r="J1199" s="82">
        <f t="shared" si="201"/>
        <v>268956.37439999997</v>
      </c>
      <c r="K1199" s="79">
        <v>329000</v>
      </c>
      <c r="L1199" s="79">
        <f t="shared" si="211"/>
        <v>62510</v>
      </c>
      <c r="M1199" s="79">
        <f t="shared" si="202"/>
        <v>391510</v>
      </c>
      <c r="N1199" s="79">
        <v>280000</v>
      </c>
      <c r="O1199" s="79">
        <v>53200</v>
      </c>
      <c r="P1199" s="79">
        <v>333200</v>
      </c>
      <c r="Q1199" s="244">
        <f t="shared" si="203"/>
        <v>268956</v>
      </c>
      <c r="R1199" s="244">
        <f t="shared" si="204"/>
        <v>331222</v>
      </c>
      <c r="S1199" s="244">
        <f t="shared" si="205"/>
        <v>327373</v>
      </c>
      <c r="T1199" s="244">
        <f t="shared" si="206"/>
        <v>333200</v>
      </c>
      <c r="U1199" s="79">
        <f t="shared" si="207"/>
        <v>44028.71083736157</v>
      </c>
      <c r="V1199" s="245">
        <f t="shared" si="208"/>
        <v>0.13292809909173173</v>
      </c>
      <c r="W1199" s="88" t="str">
        <f t="shared" si="209"/>
        <v>MENOR_VALOR</v>
      </c>
      <c r="X1199" s="89">
        <f t="shared" si="210"/>
        <v>268956</v>
      </c>
      <c r="Y1199" s="73"/>
    </row>
    <row r="1200" spans="1:25" s="74" customFormat="1" ht="16" x14ac:dyDescent="0.35">
      <c r="A1200" s="117" t="s">
        <v>149</v>
      </c>
      <c r="B1200" s="30"/>
      <c r="C1200" s="134"/>
      <c r="D1200" s="135" t="s">
        <v>150</v>
      </c>
      <c r="E1200" s="33"/>
      <c r="F1200" s="119"/>
      <c r="G1200" s="119"/>
      <c r="H1200" s="120"/>
      <c r="I1200" s="243"/>
      <c r="J1200" s="82"/>
      <c r="K1200" s="79"/>
      <c r="L1200" s="79"/>
      <c r="M1200" s="79"/>
      <c r="N1200" s="79"/>
      <c r="O1200" s="79"/>
      <c r="P1200" s="79"/>
      <c r="Q1200" s="244"/>
      <c r="R1200" s="244"/>
      <c r="S1200" s="244"/>
      <c r="T1200" s="244"/>
      <c r="U1200" s="79"/>
      <c r="V1200" s="245"/>
      <c r="W1200" s="88" t="str">
        <f t="shared" si="209"/>
        <v>MENOR_VALOR</v>
      </c>
      <c r="X1200" s="89">
        <f t="shared" si="210"/>
        <v>0</v>
      </c>
      <c r="Y1200" s="73"/>
    </row>
    <row r="1201" spans="1:25" x14ac:dyDescent="0.35">
      <c r="A1201" s="40">
        <v>1082</v>
      </c>
      <c r="B1201" s="30">
        <v>8714199</v>
      </c>
      <c r="C1201" s="32" t="s">
        <v>32</v>
      </c>
      <c r="D1201" s="34" t="s">
        <v>151</v>
      </c>
      <c r="E1201" s="33" t="s">
        <v>34</v>
      </c>
      <c r="F1201" s="119">
        <v>0</v>
      </c>
      <c r="G1201" s="119">
        <v>1</v>
      </c>
      <c r="H1201" s="6">
        <v>781815</v>
      </c>
      <c r="I1201" s="247">
        <v>122094</v>
      </c>
      <c r="J1201" s="82">
        <f t="shared" si="201"/>
        <v>138112.7328</v>
      </c>
      <c r="K1201" s="79">
        <v>185400</v>
      </c>
      <c r="L1201" s="79">
        <f t="shared" si="211"/>
        <v>35226</v>
      </c>
      <c r="M1201" s="79">
        <f t="shared" si="202"/>
        <v>220626</v>
      </c>
      <c r="N1201" s="79">
        <v>144000</v>
      </c>
      <c r="O1201" s="79">
        <v>27360</v>
      </c>
      <c r="P1201" s="79">
        <v>171360</v>
      </c>
      <c r="Q1201" s="244">
        <f t="shared" si="203"/>
        <v>138113</v>
      </c>
      <c r="R1201" s="244">
        <f t="shared" si="204"/>
        <v>176700</v>
      </c>
      <c r="S1201" s="244">
        <f t="shared" si="205"/>
        <v>173487</v>
      </c>
      <c r="T1201" s="244">
        <f t="shared" si="206"/>
        <v>171360</v>
      </c>
      <c r="U1201" s="79">
        <f t="shared" si="207"/>
        <v>27285.129365645309</v>
      </c>
      <c r="V1201" s="245">
        <f t="shared" si="208"/>
        <v>0.15441499358033564</v>
      </c>
      <c r="W1201" s="88" t="str">
        <f t="shared" si="209"/>
        <v>MENOR_VALOR</v>
      </c>
      <c r="X1201" s="89">
        <f t="shared" si="210"/>
        <v>138113</v>
      </c>
      <c r="Y1201" s="73"/>
    </row>
    <row r="1202" spans="1:25" ht="16" x14ac:dyDescent="0.35">
      <c r="A1202" s="40">
        <v>1083</v>
      </c>
      <c r="B1202" s="30">
        <v>8714199</v>
      </c>
      <c r="C1202" s="32" t="s">
        <v>32</v>
      </c>
      <c r="D1202" s="34" t="s">
        <v>152</v>
      </c>
      <c r="E1202" s="33" t="s">
        <v>34</v>
      </c>
      <c r="F1202" s="119">
        <v>0</v>
      </c>
      <c r="G1202" s="119">
        <v>1</v>
      </c>
      <c r="H1202" s="6">
        <v>781815</v>
      </c>
      <c r="I1202" s="247">
        <v>304878</v>
      </c>
      <c r="J1202" s="82">
        <f t="shared" si="201"/>
        <v>344877.99359999999</v>
      </c>
      <c r="K1202" s="79">
        <v>480430</v>
      </c>
      <c r="L1202" s="79">
        <f t="shared" si="211"/>
        <v>91281.7</v>
      </c>
      <c r="M1202" s="79">
        <f t="shared" si="202"/>
        <v>571711.69999999995</v>
      </c>
      <c r="N1202" s="79">
        <v>359000</v>
      </c>
      <c r="O1202" s="79">
        <v>68210</v>
      </c>
      <c r="P1202" s="79">
        <v>427210</v>
      </c>
      <c r="Q1202" s="244">
        <f t="shared" si="203"/>
        <v>344878</v>
      </c>
      <c r="R1202" s="244">
        <f t="shared" si="204"/>
        <v>447933</v>
      </c>
      <c r="S1202" s="244">
        <f t="shared" si="205"/>
        <v>438357</v>
      </c>
      <c r="T1202" s="244">
        <f t="shared" si="206"/>
        <v>427210</v>
      </c>
      <c r="U1202" s="79">
        <f t="shared" si="207"/>
        <v>72870.889335179658</v>
      </c>
      <c r="V1202" s="245">
        <f t="shared" si="208"/>
        <v>0.16268256488175611</v>
      </c>
      <c r="W1202" s="88" t="str">
        <f t="shared" si="209"/>
        <v>MENOR_VALOR</v>
      </c>
      <c r="X1202" s="89">
        <f t="shared" si="210"/>
        <v>344878</v>
      </c>
      <c r="Y1202" s="73"/>
    </row>
    <row r="1203" spans="1:25" ht="16" x14ac:dyDescent="0.35">
      <c r="A1203" s="40">
        <v>1084</v>
      </c>
      <c r="B1203" s="30">
        <v>8714199</v>
      </c>
      <c r="C1203" s="32" t="s">
        <v>32</v>
      </c>
      <c r="D1203" s="34" t="s">
        <v>153</v>
      </c>
      <c r="E1203" s="33" t="s">
        <v>34</v>
      </c>
      <c r="F1203" s="119">
        <v>0</v>
      </c>
      <c r="G1203" s="119">
        <v>1</v>
      </c>
      <c r="H1203" s="6">
        <v>781815</v>
      </c>
      <c r="I1203" s="247">
        <v>135184</v>
      </c>
      <c r="J1203" s="82">
        <f t="shared" si="201"/>
        <v>152920.14079999999</v>
      </c>
      <c r="K1203" s="79">
        <v>208950</v>
      </c>
      <c r="L1203" s="79">
        <f t="shared" si="211"/>
        <v>39700.5</v>
      </c>
      <c r="M1203" s="79">
        <f t="shared" si="202"/>
        <v>248650.5</v>
      </c>
      <c r="N1203" s="79">
        <v>159000</v>
      </c>
      <c r="O1203" s="79">
        <v>30210</v>
      </c>
      <c r="P1203" s="79">
        <v>189210</v>
      </c>
      <c r="Q1203" s="244">
        <f t="shared" si="203"/>
        <v>152920</v>
      </c>
      <c r="R1203" s="244">
        <f t="shared" si="204"/>
        <v>196927</v>
      </c>
      <c r="S1203" s="244">
        <f t="shared" si="205"/>
        <v>193048</v>
      </c>
      <c r="T1203" s="244">
        <f t="shared" si="206"/>
        <v>189210</v>
      </c>
      <c r="U1203" s="79">
        <f t="shared" si="207"/>
        <v>31117.648119676396</v>
      </c>
      <c r="V1203" s="245">
        <f t="shared" si="208"/>
        <v>0.15801615887956652</v>
      </c>
      <c r="W1203" s="88" t="str">
        <f t="shared" si="209"/>
        <v>MENOR_VALOR</v>
      </c>
      <c r="X1203" s="89">
        <f t="shared" si="210"/>
        <v>152920</v>
      </c>
      <c r="Y1203" s="73"/>
    </row>
    <row r="1204" spans="1:25" ht="24" x14ac:dyDescent="0.35">
      <c r="A1204" s="40">
        <v>1085</v>
      </c>
      <c r="B1204" s="30">
        <v>8714199</v>
      </c>
      <c r="C1204" s="32" t="s">
        <v>32</v>
      </c>
      <c r="D1204" s="34" t="s">
        <v>154</v>
      </c>
      <c r="E1204" s="33" t="s">
        <v>34</v>
      </c>
      <c r="F1204" s="119">
        <v>0</v>
      </c>
      <c r="G1204" s="119">
        <v>1</v>
      </c>
      <c r="H1204" s="6">
        <v>781815</v>
      </c>
      <c r="I1204" s="81">
        <v>258825</v>
      </c>
      <c r="J1204" s="82">
        <f t="shared" si="201"/>
        <v>292782.83999999997</v>
      </c>
      <c r="K1204" s="79">
        <v>384810</v>
      </c>
      <c r="L1204" s="79">
        <f t="shared" si="211"/>
        <v>73113.899999999994</v>
      </c>
      <c r="M1204" s="79">
        <f t="shared" si="202"/>
        <v>457923.9</v>
      </c>
      <c r="N1204" s="79">
        <v>305000</v>
      </c>
      <c r="O1204" s="79">
        <v>57950</v>
      </c>
      <c r="P1204" s="79">
        <v>362950</v>
      </c>
      <c r="Q1204" s="244">
        <f t="shared" si="203"/>
        <v>292783</v>
      </c>
      <c r="R1204" s="244">
        <f t="shared" si="204"/>
        <v>371219</v>
      </c>
      <c r="S1204" s="244">
        <f t="shared" si="205"/>
        <v>365086</v>
      </c>
      <c r="T1204" s="244">
        <f t="shared" si="206"/>
        <v>362950</v>
      </c>
      <c r="U1204" s="79">
        <f t="shared" si="207"/>
        <v>55462.627489148043</v>
      </c>
      <c r="V1204" s="245">
        <f t="shared" si="208"/>
        <v>0.1494067585149145</v>
      </c>
      <c r="W1204" s="88" t="str">
        <f t="shared" si="209"/>
        <v>MENOR_VALOR</v>
      </c>
      <c r="X1204" s="89">
        <f t="shared" si="210"/>
        <v>292783</v>
      </c>
      <c r="Y1204" s="73"/>
    </row>
    <row r="1205" spans="1:25" ht="24" x14ac:dyDescent="0.35">
      <c r="A1205" s="40">
        <v>1086</v>
      </c>
      <c r="B1205" s="30">
        <v>8714199</v>
      </c>
      <c r="C1205" s="32" t="s">
        <v>32</v>
      </c>
      <c r="D1205" s="34" t="s">
        <v>155</v>
      </c>
      <c r="E1205" s="33" t="s">
        <v>34</v>
      </c>
      <c r="F1205" s="119">
        <v>0</v>
      </c>
      <c r="G1205" s="119">
        <v>1</v>
      </c>
      <c r="H1205" s="6">
        <v>781815</v>
      </c>
      <c r="I1205" s="247">
        <v>290003</v>
      </c>
      <c r="J1205" s="82">
        <f t="shared" si="201"/>
        <v>328051.39360000001</v>
      </c>
      <c r="K1205" s="79">
        <v>426000</v>
      </c>
      <c r="L1205" s="79">
        <f t="shared" si="211"/>
        <v>80940</v>
      </c>
      <c r="M1205" s="79">
        <f t="shared" si="202"/>
        <v>506940</v>
      </c>
      <c r="N1205" s="79">
        <v>341000</v>
      </c>
      <c r="O1205" s="79">
        <v>64790</v>
      </c>
      <c r="P1205" s="79">
        <v>405790</v>
      </c>
      <c r="Q1205" s="244">
        <f t="shared" si="203"/>
        <v>328051</v>
      </c>
      <c r="R1205" s="244">
        <f t="shared" si="204"/>
        <v>413594</v>
      </c>
      <c r="S1205" s="244">
        <f t="shared" si="205"/>
        <v>407130</v>
      </c>
      <c r="T1205" s="244">
        <f t="shared" si="206"/>
        <v>405790</v>
      </c>
      <c r="U1205" s="79">
        <f t="shared" si="207"/>
        <v>60488.035383040835</v>
      </c>
      <c r="V1205" s="245">
        <f t="shared" si="208"/>
        <v>0.14624978936599861</v>
      </c>
      <c r="W1205" s="88" t="str">
        <f t="shared" si="209"/>
        <v>MENOR_VALOR</v>
      </c>
      <c r="X1205" s="89">
        <f t="shared" si="210"/>
        <v>328051</v>
      </c>
      <c r="Y1205" s="73"/>
    </row>
    <row r="1206" spans="1:25" ht="16" x14ac:dyDescent="0.35">
      <c r="A1206" s="40">
        <v>1087</v>
      </c>
      <c r="B1206" s="30">
        <v>8714199</v>
      </c>
      <c r="C1206" s="32" t="s">
        <v>32</v>
      </c>
      <c r="D1206" s="34" t="s">
        <v>156</v>
      </c>
      <c r="E1206" s="33" t="s">
        <v>34</v>
      </c>
      <c r="F1206" s="119">
        <v>0</v>
      </c>
      <c r="G1206" s="119">
        <v>1</v>
      </c>
      <c r="H1206" s="6">
        <v>781815</v>
      </c>
      <c r="I1206" s="247">
        <v>135184</v>
      </c>
      <c r="J1206" s="82">
        <f t="shared" si="201"/>
        <v>152920.14079999999</v>
      </c>
      <c r="K1206" s="79">
        <v>197010</v>
      </c>
      <c r="L1206" s="79">
        <f t="shared" si="211"/>
        <v>37431.9</v>
      </c>
      <c r="M1206" s="79">
        <f t="shared" si="202"/>
        <v>234441.9</v>
      </c>
      <c r="N1206" s="79">
        <v>159000</v>
      </c>
      <c r="O1206" s="79">
        <v>30210</v>
      </c>
      <c r="P1206" s="79">
        <v>189210</v>
      </c>
      <c r="Q1206" s="244">
        <f t="shared" si="203"/>
        <v>152920</v>
      </c>
      <c r="R1206" s="244">
        <f t="shared" si="204"/>
        <v>192191</v>
      </c>
      <c r="S1206" s="244">
        <f t="shared" si="205"/>
        <v>189299</v>
      </c>
      <c r="T1206" s="244">
        <f t="shared" si="206"/>
        <v>189210</v>
      </c>
      <c r="U1206" s="79">
        <f t="shared" si="207"/>
        <v>27768.790403976909</v>
      </c>
      <c r="V1206" s="245">
        <f t="shared" si="208"/>
        <v>0.14448538383158893</v>
      </c>
      <c r="W1206" s="88" t="str">
        <f t="shared" si="209"/>
        <v>MENOR_VALOR</v>
      </c>
      <c r="X1206" s="89">
        <f t="shared" si="210"/>
        <v>152920</v>
      </c>
      <c r="Y1206" s="73"/>
    </row>
    <row r="1207" spans="1:25" ht="24" x14ac:dyDescent="0.35">
      <c r="A1207" s="40">
        <v>1088</v>
      </c>
      <c r="B1207" s="30">
        <v>8714199</v>
      </c>
      <c r="C1207" s="32" t="s">
        <v>32</v>
      </c>
      <c r="D1207" s="15" t="s">
        <v>256</v>
      </c>
      <c r="E1207" s="33" t="s">
        <v>34</v>
      </c>
      <c r="F1207" s="6">
        <v>0</v>
      </c>
      <c r="G1207" s="6">
        <v>1</v>
      </c>
      <c r="H1207" s="6">
        <v>781815</v>
      </c>
      <c r="I1207" s="247">
        <v>135184</v>
      </c>
      <c r="J1207" s="82">
        <f t="shared" si="201"/>
        <v>152920.14079999999</v>
      </c>
      <c r="K1207" s="79">
        <v>204970</v>
      </c>
      <c r="L1207" s="79">
        <f t="shared" si="211"/>
        <v>38944.300000000003</v>
      </c>
      <c r="M1207" s="79">
        <f t="shared" si="202"/>
        <v>243914.3</v>
      </c>
      <c r="N1207" s="79">
        <v>159000</v>
      </c>
      <c r="O1207" s="79">
        <v>30210</v>
      </c>
      <c r="P1207" s="79">
        <v>189210</v>
      </c>
      <c r="Q1207" s="244">
        <f t="shared" si="203"/>
        <v>152920</v>
      </c>
      <c r="R1207" s="244">
        <f t="shared" si="204"/>
        <v>195348</v>
      </c>
      <c r="S1207" s="244">
        <f t="shared" si="205"/>
        <v>191815</v>
      </c>
      <c r="T1207" s="244">
        <f t="shared" si="206"/>
        <v>189210</v>
      </c>
      <c r="U1207" s="79">
        <f t="shared" si="207"/>
        <v>30001.12651218284</v>
      </c>
      <c r="V1207" s="245">
        <f t="shared" si="208"/>
        <v>0.15357785343173638</v>
      </c>
      <c r="W1207" s="88" t="str">
        <f t="shared" si="209"/>
        <v>MENOR_VALOR</v>
      </c>
      <c r="X1207" s="89">
        <f t="shared" si="210"/>
        <v>152920</v>
      </c>
      <c r="Y1207" s="73"/>
    </row>
    <row r="1208" spans="1:25" ht="24" x14ac:dyDescent="0.35">
      <c r="A1208" s="40">
        <v>1089</v>
      </c>
      <c r="B1208" s="30">
        <v>8714199</v>
      </c>
      <c r="C1208" s="32" t="s">
        <v>32</v>
      </c>
      <c r="D1208" s="15" t="s">
        <v>257</v>
      </c>
      <c r="E1208" s="33" t="s">
        <v>34</v>
      </c>
      <c r="F1208" s="6">
        <v>0</v>
      </c>
      <c r="G1208" s="6">
        <v>1</v>
      </c>
      <c r="H1208" s="6">
        <v>781815</v>
      </c>
      <c r="I1208" s="247">
        <v>135184</v>
      </c>
      <c r="J1208" s="82">
        <f t="shared" si="201"/>
        <v>152920.14079999999</v>
      </c>
      <c r="K1208" s="79">
        <v>206960</v>
      </c>
      <c r="L1208" s="79">
        <f t="shared" si="211"/>
        <v>39322.400000000001</v>
      </c>
      <c r="M1208" s="79">
        <f t="shared" si="202"/>
        <v>246282.4</v>
      </c>
      <c r="N1208" s="79">
        <v>159000</v>
      </c>
      <c r="O1208" s="79">
        <v>30210</v>
      </c>
      <c r="P1208" s="79">
        <v>189210</v>
      </c>
      <c r="Q1208" s="244">
        <f t="shared" si="203"/>
        <v>152920</v>
      </c>
      <c r="R1208" s="244">
        <f t="shared" si="204"/>
        <v>196138</v>
      </c>
      <c r="S1208" s="244">
        <f t="shared" si="205"/>
        <v>192434</v>
      </c>
      <c r="T1208" s="244">
        <f t="shared" si="206"/>
        <v>189210</v>
      </c>
      <c r="U1208" s="79">
        <f t="shared" si="207"/>
        <v>30559.740869320212</v>
      </c>
      <c r="V1208" s="245">
        <f t="shared" si="208"/>
        <v>0.15580734416237654</v>
      </c>
      <c r="W1208" s="88" t="str">
        <f t="shared" si="209"/>
        <v>MENOR_VALOR</v>
      </c>
      <c r="X1208" s="89">
        <f t="shared" si="210"/>
        <v>152920</v>
      </c>
      <c r="Y1208" s="73"/>
    </row>
    <row r="1209" spans="1:25" ht="16" x14ac:dyDescent="0.35">
      <c r="A1209" s="40">
        <v>1090</v>
      </c>
      <c r="B1209" s="30">
        <v>8714199</v>
      </c>
      <c r="C1209" s="32" t="s">
        <v>32</v>
      </c>
      <c r="D1209" s="15" t="s">
        <v>158</v>
      </c>
      <c r="E1209" s="33" t="s">
        <v>34</v>
      </c>
      <c r="F1209" s="6">
        <v>0</v>
      </c>
      <c r="G1209" s="6">
        <v>1</v>
      </c>
      <c r="H1209" s="6">
        <v>781815</v>
      </c>
      <c r="I1209" s="247">
        <v>72709</v>
      </c>
      <c r="J1209" s="82">
        <f t="shared" si="201"/>
        <v>82248.420799999993</v>
      </c>
      <c r="K1209" s="79">
        <v>105840</v>
      </c>
      <c r="L1209" s="79">
        <f t="shared" si="211"/>
        <v>20109.599999999999</v>
      </c>
      <c r="M1209" s="79">
        <f t="shared" si="202"/>
        <v>125949.6</v>
      </c>
      <c r="N1209" s="79">
        <v>86000</v>
      </c>
      <c r="O1209" s="79">
        <v>16340</v>
      </c>
      <c r="P1209" s="79">
        <v>102340</v>
      </c>
      <c r="Q1209" s="244">
        <f t="shared" si="203"/>
        <v>82248</v>
      </c>
      <c r="R1209" s="244">
        <f t="shared" si="204"/>
        <v>103513</v>
      </c>
      <c r="S1209" s="244">
        <f t="shared" si="205"/>
        <v>101966</v>
      </c>
      <c r="T1209" s="244">
        <f t="shared" si="206"/>
        <v>102340</v>
      </c>
      <c r="U1209" s="79">
        <f t="shared" si="207"/>
        <v>15036.625701931933</v>
      </c>
      <c r="V1209" s="245">
        <f t="shared" si="208"/>
        <v>0.1452631621335671</v>
      </c>
      <c r="W1209" s="88" t="str">
        <f t="shared" si="209"/>
        <v>MENOR_VALOR</v>
      </c>
      <c r="X1209" s="89">
        <f t="shared" si="210"/>
        <v>82248</v>
      </c>
      <c r="Y1209" s="73"/>
    </row>
    <row r="1210" spans="1:25" ht="24" x14ac:dyDescent="0.35">
      <c r="A1210" s="40">
        <v>1091</v>
      </c>
      <c r="B1210" s="30">
        <v>8714199</v>
      </c>
      <c r="C1210" s="32" t="s">
        <v>47</v>
      </c>
      <c r="D1210" s="34" t="s">
        <v>152</v>
      </c>
      <c r="E1210" s="33" t="s">
        <v>34</v>
      </c>
      <c r="F1210" s="6">
        <v>0</v>
      </c>
      <c r="G1210" s="6">
        <v>1</v>
      </c>
      <c r="H1210" s="6">
        <v>781815</v>
      </c>
      <c r="I1210" s="247">
        <v>337960</v>
      </c>
      <c r="J1210" s="82">
        <f t="shared" si="201"/>
        <v>382300.35200000001</v>
      </c>
      <c r="K1210" s="79">
        <v>431040</v>
      </c>
      <c r="L1210" s="79">
        <f t="shared" si="211"/>
        <v>81897.600000000006</v>
      </c>
      <c r="M1210" s="79">
        <f t="shared" si="202"/>
        <v>512937.6</v>
      </c>
      <c r="N1210" s="79">
        <v>359000</v>
      </c>
      <c r="O1210" s="79">
        <v>68210</v>
      </c>
      <c r="P1210" s="79">
        <v>427210</v>
      </c>
      <c r="Q1210" s="244">
        <f t="shared" si="203"/>
        <v>382300</v>
      </c>
      <c r="R1210" s="244">
        <f t="shared" si="204"/>
        <v>440816</v>
      </c>
      <c r="S1210" s="244">
        <f t="shared" si="205"/>
        <v>437559</v>
      </c>
      <c r="T1210" s="244">
        <f t="shared" si="206"/>
        <v>427210</v>
      </c>
      <c r="U1210" s="79">
        <f t="shared" si="207"/>
        <v>41377.060407912017</v>
      </c>
      <c r="V1210" s="245">
        <f t="shared" si="208"/>
        <v>9.3864697306613232E-2</v>
      </c>
      <c r="W1210" s="88" t="str">
        <f t="shared" si="209"/>
        <v>MENOR_VALOR</v>
      </c>
      <c r="X1210" s="89">
        <f t="shared" si="210"/>
        <v>382300</v>
      </c>
      <c r="Y1210" s="73"/>
    </row>
    <row r="1211" spans="1:25" ht="24" x14ac:dyDescent="0.35">
      <c r="A1211" s="40">
        <v>1092</v>
      </c>
      <c r="B1211" s="30">
        <v>8714199</v>
      </c>
      <c r="C1211" s="32" t="s">
        <v>47</v>
      </c>
      <c r="D1211" s="34" t="s">
        <v>333</v>
      </c>
      <c r="E1211" s="33" t="s">
        <v>34</v>
      </c>
      <c r="F1211" s="6">
        <v>0</v>
      </c>
      <c r="G1211" s="6">
        <v>1</v>
      </c>
      <c r="H1211" s="6">
        <v>781815</v>
      </c>
      <c r="I1211" s="247">
        <v>337960</v>
      </c>
      <c r="J1211" s="82">
        <f t="shared" ref="J1211:J1249" si="212">(I1211*13.12%)+I1211</f>
        <v>382300.35200000001</v>
      </c>
      <c r="K1211" s="79">
        <v>522900</v>
      </c>
      <c r="L1211" s="79">
        <f t="shared" si="211"/>
        <v>99351</v>
      </c>
      <c r="M1211" s="79">
        <f t="shared" si="202"/>
        <v>622251</v>
      </c>
      <c r="N1211" s="79">
        <v>398000</v>
      </c>
      <c r="O1211" s="79">
        <v>75620</v>
      </c>
      <c r="P1211" s="79">
        <v>473620</v>
      </c>
      <c r="Q1211" s="244">
        <f t="shared" si="203"/>
        <v>382300</v>
      </c>
      <c r="R1211" s="244">
        <f t="shared" si="204"/>
        <v>492724</v>
      </c>
      <c r="S1211" s="244">
        <f t="shared" si="205"/>
        <v>482985</v>
      </c>
      <c r="T1211" s="244">
        <f t="shared" si="206"/>
        <v>473620</v>
      </c>
      <c r="U1211" s="79">
        <f t="shared" si="207"/>
        <v>78081.559205743324</v>
      </c>
      <c r="V1211" s="245">
        <f t="shared" si="208"/>
        <v>0.1584691616518443</v>
      </c>
      <c r="W1211" s="88" t="str">
        <f t="shared" si="209"/>
        <v>MENOR_VALOR</v>
      </c>
      <c r="X1211" s="89">
        <f t="shared" si="210"/>
        <v>382300</v>
      </c>
      <c r="Y1211" s="73"/>
    </row>
    <row r="1212" spans="1:25" ht="24" x14ac:dyDescent="0.35">
      <c r="A1212" s="40">
        <v>1093</v>
      </c>
      <c r="B1212" s="30">
        <v>87141</v>
      </c>
      <c r="C1212" s="32" t="s">
        <v>50</v>
      </c>
      <c r="D1212" s="34" t="s">
        <v>150</v>
      </c>
      <c r="E1212" s="33" t="s">
        <v>80</v>
      </c>
      <c r="F1212" s="6">
        <v>0</v>
      </c>
      <c r="G1212" s="6">
        <v>1</v>
      </c>
      <c r="H1212" s="6">
        <v>781815</v>
      </c>
      <c r="I1212" s="247">
        <v>329392</v>
      </c>
      <c r="J1212" s="82">
        <f t="shared" si="212"/>
        <v>372608.2304</v>
      </c>
      <c r="K1212" s="79">
        <v>423000</v>
      </c>
      <c r="L1212" s="79">
        <f t="shared" si="211"/>
        <v>80370</v>
      </c>
      <c r="M1212" s="79">
        <f t="shared" si="202"/>
        <v>503370</v>
      </c>
      <c r="N1212" s="79">
        <v>360000</v>
      </c>
      <c r="O1212" s="79">
        <v>68400</v>
      </c>
      <c r="P1212" s="79">
        <v>428400</v>
      </c>
      <c r="Q1212" s="244">
        <f t="shared" si="203"/>
        <v>372608</v>
      </c>
      <c r="R1212" s="244">
        <f t="shared" si="204"/>
        <v>434793</v>
      </c>
      <c r="S1212" s="244">
        <f t="shared" si="205"/>
        <v>431516</v>
      </c>
      <c r="T1212" s="244">
        <f t="shared" si="206"/>
        <v>428400</v>
      </c>
      <c r="U1212" s="79">
        <f t="shared" si="207"/>
        <v>43971.435188085459</v>
      </c>
      <c r="V1212" s="245">
        <f t="shared" si="208"/>
        <v>0.10113188388057182</v>
      </c>
      <c r="W1212" s="88" t="str">
        <f t="shared" si="209"/>
        <v>MENOR_VALOR</v>
      </c>
      <c r="X1212" s="89">
        <f t="shared" si="210"/>
        <v>372608</v>
      </c>
      <c r="Y1212" s="73"/>
    </row>
    <row r="1213" spans="1:25" s="74" customFormat="1" ht="16" x14ac:dyDescent="0.35">
      <c r="A1213" s="117" t="s">
        <v>159</v>
      </c>
      <c r="B1213" s="30"/>
      <c r="C1213" s="134"/>
      <c r="D1213" s="135" t="s">
        <v>160</v>
      </c>
      <c r="E1213" s="33"/>
      <c r="F1213" s="119"/>
      <c r="G1213" s="119"/>
      <c r="H1213" s="120"/>
      <c r="I1213" s="243"/>
      <c r="J1213" s="82"/>
      <c r="K1213" s="79"/>
      <c r="L1213" s="79"/>
      <c r="M1213" s="79"/>
      <c r="N1213" s="79"/>
      <c r="O1213" s="79"/>
      <c r="P1213" s="79"/>
      <c r="Q1213" s="244"/>
      <c r="R1213" s="244"/>
      <c r="S1213" s="244"/>
      <c r="T1213" s="244"/>
      <c r="U1213" s="79"/>
      <c r="V1213" s="245"/>
      <c r="W1213" s="88" t="str">
        <f t="shared" si="209"/>
        <v>MENOR_VALOR</v>
      </c>
      <c r="X1213" s="89">
        <f t="shared" si="210"/>
        <v>0</v>
      </c>
      <c r="Y1213" s="73"/>
    </row>
    <row r="1214" spans="1:25" ht="16" x14ac:dyDescent="0.35">
      <c r="A1214" s="14">
        <v>1094</v>
      </c>
      <c r="B1214" s="30">
        <v>8714199</v>
      </c>
      <c r="C1214" s="32" t="s">
        <v>32</v>
      </c>
      <c r="D1214" s="31" t="s">
        <v>366</v>
      </c>
      <c r="E1214" s="33" t="s">
        <v>34</v>
      </c>
      <c r="F1214" s="6">
        <v>0</v>
      </c>
      <c r="G1214" s="6">
        <v>1</v>
      </c>
      <c r="H1214" s="6">
        <v>781815</v>
      </c>
      <c r="I1214" s="247">
        <v>304521</v>
      </c>
      <c r="J1214" s="82">
        <f t="shared" si="212"/>
        <v>344474.15519999998</v>
      </c>
      <c r="K1214" s="79">
        <v>448000</v>
      </c>
      <c r="L1214" s="79">
        <f t="shared" si="211"/>
        <v>85120</v>
      </c>
      <c r="M1214" s="79">
        <f t="shared" si="202"/>
        <v>533120</v>
      </c>
      <c r="N1214" s="79">
        <v>358000</v>
      </c>
      <c r="O1214" s="79">
        <v>68020</v>
      </c>
      <c r="P1214" s="79">
        <v>426020</v>
      </c>
      <c r="Q1214" s="244">
        <f t="shared" si="203"/>
        <v>344474</v>
      </c>
      <c r="R1214" s="244">
        <f t="shared" si="204"/>
        <v>434538</v>
      </c>
      <c r="S1214" s="244">
        <f t="shared" si="205"/>
        <v>427698</v>
      </c>
      <c r="T1214" s="244">
        <f t="shared" si="206"/>
        <v>426020</v>
      </c>
      <c r="U1214" s="79">
        <f t="shared" si="207"/>
        <v>63684.865140785216</v>
      </c>
      <c r="V1214" s="245">
        <f t="shared" si="208"/>
        <v>0.14655764315384434</v>
      </c>
      <c r="W1214" s="88" t="str">
        <f t="shared" si="209"/>
        <v>MENOR_VALOR</v>
      </c>
      <c r="X1214" s="89">
        <f t="shared" si="210"/>
        <v>344474</v>
      </c>
      <c r="Y1214" s="73"/>
    </row>
    <row r="1215" spans="1:25" ht="16" x14ac:dyDescent="0.35">
      <c r="A1215" s="14">
        <v>1095</v>
      </c>
      <c r="B1215" s="30">
        <v>8714199</v>
      </c>
      <c r="C1215" s="32" t="s">
        <v>32</v>
      </c>
      <c r="D1215" s="31" t="s">
        <v>162</v>
      </c>
      <c r="E1215" s="33" t="s">
        <v>34</v>
      </c>
      <c r="F1215" s="6">
        <v>0</v>
      </c>
      <c r="G1215" s="6">
        <v>1</v>
      </c>
      <c r="H1215" s="6">
        <v>781815</v>
      </c>
      <c r="I1215" s="247">
        <v>135184</v>
      </c>
      <c r="J1215" s="82">
        <f t="shared" si="212"/>
        <v>152920.14079999999</v>
      </c>
      <c r="K1215" s="79">
        <v>187060</v>
      </c>
      <c r="L1215" s="79">
        <f t="shared" si="211"/>
        <v>35541.4</v>
      </c>
      <c r="M1215" s="79">
        <f t="shared" si="202"/>
        <v>222601.4</v>
      </c>
      <c r="N1215" s="79">
        <v>159000</v>
      </c>
      <c r="O1215" s="79">
        <v>30210</v>
      </c>
      <c r="P1215" s="79">
        <v>189210</v>
      </c>
      <c r="Q1215" s="244">
        <f t="shared" si="203"/>
        <v>152920</v>
      </c>
      <c r="R1215" s="244">
        <f t="shared" si="204"/>
        <v>188244</v>
      </c>
      <c r="S1215" s="244">
        <f t="shared" si="205"/>
        <v>186057</v>
      </c>
      <c r="T1215" s="244">
        <f t="shared" si="206"/>
        <v>189210</v>
      </c>
      <c r="U1215" s="79">
        <f t="shared" si="207"/>
        <v>24977.839938633606</v>
      </c>
      <c r="V1215" s="245">
        <f t="shared" si="208"/>
        <v>0.13268863782449164</v>
      </c>
      <c r="W1215" s="88" t="str">
        <f t="shared" si="209"/>
        <v>MENOR_VALOR</v>
      </c>
      <c r="X1215" s="89">
        <f t="shared" si="210"/>
        <v>152920</v>
      </c>
      <c r="Y1215" s="73"/>
    </row>
    <row r="1216" spans="1:25" ht="24" x14ac:dyDescent="0.35">
      <c r="A1216" s="14">
        <v>1096</v>
      </c>
      <c r="B1216" s="30">
        <v>8714199</v>
      </c>
      <c r="C1216" s="32" t="s">
        <v>32</v>
      </c>
      <c r="D1216" s="59" t="s">
        <v>334</v>
      </c>
      <c r="E1216" s="33" t="s">
        <v>34</v>
      </c>
      <c r="F1216" s="6">
        <v>0</v>
      </c>
      <c r="G1216" s="6">
        <v>1</v>
      </c>
      <c r="H1216" s="6">
        <v>781815</v>
      </c>
      <c r="I1216" s="247">
        <v>303212</v>
      </c>
      <c r="J1216" s="82">
        <f t="shared" si="212"/>
        <v>342993.41440000001</v>
      </c>
      <c r="K1216" s="79">
        <v>481680</v>
      </c>
      <c r="L1216" s="79">
        <f t="shared" si="211"/>
        <v>91519.2</v>
      </c>
      <c r="M1216" s="79">
        <f t="shared" si="202"/>
        <v>573199.19999999995</v>
      </c>
      <c r="N1216" s="79">
        <v>357000</v>
      </c>
      <c r="O1216" s="79">
        <v>67830</v>
      </c>
      <c r="P1216" s="79">
        <v>424830</v>
      </c>
      <c r="Q1216" s="244">
        <f t="shared" si="203"/>
        <v>342993</v>
      </c>
      <c r="R1216" s="244">
        <f t="shared" si="204"/>
        <v>447008</v>
      </c>
      <c r="S1216" s="244">
        <f t="shared" si="205"/>
        <v>437122</v>
      </c>
      <c r="T1216" s="244">
        <f t="shared" si="206"/>
        <v>424830</v>
      </c>
      <c r="U1216" s="79">
        <f t="shared" si="207"/>
        <v>73549.711845118742</v>
      </c>
      <c r="V1216" s="245">
        <f t="shared" si="208"/>
        <v>0.16453779763475987</v>
      </c>
      <c r="W1216" s="88" t="str">
        <f t="shared" si="209"/>
        <v>MENOR_VALOR</v>
      </c>
      <c r="X1216" s="89">
        <f t="shared" si="210"/>
        <v>342993</v>
      </c>
      <c r="Y1216" s="73"/>
    </row>
    <row r="1217" spans="1:25" ht="24" x14ac:dyDescent="0.35">
      <c r="A1217" s="14">
        <v>1097</v>
      </c>
      <c r="B1217" s="30">
        <v>8714199</v>
      </c>
      <c r="C1217" s="32" t="s">
        <v>32</v>
      </c>
      <c r="D1217" s="59" t="s">
        <v>367</v>
      </c>
      <c r="E1217" s="33" t="s">
        <v>34</v>
      </c>
      <c r="F1217" s="6">
        <v>0</v>
      </c>
      <c r="G1217" s="6">
        <v>1</v>
      </c>
      <c r="H1217" s="6">
        <v>781815</v>
      </c>
      <c r="I1217" s="243">
        <v>314041</v>
      </c>
      <c r="J1217" s="82">
        <f t="shared" si="212"/>
        <v>355243.17920000001</v>
      </c>
      <c r="K1217" s="79">
        <v>437950</v>
      </c>
      <c r="L1217" s="79">
        <f t="shared" si="211"/>
        <v>83210.5</v>
      </c>
      <c r="M1217" s="79">
        <f t="shared" si="202"/>
        <v>521160.5</v>
      </c>
      <c r="N1217" s="79">
        <v>369000</v>
      </c>
      <c r="O1217" s="79">
        <v>70110</v>
      </c>
      <c r="P1217" s="79">
        <v>439110</v>
      </c>
      <c r="Q1217" s="244">
        <f t="shared" si="203"/>
        <v>355243</v>
      </c>
      <c r="R1217" s="244">
        <f t="shared" si="204"/>
        <v>438505</v>
      </c>
      <c r="S1217" s="244">
        <f t="shared" si="205"/>
        <v>433202</v>
      </c>
      <c r="T1217" s="244">
        <f t="shared" si="206"/>
        <v>439110</v>
      </c>
      <c r="U1217" s="79">
        <f t="shared" si="207"/>
        <v>58875.124815154319</v>
      </c>
      <c r="V1217" s="245">
        <f t="shared" si="208"/>
        <v>0.13426329190124245</v>
      </c>
      <c r="W1217" s="88" t="str">
        <f t="shared" si="209"/>
        <v>MENOR_VALOR</v>
      </c>
      <c r="X1217" s="89">
        <f t="shared" si="210"/>
        <v>355243</v>
      </c>
      <c r="Y1217" s="73"/>
    </row>
    <row r="1218" spans="1:25" ht="24" x14ac:dyDescent="0.35">
      <c r="A1218" s="14">
        <v>1098</v>
      </c>
      <c r="B1218" s="30">
        <v>8714199</v>
      </c>
      <c r="C1218" s="32" t="s">
        <v>32</v>
      </c>
      <c r="D1218" s="59" t="s">
        <v>336</v>
      </c>
      <c r="E1218" s="33" t="s">
        <v>34</v>
      </c>
      <c r="F1218" s="6">
        <v>0</v>
      </c>
      <c r="G1218" s="6">
        <v>1</v>
      </c>
      <c r="H1218" s="6">
        <v>781815</v>
      </c>
      <c r="I1218" s="243">
        <v>314041</v>
      </c>
      <c r="J1218" s="82">
        <f t="shared" si="212"/>
        <v>355243.17920000001</v>
      </c>
      <c r="K1218" s="79">
        <v>428730</v>
      </c>
      <c r="L1218" s="79">
        <f t="shared" si="211"/>
        <v>81458.7</v>
      </c>
      <c r="M1218" s="79">
        <f t="shared" si="202"/>
        <v>510188.7</v>
      </c>
      <c r="N1218" s="79">
        <v>369000</v>
      </c>
      <c r="O1218" s="79">
        <v>70110</v>
      </c>
      <c r="P1218" s="79">
        <v>439110</v>
      </c>
      <c r="Q1218" s="244">
        <f t="shared" si="203"/>
        <v>355243</v>
      </c>
      <c r="R1218" s="244">
        <f t="shared" si="204"/>
        <v>434847</v>
      </c>
      <c r="S1218" s="244">
        <f t="shared" si="205"/>
        <v>430140</v>
      </c>
      <c r="T1218" s="244">
        <f t="shared" si="206"/>
        <v>439110</v>
      </c>
      <c r="U1218" s="79">
        <f t="shared" si="207"/>
        <v>56288.528209573931</v>
      </c>
      <c r="V1218" s="245">
        <f t="shared" si="208"/>
        <v>0.12944444415983997</v>
      </c>
      <c r="W1218" s="88" t="str">
        <f t="shared" si="209"/>
        <v>MENOR_VALOR</v>
      </c>
      <c r="X1218" s="89">
        <f t="shared" si="210"/>
        <v>355243</v>
      </c>
      <c r="Y1218" s="73"/>
    </row>
    <row r="1219" spans="1:25" ht="16" x14ac:dyDescent="0.35">
      <c r="A1219" s="14">
        <v>1099</v>
      </c>
      <c r="B1219" s="30">
        <v>8714199</v>
      </c>
      <c r="C1219" s="32" t="s">
        <v>32</v>
      </c>
      <c r="D1219" s="59" t="s">
        <v>337</v>
      </c>
      <c r="E1219" s="33" t="s">
        <v>34</v>
      </c>
      <c r="F1219" s="6">
        <v>0</v>
      </c>
      <c r="G1219" s="6">
        <v>1</v>
      </c>
      <c r="H1219" s="6">
        <v>781815</v>
      </c>
      <c r="I1219" s="243">
        <v>314041</v>
      </c>
      <c r="J1219" s="82">
        <f t="shared" si="212"/>
        <v>355243.17920000001</v>
      </c>
      <c r="K1219" s="79">
        <v>428730</v>
      </c>
      <c r="L1219" s="79">
        <f t="shared" si="211"/>
        <v>81458.7</v>
      </c>
      <c r="M1219" s="79">
        <f t="shared" si="202"/>
        <v>510188.7</v>
      </c>
      <c r="N1219" s="79">
        <v>369000</v>
      </c>
      <c r="O1219" s="79">
        <v>70110</v>
      </c>
      <c r="P1219" s="79">
        <v>439110</v>
      </c>
      <c r="Q1219" s="244">
        <f t="shared" si="203"/>
        <v>355243</v>
      </c>
      <c r="R1219" s="244">
        <f t="shared" si="204"/>
        <v>434847</v>
      </c>
      <c r="S1219" s="244">
        <f t="shared" si="205"/>
        <v>430140</v>
      </c>
      <c r="T1219" s="244">
        <f t="shared" si="206"/>
        <v>439110</v>
      </c>
      <c r="U1219" s="79">
        <f t="shared" si="207"/>
        <v>56288.528209573931</v>
      </c>
      <c r="V1219" s="245">
        <f t="shared" si="208"/>
        <v>0.12944444415983997</v>
      </c>
      <c r="W1219" s="88" t="str">
        <f t="shared" si="209"/>
        <v>MENOR_VALOR</v>
      </c>
      <c r="X1219" s="89">
        <f t="shared" si="210"/>
        <v>355243</v>
      </c>
      <c r="Y1219" s="73"/>
    </row>
    <row r="1220" spans="1:25" ht="16" x14ac:dyDescent="0.35">
      <c r="A1220" s="14">
        <v>1100</v>
      </c>
      <c r="B1220" s="30">
        <v>8714199</v>
      </c>
      <c r="C1220" s="32" t="s">
        <v>32</v>
      </c>
      <c r="D1220" s="59" t="s">
        <v>368</v>
      </c>
      <c r="E1220" s="33" t="s">
        <v>34</v>
      </c>
      <c r="F1220" s="6">
        <v>0</v>
      </c>
      <c r="G1220" s="6">
        <v>1</v>
      </c>
      <c r="H1220" s="6">
        <v>781815</v>
      </c>
      <c r="I1220" s="243">
        <v>314041</v>
      </c>
      <c r="J1220" s="82">
        <f t="shared" si="212"/>
        <v>355243.17920000001</v>
      </c>
      <c r="K1220" s="79">
        <v>484050</v>
      </c>
      <c r="L1220" s="79">
        <f t="shared" si="211"/>
        <v>91969.5</v>
      </c>
      <c r="M1220" s="79">
        <f t="shared" si="202"/>
        <v>576019.5</v>
      </c>
      <c r="N1220" s="79">
        <v>369000</v>
      </c>
      <c r="O1220" s="79">
        <v>70110</v>
      </c>
      <c r="P1220" s="79">
        <v>439110</v>
      </c>
      <c r="Q1220" s="244">
        <f t="shared" si="203"/>
        <v>355243</v>
      </c>
      <c r="R1220" s="244">
        <f t="shared" si="204"/>
        <v>456791</v>
      </c>
      <c r="S1220" s="244">
        <f t="shared" si="205"/>
        <v>447898</v>
      </c>
      <c r="T1220" s="244">
        <f t="shared" si="206"/>
        <v>439110</v>
      </c>
      <c r="U1220" s="79">
        <f t="shared" si="207"/>
        <v>71805.279415931524</v>
      </c>
      <c r="V1220" s="245">
        <f t="shared" si="208"/>
        <v>0.1571950397795305</v>
      </c>
      <c r="W1220" s="88" t="str">
        <f t="shared" si="209"/>
        <v>MENOR_VALOR</v>
      </c>
      <c r="X1220" s="89">
        <f t="shared" si="210"/>
        <v>355243</v>
      </c>
      <c r="Y1220" s="73"/>
    </row>
    <row r="1221" spans="1:25" ht="16" x14ac:dyDescent="0.35">
      <c r="A1221" s="14">
        <v>1101</v>
      </c>
      <c r="B1221" s="30">
        <v>8714199</v>
      </c>
      <c r="C1221" s="32" t="s">
        <v>32</v>
      </c>
      <c r="D1221" s="31" t="s">
        <v>369</v>
      </c>
      <c r="E1221" s="33" t="s">
        <v>34</v>
      </c>
      <c r="F1221" s="6">
        <v>0</v>
      </c>
      <c r="G1221" s="6">
        <v>1</v>
      </c>
      <c r="H1221" s="6">
        <v>781815</v>
      </c>
      <c r="I1221" s="243">
        <v>202776</v>
      </c>
      <c r="J1221" s="82">
        <f t="shared" si="212"/>
        <v>229380.21119999999</v>
      </c>
      <c r="K1221" s="79">
        <v>322920</v>
      </c>
      <c r="L1221" s="79">
        <f t="shared" si="211"/>
        <v>61354.8</v>
      </c>
      <c r="M1221" s="79">
        <f t="shared" si="202"/>
        <v>384274.8</v>
      </c>
      <c r="N1221" s="79">
        <v>239000</v>
      </c>
      <c r="O1221" s="79">
        <v>45410</v>
      </c>
      <c r="P1221" s="79">
        <v>284410</v>
      </c>
      <c r="Q1221" s="244">
        <f t="shared" si="203"/>
        <v>229380</v>
      </c>
      <c r="R1221" s="244">
        <f t="shared" si="204"/>
        <v>299355</v>
      </c>
      <c r="S1221" s="244">
        <f t="shared" si="205"/>
        <v>292672</v>
      </c>
      <c r="T1221" s="244">
        <f t="shared" si="206"/>
        <v>284410</v>
      </c>
      <c r="U1221" s="79">
        <f t="shared" si="207"/>
        <v>49479.79701352866</v>
      </c>
      <c r="V1221" s="245">
        <f t="shared" si="208"/>
        <v>0.16528802596759251</v>
      </c>
      <c r="W1221" s="88" t="str">
        <f t="shared" si="209"/>
        <v>MENOR_VALOR</v>
      </c>
      <c r="X1221" s="89">
        <f t="shared" si="210"/>
        <v>229380</v>
      </c>
      <c r="Y1221" s="73"/>
    </row>
    <row r="1222" spans="1:25" ht="16" x14ac:dyDescent="0.35">
      <c r="A1222" s="14">
        <v>1102</v>
      </c>
      <c r="B1222" s="30">
        <v>8714199</v>
      </c>
      <c r="C1222" s="32" t="s">
        <v>32</v>
      </c>
      <c r="D1222" s="31" t="s">
        <v>370</v>
      </c>
      <c r="E1222" s="33" t="s">
        <v>34</v>
      </c>
      <c r="F1222" s="6">
        <v>0</v>
      </c>
      <c r="G1222" s="6">
        <v>1</v>
      </c>
      <c r="H1222" s="6">
        <v>781815</v>
      </c>
      <c r="I1222" s="243">
        <v>85323</v>
      </c>
      <c r="J1222" s="82">
        <f t="shared" si="212"/>
        <v>96517.377599999993</v>
      </c>
      <c r="K1222" s="79">
        <v>328900</v>
      </c>
      <c r="L1222" s="79">
        <f t="shared" si="211"/>
        <v>62491</v>
      </c>
      <c r="M1222" s="79">
        <f t="shared" si="202"/>
        <v>391391</v>
      </c>
      <c r="N1222" s="79">
        <v>239000</v>
      </c>
      <c r="O1222" s="79">
        <v>45410</v>
      </c>
      <c r="P1222" s="79">
        <v>284410</v>
      </c>
      <c r="Q1222" s="244">
        <f t="shared" si="203"/>
        <v>96517</v>
      </c>
      <c r="R1222" s="244">
        <f t="shared" si="204"/>
        <v>257439</v>
      </c>
      <c r="S1222" s="244">
        <f t="shared" si="205"/>
        <v>220658</v>
      </c>
      <c r="T1222" s="244">
        <f t="shared" si="206"/>
        <v>284410</v>
      </c>
      <c r="U1222" s="79">
        <f t="shared" si="207"/>
        <v>113789.0374421016</v>
      </c>
      <c r="V1222" s="245">
        <f t="shared" si="208"/>
        <v>0.44200388224822812</v>
      </c>
      <c r="W1222" s="88" t="str">
        <f t="shared" si="209"/>
        <v>MEDIA_GEOMETRICA</v>
      </c>
      <c r="X1222" s="89">
        <f t="shared" si="210"/>
        <v>220658</v>
      </c>
      <c r="Y1222" s="73"/>
    </row>
    <row r="1223" spans="1:25" ht="24" x14ac:dyDescent="0.35">
      <c r="A1223" s="14">
        <v>1103</v>
      </c>
      <c r="B1223" s="30">
        <v>8714199</v>
      </c>
      <c r="C1223" s="32" t="s">
        <v>32</v>
      </c>
      <c r="D1223" s="31" t="s">
        <v>167</v>
      </c>
      <c r="E1223" s="33" t="s">
        <v>34</v>
      </c>
      <c r="F1223" s="6">
        <v>0</v>
      </c>
      <c r="G1223" s="6">
        <v>1</v>
      </c>
      <c r="H1223" s="6">
        <v>781815</v>
      </c>
      <c r="I1223" s="243">
        <v>101864</v>
      </c>
      <c r="J1223" s="82">
        <f t="shared" si="212"/>
        <v>115228.55679999999</v>
      </c>
      <c r="K1223" s="79">
        <v>138000</v>
      </c>
      <c r="L1223" s="79">
        <f t="shared" si="211"/>
        <v>26220</v>
      </c>
      <c r="M1223" s="79">
        <f t="shared" si="202"/>
        <v>164220</v>
      </c>
      <c r="N1223" s="79">
        <v>120000</v>
      </c>
      <c r="O1223" s="79">
        <v>22800</v>
      </c>
      <c r="P1223" s="79">
        <v>142800</v>
      </c>
      <c r="Q1223" s="244">
        <f t="shared" si="203"/>
        <v>115229</v>
      </c>
      <c r="R1223" s="244">
        <f t="shared" si="204"/>
        <v>140750</v>
      </c>
      <c r="S1223" s="244">
        <f t="shared" si="205"/>
        <v>139285</v>
      </c>
      <c r="T1223" s="244">
        <f t="shared" si="206"/>
        <v>142800</v>
      </c>
      <c r="U1223" s="79">
        <f t="shared" si="207"/>
        <v>18046.07216266188</v>
      </c>
      <c r="V1223" s="245">
        <f t="shared" si="208"/>
        <v>0.12821365657308617</v>
      </c>
      <c r="W1223" s="88" t="str">
        <f t="shared" si="209"/>
        <v>MENOR_VALOR</v>
      </c>
      <c r="X1223" s="89">
        <f t="shared" si="210"/>
        <v>115229</v>
      </c>
      <c r="Y1223" s="73"/>
    </row>
    <row r="1224" spans="1:25" ht="16" x14ac:dyDescent="0.35">
      <c r="A1224" s="14">
        <v>1104</v>
      </c>
      <c r="B1224" s="30">
        <v>8714199</v>
      </c>
      <c r="C1224" s="32" t="s">
        <v>32</v>
      </c>
      <c r="D1224" s="31" t="s">
        <v>168</v>
      </c>
      <c r="E1224" s="33" t="s">
        <v>34</v>
      </c>
      <c r="F1224" s="6">
        <v>0</v>
      </c>
      <c r="G1224" s="6">
        <v>1</v>
      </c>
      <c r="H1224" s="6">
        <v>781815</v>
      </c>
      <c r="I1224" s="247">
        <v>101864</v>
      </c>
      <c r="J1224" s="82">
        <f t="shared" si="212"/>
        <v>115228.55679999999</v>
      </c>
      <c r="K1224" s="79">
        <v>150000</v>
      </c>
      <c r="L1224" s="79">
        <f t="shared" si="211"/>
        <v>28500</v>
      </c>
      <c r="M1224" s="79">
        <f t="shared" si="202"/>
        <v>178500</v>
      </c>
      <c r="N1224" s="79">
        <v>120000</v>
      </c>
      <c r="O1224" s="79">
        <v>22800</v>
      </c>
      <c r="P1224" s="79">
        <v>142800</v>
      </c>
      <c r="Q1224" s="244">
        <f t="shared" si="203"/>
        <v>115229</v>
      </c>
      <c r="R1224" s="244">
        <f t="shared" si="204"/>
        <v>145510</v>
      </c>
      <c r="S1224" s="244">
        <f t="shared" si="205"/>
        <v>143211</v>
      </c>
      <c r="T1224" s="244">
        <f t="shared" si="206"/>
        <v>142800</v>
      </c>
      <c r="U1224" s="79">
        <f t="shared" si="207"/>
        <v>21411.900441109847</v>
      </c>
      <c r="V1224" s="245">
        <f t="shared" si="208"/>
        <v>0.14715071432279464</v>
      </c>
      <c r="W1224" s="88" t="str">
        <f t="shared" si="209"/>
        <v>MENOR_VALOR</v>
      </c>
      <c r="X1224" s="89">
        <f t="shared" si="210"/>
        <v>115229</v>
      </c>
      <c r="Y1224" s="73"/>
    </row>
    <row r="1225" spans="1:25" ht="16" x14ac:dyDescent="0.35">
      <c r="A1225" s="14">
        <v>1105</v>
      </c>
      <c r="B1225" s="30">
        <v>8714199</v>
      </c>
      <c r="C1225" s="32" t="s">
        <v>32</v>
      </c>
      <c r="D1225" s="31" t="s">
        <v>169</v>
      </c>
      <c r="E1225" s="33" t="s">
        <v>34</v>
      </c>
      <c r="F1225" s="6">
        <v>0</v>
      </c>
      <c r="G1225" s="6">
        <v>1</v>
      </c>
      <c r="H1225" s="6">
        <v>781815</v>
      </c>
      <c r="I1225" s="247">
        <v>101864</v>
      </c>
      <c r="J1225" s="82">
        <f t="shared" si="212"/>
        <v>115228.55679999999</v>
      </c>
      <c r="K1225" s="79">
        <v>165000</v>
      </c>
      <c r="L1225" s="79">
        <f t="shared" si="211"/>
        <v>31350</v>
      </c>
      <c r="M1225" s="79">
        <f t="shared" si="202"/>
        <v>196350</v>
      </c>
      <c r="N1225" s="79">
        <v>120000</v>
      </c>
      <c r="O1225" s="79">
        <v>22800</v>
      </c>
      <c r="P1225" s="79">
        <v>142800</v>
      </c>
      <c r="Q1225" s="244">
        <f t="shared" si="203"/>
        <v>115229</v>
      </c>
      <c r="R1225" s="244">
        <f t="shared" si="204"/>
        <v>151460</v>
      </c>
      <c r="S1225" s="244">
        <f t="shared" si="205"/>
        <v>147834</v>
      </c>
      <c r="T1225" s="244">
        <f t="shared" si="206"/>
        <v>142800</v>
      </c>
      <c r="U1225" s="79">
        <f t="shared" si="207"/>
        <v>25619.185789169802</v>
      </c>
      <c r="V1225" s="245">
        <f t="shared" si="208"/>
        <v>0.16914819615192001</v>
      </c>
      <c r="W1225" s="88" t="str">
        <f t="shared" si="209"/>
        <v>MENOR_VALOR</v>
      </c>
      <c r="X1225" s="89">
        <f t="shared" si="210"/>
        <v>115229</v>
      </c>
      <c r="Y1225" s="73"/>
    </row>
    <row r="1226" spans="1:25" ht="16" x14ac:dyDescent="0.35">
      <c r="A1226" s="14">
        <v>1106</v>
      </c>
      <c r="B1226" s="30">
        <v>8714199</v>
      </c>
      <c r="C1226" s="32" t="s">
        <v>32</v>
      </c>
      <c r="D1226" s="31" t="s">
        <v>171</v>
      </c>
      <c r="E1226" s="33" t="s">
        <v>34</v>
      </c>
      <c r="F1226" s="6">
        <v>0</v>
      </c>
      <c r="G1226" s="6">
        <v>1</v>
      </c>
      <c r="H1226" s="6">
        <v>781815</v>
      </c>
      <c r="I1226" s="247">
        <v>101864</v>
      </c>
      <c r="J1226" s="82">
        <f t="shared" si="212"/>
        <v>115228.55679999999</v>
      </c>
      <c r="K1226" s="79">
        <v>156000</v>
      </c>
      <c r="L1226" s="79">
        <f t="shared" si="211"/>
        <v>29640</v>
      </c>
      <c r="M1226" s="79">
        <f t="shared" si="202"/>
        <v>185640</v>
      </c>
      <c r="N1226" s="79">
        <v>120000</v>
      </c>
      <c r="O1226" s="79">
        <v>22800</v>
      </c>
      <c r="P1226" s="79">
        <v>142800</v>
      </c>
      <c r="Q1226" s="244">
        <f t="shared" si="203"/>
        <v>115229</v>
      </c>
      <c r="R1226" s="244">
        <f t="shared" si="204"/>
        <v>147890</v>
      </c>
      <c r="S1226" s="244">
        <f t="shared" si="205"/>
        <v>145095</v>
      </c>
      <c r="T1226" s="244">
        <f t="shared" si="206"/>
        <v>142800</v>
      </c>
      <c r="U1226" s="79">
        <f t="shared" si="207"/>
        <v>23094.81458033383</v>
      </c>
      <c r="V1226" s="245">
        <f t="shared" si="208"/>
        <v>0.15616211089548873</v>
      </c>
      <c r="W1226" s="88" t="str">
        <f t="shared" si="209"/>
        <v>MENOR_VALOR</v>
      </c>
      <c r="X1226" s="89">
        <f t="shared" si="210"/>
        <v>115229</v>
      </c>
      <c r="Y1226" s="73"/>
    </row>
    <row r="1227" spans="1:25" ht="16" x14ac:dyDescent="0.35">
      <c r="A1227" s="14">
        <v>1107</v>
      </c>
      <c r="B1227" s="30">
        <v>8714199</v>
      </c>
      <c r="C1227" s="32" t="s">
        <v>32</v>
      </c>
      <c r="D1227" s="31" t="s">
        <v>173</v>
      </c>
      <c r="E1227" s="33" t="s">
        <v>34</v>
      </c>
      <c r="F1227" s="6">
        <v>0</v>
      </c>
      <c r="G1227" s="6">
        <v>1</v>
      </c>
      <c r="H1227" s="6">
        <v>781815</v>
      </c>
      <c r="I1227" s="243">
        <v>99841</v>
      </c>
      <c r="J1227" s="82">
        <f t="shared" si="212"/>
        <v>112940.13920000001</v>
      </c>
      <c r="K1227" s="79">
        <v>190460</v>
      </c>
      <c r="L1227" s="79">
        <f t="shared" si="211"/>
        <v>36187.4</v>
      </c>
      <c r="M1227" s="79">
        <f t="shared" ref="M1227:M1290" si="213">K1227+L1227</f>
        <v>226647.4</v>
      </c>
      <c r="N1227" s="79">
        <v>142000</v>
      </c>
      <c r="O1227" s="79">
        <v>26980</v>
      </c>
      <c r="P1227" s="79">
        <v>168980</v>
      </c>
      <c r="Q1227" s="244">
        <f t="shared" ref="Q1227:Q1290" si="214">ROUND(MIN(J1227,M1227,P1227),0)</f>
        <v>112940</v>
      </c>
      <c r="R1227" s="244">
        <f t="shared" ref="R1227:R1290" si="215">ROUND(AVERAGE(J1227,M1227,P1227),0)</f>
        <v>169523</v>
      </c>
      <c r="S1227" s="244">
        <f t="shared" ref="S1227:S1290" si="216">ROUND(GEOMEAN(J1227,M1227,P1227),0)</f>
        <v>162934</v>
      </c>
      <c r="T1227" s="244">
        <f t="shared" ref="T1227:T1290" si="217">ROUND(MEDIAN(J1227,M1227,P1227),0)</f>
        <v>168980</v>
      </c>
      <c r="U1227" s="79">
        <f t="shared" ref="U1227:U1290" si="218">STDEVA(Q1227,R1227)</f>
        <v>40010.222999878417</v>
      </c>
      <c r="V1227" s="245">
        <f t="shared" ref="V1227:V1290" si="219">(U1227/R1227)</f>
        <v>0.23601648743756551</v>
      </c>
      <c r="W1227" s="88" t="str">
        <f t="shared" ref="W1227:W1290" si="220">IF(V1227&lt;43%,"MENOR_VALOR","MEDIA_GEOMETRICA")</f>
        <v>MENOR_VALOR</v>
      </c>
      <c r="X1227" s="89">
        <f t="shared" ref="X1227:X1290" si="221">IF(W1227="MENOR_VALOR",Q1227,S1227)</f>
        <v>112940</v>
      </c>
      <c r="Y1227" s="73"/>
    </row>
    <row r="1228" spans="1:25" ht="16" x14ac:dyDescent="0.35">
      <c r="A1228" s="14">
        <v>1108</v>
      </c>
      <c r="B1228" s="30">
        <v>8714199</v>
      </c>
      <c r="C1228" s="32" t="s">
        <v>32</v>
      </c>
      <c r="D1228" s="31" t="s">
        <v>175</v>
      </c>
      <c r="E1228" s="33" t="s">
        <v>34</v>
      </c>
      <c r="F1228" s="6">
        <v>0</v>
      </c>
      <c r="G1228" s="6">
        <v>1</v>
      </c>
      <c r="H1228" s="6">
        <v>781815</v>
      </c>
      <c r="I1228" s="243">
        <v>152320</v>
      </c>
      <c r="J1228" s="82">
        <f t="shared" si="212"/>
        <v>172304.38399999999</v>
      </c>
      <c r="K1228" s="79">
        <v>246400</v>
      </c>
      <c r="L1228" s="79">
        <f t="shared" si="211"/>
        <v>46816</v>
      </c>
      <c r="M1228" s="79">
        <f t="shared" si="213"/>
        <v>293216</v>
      </c>
      <c r="N1228" s="79">
        <v>179000</v>
      </c>
      <c r="O1228" s="79">
        <v>34010</v>
      </c>
      <c r="P1228" s="79">
        <v>213010</v>
      </c>
      <c r="Q1228" s="244">
        <f t="shared" si="214"/>
        <v>172304</v>
      </c>
      <c r="R1228" s="244">
        <f t="shared" si="215"/>
        <v>226177</v>
      </c>
      <c r="S1228" s="244">
        <f t="shared" si="216"/>
        <v>220781</v>
      </c>
      <c r="T1228" s="244">
        <f t="shared" si="217"/>
        <v>213010</v>
      </c>
      <c r="U1228" s="79">
        <f t="shared" si="218"/>
        <v>38093.963622862873</v>
      </c>
      <c r="V1228" s="245">
        <f t="shared" si="219"/>
        <v>0.1684254527333145</v>
      </c>
      <c r="W1228" s="88" t="str">
        <f t="shared" si="220"/>
        <v>MENOR_VALOR</v>
      </c>
      <c r="X1228" s="89">
        <f t="shared" si="221"/>
        <v>172304</v>
      </c>
      <c r="Y1228" s="73"/>
    </row>
    <row r="1229" spans="1:25" ht="16" x14ac:dyDescent="0.35">
      <c r="A1229" s="14">
        <v>1109</v>
      </c>
      <c r="B1229" s="30">
        <v>8714199</v>
      </c>
      <c r="C1229" s="32" t="s">
        <v>32</v>
      </c>
      <c r="D1229" s="31" t="s">
        <v>177</v>
      </c>
      <c r="E1229" s="33" t="s">
        <v>34</v>
      </c>
      <c r="F1229" s="6">
        <v>0</v>
      </c>
      <c r="G1229" s="6">
        <v>1</v>
      </c>
      <c r="H1229" s="6">
        <v>781815</v>
      </c>
      <c r="I1229" s="243">
        <v>152320</v>
      </c>
      <c r="J1229" s="82">
        <f t="shared" si="212"/>
        <v>172304.38399999999</v>
      </c>
      <c r="K1229" s="79">
        <v>219520</v>
      </c>
      <c r="L1229" s="79">
        <f t="shared" si="211"/>
        <v>41708.800000000003</v>
      </c>
      <c r="M1229" s="79">
        <f t="shared" si="213"/>
        <v>261228.79999999999</v>
      </c>
      <c r="N1229" s="79">
        <v>179000</v>
      </c>
      <c r="O1229" s="79">
        <v>34010</v>
      </c>
      <c r="P1229" s="79">
        <v>213010</v>
      </c>
      <c r="Q1229" s="244">
        <f t="shared" si="214"/>
        <v>172304</v>
      </c>
      <c r="R1229" s="244">
        <f t="shared" si="215"/>
        <v>215514</v>
      </c>
      <c r="S1229" s="244">
        <f t="shared" si="216"/>
        <v>212441</v>
      </c>
      <c r="T1229" s="244">
        <f t="shared" si="217"/>
        <v>213010</v>
      </c>
      <c r="U1229" s="79">
        <f t="shared" si="218"/>
        <v>30554.084015070719</v>
      </c>
      <c r="V1229" s="245">
        <f t="shared" si="219"/>
        <v>0.14177308209708286</v>
      </c>
      <c r="W1229" s="88" t="str">
        <f t="shared" si="220"/>
        <v>MENOR_VALOR</v>
      </c>
      <c r="X1229" s="89">
        <f t="shared" si="221"/>
        <v>172304</v>
      </c>
      <c r="Y1229" s="73"/>
    </row>
    <row r="1230" spans="1:25" ht="16" x14ac:dyDescent="0.35">
      <c r="A1230" s="14">
        <v>1110</v>
      </c>
      <c r="B1230" s="30">
        <v>8714199</v>
      </c>
      <c r="C1230" s="32" t="s">
        <v>32</v>
      </c>
      <c r="D1230" s="31" t="s">
        <v>266</v>
      </c>
      <c r="E1230" s="33" t="s">
        <v>34</v>
      </c>
      <c r="F1230" s="6">
        <v>0</v>
      </c>
      <c r="G1230" s="6">
        <v>1</v>
      </c>
      <c r="H1230" s="6">
        <v>781815</v>
      </c>
      <c r="I1230" s="243">
        <v>232645</v>
      </c>
      <c r="J1230" s="82">
        <f t="shared" si="212"/>
        <v>263168.02399999998</v>
      </c>
      <c r="K1230" s="79">
        <v>394910</v>
      </c>
      <c r="L1230" s="79">
        <f t="shared" si="211"/>
        <v>75032.899999999994</v>
      </c>
      <c r="M1230" s="79">
        <f t="shared" si="213"/>
        <v>469942.9</v>
      </c>
      <c r="N1230" s="79">
        <v>313000</v>
      </c>
      <c r="O1230" s="79">
        <v>59470</v>
      </c>
      <c r="P1230" s="79">
        <v>372470</v>
      </c>
      <c r="Q1230" s="244">
        <f t="shared" si="214"/>
        <v>263168</v>
      </c>
      <c r="R1230" s="244">
        <f t="shared" si="215"/>
        <v>368527</v>
      </c>
      <c r="S1230" s="244">
        <f t="shared" si="216"/>
        <v>358473</v>
      </c>
      <c r="T1230" s="244">
        <f t="shared" si="217"/>
        <v>372470</v>
      </c>
      <c r="U1230" s="79">
        <f t="shared" si="218"/>
        <v>74500.063359033462</v>
      </c>
      <c r="V1230" s="245">
        <f t="shared" si="219"/>
        <v>0.20215632330611721</v>
      </c>
      <c r="W1230" s="88" t="str">
        <f t="shared" si="220"/>
        <v>MENOR_VALOR</v>
      </c>
      <c r="X1230" s="89">
        <f t="shared" si="221"/>
        <v>263168</v>
      </c>
      <c r="Y1230" s="73"/>
    </row>
    <row r="1231" spans="1:25" ht="16" x14ac:dyDescent="0.35">
      <c r="A1231" s="14">
        <v>1111</v>
      </c>
      <c r="B1231" s="30">
        <v>8714199</v>
      </c>
      <c r="C1231" s="32" t="s">
        <v>32</v>
      </c>
      <c r="D1231" s="31" t="s">
        <v>267</v>
      </c>
      <c r="E1231" s="33" t="s">
        <v>34</v>
      </c>
      <c r="F1231" s="6">
        <v>0</v>
      </c>
      <c r="G1231" s="6">
        <v>1</v>
      </c>
      <c r="H1231" s="6">
        <v>781815</v>
      </c>
      <c r="I1231" s="243">
        <v>361284</v>
      </c>
      <c r="J1231" s="82">
        <f t="shared" si="212"/>
        <v>408684.4608</v>
      </c>
      <c r="K1231" s="79">
        <v>192600</v>
      </c>
      <c r="L1231" s="79">
        <f t="shared" si="211"/>
        <v>36594</v>
      </c>
      <c r="M1231" s="79">
        <f t="shared" si="213"/>
        <v>229194</v>
      </c>
      <c r="N1231" s="79">
        <v>144000</v>
      </c>
      <c r="O1231" s="79">
        <v>27360</v>
      </c>
      <c r="P1231" s="79">
        <v>171360</v>
      </c>
      <c r="Q1231" s="244">
        <f t="shared" si="214"/>
        <v>171360</v>
      </c>
      <c r="R1231" s="244">
        <f t="shared" si="215"/>
        <v>269746</v>
      </c>
      <c r="S1231" s="244">
        <f t="shared" si="216"/>
        <v>252251</v>
      </c>
      <c r="T1231" s="244">
        <f t="shared" si="217"/>
        <v>229194</v>
      </c>
      <c r="U1231" s="79">
        <f t="shared" si="218"/>
        <v>69569.407773819665</v>
      </c>
      <c r="V1231" s="245">
        <f t="shared" si="219"/>
        <v>0.25790709694979597</v>
      </c>
      <c r="W1231" s="88" t="str">
        <f t="shared" si="220"/>
        <v>MENOR_VALOR</v>
      </c>
      <c r="X1231" s="89">
        <f t="shared" si="221"/>
        <v>171360</v>
      </c>
      <c r="Y1231" s="73"/>
    </row>
    <row r="1232" spans="1:25" ht="16" x14ac:dyDescent="0.35">
      <c r="A1232" s="14">
        <v>1112</v>
      </c>
      <c r="B1232" s="30">
        <v>8714199</v>
      </c>
      <c r="C1232" s="32" t="s">
        <v>268</v>
      </c>
      <c r="D1232" s="32" t="s">
        <v>160</v>
      </c>
      <c r="E1232" s="33" t="s">
        <v>34</v>
      </c>
      <c r="F1232" s="6">
        <v>0</v>
      </c>
      <c r="G1232" s="6">
        <v>1</v>
      </c>
      <c r="H1232" s="6">
        <v>781815</v>
      </c>
      <c r="I1232" s="243">
        <v>85442</v>
      </c>
      <c r="J1232" s="82">
        <f t="shared" si="212"/>
        <v>96651.990399999995</v>
      </c>
      <c r="K1232" s="79">
        <v>146280</v>
      </c>
      <c r="L1232" s="79">
        <f t="shared" si="211"/>
        <v>27793.200000000001</v>
      </c>
      <c r="M1232" s="79">
        <f t="shared" si="213"/>
        <v>174073.2</v>
      </c>
      <c r="N1232" s="79">
        <v>110000</v>
      </c>
      <c r="O1232" s="79">
        <v>20900</v>
      </c>
      <c r="P1232" s="79">
        <v>130900</v>
      </c>
      <c r="Q1232" s="244">
        <f t="shared" si="214"/>
        <v>96652</v>
      </c>
      <c r="R1232" s="244">
        <f t="shared" si="215"/>
        <v>133875</v>
      </c>
      <c r="S1232" s="244">
        <f t="shared" si="216"/>
        <v>130105</v>
      </c>
      <c r="T1232" s="244">
        <f t="shared" si="217"/>
        <v>130900</v>
      </c>
      <c r="U1232" s="79">
        <f t="shared" si="218"/>
        <v>26320.635716106859</v>
      </c>
      <c r="V1232" s="245">
        <f t="shared" si="219"/>
        <v>0.1966060557692389</v>
      </c>
      <c r="W1232" s="88" t="str">
        <f t="shared" si="220"/>
        <v>MENOR_VALOR</v>
      </c>
      <c r="X1232" s="89">
        <f t="shared" si="221"/>
        <v>96652</v>
      </c>
      <c r="Y1232" s="73"/>
    </row>
    <row r="1233" spans="1:25" x14ac:dyDescent="0.35">
      <c r="A1233" s="14">
        <v>1113</v>
      </c>
      <c r="B1233" s="30">
        <v>8714199</v>
      </c>
      <c r="C1233" s="283" t="s">
        <v>180</v>
      </c>
      <c r="D1233" s="284"/>
      <c r="E1233" s="33" t="s">
        <v>34</v>
      </c>
      <c r="F1233" s="6">
        <v>0</v>
      </c>
      <c r="G1233" s="6">
        <v>1</v>
      </c>
      <c r="H1233" s="6">
        <v>781815</v>
      </c>
      <c r="I1233" s="243"/>
      <c r="J1233" s="82">
        <f t="shared" si="212"/>
        <v>0</v>
      </c>
      <c r="K1233" s="79">
        <v>204920</v>
      </c>
      <c r="L1233" s="79">
        <f t="shared" si="211"/>
        <v>38934.800000000003</v>
      </c>
      <c r="M1233" s="79">
        <f t="shared" si="213"/>
        <v>243854.8</v>
      </c>
      <c r="N1233" s="79">
        <v>150000</v>
      </c>
      <c r="O1233" s="79">
        <v>28500</v>
      </c>
      <c r="P1233" s="79">
        <v>178500</v>
      </c>
      <c r="Q1233" s="244">
        <f>ROUND(MIN(M1233,P1233),0)</f>
        <v>178500</v>
      </c>
      <c r="R1233" s="244">
        <f>ROUND(AVERAGE(M1233,P1233),0)</f>
        <v>211177</v>
      </c>
      <c r="S1233" s="244">
        <f>ROUND(GEOMEAN(M1233,P1233),0)</f>
        <v>208634</v>
      </c>
      <c r="T1233" s="244">
        <f t="shared" si="217"/>
        <v>178500</v>
      </c>
      <c r="U1233" s="79">
        <f t="shared" si="218"/>
        <v>23106.128288832813</v>
      </c>
      <c r="V1233" s="245">
        <f t="shared" si="219"/>
        <v>0.10941593207987997</v>
      </c>
      <c r="W1233" s="88" t="str">
        <f t="shared" si="220"/>
        <v>MENOR_VALOR</v>
      </c>
      <c r="X1233" s="89">
        <f t="shared" si="221"/>
        <v>178500</v>
      </c>
      <c r="Y1233" s="73"/>
    </row>
    <row r="1234" spans="1:25" ht="24" x14ac:dyDescent="0.35">
      <c r="A1234" s="14">
        <v>1114</v>
      </c>
      <c r="B1234" s="30">
        <v>8714199</v>
      </c>
      <c r="C1234" s="32" t="s">
        <v>50</v>
      </c>
      <c r="D1234" s="32" t="s">
        <v>160</v>
      </c>
      <c r="E1234" s="33" t="s">
        <v>34</v>
      </c>
      <c r="F1234" s="6">
        <v>0</v>
      </c>
      <c r="G1234" s="6">
        <v>1</v>
      </c>
      <c r="H1234" s="6">
        <v>781815</v>
      </c>
      <c r="I1234" s="247">
        <v>96152</v>
      </c>
      <c r="J1234" s="82">
        <f t="shared" si="212"/>
        <v>108767.1424</v>
      </c>
      <c r="K1234" s="79">
        <v>250250</v>
      </c>
      <c r="L1234" s="79">
        <f t="shared" si="211"/>
        <v>47547.5</v>
      </c>
      <c r="M1234" s="79">
        <f t="shared" si="213"/>
        <v>297797.5</v>
      </c>
      <c r="N1234" s="79">
        <v>220000</v>
      </c>
      <c r="O1234" s="79">
        <v>41800</v>
      </c>
      <c r="P1234" s="79">
        <v>261800</v>
      </c>
      <c r="Q1234" s="244">
        <f t="shared" si="214"/>
        <v>108767</v>
      </c>
      <c r="R1234" s="244">
        <f t="shared" si="215"/>
        <v>222788</v>
      </c>
      <c r="S1234" s="244">
        <f t="shared" si="216"/>
        <v>203921</v>
      </c>
      <c r="T1234" s="244">
        <f t="shared" si="217"/>
        <v>261800</v>
      </c>
      <c r="U1234" s="79">
        <f t="shared" si="218"/>
        <v>80625.022297671341</v>
      </c>
      <c r="V1234" s="245">
        <f t="shared" si="219"/>
        <v>0.36189122527995826</v>
      </c>
      <c r="W1234" s="88" t="str">
        <f t="shared" si="220"/>
        <v>MENOR_VALOR</v>
      </c>
      <c r="X1234" s="89">
        <f t="shared" si="221"/>
        <v>108767</v>
      </c>
      <c r="Y1234" s="73"/>
    </row>
    <row r="1235" spans="1:25" s="74" customFormat="1" ht="16" x14ac:dyDescent="0.35">
      <c r="A1235" s="117" t="s">
        <v>181</v>
      </c>
      <c r="B1235" s="30"/>
      <c r="C1235" s="134"/>
      <c r="D1235" s="135" t="s">
        <v>182</v>
      </c>
      <c r="E1235" s="33"/>
      <c r="F1235" s="119"/>
      <c r="G1235" s="119"/>
      <c r="H1235" s="120"/>
      <c r="I1235" s="243"/>
      <c r="J1235" s="82"/>
      <c r="K1235" s="79"/>
      <c r="L1235" s="79"/>
      <c r="M1235" s="79"/>
      <c r="N1235" s="79"/>
      <c r="O1235" s="79"/>
      <c r="P1235" s="79"/>
      <c r="Q1235" s="244"/>
      <c r="R1235" s="244"/>
      <c r="S1235" s="244"/>
      <c r="T1235" s="244"/>
      <c r="U1235" s="79"/>
      <c r="V1235" s="245"/>
      <c r="W1235" s="88" t="str">
        <f t="shared" si="220"/>
        <v>MENOR_VALOR</v>
      </c>
      <c r="X1235" s="89">
        <f t="shared" si="221"/>
        <v>0</v>
      </c>
      <c r="Y1235" s="73"/>
    </row>
    <row r="1236" spans="1:25" ht="24" x14ac:dyDescent="0.35">
      <c r="A1236" s="40">
        <v>1115</v>
      </c>
      <c r="B1236" s="30">
        <v>8714199</v>
      </c>
      <c r="C1236" s="31" t="s">
        <v>32</v>
      </c>
      <c r="D1236" s="31" t="s">
        <v>183</v>
      </c>
      <c r="E1236" s="33" t="s">
        <v>34</v>
      </c>
      <c r="F1236" s="6">
        <v>0</v>
      </c>
      <c r="G1236" s="6">
        <v>1</v>
      </c>
      <c r="H1236" s="6">
        <v>781815</v>
      </c>
      <c r="I1236" s="81">
        <v>183974</v>
      </c>
      <c r="J1236" s="82">
        <f t="shared" si="212"/>
        <v>208111.38879999999</v>
      </c>
      <c r="K1236" s="79">
        <v>270000</v>
      </c>
      <c r="L1236" s="79">
        <f t="shared" si="211"/>
        <v>51300</v>
      </c>
      <c r="M1236" s="79">
        <f t="shared" si="213"/>
        <v>321300</v>
      </c>
      <c r="N1236" s="79">
        <v>216000</v>
      </c>
      <c r="O1236" s="79">
        <v>41040</v>
      </c>
      <c r="P1236" s="79">
        <v>257040</v>
      </c>
      <c r="Q1236" s="244">
        <f t="shared" si="214"/>
        <v>208111</v>
      </c>
      <c r="R1236" s="244">
        <f t="shared" si="215"/>
        <v>262150</v>
      </c>
      <c r="S1236" s="244">
        <f t="shared" si="216"/>
        <v>258069</v>
      </c>
      <c r="T1236" s="244">
        <f t="shared" si="217"/>
        <v>257040</v>
      </c>
      <c r="U1236" s="79">
        <f t="shared" si="218"/>
        <v>38211.343348539842</v>
      </c>
      <c r="V1236" s="245">
        <f t="shared" si="219"/>
        <v>0.14576137077451781</v>
      </c>
      <c r="W1236" s="88" t="str">
        <f t="shared" si="220"/>
        <v>MENOR_VALOR</v>
      </c>
      <c r="X1236" s="89">
        <f t="shared" si="221"/>
        <v>208111</v>
      </c>
      <c r="Y1236" s="73"/>
    </row>
    <row r="1237" spans="1:25" ht="24" x14ac:dyDescent="0.35">
      <c r="A1237" s="40">
        <v>1116</v>
      </c>
      <c r="B1237" s="30">
        <v>8714199</v>
      </c>
      <c r="C1237" s="31" t="s">
        <v>32</v>
      </c>
      <c r="D1237" s="31" t="s">
        <v>184</v>
      </c>
      <c r="E1237" s="33" t="s">
        <v>34</v>
      </c>
      <c r="F1237" s="6">
        <v>0</v>
      </c>
      <c r="G1237" s="6">
        <v>1</v>
      </c>
      <c r="H1237" s="6">
        <v>781815</v>
      </c>
      <c r="I1237" s="81">
        <v>187187</v>
      </c>
      <c r="J1237" s="82">
        <f t="shared" si="212"/>
        <v>211745.9344</v>
      </c>
      <c r="K1237" s="79">
        <v>299750</v>
      </c>
      <c r="L1237" s="79">
        <f t="shared" si="211"/>
        <v>56952.5</v>
      </c>
      <c r="M1237" s="79">
        <f t="shared" si="213"/>
        <v>356702.5</v>
      </c>
      <c r="N1237" s="79">
        <v>220000</v>
      </c>
      <c r="O1237" s="79">
        <v>41800</v>
      </c>
      <c r="P1237" s="79">
        <v>261800</v>
      </c>
      <c r="Q1237" s="244">
        <f t="shared" si="214"/>
        <v>211746</v>
      </c>
      <c r="R1237" s="244">
        <f t="shared" si="215"/>
        <v>276749</v>
      </c>
      <c r="S1237" s="244">
        <f t="shared" si="216"/>
        <v>270415</v>
      </c>
      <c r="T1237" s="244">
        <f t="shared" si="217"/>
        <v>261800</v>
      </c>
      <c r="U1237" s="79">
        <f t="shared" si="218"/>
        <v>45964.062097469148</v>
      </c>
      <c r="V1237" s="245">
        <f t="shared" si="219"/>
        <v>0.16608573869271126</v>
      </c>
      <c r="W1237" s="88" t="str">
        <f t="shared" si="220"/>
        <v>MENOR_VALOR</v>
      </c>
      <c r="X1237" s="89">
        <f t="shared" si="221"/>
        <v>211746</v>
      </c>
      <c r="Y1237" s="73"/>
    </row>
    <row r="1238" spans="1:25" ht="16" x14ac:dyDescent="0.35">
      <c r="A1238" s="40">
        <v>1117</v>
      </c>
      <c r="B1238" s="30">
        <v>8714199</v>
      </c>
      <c r="C1238" s="31" t="s">
        <v>32</v>
      </c>
      <c r="D1238" s="31" t="s">
        <v>185</v>
      </c>
      <c r="E1238" s="33" t="s">
        <v>34</v>
      </c>
      <c r="F1238" s="6">
        <v>0</v>
      </c>
      <c r="G1238" s="6">
        <v>1</v>
      </c>
      <c r="H1238" s="6">
        <v>781815</v>
      </c>
      <c r="I1238" s="81">
        <v>226338</v>
      </c>
      <c r="J1238" s="82">
        <f t="shared" si="212"/>
        <v>256033.54560000001</v>
      </c>
      <c r="K1238" s="79">
        <v>366300</v>
      </c>
      <c r="L1238" s="79">
        <f t="shared" si="211"/>
        <v>69597</v>
      </c>
      <c r="M1238" s="79">
        <f t="shared" si="213"/>
        <v>435897</v>
      </c>
      <c r="N1238" s="79">
        <v>266000</v>
      </c>
      <c r="O1238" s="79">
        <v>50540</v>
      </c>
      <c r="P1238" s="79">
        <v>316540</v>
      </c>
      <c r="Q1238" s="244">
        <f t="shared" si="214"/>
        <v>256034</v>
      </c>
      <c r="R1238" s="244">
        <f t="shared" si="215"/>
        <v>336157</v>
      </c>
      <c r="S1238" s="244">
        <f t="shared" si="216"/>
        <v>328123</v>
      </c>
      <c r="T1238" s="244">
        <f t="shared" si="217"/>
        <v>316540</v>
      </c>
      <c r="U1238" s="79">
        <f t="shared" si="218"/>
        <v>56655.516629009748</v>
      </c>
      <c r="V1238" s="245">
        <f t="shared" si="219"/>
        <v>0.16853885722745546</v>
      </c>
      <c r="W1238" s="88" t="str">
        <f t="shared" si="220"/>
        <v>MENOR_VALOR</v>
      </c>
      <c r="X1238" s="89">
        <f t="shared" si="221"/>
        <v>256034</v>
      </c>
      <c r="Y1238" s="73"/>
    </row>
    <row r="1239" spans="1:25" ht="16" x14ac:dyDescent="0.35">
      <c r="A1239" s="40">
        <v>1118</v>
      </c>
      <c r="B1239" s="30">
        <v>8714199</v>
      </c>
      <c r="C1239" s="31" t="s">
        <v>32</v>
      </c>
      <c r="D1239" s="31" t="s">
        <v>186</v>
      </c>
      <c r="E1239" s="33" t="s">
        <v>34</v>
      </c>
      <c r="F1239" s="6">
        <v>0</v>
      </c>
      <c r="G1239" s="6">
        <v>1</v>
      </c>
      <c r="H1239" s="6">
        <v>781815</v>
      </c>
      <c r="I1239" s="243">
        <v>66640</v>
      </c>
      <c r="J1239" s="82">
        <f t="shared" si="212"/>
        <v>75383.168000000005</v>
      </c>
      <c r="K1239" s="79">
        <v>101920</v>
      </c>
      <c r="L1239" s="79">
        <f t="shared" si="211"/>
        <v>19364.8</v>
      </c>
      <c r="M1239" s="79">
        <f t="shared" si="213"/>
        <v>121284.8</v>
      </c>
      <c r="N1239" s="79">
        <v>78000</v>
      </c>
      <c r="O1239" s="79">
        <v>14820</v>
      </c>
      <c r="P1239" s="79">
        <v>92820</v>
      </c>
      <c r="Q1239" s="244">
        <f t="shared" si="214"/>
        <v>75383</v>
      </c>
      <c r="R1239" s="244">
        <f t="shared" si="215"/>
        <v>96496</v>
      </c>
      <c r="S1239" s="244">
        <f t="shared" si="216"/>
        <v>94676</v>
      </c>
      <c r="T1239" s="244">
        <f t="shared" si="217"/>
        <v>92820</v>
      </c>
      <c r="U1239" s="79">
        <f t="shared" si="218"/>
        <v>14929.145471191578</v>
      </c>
      <c r="V1239" s="245">
        <f t="shared" si="219"/>
        <v>0.15471258364275803</v>
      </c>
      <c r="W1239" s="88" t="str">
        <f t="shared" si="220"/>
        <v>MENOR_VALOR</v>
      </c>
      <c r="X1239" s="89">
        <f t="shared" si="221"/>
        <v>75383</v>
      </c>
      <c r="Y1239" s="73"/>
    </row>
    <row r="1240" spans="1:25" ht="16" x14ac:dyDescent="0.35">
      <c r="A1240" s="40">
        <v>1119</v>
      </c>
      <c r="B1240" s="30">
        <v>8714199</v>
      </c>
      <c r="C1240" s="31" t="s">
        <v>32</v>
      </c>
      <c r="D1240" s="31" t="s">
        <v>187</v>
      </c>
      <c r="E1240" s="33" t="s">
        <v>34</v>
      </c>
      <c r="F1240" s="6">
        <v>0</v>
      </c>
      <c r="G1240" s="6">
        <v>1</v>
      </c>
      <c r="H1240" s="6">
        <v>781815</v>
      </c>
      <c r="I1240" s="243">
        <v>232407</v>
      </c>
      <c r="J1240" s="82">
        <f t="shared" si="212"/>
        <v>262898.79839999997</v>
      </c>
      <c r="K1240" s="79">
        <v>363800</v>
      </c>
      <c r="L1240" s="79">
        <f t="shared" si="211"/>
        <v>69122</v>
      </c>
      <c r="M1240" s="79">
        <f t="shared" si="213"/>
        <v>432922</v>
      </c>
      <c r="N1240" s="79">
        <v>272000</v>
      </c>
      <c r="O1240" s="79">
        <v>51680</v>
      </c>
      <c r="P1240" s="79">
        <v>323680</v>
      </c>
      <c r="Q1240" s="244">
        <f t="shared" si="214"/>
        <v>262899</v>
      </c>
      <c r="R1240" s="244">
        <f t="shared" si="215"/>
        <v>339834</v>
      </c>
      <c r="S1240" s="244">
        <f t="shared" si="216"/>
        <v>332740</v>
      </c>
      <c r="T1240" s="244">
        <f t="shared" si="217"/>
        <v>323680</v>
      </c>
      <c r="U1240" s="79">
        <f t="shared" si="218"/>
        <v>54401.260210587032</v>
      </c>
      <c r="V1240" s="245">
        <f t="shared" si="219"/>
        <v>0.16008186411773698</v>
      </c>
      <c r="W1240" s="88" t="str">
        <f t="shared" si="220"/>
        <v>MENOR_VALOR</v>
      </c>
      <c r="X1240" s="89">
        <f t="shared" si="221"/>
        <v>262899</v>
      </c>
      <c r="Y1240" s="73"/>
    </row>
    <row r="1241" spans="1:25" ht="24" x14ac:dyDescent="0.35">
      <c r="A1241" s="40">
        <v>1120</v>
      </c>
      <c r="B1241" s="30">
        <v>8714199</v>
      </c>
      <c r="C1241" s="31" t="s">
        <v>32</v>
      </c>
      <c r="D1241" s="31" t="s">
        <v>76</v>
      </c>
      <c r="E1241" s="33" t="s">
        <v>34</v>
      </c>
      <c r="F1241" s="6">
        <v>0</v>
      </c>
      <c r="G1241" s="6">
        <v>1</v>
      </c>
      <c r="H1241" s="6">
        <v>781815</v>
      </c>
      <c r="I1241" s="243">
        <v>167671</v>
      </c>
      <c r="J1241" s="82">
        <f t="shared" si="212"/>
        <v>189669.43520000001</v>
      </c>
      <c r="K1241" s="79">
        <v>270600</v>
      </c>
      <c r="L1241" s="79">
        <f t="shared" si="211"/>
        <v>51414</v>
      </c>
      <c r="M1241" s="79">
        <f t="shared" si="213"/>
        <v>322014</v>
      </c>
      <c r="N1241" s="79">
        <v>197000</v>
      </c>
      <c r="O1241" s="79">
        <v>37430</v>
      </c>
      <c r="P1241" s="79">
        <v>234430</v>
      </c>
      <c r="Q1241" s="244">
        <f t="shared" si="214"/>
        <v>189669</v>
      </c>
      <c r="R1241" s="244">
        <f t="shared" si="215"/>
        <v>248704</v>
      </c>
      <c r="S1241" s="244">
        <f t="shared" si="216"/>
        <v>242826</v>
      </c>
      <c r="T1241" s="244">
        <f t="shared" si="217"/>
        <v>234430</v>
      </c>
      <c r="U1241" s="79">
        <f t="shared" si="218"/>
        <v>41744.048827347833</v>
      </c>
      <c r="V1241" s="245">
        <f t="shared" si="219"/>
        <v>0.16784631058345598</v>
      </c>
      <c r="W1241" s="88" t="str">
        <f t="shared" si="220"/>
        <v>MENOR_VALOR</v>
      </c>
      <c r="X1241" s="89">
        <f t="shared" si="221"/>
        <v>189669</v>
      </c>
      <c r="Y1241" s="73"/>
    </row>
    <row r="1242" spans="1:25" ht="24" x14ac:dyDescent="0.35">
      <c r="A1242" s="40">
        <v>1121</v>
      </c>
      <c r="B1242" s="30">
        <v>8714199</v>
      </c>
      <c r="C1242" s="31" t="s">
        <v>32</v>
      </c>
      <c r="D1242" s="31" t="s">
        <v>188</v>
      </c>
      <c r="E1242" s="33" t="s">
        <v>34</v>
      </c>
      <c r="F1242" s="6">
        <v>0</v>
      </c>
      <c r="G1242" s="6">
        <v>1</v>
      </c>
      <c r="H1242" s="6">
        <v>781815</v>
      </c>
      <c r="I1242" s="243">
        <v>195398</v>
      </c>
      <c r="J1242" s="82">
        <f t="shared" si="212"/>
        <v>221034.2176</v>
      </c>
      <c r="K1242" s="79">
        <v>290880</v>
      </c>
      <c r="L1242" s="79">
        <f t="shared" si="211"/>
        <v>55267.199999999997</v>
      </c>
      <c r="M1242" s="79">
        <f t="shared" si="213"/>
        <v>346147.2</v>
      </c>
      <c r="N1242" s="79">
        <v>230000</v>
      </c>
      <c r="O1242" s="79">
        <v>43700</v>
      </c>
      <c r="P1242" s="79">
        <v>273700</v>
      </c>
      <c r="Q1242" s="244">
        <f t="shared" si="214"/>
        <v>221034</v>
      </c>
      <c r="R1242" s="244">
        <f t="shared" si="215"/>
        <v>280294</v>
      </c>
      <c r="S1242" s="244">
        <f t="shared" si="216"/>
        <v>275633</v>
      </c>
      <c r="T1242" s="244">
        <f t="shared" si="217"/>
        <v>273700</v>
      </c>
      <c r="U1242" s="79">
        <f t="shared" si="218"/>
        <v>41903.14785311481</v>
      </c>
      <c r="V1242" s="245">
        <f t="shared" si="219"/>
        <v>0.14949712749154392</v>
      </c>
      <c r="W1242" s="88" t="str">
        <f t="shared" si="220"/>
        <v>MENOR_VALOR</v>
      </c>
      <c r="X1242" s="89">
        <f t="shared" si="221"/>
        <v>221034</v>
      </c>
      <c r="Y1242" s="73"/>
    </row>
    <row r="1243" spans="1:25" ht="24" x14ac:dyDescent="0.35">
      <c r="A1243" s="40">
        <v>1122</v>
      </c>
      <c r="B1243" s="30">
        <v>8714199</v>
      </c>
      <c r="C1243" s="31" t="s">
        <v>32</v>
      </c>
      <c r="D1243" s="31" t="s">
        <v>189</v>
      </c>
      <c r="E1243" s="33" t="s">
        <v>34</v>
      </c>
      <c r="F1243" s="6">
        <v>0</v>
      </c>
      <c r="G1243" s="6">
        <v>1</v>
      </c>
      <c r="H1243" s="6">
        <v>781815</v>
      </c>
      <c r="I1243" s="81">
        <v>174097</v>
      </c>
      <c r="J1243" s="82">
        <f t="shared" si="212"/>
        <v>196938.5264</v>
      </c>
      <c r="K1243" s="79">
        <v>173900</v>
      </c>
      <c r="L1243" s="79">
        <f t="shared" si="211"/>
        <v>33041</v>
      </c>
      <c r="M1243" s="79">
        <f t="shared" si="213"/>
        <v>206941</v>
      </c>
      <c r="N1243" s="79">
        <v>148000</v>
      </c>
      <c r="O1243" s="79">
        <v>28120</v>
      </c>
      <c r="P1243" s="79">
        <v>176120</v>
      </c>
      <c r="Q1243" s="244">
        <f t="shared" si="214"/>
        <v>176120</v>
      </c>
      <c r="R1243" s="244">
        <f t="shared" si="215"/>
        <v>193333</v>
      </c>
      <c r="S1243" s="244">
        <f t="shared" si="216"/>
        <v>192898</v>
      </c>
      <c r="T1243" s="244">
        <f t="shared" si="217"/>
        <v>196939</v>
      </c>
      <c r="U1243" s="79">
        <f t="shared" si="218"/>
        <v>12171.429024564042</v>
      </c>
      <c r="V1243" s="245">
        <f t="shared" si="219"/>
        <v>6.2955775912875933E-2</v>
      </c>
      <c r="W1243" s="88" t="str">
        <f t="shared" si="220"/>
        <v>MENOR_VALOR</v>
      </c>
      <c r="X1243" s="89">
        <f t="shared" si="221"/>
        <v>176120</v>
      </c>
      <c r="Y1243" s="73"/>
    </row>
    <row r="1244" spans="1:25" ht="24" x14ac:dyDescent="0.35">
      <c r="A1244" s="40">
        <v>1123</v>
      </c>
      <c r="B1244" s="30">
        <v>8714199</v>
      </c>
      <c r="C1244" s="31" t="s">
        <v>32</v>
      </c>
      <c r="D1244" s="31" t="s">
        <v>190</v>
      </c>
      <c r="E1244" s="33" t="s">
        <v>34</v>
      </c>
      <c r="F1244" s="6">
        <v>0</v>
      </c>
      <c r="G1244" s="6">
        <v>1</v>
      </c>
      <c r="H1244" s="6">
        <v>781815</v>
      </c>
      <c r="I1244" s="81">
        <v>135184</v>
      </c>
      <c r="J1244" s="82">
        <f t="shared" si="212"/>
        <v>152920.14079999999</v>
      </c>
      <c r="K1244" s="79">
        <v>179100</v>
      </c>
      <c r="L1244" s="79">
        <f t="shared" si="211"/>
        <v>34029</v>
      </c>
      <c r="M1244" s="79">
        <f t="shared" si="213"/>
        <v>213129</v>
      </c>
      <c r="N1244" s="79">
        <v>159000</v>
      </c>
      <c r="O1244" s="79">
        <v>30210</v>
      </c>
      <c r="P1244" s="79">
        <v>189210</v>
      </c>
      <c r="Q1244" s="244">
        <f t="shared" si="214"/>
        <v>152920</v>
      </c>
      <c r="R1244" s="244">
        <f t="shared" si="215"/>
        <v>185086</v>
      </c>
      <c r="S1244" s="244">
        <f t="shared" si="216"/>
        <v>183379</v>
      </c>
      <c r="T1244" s="244">
        <f t="shared" si="217"/>
        <v>189210</v>
      </c>
      <c r="U1244" s="79">
        <f t="shared" si="218"/>
        <v>22744.796723646486</v>
      </c>
      <c r="V1244" s="245">
        <f t="shared" si="219"/>
        <v>0.12288772097104311</v>
      </c>
      <c r="W1244" s="88" t="str">
        <f t="shared" si="220"/>
        <v>MENOR_VALOR</v>
      </c>
      <c r="X1244" s="89">
        <f t="shared" si="221"/>
        <v>152920</v>
      </c>
      <c r="Y1244" s="73"/>
    </row>
    <row r="1245" spans="1:25" ht="16" x14ac:dyDescent="0.35">
      <c r="A1245" s="40">
        <v>1124</v>
      </c>
      <c r="B1245" s="30">
        <v>8714199</v>
      </c>
      <c r="C1245" s="31" t="s">
        <v>32</v>
      </c>
      <c r="D1245" s="31" t="s">
        <v>191</v>
      </c>
      <c r="E1245" s="33" t="s">
        <v>34</v>
      </c>
      <c r="F1245" s="6">
        <v>0</v>
      </c>
      <c r="G1245" s="6">
        <v>1</v>
      </c>
      <c r="H1245" s="6">
        <v>781815</v>
      </c>
      <c r="I1245" s="81">
        <v>123641</v>
      </c>
      <c r="J1245" s="82">
        <f t="shared" si="212"/>
        <v>139862.6992</v>
      </c>
      <c r="K1245" s="79">
        <v>193670</v>
      </c>
      <c r="L1245" s="79">
        <f t="shared" si="211"/>
        <v>36797.300000000003</v>
      </c>
      <c r="M1245" s="79">
        <f t="shared" si="213"/>
        <v>230467.3</v>
      </c>
      <c r="N1245" s="79">
        <v>145000</v>
      </c>
      <c r="O1245" s="79">
        <v>27550</v>
      </c>
      <c r="P1245" s="79">
        <v>172550</v>
      </c>
      <c r="Q1245" s="244">
        <f t="shared" si="214"/>
        <v>139863</v>
      </c>
      <c r="R1245" s="244">
        <f t="shared" si="215"/>
        <v>180960</v>
      </c>
      <c r="S1245" s="244">
        <f t="shared" si="216"/>
        <v>177178</v>
      </c>
      <c r="T1245" s="244">
        <f t="shared" si="217"/>
        <v>172550</v>
      </c>
      <c r="U1245" s="79">
        <f t="shared" si="218"/>
        <v>29059.967386423545</v>
      </c>
      <c r="V1245" s="245">
        <f t="shared" si="219"/>
        <v>0.16058779501781359</v>
      </c>
      <c r="W1245" s="88" t="str">
        <f t="shared" si="220"/>
        <v>MENOR_VALOR</v>
      </c>
      <c r="X1245" s="89">
        <f t="shared" si="221"/>
        <v>139863</v>
      </c>
      <c r="Y1245" s="73"/>
    </row>
    <row r="1246" spans="1:25" ht="16" x14ac:dyDescent="0.35">
      <c r="A1246" s="40">
        <v>1125</v>
      </c>
      <c r="B1246" s="30">
        <v>8714199</v>
      </c>
      <c r="C1246" s="31" t="s">
        <v>32</v>
      </c>
      <c r="D1246" s="31" t="s">
        <v>192</v>
      </c>
      <c r="E1246" s="33" t="s">
        <v>34</v>
      </c>
      <c r="F1246" s="6">
        <v>0</v>
      </c>
      <c r="G1246" s="6">
        <v>1</v>
      </c>
      <c r="H1246" s="6">
        <v>781815</v>
      </c>
      <c r="I1246" s="243">
        <v>421736</v>
      </c>
      <c r="J1246" s="82">
        <f t="shared" si="212"/>
        <v>477067.76319999999</v>
      </c>
      <c r="K1246" s="79">
        <v>632400</v>
      </c>
      <c r="L1246" s="79">
        <f t="shared" si="211"/>
        <v>120156</v>
      </c>
      <c r="M1246" s="79">
        <f t="shared" si="213"/>
        <v>752556</v>
      </c>
      <c r="N1246" s="79">
        <v>496000</v>
      </c>
      <c r="O1246" s="79">
        <v>94240</v>
      </c>
      <c r="P1246" s="79">
        <v>590240</v>
      </c>
      <c r="Q1246" s="244">
        <f t="shared" si="214"/>
        <v>477068</v>
      </c>
      <c r="R1246" s="244">
        <f t="shared" si="215"/>
        <v>606621</v>
      </c>
      <c r="S1246" s="244">
        <f t="shared" si="216"/>
        <v>596187</v>
      </c>
      <c r="T1246" s="244">
        <f t="shared" si="217"/>
        <v>590240</v>
      </c>
      <c r="U1246" s="79">
        <f t="shared" si="218"/>
        <v>91607.804823060796</v>
      </c>
      <c r="V1246" s="245">
        <f t="shared" si="219"/>
        <v>0.15101324356239035</v>
      </c>
      <c r="W1246" s="88" t="str">
        <f t="shared" si="220"/>
        <v>MENOR_VALOR</v>
      </c>
      <c r="X1246" s="89">
        <f t="shared" si="221"/>
        <v>477068</v>
      </c>
      <c r="Y1246" s="73"/>
    </row>
    <row r="1247" spans="1:25" ht="24" x14ac:dyDescent="0.35">
      <c r="A1247" s="40">
        <v>1126</v>
      </c>
      <c r="B1247" s="30">
        <v>8714199</v>
      </c>
      <c r="C1247" s="31" t="s">
        <v>32</v>
      </c>
      <c r="D1247" s="31" t="s">
        <v>195</v>
      </c>
      <c r="E1247" s="33" t="s">
        <v>34</v>
      </c>
      <c r="F1247" s="6">
        <v>0</v>
      </c>
      <c r="G1247" s="6">
        <v>1</v>
      </c>
      <c r="H1247" s="6">
        <v>781815</v>
      </c>
      <c r="I1247" s="243">
        <v>421736</v>
      </c>
      <c r="J1247" s="82">
        <f t="shared" si="212"/>
        <v>477067.76319999999</v>
      </c>
      <c r="K1247" s="79">
        <v>651000</v>
      </c>
      <c r="L1247" s="79">
        <f t="shared" si="211"/>
        <v>123690</v>
      </c>
      <c r="M1247" s="79">
        <f t="shared" si="213"/>
        <v>774690</v>
      </c>
      <c r="N1247" s="79">
        <v>496000</v>
      </c>
      <c r="O1247" s="79">
        <v>94240</v>
      </c>
      <c r="P1247" s="79">
        <v>590240</v>
      </c>
      <c r="Q1247" s="244">
        <f t="shared" si="214"/>
        <v>477068</v>
      </c>
      <c r="R1247" s="244">
        <f t="shared" si="215"/>
        <v>613999</v>
      </c>
      <c r="S1247" s="244">
        <f t="shared" si="216"/>
        <v>601976</v>
      </c>
      <c r="T1247" s="244">
        <f t="shared" si="217"/>
        <v>590240</v>
      </c>
      <c r="U1247" s="79">
        <f t="shared" si="218"/>
        <v>96824.838654655134</v>
      </c>
      <c r="V1247" s="245">
        <f t="shared" si="219"/>
        <v>0.15769543379493312</v>
      </c>
      <c r="W1247" s="88" t="str">
        <f t="shared" si="220"/>
        <v>MENOR_VALOR</v>
      </c>
      <c r="X1247" s="89">
        <f t="shared" si="221"/>
        <v>477068</v>
      </c>
      <c r="Y1247" s="73"/>
    </row>
    <row r="1248" spans="1:25" ht="16" x14ac:dyDescent="0.35">
      <c r="A1248" s="40">
        <v>1127</v>
      </c>
      <c r="B1248" s="30">
        <v>8714199</v>
      </c>
      <c r="C1248" s="31" t="s">
        <v>32</v>
      </c>
      <c r="D1248" s="31" t="s">
        <v>371</v>
      </c>
      <c r="E1248" s="33" t="s">
        <v>34</v>
      </c>
      <c r="F1248" s="6">
        <v>0</v>
      </c>
      <c r="G1248" s="6">
        <v>1</v>
      </c>
      <c r="H1248" s="6">
        <v>781815</v>
      </c>
      <c r="I1248" s="243">
        <v>4998</v>
      </c>
      <c r="J1248" s="82">
        <f t="shared" si="212"/>
        <v>5653.7376000000004</v>
      </c>
      <c r="K1248" s="79">
        <v>8160</v>
      </c>
      <c r="L1248" s="79">
        <f t="shared" si="211"/>
        <v>1550.4</v>
      </c>
      <c r="M1248" s="79">
        <f t="shared" si="213"/>
        <v>9710.4</v>
      </c>
      <c r="N1248" s="79">
        <v>6000</v>
      </c>
      <c r="O1248" s="79">
        <v>1140</v>
      </c>
      <c r="P1248" s="79">
        <v>7140</v>
      </c>
      <c r="Q1248" s="244">
        <f t="shared" si="214"/>
        <v>5654</v>
      </c>
      <c r="R1248" s="244">
        <f t="shared" si="215"/>
        <v>7501</v>
      </c>
      <c r="S1248" s="244">
        <f t="shared" si="216"/>
        <v>7319</v>
      </c>
      <c r="T1248" s="244">
        <f t="shared" si="217"/>
        <v>7140</v>
      </c>
      <c r="U1248" s="79">
        <f t="shared" si="218"/>
        <v>1306.0262248515533</v>
      </c>
      <c r="V1248" s="245">
        <f t="shared" si="219"/>
        <v>0.1741136148315629</v>
      </c>
      <c r="W1248" s="88" t="str">
        <f t="shared" si="220"/>
        <v>MENOR_VALOR</v>
      </c>
      <c r="X1248" s="89">
        <f t="shared" si="221"/>
        <v>5654</v>
      </c>
      <c r="Y1248" s="73"/>
    </row>
    <row r="1249" spans="1:25" ht="15" thickBot="1" x14ac:dyDescent="0.4">
      <c r="A1249" s="40">
        <v>1128</v>
      </c>
      <c r="B1249" s="30">
        <v>8714199</v>
      </c>
      <c r="C1249" s="31" t="s">
        <v>32</v>
      </c>
      <c r="D1249" s="31" t="s">
        <v>197</v>
      </c>
      <c r="E1249" s="33" t="s">
        <v>34</v>
      </c>
      <c r="F1249" s="6">
        <v>0</v>
      </c>
      <c r="G1249" s="6">
        <v>1</v>
      </c>
      <c r="H1249" s="6">
        <v>781815</v>
      </c>
      <c r="I1249" s="243">
        <v>360808</v>
      </c>
      <c r="J1249" s="82">
        <f t="shared" si="212"/>
        <v>408146.00959999999</v>
      </c>
      <c r="K1249" s="79">
        <v>419240</v>
      </c>
      <c r="L1249" s="79">
        <f t="shared" si="211"/>
        <v>79655.600000000006</v>
      </c>
      <c r="M1249" s="79">
        <f t="shared" si="213"/>
        <v>498895.6</v>
      </c>
      <c r="N1249" s="79">
        <v>357000</v>
      </c>
      <c r="O1249" s="79">
        <v>67830</v>
      </c>
      <c r="P1249" s="79">
        <v>424830</v>
      </c>
      <c r="Q1249" s="244">
        <f t="shared" si="214"/>
        <v>408146</v>
      </c>
      <c r="R1249" s="244">
        <f t="shared" si="215"/>
        <v>443957</v>
      </c>
      <c r="S1249" s="244">
        <f t="shared" si="216"/>
        <v>442263</v>
      </c>
      <c r="T1249" s="244">
        <f t="shared" si="217"/>
        <v>424830</v>
      </c>
      <c r="U1249" s="79">
        <f t="shared" si="218"/>
        <v>25322.200941071453</v>
      </c>
      <c r="V1249" s="245">
        <f t="shared" si="219"/>
        <v>5.7037508004314501E-2</v>
      </c>
      <c r="W1249" s="88" t="str">
        <f t="shared" si="220"/>
        <v>MENOR_VALOR</v>
      </c>
      <c r="X1249" s="89">
        <f>IF(W1249="MENOR_VALOR",Q1249,S1249)</f>
        <v>408146</v>
      </c>
      <c r="Y1249" s="73"/>
    </row>
    <row r="1250" spans="1:25" ht="15" thickBot="1" x14ac:dyDescent="0.4">
      <c r="A1250" s="278" t="s">
        <v>416</v>
      </c>
      <c r="B1250" s="279"/>
      <c r="C1250" s="279"/>
      <c r="D1250" s="279"/>
      <c r="E1250" s="279"/>
      <c r="F1250" s="279"/>
      <c r="G1250" s="279"/>
      <c r="H1250" s="279"/>
      <c r="I1250" s="279"/>
      <c r="J1250" s="279"/>
      <c r="K1250" s="79"/>
      <c r="L1250" s="79"/>
      <c r="M1250" s="79"/>
      <c r="N1250" s="79"/>
      <c r="O1250" s="79"/>
      <c r="P1250" s="79"/>
      <c r="Q1250" s="244"/>
      <c r="R1250" s="244"/>
      <c r="S1250" s="244"/>
      <c r="T1250" s="244"/>
      <c r="U1250" s="79"/>
      <c r="V1250" s="245"/>
      <c r="W1250" s="88"/>
      <c r="X1250" s="89"/>
      <c r="Y1250" s="73"/>
    </row>
    <row r="1251" spans="1:25" ht="16.5" thickBot="1" x14ac:dyDescent="0.4">
      <c r="A1251" s="103" t="s">
        <v>1</v>
      </c>
      <c r="B1251" s="285" t="s">
        <v>2</v>
      </c>
      <c r="C1251" s="286"/>
      <c r="D1251" s="103" t="s">
        <v>3</v>
      </c>
      <c r="E1251" s="103" t="s">
        <v>4</v>
      </c>
      <c r="F1251" s="103" t="s">
        <v>5</v>
      </c>
      <c r="G1251" s="103" t="s">
        <v>6</v>
      </c>
      <c r="H1251" s="103" t="s">
        <v>7</v>
      </c>
      <c r="I1251" s="285" t="s">
        <v>961</v>
      </c>
      <c r="J1251" s="287"/>
      <c r="K1251" s="79"/>
      <c r="L1251" s="79"/>
      <c r="M1251" s="79"/>
      <c r="N1251" s="79"/>
      <c r="O1251" s="79"/>
      <c r="P1251" s="79"/>
      <c r="Q1251" s="244"/>
      <c r="R1251" s="244"/>
      <c r="S1251" s="244"/>
      <c r="T1251" s="244"/>
      <c r="U1251" s="79"/>
      <c r="V1251" s="245"/>
      <c r="W1251" s="88"/>
      <c r="X1251" s="89"/>
      <c r="Y1251" s="73"/>
    </row>
    <row r="1252" spans="1:25" ht="16.5" thickBot="1" x14ac:dyDescent="0.4">
      <c r="A1252" s="189" t="s">
        <v>8</v>
      </c>
      <c r="B1252" s="299" t="s">
        <v>417</v>
      </c>
      <c r="C1252" s="300"/>
      <c r="D1252" s="190" t="s">
        <v>418</v>
      </c>
      <c r="E1252" s="189" t="s">
        <v>342</v>
      </c>
      <c r="F1252" s="189">
        <v>2011</v>
      </c>
      <c r="G1252" s="189" t="s">
        <v>419</v>
      </c>
      <c r="H1252" s="191" t="s">
        <v>420</v>
      </c>
      <c r="I1252" s="301" t="s">
        <v>999</v>
      </c>
      <c r="J1252" s="302"/>
      <c r="K1252" s="79"/>
      <c r="L1252" s="79"/>
      <c r="M1252" s="79"/>
      <c r="N1252" s="79"/>
      <c r="O1252" s="79"/>
      <c r="P1252" s="79"/>
      <c r="Q1252" s="244"/>
      <c r="R1252" s="244"/>
      <c r="S1252" s="244"/>
      <c r="T1252" s="244"/>
      <c r="U1252" s="79"/>
      <c r="V1252" s="245"/>
      <c r="W1252" s="88"/>
      <c r="X1252" s="89"/>
      <c r="Y1252" s="73"/>
    </row>
    <row r="1253" spans="1:25" ht="24.5" thickBot="1" x14ac:dyDescent="0.4">
      <c r="A1253" s="111" t="s">
        <v>12</v>
      </c>
      <c r="B1253" s="111" t="s">
        <v>13</v>
      </c>
      <c r="C1253" s="111"/>
      <c r="D1253" s="111" t="s">
        <v>14</v>
      </c>
      <c r="E1253" s="111" t="s">
        <v>15</v>
      </c>
      <c r="F1253" s="112" t="s">
        <v>16</v>
      </c>
      <c r="G1253" s="111" t="s">
        <v>17</v>
      </c>
      <c r="H1253" s="111" t="s">
        <v>18</v>
      </c>
      <c r="I1253" s="259" t="s">
        <v>994</v>
      </c>
      <c r="J1253" s="85" t="s">
        <v>995</v>
      </c>
      <c r="K1253" s="79"/>
      <c r="L1253" s="79"/>
      <c r="M1253" s="79"/>
      <c r="N1253" s="79"/>
      <c r="O1253" s="79"/>
      <c r="P1253" s="79"/>
      <c r="Q1253" s="244"/>
      <c r="R1253" s="244"/>
      <c r="S1253" s="244"/>
      <c r="T1253" s="244"/>
      <c r="U1253" s="79"/>
      <c r="V1253" s="245"/>
      <c r="W1253" s="88"/>
      <c r="X1253" s="89"/>
      <c r="Y1253" s="73"/>
    </row>
    <row r="1254" spans="1:25" ht="16" x14ac:dyDescent="0.35">
      <c r="A1254" s="113" t="s">
        <v>30</v>
      </c>
      <c r="B1254" s="114"/>
      <c r="C1254" s="132"/>
      <c r="D1254" s="133" t="s">
        <v>31</v>
      </c>
      <c r="E1254" s="114"/>
      <c r="F1254" s="114"/>
      <c r="G1254" s="114"/>
      <c r="H1254" s="116"/>
      <c r="I1254" s="252"/>
      <c r="J1254" s="253"/>
      <c r="K1254" s="79"/>
      <c r="L1254" s="79"/>
      <c r="M1254" s="79"/>
      <c r="N1254" s="79"/>
      <c r="O1254" s="79"/>
      <c r="P1254" s="79"/>
      <c r="Q1254" s="244"/>
      <c r="R1254" s="244"/>
      <c r="S1254" s="244"/>
      <c r="T1254" s="244"/>
      <c r="U1254" s="79"/>
      <c r="V1254" s="245"/>
      <c r="W1254" s="88"/>
      <c r="X1254" s="89"/>
      <c r="Y1254" s="73"/>
    </row>
    <row r="1255" spans="1:25" x14ac:dyDescent="0.35">
      <c r="A1255" s="14">
        <v>1129</v>
      </c>
      <c r="B1255" s="30">
        <v>8714199</v>
      </c>
      <c r="C1255" s="32" t="s">
        <v>32</v>
      </c>
      <c r="D1255" s="34" t="s">
        <v>33</v>
      </c>
      <c r="E1255" s="33" t="s">
        <v>34</v>
      </c>
      <c r="F1255" s="6">
        <v>0</v>
      </c>
      <c r="G1255" s="6">
        <v>1</v>
      </c>
      <c r="H1255" s="6">
        <v>781815</v>
      </c>
      <c r="I1255" s="243">
        <v>232645</v>
      </c>
      <c r="J1255" s="82">
        <f t="shared" ref="J1255:J1318" si="222">(I1255*13.12%)+I1255</f>
        <v>263168.02399999998</v>
      </c>
      <c r="K1255" s="79">
        <v>363580</v>
      </c>
      <c r="L1255" s="79">
        <f t="shared" si="211"/>
        <v>69080.2</v>
      </c>
      <c r="M1255" s="79">
        <f t="shared" si="213"/>
        <v>432660.2</v>
      </c>
      <c r="N1255" s="79">
        <v>274000</v>
      </c>
      <c r="O1255" s="79">
        <v>52060</v>
      </c>
      <c r="P1255" s="79">
        <v>326060</v>
      </c>
      <c r="Q1255" s="244">
        <f t="shared" si="214"/>
        <v>263168</v>
      </c>
      <c r="R1255" s="244">
        <f t="shared" si="215"/>
        <v>340629</v>
      </c>
      <c r="S1255" s="244">
        <f t="shared" si="216"/>
        <v>333600</v>
      </c>
      <c r="T1255" s="244">
        <f t="shared" si="217"/>
        <v>326060</v>
      </c>
      <c r="U1255" s="79">
        <f t="shared" si="218"/>
        <v>54773.198377491157</v>
      </c>
      <c r="V1255" s="245">
        <f t="shared" si="219"/>
        <v>0.16080016198706262</v>
      </c>
      <c r="W1255" s="88" t="str">
        <f t="shared" si="220"/>
        <v>MENOR_VALOR</v>
      </c>
      <c r="X1255" s="89">
        <f t="shared" si="221"/>
        <v>263168</v>
      </c>
      <c r="Y1255" s="73"/>
    </row>
    <row r="1256" spans="1:25" ht="16" x14ac:dyDescent="0.35">
      <c r="A1256" s="14">
        <v>1130</v>
      </c>
      <c r="B1256" s="30">
        <v>8714199</v>
      </c>
      <c r="C1256" s="32" t="s">
        <v>32</v>
      </c>
      <c r="D1256" s="34" t="s">
        <v>35</v>
      </c>
      <c r="E1256" s="33" t="s">
        <v>34</v>
      </c>
      <c r="F1256" s="6">
        <v>0</v>
      </c>
      <c r="G1256" s="6">
        <v>1</v>
      </c>
      <c r="H1256" s="6">
        <v>781815</v>
      </c>
      <c r="I1256" s="243">
        <v>55216</v>
      </c>
      <c r="J1256" s="82">
        <f t="shared" si="222"/>
        <v>62460.339200000002</v>
      </c>
      <c r="K1256" s="79">
        <v>76140</v>
      </c>
      <c r="L1256" s="79">
        <f t="shared" si="211"/>
        <v>14466.6</v>
      </c>
      <c r="M1256" s="79">
        <f t="shared" si="213"/>
        <v>90606.6</v>
      </c>
      <c r="N1256" s="79">
        <v>65000</v>
      </c>
      <c r="O1256" s="79">
        <v>12350</v>
      </c>
      <c r="P1256" s="79">
        <v>77350</v>
      </c>
      <c r="Q1256" s="244">
        <f t="shared" si="214"/>
        <v>62460</v>
      </c>
      <c r="R1256" s="244">
        <f t="shared" si="215"/>
        <v>76806</v>
      </c>
      <c r="S1256" s="244">
        <f t="shared" si="216"/>
        <v>75929</v>
      </c>
      <c r="T1256" s="244">
        <f t="shared" si="217"/>
        <v>77350</v>
      </c>
      <c r="U1256" s="79">
        <f t="shared" si="218"/>
        <v>10144.15388290221</v>
      </c>
      <c r="V1256" s="245">
        <f t="shared" si="219"/>
        <v>0.13207501865612334</v>
      </c>
      <c r="W1256" s="88" t="str">
        <f t="shared" si="220"/>
        <v>MENOR_VALOR</v>
      </c>
      <c r="X1256" s="89">
        <f t="shared" si="221"/>
        <v>62460</v>
      </c>
      <c r="Y1256" s="73"/>
    </row>
    <row r="1257" spans="1:25" ht="24" x14ac:dyDescent="0.35">
      <c r="A1257" s="14">
        <v>1131</v>
      </c>
      <c r="B1257" s="30">
        <v>8714199</v>
      </c>
      <c r="C1257" s="32" t="s">
        <v>32</v>
      </c>
      <c r="D1257" s="34" t="s">
        <v>37</v>
      </c>
      <c r="E1257" s="33" t="s">
        <v>34</v>
      </c>
      <c r="F1257" s="6">
        <v>0</v>
      </c>
      <c r="G1257" s="6">
        <v>1</v>
      </c>
      <c r="H1257" s="6">
        <v>781815</v>
      </c>
      <c r="I1257" s="243">
        <v>77945</v>
      </c>
      <c r="J1257" s="82">
        <f t="shared" si="222"/>
        <v>88171.383999999991</v>
      </c>
      <c r="K1257" s="79">
        <v>115000</v>
      </c>
      <c r="L1257" s="79">
        <f t="shared" si="211"/>
        <v>21850</v>
      </c>
      <c r="M1257" s="79">
        <f t="shared" si="213"/>
        <v>136850</v>
      </c>
      <c r="N1257" s="79">
        <v>92000</v>
      </c>
      <c r="O1257" s="79">
        <v>17480</v>
      </c>
      <c r="P1257" s="79">
        <v>109480</v>
      </c>
      <c r="Q1257" s="244">
        <f t="shared" si="214"/>
        <v>88171</v>
      </c>
      <c r="R1257" s="244">
        <f t="shared" si="215"/>
        <v>111500</v>
      </c>
      <c r="S1257" s="244">
        <f t="shared" si="216"/>
        <v>109724</v>
      </c>
      <c r="T1257" s="244">
        <f t="shared" si="217"/>
        <v>109480</v>
      </c>
      <c r="U1257" s="79">
        <f t="shared" si="218"/>
        <v>16496.094098300968</v>
      </c>
      <c r="V1257" s="245">
        <f t="shared" si="219"/>
        <v>0.14794703227175757</v>
      </c>
      <c r="W1257" s="88" t="str">
        <f t="shared" si="220"/>
        <v>MENOR_VALOR</v>
      </c>
      <c r="X1257" s="89">
        <f t="shared" si="221"/>
        <v>88171</v>
      </c>
      <c r="Y1257" s="73"/>
    </row>
    <row r="1258" spans="1:25" ht="24" x14ac:dyDescent="0.35">
      <c r="A1258" s="14">
        <v>1132</v>
      </c>
      <c r="B1258" s="30">
        <v>8714199</v>
      </c>
      <c r="C1258" s="32" t="s">
        <v>32</v>
      </c>
      <c r="D1258" s="34" t="s">
        <v>38</v>
      </c>
      <c r="E1258" s="33" t="s">
        <v>34</v>
      </c>
      <c r="F1258" s="6">
        <v>0</v>
      </c>
      <c r="G1258" s="6">
        <v>1</v>
      </c>
      <c r="H1258" s="6">
        <v>781815</v>
      </c>
      <c r="I1258" s="243">
        <v>77469</v>
      </c>
      <c r="J1258" s="82">
        <f t="shared" si="222"/>
        <v>87632.932799999995</v>
      </c>
      <c r="K1258" s="79">
        <v>103740</v>
      </c>
      <c r="L1258" s="79">
        <f t="shared" si="211"/>
        <v>19710.599999999999</v>
      </c>
      <c r="M1258" s="79">
        <f t="shared" si="213"/>
        <v>123450.6</v>
      </c>
      <c r="N1258" s="79">
        <v>91000</v>
      </c>
      <c r="O1258" s="79">
        <v>17290</v>
      </c>
      <c r="P1258" s="79">
        <v>108290</v>
      </c>
      <c r="Q1258" s="244">
        <f t="shared" si="214"/>
        <v>87633</v>
      </c>
      <c r="R1258" s="244">
        <f t="shared" si="215"/>
        <v>106458</v>
      </c>
      <c r="S1258" s="244">
        <f t="shared" si="216"/>
        <v>105418</v>
      </c>
      <c r="T1258" s="244">
        <f t="shared" si="217"/>
        <v>108290</v>
      </c>
      <c r="U1258" s="79">
        <f t="shared" si="218"/>
        <v>13311.285155836757</v>
      </c>
      <c r="V1258" s="245">
        <f t="shared" si="219"/>
        <v>0.12503790373515147</v>
      </c>
      <c r="W1258" s="88" t="str">
        <f t="shared" si="220"/>
        <v>MENOR_VALOR</v>
      </c>
      <c r="X1258" s="89">
        <f t="shared" si="221"/>
        <v>87633</v>
      </c>
      <c r="Y1258" s="73"/>
    </row>
    <row r="1259" spans="1:25" ht="16" x14ac:dyDescent="0.35">
      <c r="A1259" s="14">
        <v>1133</v>
      </c>
      <c r="B1259" s="30">
        <v>8714199</v>
      </c>
      <c r="C1259" s="32" t="s">
        <v>32</v>
      </c>
      <c r="D1259" s="34" t="s">
        <v>39</v>
      </c>
      <c r="E1259" s="33" t="s">
        <v>34</v>
      </c>
      <c r="F1259" s="6">
        <v>0</v>
      </c>
      <c r="G1259" s="6">
        <v>1</v>
      </c>
      <c r="H1259" s="6">
        <v>781815</v>
      </c>
      <c r="I1259" s="243">
        <v>83895</v>
      </c>
      <c r="J1259" s="82">
        <f t="shared" si="222"/>
        <v>94902.024000000005</v>
      </c>
      <c r="K1259" s="79">
        <v>117800</v>
      </c>
      <c r="L1259" s="79">
        <f t="shared" si="211"/>
        <v>22382</v>
      </c>
      <c r="M1259" s="79">
        <f t="shared" si="213"/>
        <v>140182</v>
      </c>
      <c r="N1259" s="79">
        <v>99000</v>
      </c>
      <c r="O1259" s="79">
        <v>18810</v>
      </c>
      <c r="P1259" s="79">
        <v>117810</v>
      </c>
      <c r="Q1259" s="244">
        <f t="shared" si="214"/>
        <v>94902</v>
      </c>
      <c r="R1259" s="244">
        <f t="shared" si="215"/>
        <v>117631</v>
      </c>
      <c r="S1259" s="244">
        <f t="shared" si="216"/>
        <v>116158</v>
      </c>
      <c r="T1259" s="244">
        <f t="shared" si="217"/>
        <v>117810</v>
      </c>
      <c r="U1259" s="79">
        <f t="shared" si="218"/>
        <v>16071.830029589039</v>
      </c>
      <c r="V1259" s="245">
        <f t="shared" si="219"/>
        <v>0.13662920513800816</v>
      </c>
      <c r="W1259" s="88" t="str">
        <f t="shared" si="220"/>
        <v>MENOR_VALOR</v>
      </c>
      <c r="X1259" s="89">
        <f t="shared" si="221"/>
        <v>94902</v>
      </c>
      <c r="Y1259" s="73"/>
    </row>
    <row r="1260" spans="1:25" x14ac:dyDescent="0.35">
      <c r="A1260" s="14">
        <v>1134</v>
      </c>
      <c r="B1260" s="30">
        <v>8714199</v>
      </c>
      <c r="C1260" s="32" t="s">
        <v>32</v>
      </c>
      <c r="D1260" s="34" t="s">
        <v>41</v>
      </c>
      <c r="E1260" s="33" t="s">
        <v>34</v>
      </c>
      <c r="F1260" s="6">
        <v>0</v>
      </c>
      <c r="G1260" s="6">
        <v>1</v>
      </c>
      <c r="H1260" s="6">
        <v>781815</v>
      </c>
      <c r="I1260" s="243">
        <v>18088</v>
      </c>
      <c r="J1260" s="82">
        <f t="shared" si="222"/>
        <v>20461.1456</v>
      </c>
      <c r="K1260" s="79">
        <v>24180</v>
      </c>
      <c r="L1260" s="79">
        <f t="shared" ref="L1260:L1323" si="223">K1260*19%</f>
        <v>4594.2</v>
      </c>
      <c r="M1260" s="79">
        <f t="shared" si="213"/>
        <v>28774.2</v>
      </c>
      <c r="N1260" s="79">
        <v>21000</v>
      </c>
      <c r="O1260" s="79">
        <v>3990</v>
      </c>
      <c r="P1260" s="79">
        <v>24990</v>
      </c>
      <c r="Q1260" s="244">
        <f t="shared" si="214"/>
        <v>20461</v>
      </c>
      <c r="R1260" s="244">
        <f t="shared" si="215"/>
        <v>24742</v>
      </c>
      <c r="S1260" s="244">
        <f t="shared" si="216"/>
        <v>24504</v>
      </c>
      <c r="T1260" s="244">
        <f t="shared" si="217"/>
        <v>24990</v>
      </c>
      <c r="U1260" s="79">
        <f t="shared" si="218"/>
        <v>3027.12413025961</v>
      </c>
      <c r="V1260" s="245">
        <f t="shared" si="219"/>
        <v>0.12234759236357651</v>
      </c>
      <c r="W1260" s="88" t="str">
        <f t="shared" si="220"/>
        <v>MENOR_VALOR</v>
      </c>
      <c r="X1260" s="89">
        <f t="shared" si="221"/>
        <v>20461</v>
      </c>
      <c r="Y1260" s="73"/>
    </row>
    <row r="1261" spans="1:25" x14ac:dyDescent="0.35">
      <c r="A1261" s="14">
        <v>1135</v>
      </c>
      <c r="B1261" s="30">
        <v>8714199</v>
      </c>
      <c r="C1261" s="32" t="s">
        <v>32</v>
      </c>
      <c r="D1261" s="34" t="s">
        <v>42</v>
      </c>
      <c r="E1261" s="33" t="s">
        <v>34</v>
      </c>
      <c r="F1261" s="6">
        <v>0</v>
      </c>
      <c r="G1261" s="6">
        <v>1</v>
      </c>
      <c r="H1261" s="6">
        <v>781815</v>
      </c>
      <c r="I1261" s="243">
        <v>251685</v>
      </c>
      <c r="J1261" s="82">
        <f t="shared" si="222"/>
        <v>284706.07199999999</v>
      </c>
      <c r="K1261" s="79">
        <v>370000</v>
      </c>
      <c r="L1261" s="79">
        <f t="shared" si="223"/>
        <v>70300</v>
      </c>
      <c r="M1261" s="79">
        <f t="shared" si="213"/>
        <v>440300</v>
      </c>
      <c r="N1261" s="79">
        <v>296000</v>
      </c>
      <c r="O1261" s="79">
        <v>56240</v>
      </c>
      <c r="P1261" s="79">
        <v>352240</v>
      </c>
      <c r="Q1261" s="244">
        <f t="shared" si="214"/>
        <v>284706</v>
      </c>
      <c r="R1261" s="244">
        <f t="shared" si="215"/>
        <v>359082</v>
      </c>
      <c r="S1261" s="244">
        <f t="shared" si="216"/>
        <v>353450</v>
      </c>
      <c r="T1261" s="244">
        <f t="shared" si="217"/>
        <v>352240</v>
      </c>
      <c r="U1261" s="79">
        <f t="shared" si="218"/>
        <v>52591.773957530662</v>
      </c>
      <c r="V1261" s="245">
        <f t="shared" si="219"/>
        <v>0.14646173842612736</v>
      </c>
      <c r="W1261" s="88" t="str">
        <f t="shared" si="220"/>
        <v>MENOR_VALOR</v>
      </c>
      <c r="X1261" s="89">
        <f t="shared" si="221"/>
        <v>284706</v>
      </c>
      <c r="Y1261" s="73"/>
    </row>
    <row r="1262" spans="1:25" ht="16" x14ac:dyDescent="0.35">
      <c r="A1262" s="14">
        <v>1136</v>
      </c>
      <c r="B1262" s="30">
        <v>8714199</v>
      </c>
      <c r="C1262" s="32" t="s">
        <v>32</v>
      </c>
      <c r="D1262" s="34" t="s">
        <v>44</v>
      </c>
      <c r="E1262" s="33" t="s">
        <v>34</v>
      </c>
      <c r="F1262" s="6">
        <v>0</v>
      </c>
      <c r="G1262" s="6">
        <v>1</v>
      </c>
      <c r="H1262" s="6">
        <v>781815</v>
      </c>
      <c r="I1262" s="243">
        <v>100555</v>
      </c>
      <c r="J1262" s="82">
        <f t="shared" si="222"/>
        <v>113747.81599999999</v>
      </c>
      <c r="K1262" s="79">
        <v>117800</v>
      </c>
      <c r="L1262" s="79">
        <f t="shared" si="223"/>
        <v>22382</v>
      </c>
      <c r="M1262" s="79">
        <f t="shared" si="213"/>
        <v>140182</v>
      </c>
      <c r="N1262" s="79">
        <v>99000</v>
      </c>
      <c r="O1262" s="79">
        <v>18810</v>
      </c>
      <c r="P1262" s="79">
        <v>117810</v>
      </c>
      <c r="Q1262" s="244">
        <f t="shared" si="214"/>
        <v>113748</v>
      </c>
      <c r="R1262" s="244">
        <f t="shared" si="215"/>
        <v>123913</v>
      </c>
      <c r="S1262" s="244">
        <f t="shared" si="216"/>
        <v>123388</v>
      </c>
      <c r="T1262" s="244">
        <f t="shared" si="217"/>
        <v>117810</v>
      </c>
      <c r="U1262" s="79">
        <f t="shared" si="218"/>
        <v>7187.740430761256</v>
      </c>
      <c r="V1262" s="245">
        <f t="shared" si="219"/>
        <v>5.8006346636440533E-2</v>
      </c>
      <c r="W1262" s="88" t="str">
        <f t="shared" si="220"/>
        <v>MENOR_VALOR</v>
      </c>
      <c r="X1262" s="89">
        <f t="shared" si="221"/>
        <v>113748</v>
      </c>
      <c r="Y1262" s="73"/>
    </row>
    <row r="1263" spans="1:25" ht="16" x14ac:dyDescent="0.35">
      <c r="A1263" s="14">
        <v>1137</v>
      </c>
      <c r="B1263" s="30">
        <v>8714199</v>
      </c>
      <c r="C1263" s="32" t="s">
        <v>32</v>
      </c>
      <c r="D1263" s="34" t="s">
        <v>45</v>
      </c>
      <c r="E1263" s="33" t="s">
        <v>34</v>
      </c>
      <c r="F1263" s="6">
        <v>0</v>
      </c>
      <c r="G1263" s="6">
        <v>1</v>
      </c>
      <c r="H1263" s="6">
        <v>781815</v>
      </c>
      <c r="I1263" s="243">
        <v>101745</v>
      </c>
      <c r="J1263" s="82">
        <f t="shared" si="222"/>
        <v>115093.944</v>
      </c>
      <c r="K1263" s="79">
        <v>141000</v>
      </c>
      <c r="L1263" s="79">
        <f t="shared" si="223"/>
        <v>26790</v>
      </c>
      <c r="M1263" s="79">
        <f t="shared" si="213"/>
        <v>167790</v>
      </c>
      <c r="N1263" s="79">
        <v>120000</v>
      </c>
      <c r="O1263" s="79">
        <v>22800</v>
      </c>
      <c r="P1263" s="79">
        <v>142800</v>
      </c>
      <c r="Q1263" s="244">
        <f t="shared" si="214"/>
        <v>115094</v>
      </c>
      <c r="R1263" s="244">
        <f t="shared" si="215"/>
        <v>141895</v>
      </c>
      <c r="S1263" s="244">
        <f t="shared" si="216"/>
        <v>140233</v>
      </c>
      <c r="T1263" s="244">
        <f t="shared" si="217"/>
        <v>142800</v>
      </c>
      <c r="U1263" s="79">
        <f t="shared" si="218"/>
        <v>18951.168842580661</v>
      </c>
      <c r="V1263" s="245">
        <f t="shared" si="219"/>
        <v>0.13355769296015124</v>
      </c>
      <c r="W1263" s="88" t="str">
        <f t="shared" si="220"/>
        <v>MENOR_VALOR</v>
      </c>
      <c r="X1263" s="89">
        <f t="shared" si="221"/>
        <v>115094</v>
      </c>
      <c r="Y1263" s="73"/>
    </row>
    <row r="1264" spans="1:25" ht="24" x14ac:dyDescent="0.35">
      <c r="A1264" s="14">
        <v>1138</v>
      </c>
      <c r="B1264" s="30">
        <v>8714199</v>
      </c>
      <c r="C1264" s="32" t="s">
        <v>47</v>
      </c>
      <c r="D1264" s="34" t="s">
        <v>36</v>
      </c>
      <c r="E1264" s="33" t="s">
        <v>34</v>
      </c>
      <c r="F1264" s="6">
        <v>0</v>
      </c>
      <c r="G1264" s="6">
        <v>1</v>
      </c>
      <c r="H1264" s="6">
        <v>781815</v>
      </c>
      <c r="I1264" s="243">
        <v>76160</v>
      </c>
      <c r="J1264" s="82">
        <f t="shared" si="222"/>
        <v>86152.191999999995</v>
      </c>
      <c r="K1264" s="79">
        <v>123600</v>
      </c>
      <c r="L1264" s="79">
        <f t="shared" si="223"/>
        <v>23484</v>
      </c>
      <c r="M1264" s="79">
        <f t="shared" si="213"/>
        <v>147084</v>
      </c>
      <c r="N1264" s="79">
        <v>96000</v>
      </c>
      <c r="O1264" s="79">
        <v>18240</v>
      </c>
      <c r="P1264" s="79">
        <v>114240</v>
      </c>
      <c r="Q1264" s="244">
        <f t="shared" si="214"/>
        <v>86152</v>
      </c>
      <c r="R1264" s="244">
        <f t="shared" si="215"/>
        <v>115825</v>
      </c>
      <c r="S1264" s="244">
        <f t="shared" si="216"/>
        <v>113123</v>
      </c>
      <c r="T1264" s="244">
        <f t="shared" si="217"/>
        <v>114240</v>
      </c>
      <c r="U1264" s="79">
        <f t="shared" si="218"/>
        <v>20981.979518148426</v>
      </c>
      <c r="V1264" s="245">
        <f t="shared" si="219"/>
        <v>0.18115242407207793</v>
      </c>
      <c r="W1264" s="88" t="str">
        <f t="shared" si="220"/>
        <v>MENOR_VALOR</v>
      </c>
      <c r="X1264" s="89">
        <f t="shared" si="221"/>
        <v>86152</v>
      </c>
      <c r="Y1264" s="73"/>
    </row>
    <row r="1265" spans="1:25" ht="24" x14ac:dyDescent="0.35">
      <c r="A1265" s="14">
        <v>1139</v>
      </c>
      <c r="B1265" s="30">
        <v>8714199</v>
      </c>
      <c r="C1265" s="32" t="s">
        <v>47</v>
      </c>
      <c r="D1265" s="34" t="s">
        <v>40</v>
      </c>
      <c r="E1265" s="33" t="s">
        <v>34</v>
      </c>
      <c r="F1265" s="6">
        <v>0</v>
      </c>
      <c r="G1265" s="6">
        <v>1</v>
      </c>
      <c r="H1265" s="6">
        <v>781815</v>
      </c>
      <c r="I1265" s="243">
        <v>162792</v>
      </c>
      <c r="J1265" s="82">
        <f t="shared" si="222"/>
        <v>184150.31039999999</v>
      </c>
      <c r="K1265" s="79">
        <v>240000</v>
      </c>
      <c r="L1265" s="79">
        <f t="shared" si="223"/>
        <v>45600</v>
      </c>
      <c r="M1265" s="79">
        <f t="shared" si="213"/>
        <v>285600</v>
      </c>
      <c r="N1265" s="79">
        <v>192000</v>
      </c>
      <c r="O1265" s="79">
        <v>36480</v>
      </c>
      <c r="P1265" s="79">
        <v>228480</v>
      </c>
      <c r="Q1265" s="244">
        <f t="shared" si="214"/>
        <v>184150</v>
      </c>
      <c r="R1265" s="244">
        <f t="shared" si="215"/>
        <v>232743</v>
      </c>
      <c r="S1265" s="244">
        <f t="shared" si="216"/>
        <v>229048</v>
      </c>
      <c r="T1265" s="244">
        <f t="shared" si="217"/>
        <v>228480</v>
      </c>
      <c r="U1265" s="79">
        <f t="shared" si="218"/>
        <v>34360.439818197905</v>
      </c>
      <c r="V1265" s="245">
        <f t="shared" si="219"/>
        <v>0.14763253811370441</v>
      </c>
      <c r="W1265" s="88" t="str">
        <f t="shared" si="220"/>
        <v>MENOR_VALOR</v>
      </c>
      <c r="X1265" s="89">
        <f t="shared" si="221"/>
        <v>184150</v>
      </c>
      <c r="Y1265" s="73"/>
    </row>
    <row r="1266" spans="1:25" ht="24" x14ac:dyDescent="0.35">
      <c r="A1266" s="14">
        <v>1140</v>
      </c>
      <c r="B1266" s="30">
        <v>8714199</v>
      </c>
      <c r="C1266" s="32" t="s">
        <v>48</v>
      </c>
      <c r="D1266" s="34" t="s">
        <v>49</v>
      </c>
      <c r="E1266" s="33" t="s">
        <v>34</v>
      </c>
      <c r="F1266" s="6">
        <v>0</v>
      </c>
      <c r="G1266" s="6">
        <v>1</v>
      </c>
      <c r="H1266" s="6">
        <v>781815</v>
      </c>
      <c r="I1266" s="243">
        <v>502537</v>
      </c>
      <c r="J1266" s="82">
        <f t="shared" si="222"/>
        <v>568469.85439999995</v>
      </c>
      <c r="K1266" s="79">
        <v>925380</v>
      </c>
      <c r="L1266" s="79">
        <f t="shared" si="223"/>
        <v>175822.2</v>
      </c>
      <c r="M1266" s="79">
        <f t="shared" si="213"/>
        <v>1101202.2</v>
      </c>
      <c r="N1266" s="79">
        <v>698000</v>
      </c>
      <c r="O1266" s="79">
        <v>132620</v>
      </c>
      <c r="P1266" s="79">
        <v>830620</v>
      </c>
      <c r="Q1266" s="244">
        <f t="shared" si="214"/>
        <v>568470</v>
      </c>
      <c r="R1266" s="244">
        <f t="shared" si="215"/>
        <v>833431</v>
      </c>
      <c r="S1266" s="244">
        <f t="shared" si="216"/>
        <v>804129</v>
      </c>
      <c r="T1266" s="244">
        <f t="shared" si="217"/>
        <v>830620</v>
      </c>
      <c r="U1266" s="79">
        <f t="shared" si="218"/>
        <v>187355.71984996882</v>
      </c>
      <c r="V1266" s="245">
        <f t="shared" si="219"/>
        <v>0.22480051719934682</v>
      </c>
      <c r="W1266" s="88" t="str">
        <f t="shared" si="220"/>
        <v>MENOR_VALOR</v>
      </c>
      <c r="X1266" s="89">
        <f t="shared" si="221"/>
        <v>568470</v>
      </c>
      <c r="Y1266" s="73"/>
    </row>
    <row r="1267" spans="1:25" ht="24" x14ac:dyDescent="0.35">
      <c r="A1267" s="14">
        <v>1141</v>
      </c>
      <c r="B1267" s="30">
        <v>8714199</v>
      </c>
      <c r="C1267" s="32" t="s">
        <v>50</v>
      </c>
      <c r="D1267" s="32" t="s">
        <v>31</v>
      </c>
      <c r="E1267" s="33" t="s">
        <v>34</v>
      </c>
      <c r="F1267" s="6">
        <v>0</v>
      </c>
      <c r="G1267" s="6">
        <v>1</v>
      </c>
      <c r="H1267" s="6">
        <v>781815</v>
      </c>
      <c r="I1267" s="243">
        <v>272272</v>
      </c>
      <c r="J1267" s="82">
        <f t="shared" si="222"/>
        <v>307994.08639999997</v>
      </c>
      <c r="K1267" s="79">
        <v>428000</v>
      </c>
      <c r="L1267" s="79">
        <f t="shared" si="223"/>
        <v>81320</v>
      </c>
      <c r="M1267" s="79">
        <f t="shared" si="213"/>
        <v>509320</v>
      </c>
      <c r="N1267" s="79">
        <v>320000</v>
      </c>
      <c r="O1267" s="79">
        <v>60800</v>
      </c>
      <c r="P1267" s="79">
        <v>380800</v>
      </c>
      <c r="Q1267" s="244">
        <f t="shared" si="214"/>
        <v>307994</v>
      </c>
      <c r="R1267" s="244">
        <f t="shared" si="215"/>
        <v>399371</v>
      </c>
      <c r="S1267" s="244">
        <f t="shared" si="216"/>
        <v>390910</v>
      </c>
      <c r="T1267" s="244">
        <f t="shared" si="217"/>
        <v>380800</v>
      </c>
      <c r="U1267" s="79">
        <f t="shared" si="218"/>
        <v>64613.296344483155</v>
      </c>
      <c r="V1267" s="245">
        <f t="shared" si="219"/>
        <v>0.16178765194388967</v>
      </c>
      <c r="W1267" s="88" t="str">
        <f t="shared" si="220"/>
        <v>MENOR_VALOR</v>
      </c>
      <c r="X1267" s="89">
        <f t="shared" si="221"/>
        <v>307994</v>
      </c>
      <c r="Y1267" s="73"/>
    </row>
    <row r="1268" spans="1:25" s="74" customFormat="1" ht="16" x14ac:dyDescent="0.35">
      <c r="A1268" s="117" t="s">
        <v>51</v>
      </c>
      <c r="B1268" s="30"/>
      <c r="C1268" s="134"/>
      <c r="D1268" s="135" t="s">
        <v>52</v>
      </c>
      <c r="E1268" s="33"/>
      <c r="F1268" s="119"/>
      <c r="G1268" s="119"/>
      <c r="H1268" s="120"/>
      <c r="I1268" s="243"/>
      <c r="J1268" s="82"/>
      <c r="K1268" s="79"/>
      <c r="L1268" s="79"/>
      <c r="M1268" s="79"/>
      <c r="N1268" s="79"/>
      <c r="O1268" s="79"/>
      <c r="P1268" s="79"/>
      <c r="Q1268" s="244"/>
      <c r="R1268" s="244"/>
      <c r="S1268" s="244"/>
      <c r="T1268" s="244"/>
      <c r="U1268" s="79"/>
      <c r="V1268" s="245"/>
      <c r="W1268" s="88"/>
      <c r="X1268" s="89"/>
      <c r="Y1268" s="73"/>
    </row>
    <row r="1269" spans="1:25" ht="24" x14ac:dyDescent="0.35">
      <c r="A1269" s="14">
        <v>1142</v>
      </c>
      <c r="B1269" s="30">
        <v>8714199</v>
      </c>
      <c r="C1269" s="31" t="s">
        <v>32</v>
      </c>
      <c r="D1269" s="31" t="s">
        <v>218</v>
      </c>
      <c r="E1269" s="33" t="s">
        <v>34</v>
      </c>
      <c r="F1269" s="6">
        <v>0</v>
      </c>
      <c r="G1269" s="6">
        <v>1</v>
      </c>
      <c r="H1269" s="6">
        <v>781815</v>
      </c>
      <c r="I1269" s="81">
        <v>208012</v>
      </c>
      <c r="J1269" s="82">
        <f t="shared" si="222"/>
        <v>235303.17439999999</v>
      </c>
      <c r="K1269" s="79">
        <v>250200</v>
      </c>
      <c r="L1269" s="79">
        <f t="shared" si="223"/>
        <v>47538</v>
      </c>
      <c r="M1269" s="79">
        <f t="shared" si="213"/>
        <v>297738</v>
      </c>
      <c r="N1269" s="79">
        <v>235000</v>
      </c>
      <c r="O1269" s="79">
        <v>44650</v>
      </c>
      <c r="P1269" s="79">
        <v>279650</v>
      </c>
      <c r="Q1269" s="244">
        <f t="shared" si="214"/>
        <v>235303</v>
      </c>
      <c r="R1269" s="244">
        <f t="shared" si="215"/>
        <v>270897</v>
      </c>
      <c r="S1269" s="244">
        <f t="shared" si="216"/>
        <v>269583</v>
      </c>
      <c r="T1269" s="244">
        <f t="shared" si="217"/>
        <v>279650</v>
      </c>
      <c r="U1269" s="79">
        <f t="shared" si="218"/>
        <v>25168.758769553973</v>
      </c>
      <c r="V1269" s="245">
        <f t="shared" si="219"/>
        <v>9.2908960858016046E-2</v>
      </c>
      <c r="W1269" s="88" t="str">
        <f t="shared" si="220"/>
        <v>MENOR_VALOR</v>
      </c>
      <c r="X1269" s="89">
        <f t="shared" si="221"/>
        <v>235303</v>
      </c>
      <c r="Y1269" s="73"/>
    </row>
    <row r="1270" spans="1:25" x14ac:dyDescent="0.35">
      <c r="A1270" s="14">
        <v>1143</v>
      </c>
      <c r="B1270" s="30">
        <v>8714199</v>
      </c>
      <c r="C1270" s="31" t="s">
        <v>32</v>
      </c>
      <c r="D1270" s="31" t="s">
        <v>53</v>
      </c>
      <c r="E1270" s="33" t="s">
        <v>34</v>
      </c>
      <c r="F1270" s="6">
        <v>0</v>
      </c>
      <c r="G1270" s="6">
        <v>1</v>
      </c>
      <c r="H1270" s="6">
        <v>781815</v>
      </c>
      <c r="I1270" s="81">
        <v>12376</v>
      </c>
      <c r="J1270" s="82">
        <f t="shared" si="222"/>
        <v>13999.7312</v>
      </c>
      <c r="K1270" s="79">
        <v>19000</v>
      </c>
      <c r="L1270" s="79">
        <f t="shared" si="223"/>
        <v>3610</v>
      </c>
      <c r="M1270" s="79">
        <f t="shared" si="213"/>
        <v>22610</v>
      </c>
      <c r="N1270" s="79">
        <v>15000</v>
      </c>
      <c r="O1270" s="79">
        <v>2850</v>
      </c>
      <c r="P1270" s="79">
        <v>17850</v>
      </c>
      <c r="Q1270" s="244">
        <f t="shared" si="214"/>
        <v>14000</v>
      </c>
      <c r="R1270" s="244">
        <f t="shared" si="215"/>
        <v>18153</v>
      </c>
      <c r="S1270" s="244">
        <f t="shared" si="216"/>
        <v>17811</v>
      </c>
      <c r="T1270" s="244">
        <f t="shared" si="217"/>
        <v>17850</v>
      </c>
      <c r="U1270" s="79">
        <f t="shared" si="218"/>
        <v>2936.6144622677321</v>
      </c>
      <c r="V1270" s="245">
        <f t="shared" si="219"/>
        <v>0.16177020119361715</v>
      </c>
      <c r="W1270" s="88" t="str">
        <f t="shared" si="220"/>
        <v>MENOR_VALOR</v>
      </c>
      <c r="X1270" s="89">
        <f t="shared" si="221"/>
        <v>14000</v>
      </c>
      <c r="Y1270" s="73"/>
    </row>
    <row r="1271" spans="1:25" x14ac:dyDescent="0.35">
      <c r="A1271" s="14">
        <v>1144</v>
      </c>
      <c r="B1271" s="30">
        <v>8714199</v>
      </c>
      <c r="C1271" s="31" t="s">
        <v>32</v>
      </c>
      <c r="D1271" s="31" t="s">
        <v>219</v>
      </c>
      <c r="E1271" s="33" t="s">
        <v>34</v>
      </c>
      <c r="F1271" s="6">
        <v>0</v>
      </c>
      <c r="G1271" s="6">
        <v>1</v>
      </c>
      <c r="H1271" s="6">
        <v>781815</v>
      </c>
      <c r="I1271" s="81">
        <v>60452</v>
      </c>
      <c r="J1271" s="82">
        <f t="shared" si="222"/>
        <v>68383.3024</v>
      </c>
      <c r="K1271" s="79">
        <v>75380</v>
      </c>
      <c r="L1271" s="79">
        <f t="shared" si="223"/>
        <v>14322.2</v>
      </c>
      <c r="M1271" s="79">
        <f t="shared" si="213"/>
        <v>89702.2</v>
      </c>
      <c r="N1271" s="79">
        <v>81000</v>
      </c>
      <c r="O1271" s="79">
        <v>15390</v>
      </c>
      <c r="P1271" s="79">
        <v>96390</v>
      </c>
      <c r="Q1271" s="244">
        <f t="shared" si="214"/>
        <v>68383</v>
      </c>
      <c r="R1271" s="244">
        <f t="shared" si="215"/>
        <v>84825</v>
      </c>
      <c r="S1271" s="244">
        <f t="shared" si="216"/>
        <v>83932</v>
      </c>
      <c r="T1271" s="244">
        <f t="shared" si="217"/>
        <v>89702</v>
      </c>
      <c r="U1271" s="79">
        <f t="shared" si="218"/>
        <v>11626.249696269215</v>
      </c>
      <c r="V1271" s="245">
        <f t="shared" si="219"/>
        <v>0.13706159382574967</v>
      </c>
      <c r="W1271" s="88" t="str">
        <f t="shared" si="220"/>
        <v>MENOR_VALOR</v>
      </c>
      <c r="X1271" s="89">
        <f t="shared" si="221"/>
        <v>68383</v>
      </c>
      <c r="Y1271" s="73"/>
    </row>
    <row r="1272" spans="1:25" ht="16" x14ac:dyDescent="0.35">
      <c r="A1272" s="14">
        <v>1145</v>
      </c>
      <c r="B1272" s="30">
        <v>8714199</v>
      </c>
      <c r="C1272" s="31" t="s">
        <v>32</v>
      </c>
      <c r="D1272" s="31" t="s">
        <v>54</v>
      </c>
      <c r="E1272" s="33" t="s">
        <v>34</v>
      </c>
      <c r="F1272" s="6">
        <v>0</v>
      </c>
      <c r="G1272" s="6">
        <v>1</v>
      </c>
      <c r="H1272" s="6">
        <v>781815</v>
      </c>
      <c r="I1272" s="81">
        <v>55216</v>
      </c>
      <c r="J1272" s="82">
        <f t="shared" si="222"/>
        <v>62460.339200000002</v>
      </c>
      <c r="K1272" s="79">
        <v>67200</v>
      </c>
      <c r="L1272" s="79">
        <f t="shared" si="223"/>
        <v>12768</v>
      </c>
      <c r="M1272" s="79">
        <f t="shared" si="213"/>
        <v>79968</v>
      </c>
      <c r="N1272" s="79">
        <v>65000</v>
      </c>
      <c r="O1272" s="79">
        <v>12350</v>
      </c>
      <c r="P1272" s="79">
        <v>77350</v>
      </c>
      <c r="Q1272" s="244">
        <f t="shared" si="214"/>
        <v>62460</v>
      </c>
      <c r="R1272" s="244">
        <f t="shared" si="215"/>
        <v>73259</v>
      </c>
      <c r="S1272" s="244">
        <f t="shared" si="216"/>
        <v>72833</v>
      </c>
      <c r="T1272" s="244">
        <f t="shared" si="217"/>
        <v>77350</v>
      </c>
      <c r="U1272" s="79">
        <f t="shared" si="218"/>
        <v>7636.0461300335264</v>
      </c>
      <c r="V1272" s="245">
        <f t="shared" si="219"/>
        <v>0.10423355669656324</v>
      </c>
      <c r="W1272" s="88" t="str">
        <f t="shared" si="220"/>
        <v>MENOR_VALOR</v>
      </c>
      <c r="X1272" s="89">
        <f t="shared" si="221"/>
        <v>62460</v>
      </c>
      <c r="Y1272" s="73"/>
    </row>
    <row r="1273" spans="1:25" ht="16" x14ac:dyDescent="0.35">
      <c r="A1273" s="14">
        <v>1146</v>
      </c>
      <c r="B1273" s="30">
        <v>8714199</v>
      </c>
      <c r="C1273" s="31" t="s">
        <v>32</v>
      </c>
      <c r="D1273" s="31" t="s">
        <v>55</v>
      </c>
      <c r="E1273" s="33" t="s">
        <v>34</v>
      </c>
      <c r="F1273" s="6">
        <v>0</v>
      </c>
      <c r="G1273" s="6">
        <v>1</v>
      </c>
      <c r="H1273" s="6">
        <v>781815</v>
      </c>
      <c r="I1273" s="81">
        <v>28560</v>
      </c>
      <c r="J1273" s="82">
        <f t="shared" si="222"/>
        <v>32307.072</v>
      </c>
      <c r="K1273" s="79">
        <v>37200</v>
      </c>
      <c r="L1273" s="79">
        <f t="shared" si="223"/>
        <v>7068</v>
      </c>
      <c r="M1273" s="79">
        <f t="shared" si="213"/>
        <v>44268</v>
      </c>
      <c r="N1273" s="79">
        <v>34000</v>
      </c>
      <c r="O1273" s="79">
        <v>6460</v>
      </c>
      <c r="P1273" s="79">
        <v>40460</v>
      </c>
      <c r="Q1273" s="244">
        <f t="shared" si="214"/>
        <v>32307</v>
      </c>
      <c r="R1273" s="244">
        <f t="shared" si="215"/>
        <v>39012</v>
      </c>
      <c r="S1273" s="244">
        <f t="shared" si="216"/>
        <v>38679</v>
      </c>
      <c r="T1273" s="244">
        <f t="shared" si="217"/>
        <v>40460</v>
      </c>
      <c r="U1273" s="79">
        <f t="shared" si="218"/>
        <v>4741.1509678558014</v>
      </c>
      <c r="V1273" s="245">
        <f t="shared" si="219"/>
        <v>0.12153057951029943</v>
      </c>
      <c r="W1273" s="88" t="str">
        <f t="shared" si="220"/>
        <v>MENOR_VALOR</v>
      </c>
      <c r="X1273" s="89">
        <f t="shared" si="221"/>
        <v>32307</v>
      </c>
      <c r="Y1273" s="73"/>
    </row>
    <row r="1274" spans="1:25" ht="16" x14ac:dyDescent="0.35">
      <c r="A1274" s="14">
        <v>1147</v>
      </c>
      <c r="B1274" s="30">
        <v>8714199</v>
      </c>
      <c r="C1274" s="31" t="s">
        <v>32</v>
      </c>
      <c r="D1274" s="31" t="s">
        <v>57</v>
      </c>
      <c r="E1274" s="33" t="s">
        <v>34</v>
      </c>
      <c r="F1274" s="6">
        <v>0</v>
      </c>
      <c r="G1274" s="6">
        <v>1</v>
      </c>
      <c r="H1274" s="6">
        <v>781815</v>
      </c>
      <c r="I1274" s="81">
        <v>91749</v>
      </c>
      <c r="J1274" s="82">
        <f t="shared" si="222"/>
        <v>103786.4688</v>
      </c>
      <c r="K1274" s="79">
        <v>115600</v>
      </c>
      <c r="L1274" s="79">
        <f t="shared" si="223"/>
        <v>21964</v>
      </c>
      <c r="M1274" s="79">
        <f t="shared" si="213"/>
        <v>137564</v>
      </c>
      <c r="N1274" s="79">
        <v>108000</v>
      </c>
      <c r="O1274" s="79">
        <v>20520</v>
      </c>
      <c r="P1274" s="79">
        <v>128520</v>
      </c>
      <c r="Q1274" s="244">
        <f t="shared" si="214"/>
        <v>103786</v>
      </c>
      <c r="R1274" s="244">
        <f t="shared" si="215"/>
        <v>123290</v>
      </c>
      <c r="S1274" s="244">
        <f t="shared" si="216"/>
        <v>122426</v>
      </c>
      <c r="T1274" s="244">
        <f t="shared" si="217"/>
        <v>128520</v>
      </c>
      <c r="U1274" s="79">
        <f t="shared" si="218"/>
        <v>13791.410660262423</v>
      </c>
      <c r="V1274" s="245">
        <f t="shared" si="219"/>
        <v>0.11186155130393725</v>
      </c>
      <c r="W1274" s="88" t="str">
        <f t="shared" si="220"/>
        <v>MENOR_VALOR</v>
      </c>
      <c r="X1274" s="89">
        <f t="shared" si="221"/>
        <v>103786</v>
      </c>
      <c r="Y1274" s="73"/>
    </row>
    <row r="1275" spans="1:25" x14ac:dyDescent="0.35">
      <c r="A1275" s="14">
        <v>1148</v>
      </c>
      <c r="B1275" s="30">
        <v>8714199</v>
      </c>
      <c r="C1275" s="31" t="s">
        <v>32</v>
      </c>
      <c r="D1275" s="31" t="s">
        <v>58</v>
      </c>
      <c r="E1275" s="33" t="s">
        <v>34</v>
      </c>
      <c r="F1275" s="6">
        <v>0</v>
      </c>
      <c r="G1275" s="6">
        <v>1</v>
      </c>
      <c r="H1275" s="6">
        <v>781815</v>
      </c>
      <c r="I1275" s="81">
        <v>36176</v>
      </c>
      <c r="J1275" s="82">
        <f t="shared" si="222"/>
        <v>40922.2912</v>
      </c>
      <c r="K1275" s="79">
        <v>39100</v>
      </c>
      <c r="L1275" s="79">
        <f t="shared" si="223"/>
        <v>7429</v>
      </c>
      <c r="M1275" s="79">
        <f t="shared" si="213"/>
        <v>46529</v>
      </c>
      <c r="N1275" s="79">
        <v>43000</v>
      </c>
      <c r="O1275" s="79">
        <v>8170</v>
      </c>
      <c r="P1275" s="79">
        <v>51170</v>
      </c>
      <c r="Q1275" s="244">
        <f t="shared" si="214"/>
        <v>40922</v>
      </c>
      <c r="R1275" s="244">
        <f t="shared" si="215"/>
        <v>46207</v>
      </c>
      <c r="S1275" s="244">
        <f t="shared" si="216"/>
        <v>46015</v>
      </c>
      <c r="T1275" s="244">
        <f t="shared" si="217"/>
        <v>46529</v>
      </c>
      <c r="U1275" s="79">
        <f t="shared" si="218"/>
        <v>3737.0593385709035</v>
      </c>
      <c r="V1275" s="245">
        <f t="shared" si="219"/>
        <v>8.0876476260542854E-2</v>
      </c>
      <c r="W1275" s="88" t="str">
        <f t="shared" si="220"/>
        <v>MENOR_VALOR</v>
      </c>
      <c r="X1275" s="89">
        <f t="shared" si="221"/>
        <v>40922</v>
      </c>
      <c r="Y1275" s="73"/>
    </row>
    <row r="1276" spans="1:25" ht="16" x14ac:dyDescent="0.35">
      <c r="A1276" s="14">
        <v>1149</v>
      </c>
      <c r="B1276" s="30">
        <v>8714199</v>
      </c>
      <c r="C1276" s="31" t="s">
        <v>32</v>
      </c>
      <c r="D1276" s="31" t="s">
        <v>59</v>
      </c>
      <c r="E1276" s="33" t="s">
        <v>34</v>
      </c>
      <c r="F1276" s="6">
        <v>0</v>
      </c>
      <c r="G1276" s="6">
        <v>1</v>
      </c>
      <c r="H1276" s="6">
        <v>781815</v>
      </c>
      <c r="I1276" s="81">
        <v>129591</v>
      </c>
      <c r="J1276" s="82">
        <f t="shared" si="222"/>
        <v>146593.33919999999</v>
      </c>
      <c r="K1276" s="79">
        <v>203940</v>
      </c>
      <c r="L1276" s="79">
        <f t="shared" si="223"/>
        <v>38748.6</v>
      </c>
      <c r="M1276" s="79">
        <f t="shared" si="213"/>
        <v>242688.6</v>
      </c>
      <c r="N1276" s="79">
        <v>152000</v>
      </c>
      <c r="O1276" s="79">
        <v>28880</v>
      </c>
      <c r="P1276" s="79">
        <v>180880</v>
      </c>
      <c r="Q1276" s="244">
        <f t="shared" si="214"/>
        <v>146593</v>
      </c>
      <c r="R1276" s="244">
        <f t="shared" si="215"/>
        <v>190054</v>
      </c>
      <c r="S1276" s="244">
        <f t="shared" si="216"/>
        <v>186002</v>
      </c>
      <c r="T1276" s="244">
        <f t="shared" si="217"/>
        <v>180880</v>
      </c>
      <c r="U1276" s="79">
        <f t="shared" si="218"/>
        <v>30731.567817148542</v>
      </c>
      <c r="V1276" s="245">
        <f t="shared" si="219"/>
        <v>0.16169913717758397</v>
      </c>
      <c r="W1276" s="88" t="str">
        <f t="shared" si="220"/>
        <v>MENOR_VALOR</v>
      </c>
      <c r="X1276" s="89">
        <f t="shared" si="221"/>
        <v>146593</v>
      </c>
      <c r="Y1276" s="73"/>
    </row>
    <row r="1277" spans="1:25" ht="16" x14ac:dyDescent="0.35">
      <c r="A1277" s="14">
        <v>1150</v>
      </c>
      <c r="B1277" s="30">
        <v>8714199</v>
      </c>
      <c r="C1277" s="31" t="s">
        <v>32</v>
      </c>
      <c r="D1277" s="31" t="s">
        <v>60</v>
      </c>
      <c r="E1277" s="33" t="s">
        <v>34</v>
      </c>
      <c r="F1277" s="6">
        <v>0</v>
      </c>
      <c r="G1277" s="6">
        <v>1</v>
      </c>
      <c r="H1277" s="6">
        <v>781815</v>
      </c>
      <c r="I1277" s="81">
        <v>133994</v>
      </c>
      <c r="J1277" s="82">
        <f t="shared" si="222"/>
        <v>151574.0128</v>
      </c>
      <c r="K1277" s="79">
        <v>145000</v>
      </c>
      <c r="L1277" s="79">
        <f t="shared" si="223"/>
        <v>27550</v>
      </c>
      <c r="M1277" s="79">
        <f t="shared" si="213"/>
        <v>172550</v>
      </c>
      <c r="N1277" s="79">
        <v>158000</v>
      </c>
      <c r="O1277" s="79">
        <v>30020</v>
      </c>
      <c r="P1277" s="79">
        <v>188020</v>
      </c>
      <c r="Q1277" s="244">
        <f t="shared" si="214"/>
        <v>151574</v>
      </c>
      <c r="R1277" s="244">
        <f t="shared" si="215"/>
        <v>170715</v>
      </c>
      <c r="S1277" s="244">
        <f t="shared" si="216"/>
        <v>170052</v>
      </c>
      <c r="T1277" s="244">
        <f t="shared" si="217"/>
        <v>172550</v>
      </c>
      <c r="U1277" s="79">
        <f t="shared" si="218"/>
        <v>13534.730898691707</v>
      </c>
      <c r="V1277" s="245">
        <f t="shared" si="219"/>
        <v>7.928261077639169E-2</v>
      </c>
      <c r="W1277" s="88" t="str">
        <f t="shared" si="220"/>
        <v>MENOR_VALOR</v>
      </c>
      <c r="X1277" s="89">
        <f t="shared" si="221"/>
        <v>151574</v>
      </c>
      <c r="Y1277" s="73"/>
    </row>
    <row r="1278" spans="1:25" ht="16" x14ac:dyDescent="0.35">
      <c r="A1278" s="14">
        <v>1151</v>
      </c>
      <c r="B1278" s="30">
        <v>8714199</v>
      </c>
      <c r="C1278" s="31" t="s">
        <v>32</v>
      </c>
      <c r="D1278" s="31" t="s">
        <v>61</v>
      </c>
      <c r="E1278" s="33" t="s">
        <v>34</v>
      </c>
      <c r="F1278" s="6">
        <v>0</v>
      </c>
      <c r="G1278" s="6">
        <v>1</v>
      </c>
      <c r="H1278" s="6">
        <v>781815</v>
      </c>
      <c r="I1278" s="81">
        <v>19873</v>
      </c>
      <c r="J1278" s="82">
        <f t="shared" si="222"/>
        <v>22480.337599999999</v>
      </c>
      <c r="K1278" s="79">
        <v>27100</v>
      </c>
      <c r="L1278" s="79">
        <f t="shared" si="223"/>
        <v>5149</v>
      </c>
      <c r="M1278" s="79">
        <f t="shared" si="213"/>
        <v>32249</v>
      </c>
      <c r="N1278" s="79">
        <v>23000</v>
      </c>
      <c r="O1278" s="79">
        <v>4370</v>
      </c>
      <c r="P1278" s="79">
        <v>27370</v>
      </c>
      <c r="Q1278" s="244">
        <f t="shared" si="214"/>
        <v>22480</v>
      </c>
      <c r="R1278" s="244">
        <f t="shared" si="215"/>
        <v>27366</v>
      </c>
      <c r="S1278" s="244">
        <f t="shared" si="216"/>
        <v>27073</v>
      </c>
      <c r="T1278" s="244">
        <f t="shared" si="217"/>
        <v>27370</v>
      </c>
      <c r="U1278" s="79">
        <f t="shared" si="218"/>
        <v>3454.9237328774711</v>
      </c>
      <c r="V1278" s="245">
        <f t="shared" si="219"/>
        <v>0.12624876609213884</v>
      </c>
      <c r="W1278" s="88" t="str">
        <f t="shared" si="220"/>
        <v>MENOR_VALOR</v>
      </c>
      <c r="X1278" s="89">
        <f t="shared" si="221"/>
        <v>22480</v>
      </c>
      <c r="Y1278" s="73"/>
    </row>
    <row r="1279" spans="1:25" ht="16" x14ac:dyDescent="0.35">
      <c r="A1279" s="14">
        <v>1152</v>
      </c>
      <c r="B1279" s="30">
        <v>8714199</v>
      </c>
      <c r="C1279" s="31" t="s">
        <v>32</v>
      </c>
      <c r="D1279" s="31" t="s">
        <v>62</v>
      </c>
      <c r="E1279" s="33" t="s">
        <v>34</v>
      </c>
      <c r="F1279" s="6">
        <v>0</v>
      </c>
      <c r="G1279" s="6">
        <v>1</v>
      </c>
      <c r="H1279" s="6">
        <v>781815</v>
      </c>
      <c r="I1279" s="81">
        <v>96747</v>
      </c>
      <c r="J1279" s="82">
        <f t="shared" si="222"/>
        <v>109440.2064</v>
      </c>
      <c r="K1279" s="79">
        <v>107200</v>
      </c>
      <c r="L1279" s="79">
        <f t="shared" si="223"/>
        <v>20368</v>
      </c>
      <c r="M1279" s="79">
        <f t="shared" si="213"/>
        <v>127568</v>
      </c>
      <c r="N1279" s="79">
        <v>114000</v>
      </c>
      <c r="O1279" s="79">
        <v>21660</v>
      </c>
      <c r="P1279" s="79">
        <v>135660</v>
      </c>
      <c r="Q1279" s="244">
        <f t="shared" si="214"/>
        <v>109440</v>
      </c>
      <c r="R1279" s="244">
        <f t="shared" si="215"/>
        <v>124223</v>
      </c>
      <c r="S1279" s="244">
        <f t="shared" si="216"/>
        <v>123725</v>
      </c>
      <c r="T1279" s="244">
        <f t="shared" si="217"/>
        <v>127568</v>
      </c>
      <c r="U1279" s="79">
        <f t="shared" si="218"/>
        <v>10453.159546280733</v>
      </c>
      <c r="V1279" s="245">
        <f t="shared" si="219"/>
        <v>8.4148342467020867E-2</v>
      </c>
      <c r="W1279" s="88" t="str">
        <f t="shared" si="220"/>
        <v>MENOR_VALOR</v>
      </c>
      <c r="X1279" s="89">
        <f t="shared" si="221"/>
        <v>109440</v>
      </c>
      <c r="Y1279" s="73"/>
    </row>
    <row r="1280" spans="1:25" ht="24" x14ac:dyDescent="0.35">
      <c r="A1280" s="14">
        <v>1153</v>
      </c>
      <c r="B1280" s="30">
        <v>8714199</v>
      </c>
      <c r="C1280" s="31" t="s">
        <v>32</v>
      </c>
      <c r="D1280" s="31" t="s">
        <v>65</v>
      </c>
      <c r="E1280" s="33" t="s">
        <v>34</v>
      </c>
      <c r="F1280" s="6">
        <v>0</v>
      </c>
      <c r="G1280" s="6">
        <v>1</v>
      </c>
      <c r="H1280" s="6">
        <v>781815</v>
      </c>
      <c r="I1280" s="81">
        <v>55216</v>
      </c>
      <c r="J1280" s="82">
        <f t="shared" si="222"/>
        <v>62460.339200000002</v>
      </c>
      <c r="K1280" s="79">
        <v>74520</v>
      </c>
      <c r="L1280" s="79">
        <f t="shared" si="223"/>
        <v>14158.8</v>
      </c>
      <c r="M1280" s="79">
        <f t="shared" si="213"/>
        <v>88678.8</v>
      </c>
      <c r="N1280" s="79">
        <v>65000</v>
      </c>
      <c r="O1280" s="79">
        <v>12350</v>
      </c>
      <c r="P1280" s="79">
        <v>77350</v>
      </c>
      <c r="Q1280" s="244">
        <f t="shared" si="214"/>
        <v>62460</v>
      </c>
      <c r="R1280" s="244">
        <f t="shared" si="215"/>
        <v>76163</v>
      </c>
      <c r="S1280" s="244">
        <f t="shared" si="216"/>
        <v>75387</v>
      </c>
      <c r="T1280" s="244">
        <f t="shared" si="217"/>
        <v>77350</v>
      </c>
      <c r="U1280" s="79">
        <f t="shared" si="218"/>
        <v>9689.4842225992616</v>
      </c>
      <c r="V1280" s="245">
        <f t="shared" si="219"/>
        <v>0.12722035926367478</v>
      </c>
      <c r="W1280" s="88" t="str">
        <f t="shared" si="220"/>
        <v>MENOR_VALOR</v>
      </c>
      <c r="X1280" s="89">
        <f t="shared" si="221"/>
        <v>62460</v>
      </c>
      <c r="Y1280" s="73"/>
    </row>
    <row r="1281" spans="1:25" ht="24" x14ac:dyDescent="0.35">
      <c r="A1281" s="14">
        <v>1154</v>
      </c>
      <c r="B1281" s="30">
        <v>8714199</v>
      </c>
      <c r="C1281" s="31" t="s">
        <v>32</v>
      </c>
      <c r="D1281" s="31" t="s">
        <v>66</v>
      </c>
      <c r="E1281" s="33" t="s">
        <v>34</v>
      </c>
      <c r="F1281" s="6">
        <v>0</v>
      </c>
      <c r="G1281" s="6">
        <v>1</v>
      </c>
      <c r="H1281" s="6">
        <v>781815</v>
      </c>
      <c r="I1281" s="81">
        <v>55216</v>
      </c>
      <c r="J1281" s="82">
        <f t="shared" si="222"/>
        <v>62460.339200000002</v>
      </c>
      <c r="K1281" s="79">
        <v>123690</v>
      </c>
      <c r="L1281" s="79">
        <f t="shared" si="223"/>
        <v>23501.1</v>
      </c>
      <c r="M1281" s="79">
        <f t="shared" si="213"/>
        <v>147191.1</v>
      </c>
      <c r="N1281" s="79">
        <v>65000</v>
      </c>
      <c r="O1281" s="79">
        <v>12350</v>
      </c>
      <c r="P1281" s="79">
        <v>77350</v>
      </c>
      <c r="Q1281" s="244">
        <f t="shared" si="214"/>
        <v>62460</v>
      </c>
      <c r="R1281" s="244">
        <f t="shared" si="215"/>
        <v>95667</v>
      </c>
      <c r="S1281" s="244">
        <f t="shared" si="216"/>
        <v>89258</v>
      </c>
      <c r="T1281" s="244">
        <f t="shared" si="217"/>
        <v>77350</v>
      </c>
      <c r="U1281" s="79">
        <f t="shared" si="218"/>
        <v>23480.894882861685</v>
      </c>
      <c r="V1281" s="245">
        <f t="shared" si="219"/>
        <v>0.24544403904023002</v>
      </c>
      <c r="W1281" s="88" t="str">
        <f t="shared" si="220"/>
        <v>MENOR_VALOR</v>
      </c>
      <c r="X1281" s="89">
        <f t="shared" si="221"/>
        <v>62460</v>
      </c>
      <c r="Y1281" s="73"/>
    </row>
    <row r="1282" spans="1:25" ht="16" x14ac:dyDescent="0.35">
      <c r="A1282" s="14">
        <v>1155</v>
      </c>
      <c r="B1282" s="30">
        <v>8714199</v>
      </c>
      <c r="C1282" s="31" t="s">
        <v>32</v>
      </c>
      <c r="D1282" s="31" t="s">
        <v>67</v>
      </c>
      <c r="E1282" s="33" t="s">
        <v>34</v>
      </c>
      <c r="F1282" s="6">
        <v>0</v>
      </c>
      <c r="G1282" s="6">
        <v>1</v>
      </c>
      <c r="H1282" s="6">
        <v>781815</v>
      </c>
      <c r="I1282" s="81">
        <v>76160</v>
      </c>
      <c r="J1282" s="82">
        <f t="shared" si="222"/>
        <v>86152.191999999995</v>
      </c>
      <c r="K1282" s="79">
        <v>112540</v>
      </c>
      <c r="L1282" s="79">
        <f t="shared" si="223"/>
        <v>21382.6</v>
      </c>
      <c r="M1282" s="79">
        <f t="shared" si="213"/>
        <v>133922.6</v>
      </c>
      <c r="N1282" s="79">
        <v>106000</v>
      </c>
      <c r="O1282" s="79">
        <v>20140</v>
      </c>
      <c r="P1282" s="79">
        <v>126140</v>
      </c>
      <c r="Q1282" s="244">
        <f t="shared" si="214"/>
        <v>86152</v>
      </c>
      <c r="R1282" s="244">
        <f t="shared" si="215"/>
        <v>115405</v>
      </c>
      <c r="S1282" s="244">
        <f t="shared" si="216"/>
        <v>113325</v>
      </c>
      <c r="T1282" s="244">
        <f t="shared" si="217"/>
        <v>126140</v>
      </c>
      <c r="U1282" s="79">
        <f t="shared" si="218"/>
        <v>20684.994670050073</v>
      </c>
      <c r="V1282" s="245">
        <f t="shared" si="219"/>
        <v>0.17923828837615419</v>
      </c>
      <c r="W1282" s="88" t="str">
        <f t="shared" si="220"/>
        <v>MENOR_VALOR</v>
      </c>
      <c r="X1282" s="89">
        <f t="shared" si="221"/>
        <v>86152</v>
      </c>
      <c r="Y1282" s="73"/>
    </row>
    <row r="1283" spans="1:25" ht="16" x14ac:dyDescent="0.35">
      <c r="A1283" s="14">
        <v>1156</v>
      </c>
      <c r="B1283" s="30">
        <v>8714199</v>
      </c>
      <c r="C1283" s="31" t="s">
        <v>32</v>
      </c>
      <c r="D1283" s="31" t="s">
        <v>225</v>
      </c>
      <c r="E1283" s="33" t="s">
        <v>34</v>
      </c>
      <c r="F1283" s="6">
        <v>0</v>
      </c>
      <c r="G1283" s="6">
        <v>1</v>
      </c>
      <c r="H1283" s="6">
        <v>781815</v>
      </c>
      <c r="I1283" s="81">
        <v>36176</v>
      </c>
      <c r="J1283" s="82">
        <f t="shared" si="222"/>
        <v>40922.2912</v>
      </c>
      <c r="K1283" s="79">
        <v>117800</v>
      </c>
      <c r="L1283" s="79">
        <f t="shared" si="223"/>
        <v>22382</v>
      </c>
      <c r="M1283" s="79">
        <f t="shared" si="213"/>
        <v>140182</v>
      </c>
      <c r="N1283" s="79">
        <v>43000</v>
      </c>
      <c r="O1283" s="79">
        <v>8170</v>
      </c>
      <c r="P1283" s="79">
        <v>51170</v>
      </c>
      <c r="Q1283" s="244">
        <f t="shared" si="214"/>
        <v>40922</v>
      </c>
      <c r="R1283" s="244">
        <f t="shared" si="215"/>
        <v>77425</v>
      </c>
      <c r="S1283" s="244">
        <f t="shared" si="216"/>
        <v>66459</v>
      </c>
      <c r="T1283" s="244">
        <f t="shared" si="217"/>
        <v>51170</v>
      </c>
      <c r="U1283" s="79">
        <f t="shared" si="218"/>
        <v>25811.518833652543</v>
      </c>
      <c r="V1283" s="245">
        <f t="shared" si="219"/>
        <v>0.33337447637910939</v>
      </c>
      <c r="W1283" s="88" t="str">
        <f t="shared" si="220"/>
        <v>MENOR_VALOR</v>
      </c>
      <c r="X1283" s="89">
        <f t="shared" si="221"/>
        <v>40922</v>
      </c>
      <c r="Y1283" s="73"/>
    </row>
    <row r="1284" spans="1:25" ht="16" x14ac:dyDescent="0.35">
      <c r="A1284" s="14">
        <v>1157</v>
      </c>
      <c r="B1284" s="30">
        <v>8714199</v>
      </c>
      <c r="C1284" s="31" t="s">
        <v>32</v>
      </c>
      <c r="D1284" s="31" t="s">
        <v>69</v>
      </c>
      <c r="E1284" s="33" t="s">
        <v>34</v>
      </c>
      <c r="F1284" s="6">
        <v>0</v>
      </c>
      <c r="G1284" s="6">
        <v>1</v>
      </c>
      <c r="H1284" s="6">
        <v>781815</v>
      </c>
      <c r="I1284" s="81"/>
      <c r="J1284" s="82">
        <f t="shared" si="222"/>
        <v>0</v>
      </c>
      <c r="K1284" s="79">
        <v>103880</v>
      </c>
      <c r="L1284" s="79">
        <f t="shared" si="223"/>
        <v>19737.2</v>
      </c>
      <c r="M1284" s="79">
        <f t="shared" si="213"/>
        <v>123617.2</v>
      </c>
      <c r="N1284" s="79">
        <v>99000</v>
      </c>
      <c r="O1284" s="79">
        <v>18810</v>
      </c>
      <c r="P1284" s="79">
        <v>117810</v>
      </c>
      <c r="Q1284" s="244">
        <f>ROUND(MIN(M1284,P1284),0)</f>
        <v>117810</v>
      </c>
      <c r="R1284" s="244">
        <f>ROUND(AVERAGE(M1284,P1284),0)</f>
        <v>120714</v>
      </c>
      <c r="S1284" s="244">
        <f>ROUND(GEOMEAN(M1284,P1284),0)</f>
        <v>120679</v>
      </c>
      <c r="T1284" s="244">
        <f t="shared" si="217"/>
        <v>117810</v>
      </c>
      <c r="U1284" s="79">
        <f t="shared" si="218"/>
        <v>2053.4380925657342</v>
      </c>
      <c r="V1284" s="245">
        <f t="shared" si="219"/>
        <v>1.7010770023077142E-2</v>
      </c>
      <c r="W1284" s="88" t="str">
        <f t="shared" si="220"/>
        <v>MENOR_VALOR</v>
      </c>
      <c r="X1284" s="89">
        <f t="shared" si="221"/>
        <v>117810</v>
      </c>
      <c r="Y1284" s="73"/>
    </row>
    <row r="1285" spans="1:25" ht="16" x14ac:dyDescent="0.35">
      <c r="A1285" s="14">
        <v>1158</v>
      </c>
      <c r="B1285" s="30">
        <v>8714199</v>
      </c>
      <c r="C1285" s="31" t="s">
        <v>32</v>
      </c>
      <c r="D1285" s="31" t="s">
        <v>228</v>
      </c>
      <c r="E1285" s="33" t="s">
        <v>34</v>
      </c>
      <c r="F1285" s="6">
        <v>0</v>
      </c>
      <c r="G1285" s="6">
        <v>1</v>
      </c>
      <c r="H1285" s="6">
        <v>781815</v>
      </c>
      <c r="I1285" s="81">
        <v>70448</v>
      </c>
      <c r="J1285" s="82">
        <f t="shared" si="222"/>
        <v>79690.777600000001</v>
      </c>
      <c r="K1285" s="79">
        <v>110600</v>
      </c>
      <c r="L1285" s="79">
        <f t="shared" si="223"/>
        <v>21014</v>
      </c>
      <c r="M1285" s="79">
        <f t="shared" si="213"/>
        <v>131614</v>
      </c>
      <c r="N1285" s="79">
        <v>85000</v>
      </c>
      <c r="O1285" s="79">
        <v>16150</v>
      </c>
      <c r="P1285" s="79">
        <v>101150</v>
      </c>
      <c r="Q1285" s="244">
        <f t="shared" si="214"/>
        <v>79691</v>
      </c>
      <c r="R1285" s="244">
        <f t="shared" si="215"/>
        <v>104152</v>
      </c>
      <c r="S1285" s="244">
        <f t="shared" si="216"/>
        <v>101990</v>
      </c>
      <c r="T1285" s="244">
        <f t="shared" si="217"/>
        <v>101150</v>
      </c>
      <c r="U1285" s="79">
        <f t="shared" si="218"/>
        <v>17296.53897460414</v>
      </c>
      <c r="V1285" s="245">
        <f t="shared" si="219"/>
        <v>0.166070156834282</v>
      </c>
      <c r="W1285" s="88" t="str">
        <f t="shared" si="220"/>
        <v>MENOR_VALOR</v>
      </c>
      <c r="X1285" s="89">
        <f t="shared" si="221"/>
        <v>79691</v>
      </c>
      <c r="Y1285" s="73"/>
    </row>
    <row r="1286" spans="1:25" ht="24" x14ac:dyDescent="0.35">
      <c r="A1286" s="14">
        <v>1159</v>
      </c>
      <c r="B1286" s="30">
        <v>8714199</v>
      </c>
      <c r="C1286" s="31" t="s">
        <v>32</v>
      </c>
      <c r="D1286" s="31" t="s">
        <v>72</v>
      </c>
      <c r="E1286" s="33" t="s">
        <v>34</v>
      </c>
      <c r="F1286" s="6">
        <v>0</v>
      </c>
      <c r="G1286" s="6">
        <v>1</v>
      </c>
      <c r="H1286" s="6">
        <v>781815</v>
      </c>
      <c r="I1286" s="81">
        <v>177905</v>
      </c>
      <c r="J1286" s="82">
        <f t="shared" si="222"/>
        <v>201246.136</v>
      </c>
      <c r="K1286" s="79">
        <v>289400</v>
      </c>
      <c r="L1286" s="79">
        <f t="shared" si="223"/>
        <v>54986</v>
      </c>
      <c r="M1286" s="79">
        <f t="shared" si="213"/>
        <v>344386</v>
      </c>
      <c r="N1286" s="79">
        <v>280000</v>
      </c>
      <c r="O1286" s="79">
        <v>53200</v>
      </c>
      <c r="P1286" s="79">
        <v>333200</v>
      </c>
      <c r="Q1286" s="244">
        <f t="shared" si="214"/>
        <v>201246</v>
      </c>
      <c r="R1286" s="244">
        <f t="shared" si="215"/>
        <v>292944</v>
      </c>
      <c r="S1286" s="244">
        <f t="shared" si="216"/>
        <v>284769</v>
      </c>
      <c r="T1286" s="244">
        <f t="shared" si="217"/>
        <v>333200</v>
      </c>
      <c r="U1286" s="79">
        <f t="shared" si="218"/>
        <v>64840.277621244037</v>
      </c>
      <c r="V1286" s="245">
        <f t="shared" si="219"/>
        <v>0.22134017976556625</v>
      </c>
      <c r="W1286" s="88" t="str">
        <f t="shared" si="220"/>
        <v>MENOR_VALOR</v>
      </c>
      <c r="X1286" s="89">
        <f t="shared" si="221"/>
        <v>201246</v>
      </c>
      <c r="Y1286" s="73"/>
    </row>
    <row r="1287" spans="1:25" ht="24" x14ac:dyDescent="0.35">
      <c r="A1287" s="14">
        <v>1160</v>
      </c>
      <c r="B1287" s="30">
        <v>8714199</v>
      </c>
      <c r="C1287" s="31" t="s">
        <v>32</v>
      </c>
      <c r="D1287" s="31" t="s">
        <v>73</v>
      </c>
      <c r="E1287" s="33" t="s">
        <v>34</v>
      </c>
      <c r="F1287" s="6">
        <v>0</v>
      </c>
      <c r="G1287" s="6">
        <v>1</v>
      </c>
      <c r="H1287" s="6">
        <v>781815</v>
      </c>
      <c r="I1287" s="81">
        <v>90440</v>
      </c>
      <c r="J1287" s="82">
        <f t="shared" si="222"/>
        <v>102305.728</v>
      </c>
      <c r="K1287" s="79">
        <v>153900</v>
      </c>
      <c r="L1287" s="79">
        <f t="shared" si="223"/>
        <v>29241</v>
      </c>
      <c r="M1287" s="79">
        <f t="shared" si="213"/>
        <v>183141</v>
      </c>
      <c r="N1287" s="79">
        <v>106000</v>
      </c>
      <c r="O1287" s="79">
        <v>20140</v>
      </c>
      <c r="P1287" s="79">
        <v>126140</v>
      </c>
      <c r="Q1287" s="244">
        <f t="shared" si="214"/>
        <v>102306</v>
      </c>
      <c r="R1287" s="244">
        <f t="shared" si="215"/>
        <v>137196</v>
      </c>
      <c r="S1287" s="244">
        <f t="shared" si="216"/>
        <v>133203</v>
      </c>
      <c r="T1287" s="244">
        <f t="shared" si="217"/>
        <v>126140</v>
      </c>
      <c r="U1287" s="79">
        <f t="shared" si="218"/>
        <v>24670.955595598643</v>
      </c>
      <c r="V1287" s="245">
        <f t="shared" si="219"/>
        <v>0.17982270325372929</v>
      </c>
      <c r="W1287" s="88" t="str">
        <f t="shared" si="220"/>
        <v>MENOR_VALOR</v>
      </c>
      <c r="X1287" s="89">
        <f t="shared" si="221"/>
        <v>102306</v>
      </c>
      <c r="Y1287" s="73"/>
    </row>
    <row r="1288" spans="1:25" ht="16" x14ac:dyDescent="0.35">
      <c r="A1288" s="14">
        <v>1161</v>
      </c>
      <c r="B1288" s="30">
        <v>8714199</v>
      </c>
      <c r="C1288" s="31" t="s">
        <v>32</v>
      </c>
      <c r="D1288" s="31" t="s">
        <v>74</v>
      </c>
      <c r="E1288" s="33" t="s">
        <v>34</v>
      </c>
      <c r="F1288" s="6">
        <v>0</v>
      </c>
      <c r="G1288" s="6">
        <v>1</v>
      </c>
      <c r="H1288" s="6">
        <v>781815</v>
      </c>
      <c r="I1288" s="81">
        <v>123641</v>
      </c>
      <c r="J1288" s="82">
        <f t="shared" si="222"/>
        <v>139862.6992</v>
      </c>
      <c r="K1288" s="79">
        <v>191900</v>
      </c>
      <c r="L1288" s="79">
        <f t="shared" si="223"/>
        <v>36461</v>
      </c>
      <c r="M1288" s="79">
        <f t="shared" si="213"/>
        <v>228361</v>
      </c>
      <c r="N1288" s="79">
        <v>137000</v>
      </c>
      <c r="O1288" s="79">
        <v>26030</v>
      </c>
      <c r="P1288" s="79">
        <v>163030</v>
      </c>
      <c r="Q1288" s="244">
        <f t="shared" si="214"/>
        <v>139863</v>
      </c>
      <c r="R1288" s="244">
        <f t="shared" si="215"/>
        <v>177085</v>
      </c>
      <c r="S1288" s="244">
        <f t="shared" si="216"/>
        <v>173326</v>
      </c>
      <c r="T1288" s="244">
        <f t="shared" si="217"/>
        <v>163030</v>
      </c>
      <c r="U1288" s="79">
        <f t="shared" si="218"/>
        <v>26319.928609325671</v>
      </c>
      <c r="V1288" s="245">
        <f t="shared" si="219"/>
        <v>0.14862878622879222</v>
      </c>
      <c r="W1288" s="88" t="str">
        <f t="shared" si="220"/>
        <v>MENOR_VALOR</v>
      </c>
      <c r="X1288" s="89">
        <f t="shared" si="221"/>
        <v>139863</v>
      </c>
      <c r="Y1288" s="73"/>
    </row>
    <row r="1289" spans="1:25" ht="16" x14ac:dyDescent="0.35">
      <c r="A1289" s="14">
        <v>1162</v>
      </c>
      <c r="B1289" s="30">
        <v>8714199</v>
      </c>
      <c r="C1289" s="31" t="s">
        <v>32</v>
      </c>
      <c r="D1289" s="31" t="s">
        <v>75</v>
      </c>
      <c r="E1289" s="33" t="s">
        <v>34</v>
      </c>
      <c r="F1289" s="6">
        <v>0</v>
      </c>
      <c r="G1289" s="6">
        <v>1</v>
      </c>
      <c r="H1289" s="6">
        <v>781815</v>
      </c>
      <c r="I1289" s="81">
        <v>144704</v>
      </c>
      <c r="J1289" s="82">
        <f t="shared" si="222"/>
        <v>163689.1648</v>
      </c>
      <c r="K1289" s="79">
        <v>168700</v>
      </c>
      <c r="L1289" s="79">
        <f t="shared" si="223"/>
        <v>32053</v>
      </c>
      <c r="M1289" s="79">
        <f t="shared" si="213"/>
        <v>200753</v>
      </c>
      <c r="N1289" s="79">
        <v>152000</v>
      </c>
      <c r="O1289" s="79">
        <v>28880</v>
      </c>
      <c r="P1289" s="79">
        <v>180880</v>
      </c>
      <c r="Q1289" s="244">
        <f t="shared" si="214"/>
        <v>163689</v>
      </c>
      <c r="R1289" s="244">
        <f t="shared" si="215"/>
        <v>181774</v>
      </c>
      <c r="S1289" s="244">
        <f t="shared" si="216"/>
        <v>181144</v>
      </c>
      <c r="T1289" s="244">
        <f t="shared" si="217"/>
        <v>180880</v>
      </c>
      <c r="U1289" s="79">
        <f t="shared" si="218"/>
        <v>12788.026137758712</v>
      </c>
      <c r="V1289" s="245">
        <f t="shared" si="219"/>
        <v>7.0351239108776345E-2</v>
      </c>
      <c r="W1289" s="88" t="str">
        <f t="shared" si="220"/>
        <v>MENOR_VALOR</v>
      </c>
      <c r="X1289" s="89">
        <f t="shared" si="221"/>
        <v>163689</v>
      </c>
      <c r="Y1289" s="73"/>
    </row>
    <row r="1290" spans="1:25" ht="16" x14ac:dyDescent="0.35">
      <c r="A1290" s="14">
        <v>1163</v>
      </c>
      <c r="B1290" s="30">
        <v>8714199</v>
      </c>
      <c r="C1290" s="31" t="s">
        <v>32</v>
      </c>
      <c r="D1290" s="31" t="s">
        <v>284</v>
      </c>
      <c r="E1290" s="33" t="s">
        <v>34</v>
      </c>
      <c r="F1290" s="6">
        <v>0</v>
      </c>
      <c r="G1290" s="6">
        <v>1</v>
      </c>
      <c r="H1290" s="6">
        <v>781815</v>
      </c>
      <c r="I1290" s="81">
        <v>214319</v>
      </c>
      <c r="J1290" s="82">
        <f t="shared" si="222"/>
        <v>242437.65279999998</v>
      </c>
      <c r="K1290" s="79">
        <v>272640</v>
      </c>
      <c r="L1290" s="79">
        <f t="shared" si="223"/>
        <v>51801.599999999999</v>
      </c>
      <c r="M1290" s="79">
        <f t="shared" si="213"/>
        <v>324441.59999999998</v>
      </c>
      <c r="N1290" s="79">
        <v>298000</v>
      </c>
      <c r="O1290" s="79">
        <v>56620</v>
      </c>
      <c r="P1290" s="79">
        <v>354620</v>
      </c>
      <c r="Q1290" s="244">
        <f t="shared" si="214"/>
        <v>242438</v>
      </c>
      <c r="R1290" s="244">
        <f t="shared" si="215"/>
        <v>307166</v>
      </c>
      <c r="S1290" s="244">
        <f t="shared" si="216"/>
        <v>303273</v>
      </c>
      <c r="T1290" s="244">
        <f t="shared" si="217"/>
        <v>324442</v>
      </c>
      <c r="U1290" s="79">
        <f t="shared" si="218"/>
        <v>45769.607732642849</v>
      </c>
      <c r="V1290" s="245">
        <f t="shared" si="219"/>
        <v>0.14900610006525086</v>
      </c>
      <c r="W1290" s="88" t="str">
        <f t="shared" si="220"/>
        <v>MENOR_VALOR</v>
      </c>
      <c r="X1290" s="89">
        <f t="shared" si="221"/>
        <v>242438</v>
      </c>
      <c r="Y1290" s="73"/>
    </row>
    <row r="1291" spans="1:25" ht="24" x14ac:dyDescent="0.35">
      <c r="A1291" s="14">
        <v>1164</v>
      </c>
      <c r="B1291" s="30">
        <v>8714199</v>
      </c>
      <c r="C1291" s="31" t="s">
        <v>32</v>
      </c>
      <c r="D1291" s="31" t="s">
        <v>76</v>
      </c>
      <c r="E1291" s="33" t="s">
        <v>34</v>
      </c>
      <c r="F1291" s="6">
        <v>0</v>
      </c>
      <c r="G1291" s="6">
        <v>1</v>
      </c>
      <c r="H1291" s="6">
        <v>781815</v>
      </c>
      <c r="I1291" s="81">
        <v>167671</v>
      </c>
      <c r="J1291" s="82">
        <f t="shared" si="222"/>
        <v>189669.43520000001</v>
      </c>
      <c r="K1291" s="79">
        <v>215800</v>
      </c>
      <c r="L1291" s="79">
        <f t="shared" si="223"/>
        <v>41002</v>
      </c>
      <c r="M1291" s="79">
        <f t="shared" ref="M1291:M1354" si="224">K1291+L1291</f>
        <v>256802</v>
      </c>
      <c r="N1291" s="79">
        <v>227000</v>
      </c>
      <c r="O1291" s="79">
        <v>43130</v>
      </c>
      <c r="P1291" s="79">
        <v>270130</v>
      </c>
      <c r="Q1291" s="244">
        <f t="shared" ref="Q1291:Q1354" si="225">ROUND(MIN(J1291,M1291,P1291),0)</f>
        <v>189669</v>
      </c>
      <c r="R1291" s="244">
        <f t="shared" ref="R1291:R1354" si="226">ROUND(AVERAGE(J1291,M1291,P1291),0)</f>
        <v>238867</v>
      </c>
      <c r="S1291" s="244">
        <f t="shared" ref="S1291:S1354" si="227">ROUND(GEOMEAN(J1291,M1291,P1291),0)</f>
        <v>236078</v>
      </c>
      <c r="T1291" s="244">
        <f t="shared" ref="T1291:T1354" si="228">ROUND(MEDIAN(J1291,M1291,P1291),0)</f>
        <v>256802</v>
      </c>
      <c r="U1291" s="79">
        <f t="shared" ref="U1291:U1354" si="229">STDEVA(Q1291,R1291)</f>
        <v>34788.239420815764</v>
      </c>
      <c r="V1291" s="245">
        <f t="shared" ref="V1291:V1354" si="230">(U1291/R1291)</f>
        <v>0.14563853282712039</v>
      </c>
      <c r="W1291" s="88" t="str">
        <f t="shared" ref="W1291:W1354" si="231">IF(V1291&lt;43%,"MENOR_VALOR","MEDIA_GEOMETRICA")</f>
        <v>MENOR_VALOR</v>
      </c>
      <c r="X1291" s="89">
        <f t="shared" ref="X1291:X1354" si="232">IF(W1291="MENOR_VALOR",Q1291,S1291)</f>
        <v>189669</v>
      </c>
      <c r="Y1291" s="73"/>
    </row>
    <row r="1292" spans="1:25" ht="16" x14ac:dyDescent="0.35">
      <c r="A1292" s="14">
        <v>1165</v>
      </c>
      <c r="B1292" s="30">
        <v>8714199</v>
      </c>
      <c r="C1292" s="31" t="s">
        <v>32</v>
      </c>
      <c r="D1292" s="31" t="s">
        <v>77</v>
      </c>
      <c r="E1292" s="33" t="s">
        <v>34</v>
      </c>
      <c r="F1292" s="6">
        <v>0</v>
      </c>
      <c r="G1292" s="6">
        <v>1</v>
      </c>
      <c r="H1292" s="6">
        <v>781815</v>
      </c>
      <c r="I1292" s="81">
        <v>14280</v>
      </c>
      <c r="J1292" s="82">
        <f t="shared" si="222"/>
        <v>16153.536</v>
      </c>
      <c r="K1292" s="79">
        <v>18000</v>
      </c>
      <c r="L1292" s="79">
        <f t="shared" si="223"/>
        <v>3420</v>
      </c>
      <c r="M1292" s="79">
        <f t="shared" si="224"/>
        <v>21420</v>
      </c>
      <c r="N1292" s="79">
        <v>17000</v>
      </c>
      <c r="O1292" s="79">
        <v>3230</v>
      </c>
      <c r="P1292" s="79">
        <v>20230</v>
      </c>
      <c r="Q1292" s="244">
        <f t="shared" si="225"/>
        <v>16154</v>
      </c>
      <c r="R1292" s="244">
        <f t="shared" si="226"/>
        <v>19268</v>
      </c>
      <c r="S1292" s="244">
        <f t="shared" si="227"/>
        <v>19129</v>
      </c>
      <c r="T1292" s="244">
        <f t="shared" si="228"/>
        <v>20230</v>
      </c>
      <c r="U1292" s="79">
        <f t="shared" si="229"/>
        <v>2201.9305166149088</v>
      </c>
      <c r="V1292" s="245">
        <f t="shared" si="230"/>
        <v>0.11427914244420329</v>
      </c>
      <c r="W1292" s="88" t="str">
        <f t="shared" si="231"/>
        <v>MENOR_VALOR</v>
      </c>
      <c r="X1292" s="89">
        <f t="shared" si="232"/>
        <v>16154</v>
      </c>
      <c r="Y1292" s="73"/>
    </row>
    <row r="1293" spans="1:25" x14ac:dyDescent="0.35">
      <c r="A1293" s="14">
        <v>1166</v>
      </c>
      <c r="B1293" s="30">
        <v>8714199</v>
      </c>
      <c r="C1293" s="31" t="s">
        <v>32</v>
      </c>
      <c r="D1293" s="31" t="s">
        <v>78</v>
      </c>
      <c r="E1293" s="33" t="s">
        <v>34</v>
      </c>
      <c r="F1293" s="6">
        <v>0</v>
      </c>
      <c r="G1293" s="6">
        <v>1</v>
      </c>
      <c r="H1293" s="6">
        <v>781815</v>
      </c>
      <c r="I1293" s="81">
        <v>14280</v>
      </c>
      <c r="J1293" s="82">
        <f t="shared" si="222"/>
        <v>16153.536</v>
      </c>
      <c r="K1293" s="79">
        <v>14500</v>
      </c>
      <c r="L1293" s="79">
        <f t="shared" si="223"/>
        <v>2755</v>
      </c>
      <c r="M1293" s="79">
        <f t="shared" si="224"/>
        <v>17255</v>
      </c>
      <c r="N1293" s="79">
        <v>16000</v>
      </c>
      <c r="O1293" s="79">
        <v>3040</v>
      </c>
      <c r="P1293" s="79">
        <v>19040</v>
      </c>
      <c r="Q1293" s="244">
        <f t="shared" si="225"/>
        <v>16154</v>
      </c>
      <c r="R1293" s="244">
        <f t="shared" si="226"/>
        <v>17483</v>
      </c>
      <c r="S1293" s="244">
        <f t="shared" si="227"/>
        <v>17443</v>
      </c>
      <c r="T1293" s="244">
        <f t="shared" si="228"/>
        <v>17255</v>
      </c>
      <c r="U1293" s="79">
        <f t="shared" si="229"/>
        <v>939.74491219692163</v>
      </c>
      <c r="V1293" s="245">
        <f t="shared" si="230"/>
        <v>5.3751925424522201E-2</v>
      </c>
      <c r="W1293" s="88" t="str">
        <f t="shared" si="231"/>
        <v>MENOR_VALOR</v>
      </c>
      <c r="X1293" s="89">
        <f t="shared" si="232"/>
        <v>16154</v>
      </c>
      <c r="Y1293" s="73"/>
    </row>
    <row r="1294" spans="1:25" ht="24" x14ac:dyDescent="0.35">
      <c r="A1294" s="14">
        <v>1167</v>
      </c>
      <c r="B1294" s="30">
        <v>8714199</v>
      </c>
      <c r="C1294" s="59" t="s">
        <v>47</v>
      </c>
      <c r="D1294" s="31" t="s">
        <v>222</v>
      </c>
      <c r="E1294" s="33" t="s">
        <v>80</v>
      </c>
      <c r="F1294" s="6">
        <v>0</v>
      </c>
      <c r="G1294" s="6">
        <v>1</v>
      </c>
      <c r="H1294" s="6">
        <v>781815</v>
      </c>
      <c r="I1294" s="81">
        <v>144704</v>
      </c>
      <c r="J1294" s="82">
        <f t="shared" si="222"/>
        <v>163689.1648</v>
      </c>
      <c r="K1294" s="79">
        <v>165100</v>
      </c>
      <c r="L1294" s="79">
        <f t="shared" si="223"/>
        <v>31369</v>
      </c>
      <c r="M1294" s="79">
        <f t="shared" si="224"/>
        <v>196469</v>
      </c>
      <c r="N1294" s="79">
        <v>170000</v>
      </c>
      <c r="O1294" s="79">
        <v>32300</v>
      </c>
      <c r="P1294" s="79">
        <v>202300</v>
      </c>
      <c r="Q1294" s="244">
        <f t="shared" si="225"/>
        <v>163689</v>
      </c>
      <c r="R1294" s="244">
        <f t="shared" si="226"/>
        <v>187486</v>
      </c>
      <c r="S1294" s="244">
        <f t="shared" si="227"/>
        <v>186682</v>
      </c>
      <c r="T1294" s="244">
        <f t="shared" si="228"/>
        <v>196469</v>
      </c>
      <c r="U1294" s="79">
        <f t="shared" si="229"/>
        <v>16827.02007189627</v>
      </c>
      <c r="V1294" s="245">
        <f t="shared" si="230"/>
        <v>8.9750808443810573E-2</v>
      </c>
      <c r="W1294" s="88" t="str">
        <f t="shared" si="231"/>
        <v>MENOR_VALOR</v>
      </c>
      <c r="X1294" s="89">
        <f t="shared" si="232"/>
        <v>163689</v>
      </c>
      <c r="Y1294" s="73"/>
    </row>
    <row r="1295" spans="1:25" ht="24" x14ac:dyDescent="0.35">
      <c r="A1295" s="14">
        <v>1168</v>
      </c>
      <c r="B1295" s="30">
        <v>8714199</v>
      </c>
      <c r="C1295" s="59" t="s">
        <v>47</v>
      </c>
      <c r="D1295" s="31" t="s">
        <v>223</v>
      </c>
      <c r="E1295" s="33" t="s">
        <v>80</v>
      </c>
      <c r="F1295" s="6">
        <v>0</v>
      </c>
      <c r="G1295" s="6">
        <v>1</v>
      </c>
      <c r="H1295" s="6">
        <v>781815</v>
      </c>
      <c r="I1295" s="81">
        <v>55216</v>
      </c>
      <c r="J1295" s="82">
        <f t="shared" si="222"/>
        <v>62460.339200000002</v>
      </c>
      <c r="K1295" s="79">
        <v>67450</v>
      </c>
      <c r="L1295" s="79">
        <f t="shared" si="223"/>
        <v>12815.5</v>
      </c>
      <c r="M1295" s="79">
        <f t="shared" si="224"/>
        <v>80265.5</v>
      </c>
      <c r="N1295" s="79">
        <v>65000</v>
      </c>
      <c r="O1295" s="79">
        <v>12350</v>
      </c>
      <c r="P1295" s="79">
        <v>77350</v>
      </c>
      <c r="Q1295" s="244">
        <f t="shared" si="225"/>
        <v>62460</v>
      </c>
      <c r="R1295" s="244">
        <f t="shared" si="226"/>
        <v>73359</v>
      </c>
      <c r="S1295" s="244">
        <f t="shared" si="227"/>
        <v>72923</v>
      </c>
      <c r="T1295" s="244">
        <f t="shared" si="228"/>
        <v>77350</v>
      </c>
      <c r="U1295" s="79">
        <f t="shared" si="229"/>
        <v>7706.7568081521813</v>
      </c>
      <c r="V1295" s="245">
        <f t="shared" si="230"/>
        <v>0.10505536891386444</v>
      </c>
      <c r="W1295" s="88" t="str">
        <f t="shared" si="231"/>
        <v>MENOR_VALOR</v>
      </c>
      <c r="X1295" s="89">
        <f t="shared" si="232"/>
        <v>62460</v>
      </c>
      <c r="Y1295" s="73"/>
    </row>
    <row r="1296" spans="1:25" ht="24" x14ac:dyDescent="0.35">
      <c r="A1296" s="14">
        <v>1169</v>
      </c>
      <c r="B1296" s="30">
        <v>8714199</v>
      </c>
      <c r="C1296" s="59" t="s">
        <v>47</v>
      </c>
      <c r="D1296" s="31" t="s">
        <v>328</v>
      </c>
      <c r="E1296" s="33" t="s">
        <v>80</v>
      </c>
      <c r="F1296" s="6">
        <v>0</v>
      </c>
      <c r="G1296" s="6">
        <v>1</v>
      </c>
      <c r="H1296" s="6">
        <v>781815</v>
      </c>
      <c r="I1296" s="81">
        <v>217056</v>
      </c>
      <c r="J1296" s="82">
        <f t="shared" si="222"/>
        <v>245533.74719999998</v>
      </c>
      <c r="K1296" s="79">
        <v>255000</v>
      </c>
      <c r="L1296" s="79">
        <f t="shared" si="223"/>
        <v>48450</v>
      </c>
      <c r="M1296" s="79">
        <f t="shared" si="224"/>
        <v>303450</v>
      </c>
      <c r="N1296" s="79">
        <v>255000</v>
      </c>
      <c r="O1296" s="79">
        <v>48450</v>
      </c>
      <c r="P1296" s="79">
        <v>303450</v>
      </c>
      <c r="Q1296" s="244">
        <f t="shared" si="225"/>
        <v>245534</v>
      </c>
      <c r="R1296" s="244">
        <f t="shared" si="226"/>
        <v>284145</v>
      </c>
      <c r="S1296" s="244">
        <f t="shared" si="227"/>
        <v>282767</v>
      </c>
      <c r="T1296" s="244">
        <f t="shared" si="228"/>
        <v>303450</v>
      </c>
      <c r="U1296" s="79">
        <f t="shared" si="229"/>
        <v>27302.099928393785</v>
      </c>
      <c r="V1296" s="245">
        <f t="shared" si="230"/>
        <v>9.6085097145449633E-2</v>
      </c>
      <c r="W1296" s="88" t="str">
        <f t="shared" si="231"/>
        <v>MENOR_VALOR</v>
      </c>
      <c r="X1296" s="89">
        <f t="shared" si="232"/>
        <v>245534</v>
      </c>
      <c r="Y1296" s="73"/>
    </row>
    <row r="1297" spans="1:25" ht="24" x14ac:dyDescent="0.35">
      <c r="A1297" s="14">
        <v>1170</v>
      </c>
      <c r="B1297" s="30">
        <v>8714199</v>
      </c>
      <c r="C1297" s="59" t="s">
        <v>47</v>
      </c>
      <c r="D1297" s="31" t="s">
        <v>70</v>
      </c>
      <c r="E1297" s="33" t="s">
        <v>80</v>
      </c>
      <c r="F1297" s="6">
        <v>0</v>
      </c>
      <c r="G1297" s="6">
        <v>1</v>
      </c>
      <c r="H1297" s="6">
        <v>781815</v>
      </c>
      <c r="I1297" s="81">
        <v>594643</v>
      </c>
      <c r="J1297" s="82">
        <f t="shared" si="222"/>
        <v>672660.16159999999</v>
      </c>
      <c r="K1297" s="79">
        <v>1043200</v>
      </c>
      <c r="L1297" s="79">
        <f t="shared" si="223"/>
        <v>198208</v>
      </c>
      <c r="M1297" s="79">
        <f t="shared" si="224"/>
        <v>1241408</v>
      </c>
      <c r="N1297" s="79">
        <v>1033000</v>
      </c>
      <c r="O1297" s="79">
        <v>196270</v>
      </c>
      <c r="P1297" s="79">
        <v>1229270</v>
      </c>
      <c r="Q1297" s="244">
        <f t="shared" si="225"/>
        <v>672660</v>
      </c>
      <c r="R1297" s="244">
        <f t="shared" si="226"/>
        <v>1047779</v>
      </c>
      <c r="S1297" s="244">
        <f t="shared" si="227"/>
        <v>1008755</v>
      </c>
      <c r="T1297" s="244">
        <f t="shared" si="228"/>
        <v>1229270</v>
      </c>
      <c r="U1297" s="79">
        <f t="shared" si="229"/>
        <v>265249.18865191651</v>
      </c>
      <c r="V1297" s="245">
        <f t="shared" si="230"/>
        <v>0.25315375537390661</v>
      </c>
      <c r="W1297" s="88" t="str">
        <f t="shared" si="231"/>
        <v>MENOR_VALOR</v>
      </c>
      <c r="X1297" s="89">
        <f t="shared" si="232"/>
        <v>672660</v>
      </c>
      <c r="Y1297" s="73"/>
    </row>
    <row r="1298" spans="1:25" ht="24" x14ac:dyDescent="0.35">
      <c r="A1298" s="14">
        <v>1171</v>
      </c>
      <c r="B1298" s="30">
        <v>8714199</v>
      </c>
      <c r="C1298" s="59" t="s">
        <v>47</v>
      </c>
      <c r="D1298" s="31" t="s">
        <v>72</v>
      </c>
      <c r="E1298" s="33" t="s">
        <v>80</v>
      </c>
      <c r="F1298" s="6">
        <v>0</v>
      </c>
      <c r="G1298" s="6">
        <v>1</v>
      </c>
      <c r="H1298" s="6">
        <v>781815</v>
      </c>
      <c r="I1298" s="81">
        <v>214914</v>
      </c>
      <c r="J1298" s="82">
        <f t="shared" si="222"/>
        <v>243110.71679999999</v>
      </c>
      <c r="K1298" s="79">
        <v>365540</v>
      </c>
      <c r="L1298" s="79">
        <f t="shared" si="223"/>
        <v>69452.600000000006</v>
      </c>
      <c r="M1298" s="79">
        <f t="shared" si="224"/>
        <v>434992.6</v>
      </c>
      <c r="N1298" s="79">
        <v>280000</v>
      </c>
      <c r="O1298" s="79">
        <v>53200</v>
      </c>
      <c r="P1298" s="79">
        <v>333200</v>
      </c>
      <c r="Q1298" s="244">
        <f t="shared" si="225"/>
        <v>243111</v>
      </c>
      <c r="R1298" s="244">
        <f t="shared" si="226"/>
        <v>337101</v>
      </c>
      <c r="S1298" s="244">
        <f t="shared" si="227"/>
        <v>327841</v>
      </c>
      <c r="T1298" s="244">
        <f t="shared" si="228"/>
        <v>333200</v>
      </c>
      <c r="U1298" s="79">
        <f t="shared" si="229"/>
        <v>66460.966363723608</v>
      </c>
      <c r="V1298" s="245">
        <f t="shared" si="230"/>
        <v>0.19715446220486918</v>
      </c>
      <c r="W1298" s="88" t="str">
        <f t="shared" si="231"/>
        <v>MENOR_VALOR</v>
      </c>
      <c r="X1298" s="89">
        <f t="shared" si="232"/>
        <v>243111</v>
      </c>
      <c r="Y1298" s="73"/>
    </row>
    <row r="1299" spans="1:25" ht="24" x14ac:dyDescent="0.35">
      <c r="A1299" s="14">
        <v>1172</v>
      </c>
      <c r="B1299" s="30">
        <v>8714199</v>
      </c>
      <c r="C1299" s="59" t="s">
        <v>47</v>
      </c>
      <c r="D1299" s="31" t="s">
        <v>284</v>
      </c>
      <c r="E1299" s="33" t="s">
        <v>80</v>
      </c>
      <c r="F1299" s="6">
        <v>0</v>
      </c>
      <c r="G1299" s="6">
        <v>1</v>
      </c>
      <c r="H1299" s="6">
        <v>781815</v>
      </c>
      <c r="I1299" s="81">
        <v>253232</v>
      </c>
      <c r="J1299" s="82">
        <f t="shared" si="222"/>
        <v>286456.03840000002</v>
      </c>
      <c r="K1299" s="79">
        <v>288750</v>
      </c>
      <c r="L1299" s="79">
        <f t="shared" si="223"/>
        <v>54862.5</v>
      </c>
      <c r="M1299" s="79">
        <f t="shared" si="224"/>
        <v>343612.5</v>
      </c>
      <c r="N1299" s="79">
        <v>298000</v>
      </c>
      <c r="O1299" s="79">
        <v>56620</v>
      </c>
      <c r="P1299" s="79">
        <v>354620</v>
      </c>
      <c r="Q1299" s="244">
        <f t="shared" si="225"/>
        <v>286456</v>
      </c>
      <c r="R1299" s="244">
        <f t="shared" si="226"/>
        <v>328230</v>
      </c>
      <c r="S1299" s="244">
        <f t="shared" si="227"/>
        <v>326811</v>
      </c>
      <c r="T1299" s="244">
        <f t="shared" si="228"/>
        <v>343613</v>
      </c>
      <c r="U1299" s="79">
        <f t="shared" si="229"/>
        <v>29538.678677286836</v>
      </c>
      <c r="V1299" s="245">
        <f t="shared" si="230"/>
        <v>8.9993841749038281E-2</v>
      </c>
      <c r="W1299" s="88" t="str">
        <f t="shared" si="231"/>
        <v>MENOR_VALOR</v>
      </c>
      <c r="X1299" s="89">
        <f t="shared" si="232"/>
        <v>286456</v>
      </c>
      <c r="Y1299" s="73"/>
    </row>
    <row r="1300" spans="1:25" ht="24" x14ac:dyDescent="0.35">
      <c r="A1300" s="14">
        <v>1173</v>
      </c>
      <c r="B1300" s="30">
        <v>8714199</v>
      </c>
      <c r="C1300" s="31" t="s">
        <v>50</v>
      </c>
      <c r="D1300" s="31" t="s">
        <v>52</v>
      </c>
      <c r="E1300" s="33" t="s">
        <v>80</v>
      </c>
      <c r="F1300" s="6">
        <v>0</v>
      </c>
      <c r="G1300" s="6">
        <v>1</v>
      </c>
      <c r="H1300" s="6">
        <v>781815</v>
      </c>
      <c r="I1300" s="81">
        <v>405552</v>
      </c>
      <c r="J1300" s="82">
        <f t="shared" si="222"/>
        <v>458760.42239999998</v>
      </c>
      <c r="K1300" s="79">
        <v>219300</v>
      </c>
      <c r="L1300" s="79">
        <f t="shared" si="223"/>
        <v>41667</v>
      </c>
      <c r="M1300" s="79">
        <f t="shared" si="224"/>
        <v>260967</v>
      </c>
      <c r="N1300" s="79">
        <v>220000</v>
      </c>
      <c r="O1300" s="79">
        <v>41800</v>
      </c>
      <c r="P1300" s="79">
        <v>261800</v>
      </c>
      <c r="Q1300" s="244">
        <f t="shared" si="225"/>
        <v>260967</v>
      </c>
      <c r="R1300" s="244">
        <f t="shared" si="226"/>
        <v>327176</v>
      </c>
      <c r="S1300" s="244">
        <f t="shared" si="227"/>
        <v>315293</v>
      </c>
      <c r="T1300" s="244">
        <f t="shared" si="228"/>
        <v>261800</v>
      </c>
      <c r="U1300" s="79">
        <f t="shared" si="229"/>
        <v>46816.832875580127</v>
      </c>
      <c r="V1300" s="245">
        <f t="shared" si="230"/>
        <v>0.14309372593215922</v>
      </c>
      <c r="W1300" s="88" t="str">
        <f t="shared" si="231"/>
        <v>MENOR_VALOR</v>
      </c>
      <c r="X1300" s="89">
        <f t="shared" si="232"/>
        <v>260967</v>
      </c>
      <c r="Y1300" s="73"/>
    </row>
    <row r="1301" spans="1:25" s="74" customFormat="1" ht="16" x14ac:dyDescent="0.35">
      <c r="A1301" s="117" t="s">
        <v>81</v>
      </c>
      <c r="B1301" s="30"/>
      <c r="C1301" s="134"/>
      <c r="D1301" s="135" t="s">
        <v>82</v>
      </c>
      <c r="E1301" s="33"/>
      <c r="F1301" s="119"/>
      <c r="G1301" s="119"/>
      <c r="H1301" s="120"/>
      <c r="I1301" s="243"/>
      <c r="J1301" s="82"/>
      <c r="K1301" s="79"/>
      <c r="L1301" s="79"/>
      <c r="M1301" s="79"/>
      <c r="N1301" s="79"/>
      <c r="O1301" s="79"/>
      <c r="P1301" s="79"/>
      <c r="Q1301" s="244"/>
      <c r="R1301" s="244"/>
      <c r="S1301" s="244"/>
      <c r="T1301" s="244"/>
      <c r="U1301" s="79"/>
      <c r="V1301" s="245"/>
      <c r="W1301" s="88" t="str">
        <f t="shared" si="231"/>
        <v>MENOR_VALOR</v>
      </c>
      <c r="X1301" s="89">
        <f t="shared" si="232"/>
        <v>0</v>
      </c>
      <c r="Y1301" s="73"/>
    </row>
    <row r="1302" spans="1:25" ht="24" x14ac:dyDescent="0.35">
      <c r="A1302" s="14">
        <v>1174</v>
      </c>
      <c r="B1302" s="30">
        <v>8714199</v>
      </c>
      <c r="C1302" s="32" t="s">
        <v>32</v>
      </c>
      <c r="D1302" s="80" t="s">
        <v>83</v>
      </c>
      <c r="E1302" s="33" t="s">
        <v>34</v>
      </c>
      <c r="F1302" s="6">
        <v>0</v>
      </c>
      <c r="G1302" s="6">
        <v>1</v>
      </c>
      <c r="H1302" s="6">
        <v>781815</v>
      </c>
      <c r="I1302" s="81">
        <v>360808</v>
      </c>
      <c r="J1302" s="82">
        <f t="shared" si="222"/>
        <v>408146.00959999999</v>
      </c>
      <c r="K1302" s="79">
        <v>418000</v>
      </c>
      <c r="L1302" s="79">
        <f t="shared" si="223"/>
        <v>79420</v>
      </c>
      <c r="M1302" s="79">
        <f t="shared" si="224"/>
        <v>497420</v>
      </c>
      <c r="N1302" s="79">
        <v>424000</v>
      </c>
      <c r="O1302" s="79">
        <v>80560</v>
      </c>
      <c r="P1302" s="79">
        <v>504560</v>
      </c>
      <c r="Q1302" s="244">
        <f t="shared" si="225"/>
        <v>408146</v>
      </c>
      <c r="R1302" s="244">
        <f t="shared" si="226"/>
        <v>470042</v>
      </c>
      <c r="S1302" s="244">
        <f t="shared" si="227"/>
        <v>467897</v>
      </c>
      <c r="T1302" s="244">
        <f t="shared" si="228"/>
        <v>497420</v>
      </c>
      <c r="U1302" s="79">
        <f t="shared" si="229"/>
        <v>43767.081328322543</v>
      </c>
      <c r="V1302" s="245">
        <f t="shared" si="230"/>
        <v>9.3113128887041041E-2</v>
      </c>
      <c r="W1302" s="88" t="str">
        <f t="shared" si="231"/>
        <v>MENOR_VALOR</v>
      </c>
      <c r="X1302" s="89">
        <f t="shared" si="232"/>
        <v>408146</v>
      </c>
      <c r="Y1302" s="73"/>
    </row>
    <row r="1303" spans="1:25" ht="16" x14ac:dyDescent="0.35">
      <c r="A1303" s="14">
        <v>1175</v>
      </c>
      <c r="B1303" s="30">
        <v>8714199</v>
      </c>
      <c r="C1303" s="32" t="s">
        <v>32</v>
      </c>
      <c r="D1303" s="80" t="s">
        <v>87</v>
      </c>
      <c r="E1303" s="33" t="s">
        <v>34</v>
      </c>
      <c r="F1303" s="6">
        <v>0</v>
      </c>
      <c r="G1303" s="6">
        <v>1</v>
      </c>
      <c r="H1303" s="6">
        <v>781815</v>
      </c>
      <c r="I1303" s="247">
        <v>117572</v>
      </c>
      <c r="J1303" s="82">
        <f t="shared" si="222"/>
        <v>132997.44639999999</v>
      </c>
      <c r="K1303" s="79">
        <v>147200</v>
      </c>
      <c r="L1303" s="79">
        <f t="shared" si="223"/>
        <v>27968</v>
      </c>
      <c r="M1303" s="79">
        <f t="shared" si="224"/>
        <v>175168</v>
      </c>
      <c r="N1303" s="79">
        <v>138000</v>
      </c>
      <c r="O1303" s="79">
        <v>26220</v>
      </c>
      <c r="P1303" s="79">
        <v>164220</v>
      </c>
      <c r="Q1303" s="244">
        <f t="shared" si="225"/>
        <v>132997</v>
      </c>
      <c r="R1303" s="244">
        <f t="shared" si="226"/>
        <v>157462</v>
      </c>
      <c r="S1303" s="244">
        <f t="shared" si="227"/>
        <v>156402</v>
      </c>
      <c r="T1303" s="244">
        <f t="shared" si="228"/>
        <v>164220</v>
      </c>
      <c r="U1303" s="79">
        <f t="shared" si="229"/>
        <v>17299.367401728887</v>
      </c>
      <c r="V1303" s="245">
        <f t="shared" si="230"/>
        <v>0.1098637601562846</v>
      </c>
      <c r="W1303" s="88" t="str">
        <f t="shared" si="231"/>
        <v>MENOR_VALOR</v>
      </c>
      <c r="X1303" s="89">
        <f t="shared" si="232"/>
        <v>132997</v>
      </c>
      <c r="Y1303" s="73"/>
    </row>
    <row r="1304" spans="1:25" ht="24" x14ac:dyDescent="0.35">
      <c r="A1304" s="14">
        <v>1176</v>
      </c>
      <c r="B1304" s="30">
        <v>8714199</v>
      </c>
      <c r="C1304" s="32" t="s">
        <v>32</v>
      </c>
      <c r="D1304" s="80" t="s">
        <v>89</v>
      </c>
      <c r="E1304" s="33" t="s">
        <v>34</v>
      </c>
      <c r="F1304" s="6">
        <v>0</v>
      </c>
      <c r="G1304" s="6">
        <v>1</v>
      </c>
      <c r="H1304" s="6">
        <v>781815</v>
      </c>
      <c r="I1304" s="247">
        <v>218246</v>
      </c>
      <c r="J1304" s="82">
        <f t="shared" si="222"/>
        <v>246879.87520000001</v>
      </c>
      <c r="K1304" s="79">
        <v>364720</v>
      </c>
      <c r="L1304" s="79">
        <f t="shared" si="223"/>
        <v>69296.800000000003</v>
      </c>
      <c r="M1304" s="79">
        <f t="shared" si="224"/>
        <v>434016.8</v>
      </c>
      <c r="N1304" s="79">
        <v>257000</v>
      </c>
      <c r="O1304" s="79">
        <v>48830</v>
      </c>
      <c r="P1304" s="79">
        <v>305830</v>
      </c>
      <c r="Q1304" s="244">
        <f t="shared" si="225"/>
        <v>246880</v>
      </c>
      <c r="R1304" s="244">
        <f t="shared" si="226"/>
        <v>328909</v>
      </c>
      <c r="S1304" s="244">
        <f t="shared" si="227"/>
        <v>320005</v>
      </c>
      <c r="T1304" s="244">
        <f t="shared" si="228"/>
        <v>305830</v>
      </c>
      <c r="U1304" s="79">
        <f t="shared" si="229"/>
        <v>58003.262153951306</v>
      </c>
      <c r="V1304" s="245">
        <f t="shared" si="230"/>
        <v>0.17635048646875368</v>
      </c>
      <c r="W1304" s="88" t="str">
        <f t="shared" si="231"/>
        <v>MENOR_VALOR</v>
      </c>
      <c r="X1304" s="89">
        <f t="shared" si="232"/>
        <v>246880</v>
      </c>
      <c r="Y1304" s="73"/>
    </row>
    <row r="1305" spans="1:25" ht="24" x14ac:dyDescent="0.35">
      <c r="A1305" s="14">
        <v>1177</v>
      </c>
      <c r="B1305" s="30">
        <v>8714199</v>
      </c>
      <c r="C1305" s="32" t="s">
        <v>32</v>
      </c>
      <c r="D1305" s="80" t="s">
        <v>90</v>
      </c>
      <c r="E1305" s="33" t="s">
        <v>34</v>
      </c>
      <c r="F1305" s="6">
        <v>0</v>
      </c>
      <c r="G1305" s="6">
        <v>1</v>
      </c>
      <c r="H1305" s="6">
        <v>781815</v>
      </c>
      <c r="I1305" s="81">
        <v>263347</v>
      </c>
      <c r="J1305" s="82">
        <f t="shared" si="222"/>
        <v>297898.12640000001</v>
      </c>
      <c r="K1305" s="79">
        <v>312480</v>
      </c>
      <c r="L1305" s="79">
        <f t="shared" si="223"/>
        <v>59371.199999999997</v>
      </c>
      <c r="M1305" s="79">
        <f t="shared" si="224"/>
        <v>371851.2</v>
      </c>
      <c r="N1305" s="79">
        <v>310000</v>
      </c>
      <c r="O1305" s="79">
        <v>58900</v>
      </c>
      <c r="P1305" s="79">
        <v>368900</v>
      </c>
      <c r="Q1305" s="244">
        <f t="shared" si="225"/>
        <v>297898</v>
      </c>
      <c r="R1305" s="244">
        <f t="shared" si="226"/>
        <v>346216</v>
      </c>
      <c r="S1305" s="244">
        <f t="shared" si="227"/>
        <v>344441</v>
      </c>
      <c r="T1305" s="244">
        <f t="shared" si="228"/>
        <v>368900</v>
      </c>
      <c r="U1305" s="79">
        <f t="shared" si="229"/>
        <v>34165.985453371606</v>
      </c>
      <c r="V1305" s="245">
        <f t="shared" si="230"/>
        <v>9.8684016490779181E-2</v>
      </c>
      <c r="W1305" s="88" t="str">
        <f t="shared" si="231"/>
        <v>MENOR_VALOR</v>
      </c>
      <c r="X1305" s="89">
        <f t="shared" si="232"/>
        <v>297898</v>
      </c>
      <c r="Y1305" s="73"/>
    </row>
    <row r="1306" spans="1:25" ht="24" x14ac:dyDescent="0.35">
      <c r="A1306" s="14">
        <v>1178</v>
      </c>
      <c r="B1306" s="30">
        <v>8714199</v>
      </c>
      <c r="C1306" s="32" t="s">
        <v>32</v>
      </c>
      <c r="D1306" s="80" t="s">
        <v>91</v>
      </c>
      <c r="E1306" s="33" t="s">
        <v>34</v>
      </c>
      <c r="F1306" s="6">
        <v>0</v>
      </c>
      <c r="G1306" s="6">
        <v>1</v>
      </c>
      <c r="H1306" s="6">
        <v>781815</v>
      </c>
      <c r="I1306" s="243">
        <v>239547</v>
      </c>
      <c r="J1306" s="82">
        <f t="shared" si="222"/>
        <v>270975.56640000001</v>
      </c>
      <c r="K1306" s="79">
        <v>341550</v>
      </c>
      <c r="L1306" s="79">
        <f t="shared" si="223"/>
        <v>64894.5</v>
      </c>
      <c r="M1306" s="79">
        <f t="shared" si="224"/>
        <v>406444.5</v>
      </c>
      <c r="N1306" s="79">
        <v>269000</v>
      </c>
      <c r="O1306" s="79">
        <v>51110</v>
      </c>
      <c r="P1306" s="79">
        <v>320110</v>
      </c>
      <c r="Q1306" s="244">
        <f t="shared" si="225"/>
        <v>270976</v>
      </c>
      <c r="R1306" s="244">
        <f t="shared" si="226"/>
        <v>332510</v>
      </c>
      <c r="S1306" s="244">
        <f t="shared" si="227"/>
        <v>327902</v>
      </c>
      <c r="T1306" s="244">
        <f t="shared" si="228"/>
        <v>320110</v>
      </c>
      <c r="U1306" s="79">
        <f t="shared" si="229"/>
        <v>43511.108673533017</v>
      </c>
      <c r="V1306" s="245">
        <f t="shared" si="230"/>
        <v>0.13085654167854505</v>
      </c>
      <c r="W1306" s="88" t="str">
        <f t="shared" si="231"/>
        <v>MENOR_VALOR</v>
      </c>
      <c r="X1306" s="89">
        <f t="shared" si="232"/>
        <v>270976</v>
      </c>
      <c r="Y1306" s="73"/>
    </row>
    <row r="1307" spans="1:25" ht="24" x14ac:dyDescent="0.35">
      <c r="A1307" s="14">
        <v>1179</v>
      </c>
      <c r="B1307" s="30">
        <v>8714199</v>
      </c>
      <c r="C1307" s="32" t="s">
        <v>32</v>
      </c>
      <c r="D1307" s="80" t="s">
        <v>92</v>
      </c>
      <c r="E1307" s="33" t="s">
        <v>34</v>
      </c>
      <c r="F1307" s="6">
        <v>0</v>
      </c>
      <c r="G1307" s="6">
        <v>1</v>
      </c>
      <c r="H1307" s="6">
        <v>781815</v>
      </c>
      <c r="I1307" s="243">
        <v>235977</v>
      </c>
      <c r="J1307" s="82">
        <f t="shared" si="222"/>
        <v>266937.18239999999</v>
      </c>
      <c r="K1307" s="79">
        <v>263200</v>
      </c>
      <c r="L1307" s="79">
        <f t="shared" si="223"/>
        <v>50008</v>
      </c>
      <c r="M1307" s="79">
        <f t="shared" si="224"/>
        <v>313208</v>
      </c>
      <c r="N1307" s="79">
        <v>276000</v>
      </c>
      <c r="O1307" s="79">
        <v>52440</v>
      </c>
      <c r="P1307" s="79">
        <v>328440</v>
      </c>
      <c r="Q1307" s="244">
        <f t="shared" si="225"/>
        <v>266937</v>
      </c>
      <c r="R1307" s="244">
        <f t="shared" si="226"/>
        <v>302862</v>
      </c>
      <c r="S1307" s="244">
        <f t="shared" si="227"/>
        <v>301694</v>
      </c>
      <c r="T1307" s="244">
        <f t="shared" si="228"/>
        <v>313208</v>
      </c>
      <c r="U1307" s="79">
        <f t="shared" si="229"/>
        <v>25402.811114126718</v>
      </c>
      <c r="V1307" s="245">
        <f t="shared" si="230"/>
        <v>8.3875861330000856E-2</v>
      </c>
      <c r="W1307" s="88" t="str">
        <f t="shared" si="231"/>
        <v>MENOR_VALOR</v>
      </c>
      <c r="X1307" s="89">
        <f t="shared" si="232"/>
        <v>266937</v>
      </c>
      <c r="Y1307" s="73"/>
    </row>
    <row r="1308" spans="1:25" ht="16" x14ac:dyDescent="0.35">
      <c r="A1308" s="14">
        <v>1180</v>
      </c>
      <c r="B1308" s="30">
        <v>8714199</v>
      </c>
      <c r="C1308" s="32" t="s">
        <v>32</v>
      </c>
      <c r="D1308" s="80" t="s">
        <v>93</v>
      </c>
      <c r="E1308" s="33" t="s">
        <v>34</v>
      </c>
      <c r="F1308" s="6">
        <v>0</v>
      </c>
      <c r="G1308" s="6">
        <v>1</v>
      </c>
      <c r="H1308" s="6">
        <v>781815</v>
      </c>
      <c r="I1308" s="243">
        <v>97104</v>
      </c>
      <c r="J1308" s="82">
        <f t="shared" si="222"/>
        <v>109844.0448</v>
      </c>
      <c r="K1308" s="79">
        <v>118500</v>
      </c>
      <c r="L1308" s="79">
        <f t="shared" si="223"/>
        <v>22515</v>
      </c>
      <c r="M1308" s="79">
        <f t="shared" si="224"/>
        <v>141015</v>
      </c>
      <c r="N1308" s="79">
        <v>114000</v>
      </c>
      <c r="O1308" s="79">
        <v>21660</v>
      </c>
      <c r="P1308" s="79">
        <v>135660</v>
      </c>
      <c r="Q1308" s="244">
        <f t="shared" si="225"/>
        <v>109844</v>
      </c>
      <c r="R1308" s="244">
        <f t="shared" si="226"/>
        <v>128840</v>
      </c>
      <c r="S1308" s="244">
        <f t="shared" si="227"/>
        <v>128085</v>
      </c>
      <c r="T1308" s="244">
        <f t="shared" si="228"/>
        <v>135660</v>
      </c>
      <c r="U1308" s="79">
        <f t="shared" si="229"/>
        <v>13432.200415419657</v>
      </c>
      <c r="V1308" s="245">
        <f t="shared" si="230"/>
        <v>0.10425489301008736</v>
      </c>
      <c r="W1308" s="88" t="str">
        <f t="shared" si="231"/>
        <v>MENOR_VALOR</v>
      </c>
      <c r="X1308" s="89">
        <f t="shared" si="232"/>
        <v>109844</v>
      </c>
      <c r="Y1308" s="73"/>
    </row>
    <row r="1309" spans="1:25" ht="24" x14ac:dyDescent="0.35">
      <c r="A1309" s="14">
        <v>1181</v>
      </c>
      <c r="B1309" s="30">
        <v>8714199</v>
      </c>
      <c r="C1309" s="32" t="s">
        <v>32</v>
      </c>
      <c r="D1309" s="80" t="s">
        <v>95</v>
      </c>
      <c r="E1309" s="33" t="s">
        <v>34</v>
      </c>
      <c r="F1309" s="6">
        <v>0</v>
      </c>
      <c r="G1309" s="6">
        <v>1</v>
      </c>
      <c r="H1309" s="6">
        <v>781815</v>
      </c>
      <c r="I1309" s="243">
        <v>214081</v>
      </c>
      <c r="J1309" s="82">
        <f t="shared" si="222"/>
        <v>242168.42720000001</v>
      </c>
      <c r="K1309" s="79">
        <v>428000</v>
      </c>
      <c r="L1309" s="79">
        <f t="shared" si="223"/>
        <v>81320</v>
      </c>
      <c r="M1309" s="79">
        <f t="shared" si="224"/>
        <v>509320</v>
      </c>
      <c r="N1309" s="79">
        <v>277000</v>
      </c>
      <c r="O1309" s="79">
        <v>52630</v>
      </c>
      <c r="P1309" s="79">
        <v>329630</v>
      </c>
      <c r="Q1309" s="244">
        <f t="shared" si="225"/>
        <v>242168</v>
      </c>
      <c r="R1309" s="244">
        <f t="shared" si="226"/>
        <v>360373</v>
      </c>
      <c r="S1309" s="244">
        <f t="shared" si="227"/>
        <v>343857</v>
      </c>
      <c r="T1309" s="244">
        <f t="shared" si="228"/>
        <v>329630</v>
      </c>
      <c r="U1309" s="79">
        <f t="shared" si="229"/>
        <v>83583.557070155846</v>
      </c>
      <c r="V1309" s="245">
        <f t="shared" si="230"/>
        <v>0.23193623570621508</v>
      </c>
      <c r="W1309" s="88" t="str">
        <f t="shared" si="231"/>
        <v>MENOR_VALOR</v>
      </c>
      <c r="X1309" s="89">
        <f t="shared" si="232"/>
        <v>242168</v>
      </c>
      <c r="Y1309" s="73"/>
    </row>
    <row r="1310" spans="1:25" ht="16" x14ac:dyDescent="0.35">
      <c r="A1310" s="14">
        <v>1182</v>
      </c>
      <c r="B1310" s="30">
        <v>8714199</v>
      </c>
      <c r="C1310" s="32" t="s">
        <v>32</v>
      </c>
      <c r="D1310" s="80" t="s">
        <v>96</v>
      </c>
      <c r="E1310" s="33" t="s">
        <v>34</v>
      </c>
      <c r="F1310" s="6">
        <v>0</v>
      </c>
      <c r="G1310" s="6">
        <v>1</v>
      </c>
      <c r="H1310" s="6">
        <v>781815</v>
      </c>
      <c r="I1310" s="243">
        <v>225386</v>
      </c>
      <c r="J1310" s="82">
        <f t="shared" si="222"/>
        <v>254956.64319999999</v>
      </c>
      <c r="K1310" s="79">
        <v>308200</v>
      </c>
      <c r="L1310" s="79">
        <f t="shared" si="223"/>
        <v>58558</v>
      </c>
      <c r="M1310" s="79">
        <f t="shared" si="224"/>
        <v>366758</v>
      </c>
      <c r="N1310" s="79">
        <v>320000</v>
      </c>
      <c r="O1310" s="79">
        <v>60800</v>
      </c>
      <c r="P1310" s="79">
        <v>380800</v>
      </c>
      <c r="Q1310" s="244">
        <f t="shared" si="225"/>
        <v>254957</v>
      </c>
      <c r="R1310" s="244">
        <f t="shared" si="226"/>
        <v>334172</v>
      </c>
      <c r="S1310" s="244">
        <f t="shared" si="227"/>
        <v>328989</v>
      </c>
      <c r="T1310" s="244">
        <f t="shared" si="228"/>
        <v>366758</v>
      </c>
      <c r="U1310" s="79">
        <f t="shared" si="229"/>
        <v>56013.463671692363</v>
      </c>
      <c r="V1310" s="245">
        <f t="shared" si="230"/>
        <v>0.16761866246032692</v>
      </c>
      <c r="W1310" s="88" t="str">
        <f t="shared" si="231"/>
        <v>MENOR_VALOR</v>
      </c>
      <c r="X1310" s="89">
        <f t="shared" si="232"/>
        <v>254957</v>
      </c>
      <c r="Y1310" s="73"/>
    </row>
    <row r="1311" spans="1:25" ht="24" x14ac:dyDescent="0.35">
      <c r="A1311" s="14">
        <v>1183</v>
      </c>
      <c r="B1311" s="30">
        <v>8714200</v>
      </c>
      <c r="C1311" s="32" t="s">
        <v>32</v>
      </c>
      <c r="D1311" s="80" t="s">
        <v>97</v>
      </c>
      <c r="E1311" s="33" t="s">
        <v>34</v>
      </c>
      <c r="F1311" s="6">
        <v>0</v>
      </c>
      <c r="G1311" s="6">
        <v>1</v>
      </c>
      <c r="H1311" s="6">
        <v>781815</v>
      </c>
      <c r="I1311" s="243">
        <v>109480</v>
      </c>
      <c r="J1311" s="82">
        <f t="shared" si="222"/>
        <v>123843.776</v>
      </c>
      <c r="K1311" s="79">
        <v>145900</v>
      </c>
      <c r="L1311" s="79">
        <f t="shared" si="223"/>
        <v>27721</v>
      </c>
      <c r="M1311" s="79">
        <f t="shared" si="224"/>
        <v>173621</v>
      </c>
      <c r="N1311" s="79">
        <v>129000</v>
      </c>
      <c r="O1311" s="79">
        <v>24510</v>
      </c>
      <c r="P1311" s="79">
        <v>153510</v>
      </c>
      <c r="Q1311" s="244">
        <f t="shared" si="225"/>
        <v>123844</v>
      </c>
      <c r="R1311" s="244">
        <f t="shared" si="226"/>
        <v>150325</v>
      </c>
      <c r="S1311" s="244">
        <f t="shared" si="227"/>
        <v>148892</v>
      </c>
      <c r="T1311" s="244">
        <f t="shared" si="228"/>
        <v>153510</v>
      </c>
      <c r="U1311" s="79">
        <f t="shared" si="229"/>
        <v>18724.894672600964</v>
      </c>
      <c r="V1311" s="245">
        <f t="shared" si="230"/>
        <v>0.12456274520273383</v>
      </c>
      <c r="W1311" s="88" t="str">
        <f t="shared" si="231"/>
        <v>MENOR_VALOR</v>
      </c>
      <c r="X1311" s="89">
        <f t="shared" si="232"/>
        <v>123844</v>
      </c>
      <c r="Y1311" s="73"/>
    </row>
    <row r="1312" spans="1:25" ht="16" x14ac:dyDescent="0.35">
      <c r="A1312" s="14">
        <v>1184</v>
      </c>
      <c r="B1312" s="30">
        <v>8714201</v>
      </c>
      <c r="C1312" s="32" t="s">
        <v>32</v>
      </c>
      <c r="D1312" s="80" t="s">
        <v>98</v>
      </c>
      <c r="E1312" s="33" t="s">
        <v>34</v>
      </c>
      <c r="F1312" s="6">
        <v>0</v>
      </c>
      <c r="G1312" s="6">
        <v>1</v>
      </c>
      <c r="H1312" s="6">
        <v>781815</v>
      </c>
      <c r="I1312" s="243">
        <v>456365</v>
      </c>
      <c r="J1312" s="82">
        <f t="shared" si="222"/>
        <v>516240.08799999999</v>
      </c>
      <c r="K1312" s="79">
        <v>560210</v>
      </c>
      <c r="L1312" s="79">
        <f t="shared" si="223"/>
        <v>106439.9</v>
      </c>
      <c r="M1312" s="79">
        <f t="shared" si="224"/>
        <v>666649.9</v>
      </c>
      <c r="N1312" s="79">
        <v>537000</v>
      </c>
      <c r="O1312" s="79">
        <v>102030</v>
      </c>
      <c r="P1312" s="79">
        <v>639030</v>
      </c>
      <c r="Q1312" s="244">
        <f t="shared" si="225"/>
        <v>516240</v>
      </c>
      <c r="R1312" s="244">
        <f t="shared" si="226"/>
        <v>607307</v>
      </c>
      <c r="S1312" s="244">
        <f t="shared" si="227"/>
        <v>603611</v>
      </c>
      <c r="T1312" s="244">
        <f t="shared" si="228"/>
        <v>639030</v>
      </c>
      <c r="U1312" s="79">
        <f t="shared" si="229"/>
        <v>64394.093242315321</v>
      </c>
      <c r="V1312" s="245">
        <f t="shared" si="230"/>
        <v>0.10603219334260156</v>
      </c>
      <c r="W1312" s="88" t="str">
        <f t="shared" si="231"/>
        <v>MENOR_VALOR</v>
      </c>
      <c r="X1312" s="89">
        <f t="shared" si="232"/>
        <v>516240</v>
      </c>
      <c r="Y1312" s="73"/>
    </row>
    <row r="1313" spans="1:25" x14ac:dyDescent="0.35">
      <c r="A1313" s="14">
        <v>1185</v>
      </c>
      <c r="B1313" s="30">
        <v>8714202</v>
      </c>
      <c r="C1313" s="32" t="s">
        <v>32</v>
      </c>
      <c r="D1313" s="80" t="s">
        <v>99</v>
      </c>
      <c r="E1313" s="33" t="s">
        <v>34</v>
      </c>
      <c r="F1313" s="6">
        <v>0</v>
      </c>
      <c r="G1313" s="6">
        <v>1</v>
      </c>
      <c r="H1313" s="6">
        <v>781815</v>
      </c>
      <c r="I1313" s="243">
        <v>109480</v>
      </c>
      <c r="J1313" s="82">
        <f t="shared" si="222"/>
        <v>123843.776</v>
      </c>
      <c r="K1313" s="79">
        <v>142580</v>
      </c>
      <c r="L1313" s="79">
        <f t="shared" si="223"/>
        <v>27090.2</v>
      </c>
      <c r="M1313" s="79">
        <f t="shared" si="224"/>
        <v>169670.2</v>
      </c>
      <c r="N1313" s="79">
        <v>129000</v>
      </c>
      <c r="O1313" s="79">
        <v>24510</v>
      </c>
      <c r="P1313" s="79">
        <v>153510</v>
      </c>
      <c r="Q1313" s="244">
        <f t="shared" si="225"/>
        <v>123844</v>
      </c>
      <c r="R1313" s="244">
        <f t="shared" si="226"/>
        <v>149008</v>
      </c>
      <c r="S1313" s="244">
        <f t="shared" si="227"/>
        <v>147754</v>
      </c>
      <c r="T1313" s="244">
        <f t="shared" si="228"/>
        <v>153510</v>
      </c>
      <c r="U1313" s="79">
        <f t="shared" si="229"/>
        <v>17793.635041778281</v>
      </c>
      <c r="V1313" s="245">
        <f t="shared" si="230"/>
        <v>0.11941395792023436</v>
      </c>
      <c r="W1313" s="88" t="str">
        <f t="shared" si="231"/>
        <v>MENOR_VALOR</v>
      </c>
      <c r="X1313" s="89">
        <f t="shared" si="232"/>
        <v>123844</v>
      </c>
      <c r="Y1313" s="73"/>
    </row>
    <row r="1314" spans="1:25" ht="16" x14ac:dyDescent="0.35">
      <c r="A1314" s="14">
        <v>1186</v>
      </c>
      <c r="B1314" s="30">
        <v>8714203</v>
      </c>
      <c r="C1314" s="32" t="s">
        <v>32</v>
      </c>
      <c r="D1314" s="80" t="s">
        <v>100</v>
      </c>
      <c r="E1314" s="33" t="s">
        <v>34</v>
      </c>
      <c r="F1314" s="6">
        <v>0</v>
      </c>
      <c r="G1314" s="6">
        <v>1</v>
      </c>
      <c r="H1314" s="6">
        <v>781815</v>
      </c>
      <c r="I1314" s="243">
        <v>217056</v>
      </c>
      <c r="J1314" s="82">
        <f t="shared" si="222"/>
        <v>245533.74719999998</v>
      </c>
      <c r="K1314" s="79">
        <v>290000</v>
      </c>
      <c r="L1314" s="79">
        <f t="shared" si="223"/>
        <v>55100</v>
      </c>
      <c r="M1314" s="79">
        <f t="shared" si="224"/>
        <v>345100</v>
      </c>
      <c r="N1314" s="79">
        <v>255000</v>
      </c>
      <c r="O1314" s="79">
        <v>48450</v>
      </c>
      <c r="P1314" s="79">
        <v>303450</v>
      </c>
      <c r="Q1314" s="244">
        <f t="shared" si="225"/>
        <v>245534</v>
      </c>
      <c r="R1314" s="244">
        <f t="shared" si="226"/>
        <v>298028</v>
      </c>
      <c r="S1314" s="244">
        <f t="shared" si="227"/>
        <v>295153</v>
      </c>
      <c r="T1314" s="244">
        <f t="shared" si="228"/>
        <v>303450</v>
      </c>
      <c r="U1314" s="79">
        <f t="shared" si="229"/>
        <v>37118.863371606625</v>
      </c>
      <c r="V1314" s="245">
        <f t="shared" si="230"/>
        <v>0.12454824168066969</v>
      </c>
      <c r="W1314" s="88" t="str">
        <f t="shared" si="231"/>
        <v>MENOR_VALOR</v>
      </c>
      <c r="X1314" s="89">
        <f t="shared" si="232"/>
        <v>245534</v>
      </c>
      <c r="Y1314" s="73"/>
    </row>
    <row r="1315" spans="1:25" ht="16" x14ac:dyDescent="0.35">
      <c r="A1315" s="14">
        <v>1187</v>
      </c>
      <c r="B1315" s="30">
        <v>8714204</v>
      </c>
      <c r="C1315" s="32" t="s">
        <v>32</v>
      </c>
      <c r="D1315" s="80" t="s">
        <v>103</v>
      </c>
      <c r="E1315" s="33" t="s">
        <v>34</v>
      </c>
      <c r="F1315" s="6">
        <v>0</v>
      </c>
      <c r="G1315" s="6">
        <v>1</v>
      </c>
      <c r="H1315" s="6">
        <v>781815</v>
      </c>
      <c r="I1315" s="243">
        <v>590002</v>
      </c>
      <c r="J1315" s="82">
        <f t="shared" si="222"/>
        <v>667410.26240000001</v>
      </c>
      <c r="K1315" s="79">
        <v>782750</v>
      </c>
      <c r="L1315" s="79">
        <f t="shared" si="223"/>
        <v>148722.5</v>
      </c>
      <c r="M1315" s="79">
        <f t="shared" si="224"/>
        <v>931472.5</v>
      </c>
      <c r="N1315" s="79">
        <v>583000</v>
      </c>
      <c r="O1315" s="79">
        <v>110770</v>
      </c>
      <c r="P1315" s="79">
        <v>693770</v>
      </c>
      <c r="Q1315" s="244">
        <f t="shared" si="225"/>
        <v>667410</v>
      </c>
      <c r="R1315" s="244">
        <f t="shared" si="226"/>
        <v>764218</v>
      </c>
      <c r="S1315" s="244">
        <f t="shared" si="227"/>
        <v>755544</v>
      </c>
      <c r="T1315" s="244">
        <f t="shared" si="228"/>
        <v>693770</v>
      </c>
      <c r="U1315" s="79">
        <f t="shared" si="229"/>
        <v>68453.593273107297</v>
      </c>
      <c r="V1315" s="245">
        <f t="shared" si="230"/>
        <v>8.9573385176883166E-2</v>
      </c>
      <c r="W1315" s="88" t="str">
        <f t="shared" si="231"/>
        <v>MENOR_VALOR</v>
      </c>
      <c r="X1315" s="89">
        <f t="shared" si="232"/>
        <v>667410</v>
      </c>
      <c r="Y1315" s="73"/>
    </row>
    <row r="1316" spans="1:25" ht="24" x14ac:dyDescent="0.35">
      <c r="A1316" s="14">
        <v>1188</v>
      </c>
      <c r="B1316" s="30">
        <v>8714205</v>
      </c>
      <c r="C1316" s="32" t="s">
        <v>32</v>
      </c>
      <c r="D1316" s="80" t="s">
        <v>104</v>
      </c>
      <c r="E1316" s="33" t="s">
        <v>34</v>
      </c>
      <c r="F1316" s="6">
        <v>0</v>
      </c>
      <c r="G1316" s="6">
        <v>1</v>
      </c>
      <c r="H1316" s="6">
        <v>781815</v>
      </c>
      <c r="I1316" s="243">
        <v>144704</v>
      </c>
      <c r="J1316" s="82">
        <f t="shared" si="222"/>
        <v>163689.1648</v>
      </c>
      <c r="K1316" s="79">
        <v>618540</v>
      </c>
      <c r="L1316" s="79">
        <f t="shared" si="223"/>
        <v>117522.6</v>
      </c>
      <c r="M1316" s="79">
        <f t="shared" si="224"/>
        <v>736062.6</v>
      </c>
      <c r="N1316" s="79">
        <v>620000</v>
      </c>
      <c r="O1316" s="79">
        <v>117800</v>
      </c>
      <c r="P1316" s="79">
        <v>737800</v>
      </c>
      <c r="Q1316" s="244">
        <f t="shared" si="225"/>
        <v>163689</v>
      </c>
      <c r="R1316" s="244">
        <f t="shared" si="226"/>
        <v>545851</v>
      </c>
      <c r="S1316" s="244">
        <f t="shared" si="227"/>
        <v>446297</v>
      </c>
      <c r="T1316" s="244">
        <f t="shared" si="228"/>
        <v>736063</v>
      </c>
      <c r="U1316" s="79">
        <f t="shared" si="229"/>
        <v>270229.34171181335</v>
      </c>
      <c r="V1316" s="245">
        <f t="shared" si="230"/>
        <v>0.49506063323473504</v>
      </c>
      <c r="W1316" s="88" t="str">
        <f t="shared" si="231"/>
        <v>MEDIA_GEOMETRICA</v>
      </c>
      <c r="X1316" s="89">
        <f t="shared" si="232"/>
        <v>446297</v>
      </c>
      <c r="Y1316" s="73"/>
    </row>
    <row r="1317" spans="1:25" ht="24" x14ac:dyDescent="0.35">
      <c r="A1317" s="14">
        <v>1189</v>
      </c>
      <c r="B1317" s="30">
        <v>8714199</v>
      </c>
      <c r="C1317" s="32" t="s">
        <v>48</v>
      </c>
      <c r="D1317" s="34" t="s">
        <v>85</v>
      </c>
      <c r="E1317" s="33" t="s">
        <v>34</v>
      </c>
      <c r="F1317" s="6">
        <v>0</v>
      </c>
      <c r="G1317" s="6">
        <v>1</v>
      </c>
      <c r="H1317" s="6">
        <v>781815</v>
      </c>
      <c r="I1317" s="243">
        <v>144704</v>
      </c>
      <c r="J1317" s="82">
        <f t="shared" si="222"/>
        <v>163689.1648</v>
      </c>
      <c r="K1317" s="79">
        <v>202350</v>
      </c>
      <c r="L1317" s="79">
        <f t="shared" si="223"/>
        <v>38446.5</v>
      </c>
      <c r="M1317" s="79">
        <f t="shared" si="224"/>
        <v>240796.5</v>
      </c>
      <c r="N1317" s="79">
        <v>170000</v>
      </c>
      <c r="O1317" s="79">
        <v>32300</v>
      </c>
      <c r="P1317" s="79">
        <v>202300</v>
      </c>
      <c r="Q1317" s="244">
        <f t="shared" si="225"/>
        <v>163689</v>
      </c>
      <c r="R1317" s="244">
        <f t="shared" si="226"/>
        <v>202262</v>
      </c>
      <c r="S1317" s="244">
        <f t="shared" si="227"/>
        <v>199782</v>
      </c>
      <c r="T1317" s="244">
        <f t="shared" si="228"/>
        <v>202300</v>
      </c>
      <c r="U1317" s="79">
        <f t="shared" si="229"/>
        <v>27275.229870708699</v>
      </c>
      <c r="V1317" s="245">
        <f t="shared" si="230"/>
        <v>0.134850984716401</v>
      </c>
      <c r="W1317" s="88" t="str">
        <f t="shared" si="231"/>
        <v>MENOR_VALOR</v>
      </c>
      <c r="X1317" s="89">
        <f t="shared" si="232"/>
        <v>163689</v>
      </c>
      <c r="Y1317" s="73"/>
    </row>
    <row r="1318" spans="1:25" ht="24" x14ac:dyDescent="0.35">
      <c r="A1318" s="14">
        <v>1190</v>
      </c>
      <c r="B1318" s="30">
        <v>8714199</v>
      </c>
      <c r="C1318" s="32" t="s">
        <v>48</v>
      </c>
      <c r="D1318" s="34" t="s">
        <v>86</v>
      </c>
      <c r="E1318" s="33" t="s">
        <v>34</v>
      </c>
      <c r="F1318" s="6">
        <v>0</v>
      </c>
      <c r="G1318" s="6">
        <v>1</v>
      </c>
      <c r="H1318" s="6">
        <v>781815</v>
      </c>
      <c r="I1318" s="243">
        <v>144704</v>
      </c>
      <c r="J1318" s="82">
        <f t="shared" si="222"/>
        <v>163689.1648</v>
      </c>
      <c r="K1318" s="79">
        <v>205400</v>
      </c>
      <c r="L1318" s="79">
        <f t="shared" si="223"/>
        <v>39026</v>
      </c>
      <c r="M1318" s="79">
        <f t="shared" si="224"/>
        <v>244426</v>
      </c>
      <c r="N1318" s="79">
        <v>170000</v>
      </c>
      <c r="O1318" s="79">
        <v>32300</v>
      </c>
      <c r="P1318" s="79">
        <v>202300</v>
      </c>
      <c r="Q1318" s="244">
        <f t="shared" si="225"/>
        <v>163689</v>
      </c>
      <c r="R1318" s="244">
        <f t="shared" si="226"/>
        <v>203472</v>
      </c>
      <c r="S1318" s="244">
        <f t="shared" si="227"/>
        <v>200780</v>
      </c>
      <c r="T1318" s="244">
        <f t="shared" si="228"/>
        <v>202300</v>
      </c>
      <c r="U1318" s="79">
        <f t="shared" si="229"/>
        <v>28130.829075944421</v>
      </c>
      <c r="V1318" s="245">
        <f t="shared" si="230"/>
        <v>0.1382540549851794</v>
      </c>
      <c r="W1318" s="88" t="str">
        <f t="shared" si="231"/>
        <v>MENOR_VALOR</v>
      </c>
      <c r="X1318" s="89">
        <f t="shared" si="232"/>
        <v>163689</v>
      </c>
      <c r="Y1318" s="73"/>
    </row>
    <row r="1319" spans="1:25" ht="24" x14ac:dyDescent="0.35">
      <c r="A1319" s="14">
        <v>1191</v>
      </c>
      <c r="B1319" s="30">
        <v>8714199</v>
      </c>
      <c r="C1319" s="32" t="s">
        <v>48</v>
      </c>
      <c r="D1319" s="34" t="s">
        <v>89</v>
      </c>
      <c r="E1319" s="33" t="s">
        <v>34</v>
      </c>
      <c r="F1319" s="6">
        <v>0</v>
      </c>
      <c r="G1319" s="6">
        <v>1</v>
      </c>
      <c r="H1319" s="6">
        <v>781815</v>
      </c>
      <c r="I1319" s="243">
        <v>233478</v>
      </c>
      <c r="J1319" s="82">
        <f t="shared" ref="J1319:J1382" si="233">(I1319*13.12%)+I1319</f>
        <v>264110.31359999999</v>
      </c>
      <c r="K1319" s="79">
        <v>395760</v>
      </c>
      <c r="L1319" s="79">
        <f t="shared" si="223"/>
        <v>75194.399999999994</v>
      </c>
      <c r="M1319" s="79">
        <f t="shared" si="224"/>
        <v>470954.4</v>
      </c>
      <c r="N1319" s="79">
        <v>257000</v>
      </c>
      <c r="O1319" s="79">
        <v>48830</v>
      </c>
      <c r="P1319" s="79">
        <v>305830</v>
      </c>
      <c r="Q1319" s="244">
        <f t="shared" si="225"/>
        <v>264110</v>
      </c>
      <c r="R1319" s="244">
        <f t="shared" si="226"/>
        <v>346965</v>
      </c>
      <c r="S1319" s="244">
        <f t="shared" si="227"/>
        <v>336316</v>
      </c>
      <c r="T1319" s="244">
        <f t="shared" si="228"/>
        <v>305830</v>
      </c>
      <c r="U1319" s="79">
        <f t="shared" si="229"/>
        <v>58587.332355211394</v>
      </c>
      <c r="V1319" s="245">
        <f t="shared" si="230"/>
        <v>0.1688566061568498</v>
      </c>
      <c r="W1319" s="88" t="str">
        <f t="shared" si="231"/>
        <v>MENOR_VALOR</v>
      </c>
      <c r="X1319" s="89">
        <f t="shared" si="232"/>
        <v>264110</v>
      </c>
      <c r="Y1319" s="73"/>
    </row>
    <row r="1320" spans="1:25" ht="24" x14ac:dyDescent="0.35">
      <c r="A1320" s="14">
        <v>1192</v>
      </c>
      <c r="B1320" s="30">
        <v>8714199</v>
      </c>
      <c r="C1320" s="32" t="s">
        <v>48</v>
      </c>
      <c r="D1320" s="34" t="s">
        <v>90</v>
      </c>
      <c r="E1320" s="33" t="s">
        <v>34</v>
      </c>
      <c r="F1320" s="6">
        <v>0</v>
      </c>
      <c r="G1320" s="6">
        <v>1</v>
      </c>
      <c r="H1320" s="6">
        <v>781815</v>
      </c>
      <c r="I1320" s="243">
        <v>221697</v>
      </c>
      <c r="J1320" s="82">
        <f t="shared" si="233"/>
        <v>250783.6464</v>
      </c>
      <c r="K1320" s="79">
        <v>362880</v>
      </c>
      <c r="L1320" s="79">
        <f t="shared" si="223"/>
        <v>68947.199999999997</v>
      </c>
      <c r="M1320" s="79">
        <f t="shared" si="224"/>
        <v>431827.20000000001</v>
      </c>
      <c r="N1320" s="79">
        <v>310000</v>
      </c>
      <c r="O1320" s="79">
        <v>58900</v>
      </c>
      <c r="P1320" s="79">
        <v>368900</v>
      </c>
      <c r="Q1320" s="244">
        <f t="shared" si="225"/>
        <v>250784</v>
      </c>
      <c r="R1320" s="244">
        <f t="shared" si="226"/>
        <v>350504</v>
      </c>
      <c r="S1320" s="244">
        <f t="shared" si="227"/>
        <v>341853</v>
      </c>
      <c r="T1320" s="244">
        <f t="shared" si="228"/>
        <v>368900</v>
      </c>
      <c r="U1320" s="79">
        <f t="shared" si="229"/>
        <v>70512.688219922522</v>
      </c>
      <c r="V1320" s="245">
        <f t="shared" si="230"/>
        <v>0.20117513129642606</v>
      </c>
      <c r="W1320" s="88" t="str">
        <f t="shared" si="231"/>
        <v>MENOR_VALOR</v>
      </c>
      <c r="X1320" s="89">
        <f t="shared" si="232"/>
        <v>250784</v>
      </c>
      <c r="Y1320" s="73"/>
    </row>
    <row r="1321" spans="1:25" ht="24" x14ac:dyDescent="0.35">
      <c r="A1321" s="14">
        <v>1193</v>
      </c>
      <c r="B1321" s="30">
        <v>8714199</v>
      </c>
      <c r="C1321" s="32" t="s">
        <v>48</v>
      </c>
      <c r="D1321" s="34" t="s">
        <v>91</v>
      </c>
      <c r="E1321" s="33" t="s">
        <v>34</v>
      </c>
      <c r="F1321" s="6">
        <v>0</v>
      </c>
      <c r="G1321" s="6">
        <v>1</v>
      </c>
      <c r="H1321" s="6">
        <v>781815</v>
      </c>
      <c r="I1321" s="243">
        <v>272629</v>
      </c>
      <c r="J1321" s="82">
        <f t="shared" si="233"/>
        <v>308397.92479999998</v>
      </c>
      <c r="K1321" s="79">
        <v>317400</v>
      </c>
      <c r="L1321" s="79">
        <f t="shared" si="223"/>
        <v>60306</v>
      </c>
      <c r="M1321" s="79">
        <f t="shared" si="224"/>
        <v>377706</v>
      </c>
      <c r="N1321" s="79">
        <v>269000</v>
      </c>
      <c r="O1321" s="79">
        <v>51110</v>
      </c>
      <c r="P1321" s="79">
        <v>320110</v>
      </c>
      <c r="Q1321" s="244">
        <f t="shared" si="225"/>
        <v>308398</v>
      </c>
      <c r="R1321" s="244">
        <f t="shared" si="226"/>
        <v>335405</v>
      </c>
      <c r="S1321" s="244">
        <f t="shared" si="227"/>
        <v>334083</v>
      </c>
      <c r="T1321" s="244">
        <f t="shared" si="228"/>
        <v>320110</v>
      </c>
      <c r="U1321" s="79">
        <f t="shared" si="229"/>
        <v>19096.832839505088</v>
      </c>
      <c r="V1321" s="245">
        <f t="shared" si="230"/>
        <v>5.6936637317586462E-2</v>
      </c>
      <c r="W1321" s="88" t="str">
        <f t="shared" si="231"/>
        <v>MENOR_VALOR</v>
      </c>
      <c r="X1321" s="89">
        <f t="shared" si="232"/>
        <v>308398</v>
      </c>
      <c r="Y1321" s="73"/>
    </row>
    <row r="1322" spans="1:25" ht="24" x14ac:dyDescent="0.35">
      <c r="A1322" s="14">
        <v>1194</v>
      </c>
      <c r="B1322" s="30">
        <v>8714199</v>
      </c>
      <c r="C1322" s="32" t="s">
        <v>48</v>
      </c>
      <c r="D1322" s="34" t="s">
        <v>92</v>
      </c>
      <c r="E1322" s="33" t="s">
        <v>34</v>
      </c>
      <c r="F1322" s="6">
        <v>0</v>
      </c>
      <c r="G1322" s="6">
        <v>1</v>
      </c>
      <c r="H1322" s="6">
        <v>781815</v>
      </c>
      <c r="I1322" s="243">
        <v>271677</v>
      </c>
      <c r="J1322" s="82">
        <f t="shared" si="233"/>
        <v>307321.02240000002</v>
      </c>
      <c r="K1322" s="79">
        <v>268900</v>
      </c>
      <c r="L1322" s="79">
        <f t="shared" si="223"/>
        <v>51091</v>
      </c>
      <c r="M1322" s="79">
        <f t="shared" si="224"/>
        <v>319991</v>
      </c>
      <c r="N1322" s="79">
        <v>276000</v>
      </c>
      <c r="O1322" s="79">
        <v>52440</v>
      </c>
      <c r="P1322" s="79">
        <v>328440</v>
      </c>
      <c r="Q1322" s="244">
        <f t="shared" si="225"/>
        <v>307321</v>
      </c>
      <c r="R1322" s="244">
        <f t="shared" si="226"/>
        <v>318584</v>
      </c>
      <c r="S1322" s="244">
        <f t="shared" si="227"/>
        <v>318465</v>
      </c>
      <c r="T1322" s="244">
        <f t="shared" si="228"/>
        <v>319991</v>
      </c>
      <c r="U1322" s="79">
        <f t="shared" si="229"/>
        <v>7964.1436765040844</v>
      </c>
      <c r="V1322" s="245">
        <f t="shared" si="230"/>
        <v>2.4998567650930632E-2</v>
      </c>
      <c r="W1322" s="88" t="str">
        <f t="shared" si="231"/>
        <v>MENOR_VALOR</v>
      </c>
      <c r="X1322" s="89">
        <f t="shared" si="232"/>
        <v>307321</v>
      </c>
      <c r="Y1322" s="73"/>
    </row>
    <row r="1323" spans="1:25" ht="24" x14ac:dyDescent="0.35">
      <c r="A1323" s="14">
        <v>1195</v>
      </c>
      <c r="B1323" s="30">
        <v>8714199</v>
      </c>
      <c r="C1323" s="32" t="s">
        <v>48</v>
      </c>
      <c r="D1323" s="34" t="s">
        <v>93</v>
      </c>
      <c r="E1323" s="33" t="s">
        <v>34</v>
      </c>
      <c r="F1323" s="6">
        <v>0</v>
      </c>
      <c r="G1323" s="6">
        <v>1</v>
      </c>
      <c r="H1323" s="6">
        <v>781815</v>
      </c>
      <c r="I1323" s="243">
        <v>109480</v>
      </c>
      <c r="J1323" s="82">
        <f t="shared" si="233"/>
        <v>123843.776</v>
      </c>
      <c r="K1323" s="79">
        <v>423000</v>
      </c>
      <c r="L1323" s="79">
        <f t="shared" si="223"/>
        <v>80370</v>
      </c>
      <c r="M1323" s="79">
        <f t="shared" si="224"/>
        <v>503370</v>
      </c>
      <c r="N1323" s="79">
        <v>114000</v>
      </c>
      <c r="O1323" s="79">
        <v>21660</v>
      </c>
      <c r="P1323" s="79">
        <v>135660</v>
      </c>
      <c r="Q1323" s="244">
        <f t="shared" si="225"/>
        <v>123844</v>
      </c>
      <c r="R1323" s="244">
        <f t="shared" si="226"/>
        <v>254291</v>
      </c>
      <c r="S1323" s="244">
        <f t="shared" si="227"/>
        <v>203738</v>
      </c>
      <c r="T1323" s="244">
        <f t="shared" si="228"/>
        <v>135660</v>
      </c>
      <c r="U1323" s="79">
        <f t="shared" si="229"/>
        <v>92239.958285441564</v>
      </c>
      <c r="V1323" s="245">
        <f t="shared" si="230"/>
        <v>0.36273386901400978</v>
      </c>
      <c r="W1323" s="88" t="str">
        <f t="shared" si="231"/>
        <v>MENOR_VALOR</v>
      </c>
      <c r="X1323" s="89">
        <f t="shared" si="232"/>
        <v>123844</v>
      </c>
      <c r="Y1323" s="73"/>
    </row>
    <row r="1324" spans="1:25" ht="24" x14ac:dyDescent="0.35">
      <c r="A1324" s="14">
        <v>1196</v>
      </c>
      <c r="B1324" s="30">
        <v>8714199</v>
      </c>
      <c r="C1324" s="32" t="s">
        <v>50</v>
      </c>
      <c r="D1324" s="32" t="s">
        <v>82</v>
      </c>
      <c r="E1324" s="33" t="s">
        <v>34</v>
      </c>
      <c r="F1324" s="6">
        <v>0</v>
      </c>
      <c r="G1324" s="6">
        <v>1</v>
      </c>
      <c r="H1324" s="6">
        <v>781815</v>
      </c>
      <c r="I1324" s="243">
        <v>405552</v>
      </c>
      <c r="J1324" s="82">
        <f t="shared" si="233"/>
        <v>458760.42239999998</v>
      </c>
      <c r="K1324" s="79">
        <v>360000</v>
      </c>
      <c r="L1324" s="79">
        <f t="shared" ref="L1324:L1387" si="234">K1324*19%</f>
        <v>68400</v>
      </c>
      <c r="M1324" s="79">
        <f t="shared" si="224"/>
        <v>428400</v>
      </c>
      <c r="N1324" s="79">
        <v>360000</v>
      </c>
      <c r="O1324" s="79">
        <v>68400</v>
      </c>
      <c r="P1324" s="79">
        <v>428400</v>
      </c>
      <c r="Q1324" s="244">
        <f t="shared" si="225"/>
        <v>428400</v>
      </c>
      <c r="R1324" s="244">
        <f t="shared" si="226"/>
        <v>438520</v>
      </c>
      <c r="S1324" s="244">
        <f t="shared" si="227"/>
        <v>438290</v>
      </c>
      <c r="T1324" s="244">
        <f t="shared" si="228"/>
        <v>428400</v>
      </c>
      <c r="U1324" s="79">
        <f t="shared" si="229"/>
        <v>7155.9206256078605</v>
      </c>
      <c r="V1324" s="245">
        <f t="shared" si="230"/>
        <v>1.631834494574446E-2</v>
      </c>
      <c r="W1324" s="88" t="str">
        <f t="shared" si="231"/>
        <v>MENOR_VALOR</v>
      </c>
      <c r="X1324" s="89">
        <f t="shared" si="232"/>
        <v>428400</v>
      </c>
      <c r="Y1324" s="73"/>
    </row>
    <row r="1325" spans="1:25" s="74" customFormat="1" ht="16" x14ac:dyDescent="0.35">
      <c r="A1325" s="117" t="s">
        <v>108</v>
      </c>
      <c r="B1325" s="30"/>
      <c r="C1325" s="134"/>
      <c r="D1325" s="135" t="s">
        <v>109</v>
      </c>
      <c r="E1325" s="33"/>
      <c r="F1325" s="119"/>
      <c r="G1325" s="119"/>
      <c r="H1325" s="120"/>
      <c r="I1325" s="243"/>
      <c r="J1325" s="82"/>
      <c r="K1325" s="79"/>
      <c r="L1325" s="79"/>
      <c r="M1325" s="79"/>
      <c r="N1325" s="79"/>
      <c r="O1325" s="79"/>
      <c r="P1325" s="79"/>
      <c r="Q1325" s="244"/>
      <c r="R1325" s="244"/>
      <c r="S1325" s="244"/>
      <c r="T1325" s="244"/>
      <c r="U1325" s="79"/>
      <c r="V1325" s="245"/>
      <c r="W1325" s="88"/>
      <c r="X1325" s="89"/>
      <c r="Y1325" s="73"/>
    </row>
    <row r="1326" spans="1:25" s="84" customFormat="1" x14ac:dyDescent="0.35">
      <c r="A1326" s="14">
        <v>1197</v>
      </c>
      <c r="B1326" s="30">
        <v>8714199</v>
      </c>
      <c r="C1326" s="32" t="s">
        <v>32</v>
      </c>
      <c r="D1326" s="80" t="s">
        <v>110</v>
      </c>
      <c r="E1326" s="33" t="s">
        <v>34</v>
      </c>
      <c r="F1326" s="6">
        <v>0</v>
      </c>
      <c r="G1326" s="6">
        <v>1</v>
      </c>
      <c r="H1326" s="6">
        <v>781815</v>
      </c>
      <c r="I1326" s="81">
        <v>4998</v>
      </c>
      <c r="J1326" s="82">
        <f t="shared" si="233"/>
        <v>5653.7376000000004</v>
      </c>
      <c r="K1326" s="79">
        <v>7360</v>
      </c>
      <c r="L1326" s="79">
        <f t="shared" si="234"/>
        <v>1398.4</v>
      </c>
      <c r="M1326" s="79">
        <f t="shared" si="224"/>
        <v>8758.4</v>
      </c>
      <c r="N1326" s="79">
        <v>6000</v>
      </c>
      <c r="O1326" s="79">
        <v>1140</v>
      </c>
      <c r="P1326" s="79">
        <v>7140</v>
      </c>
      <c r="Q1326" s="244">
        <f t="shared" si="225"/>
        <v>5654</v>
      </c>
      <c r="R1326" s="244">
        <f t="shared" si="226"/>
        <v>7184</v>
      </c>
      <c r="S1326" s="244">
        <f t="shared" si="227"/>
        <v>7071</v>
      </c>
      <c r="T1326" s="244">
        <f t="shared" si="228"/>
        <v>7140</v>
      </c>
      <c r="U1326" s="79">
        <f t="shared" si="229"/>
        <v>1081.8733752154178</v>
      </c>
      <c r="V1326" s="245">
        <f t="shared" si="230"/>
        <v>0.15059484621595459</v>
      </c>
      <c r="W1326" s="88" t="str">
        <f t="shared" si="231"/>
        <v>MENOR_VALOR</v>
      </c>
      <c r="X1326" s="89">
        <f t="shared" si="232"/>
        <v>5654</v>
      </c>
      <c r="Y1326" s="83"/>
    </row>
    <row r="1327" spans="1:25" x14ac:dyDescent="0.35">
      <c r="A1327" s="14">
        <v>1198</v>
      </c>
      <c r="B1327" s="30">
        <v>8714199</v>
      </c>
      <c r="C1327" s="32" t="s">
        <v>32</v>
      </c>
      <c r="D1327" s="80" t="s">
        <v>111</v>
      </c>
      <c r="E1327" s="33" t="s">
        <v>34</v>
      </c>
      <c r="F1327" s="6">
        <v>0</v>
      </c>
      <c r="G1327" s="6">
        <v>1</v>
      </c>
      <c r="H1327" s="6">
        <v>781815</v>
      </c>
      <c r="I1327" s="81">
        <v>4760</v>
      </c>
      <c r="J1327" s="82">
        <f t="shared" si="233"/>
        <v>5384.5119999999997</v>
      </c>
      <c r="K1327" s="79">
        <v>7760</v>
      </c>
      <c r="L1327" s="79">
        <f t="shared" si="234"/>
        <v>1474.4</v>
      </c>
      <c r="M1327" s="79">
        <f t="shared" si="224"/>
        <v>9234.4</v>
      </c>
      <c r="N1327" s="79">
        <v>6000</v>
      </c>
      <c r="O1327" s="79">
        <v>1140</v>
      </c>
      <c r="P1327" s="79">
        <v>7140</v>
      </c>
      <c r="Q1327" s="244">
        <f t="shared" si="225"/>
        <v>5385</v>
      </c>
      <c r="R1327" s="244">
        <f t="shared" si="226"/>
        <v>7253</v>
      </c>
      <c r="S1327" s="244">
        <f t="shared" si="227"/>
        <v>7081</v>
      </c>
      <c r="T1327" s="244">
        <f t="shared" si="228"/>
        <v>7140</v>
      </c>
      <c r="U1327" s="79">
        <f t="shared" si="229"/>
        <v>1320.8754672564708</v>
      </c>
      <c r="V1327" s="245">
        <f t="shared" si="230"/>
        <v>0.18211436195456648</v>
      </c>
      <c r="W1327" s="88" t="str">
        <f t="shared" si="231"/>
        <v>MENOR_VALOR</v>
      </c>
      <c r="X1327" s="89">
        <f t="shared" si="232"/>
        <v>5385</v>
      </c>
      <c r="Y1327" s="73"/>
    </row>
    <row r="1328" spans="1:25" ht="16" x14ac:dyDescent="0.35">
      <c r="A1328" s="14">
        <v>1199</v>
      </c>
      <c r="B1328" s="30">
        <v>8714199</v>
      </c>
      <c r="C1328" s="32" t="s">
        <v>32</v>
      </c>
      <c r="D1328" s="80" t="s">
        <v>112</v>
      </c>
      <c r="E1328" s="33" t="s">
        <v>34</v>
      </c>
      <c r="F1328" s="6">
        <v>0</v>
      </c>
      <c r="G1328" s="6">
        <v>1</v>
      </c>
      <c r="H1328" s="6">
        <v>781815</v>
      </c>
      <c r="I1328" s="81">
        <v>5117</v>
      </c>
      <c r="J1328" s="82">
        <f t="shared" si="233"/>
        <v>5788.3504000000003</v>
      </c>
      <c r="K1328" s="79">
        <v>8200</v>
      </c>
      <c r="L1328" s="79">
        <f t="shared" si="234"/>
        <v>1558</v>
      </c>
      <c r="M1328" s="79">
        <f t="shared" si="224"/>
        <v>9758</v>
      </c>
      <c r="N1328" s="79">
        <v>6000</v>
      </c>
      <c r="O1328" s="79">
        <v>1140</v>
      </c>
      <c r="P1328" s="79">
        <v>7140</v>
      </c>
      <c r="Q1328" s="244">
        <f t="shared" si="225"/>
        <v>5788</v>
      </c>
      <c r="R1328" s="244">
        <f t="shared" si="226"/>
        <v>7562</v>
      </c>
      <c r="S1328" s="244">
        <f t="shared" si="227"/>
        <v>7388</v>
      </c>
      <c r="T1328" s="244">
        <f t="shared" si="228"/>
        <v>7140</v>
      </c>
      <c r="U1328" s="79">
        <f t="shared" si="229"/>
        <v>1254.4074298249352</v>
      </c>
      <c r="V1328" s="245">
        <f t="shared" si="230"/>
        <v>0.16588302430903665</v>
      </c>
      <c r="W1328" s="88" t="str">
        <f t="shared" si="231"/>
        <v>MENOR_VALOR</v>
      </c>
      <c r="X1328" s="89">
        <f t="shared" si="232"/>
        <v>5788</v>
      </c>
      <c r="Y1328" s="73"/>
    </row>
    <row r="1329" spans="1:25" ht="16" x14ac:dyDescent="0.35">
      <c r="A1329" s="14">
        <v>1200</v>
      </c>
      <c r="B1329" s="30">
        <v>8714199</v>
      </c>
      <c r="C1329" s="32" t="s">
        <v>32</v>
      </c>
      <c r="D1329" s="80" t="s">
        <v>113</v>
      </c>
      <c r="E1329" s="33" t="s">
        <v>34</v>
      </c>
      <c r="F1329" s="6">
        <v>0</v>
      </c>
      <c r="G1329" s="6">
        <v>1</v>
      </c>
      <c r="H1329" s="6">
        <v>781815</v>
      </c>
      <c r="I1329" s="81">
        <v>15232</v>
      </c>
      <c r="J1329" s="82">
        <f t="shared" si="233"/>
        <v>17230.438399999999</v>
      </c>
      <c r="K1329" s="79">
        <v>23600</v>
      </c>
      <c r="L1329" s="79">
        <f t="shared" si="234"/>
        <v>4484</v>
      </c>
      <c r="M1329" s="79">
        <f t="shared" si="224"/>
        <v>28084</v>
      </c>
      <c r="N1329" s="79">
        <v>21000</v>
      </c>
      <c r="O1329" s="79">
        <v>3990</v>
      </c>
      <c r="P1329" s="79">
        <v>24990</v>
      </c>
      <c r="Q1329" s="244">
        <f t="shared" si="225"/>
        <v>17230</v>
      </c>
      <c r="R1329" s="244">
        <f t="shared" si="226"/>
        <v>23435</v>
      </c>
      <c r="S1329" s="244">
        <f t="shared" si="227"/>
        <v>22953</v>
      </c>
      <c r="T1329" s="244">
        <f t="shared" si="228"/>
        <v>24990</v>
      </c>
      <c r="U1329" s="79">
        <f t="shared" si="229"/>
        <v>4387.597577262527</v>
      </c>
      <c r="V1329" s="245">
        <f t="shared" si="230"/>
        <v>0.18722413387081405</v>
      </c>
      <c r="W1329" s="88" t="str">
        <f t="shared" si="231"/>
        <v>MENOR_VALOR</v>
      </c>
      <c r="X1329" s="89">
        <f t="shared" si="232"/>
        <v>17230</v>
      </c>
      <c r="Y1329" s="73"/>
    </row>
    <row r="1330" spans="1:25" ht="16" x14ac:dyDescent="0.35">
      <c r="A1330" s="14">
        <v>1201</v>
      </c>
      <c r="B1330" s="30">
        <v>8714199</v>
      </c>
      <c r="C1330" s="32" t="s">
        <v>32</v>
      </c>
      <c r="D1330" s="80" t="s">
        <v>114</v>
      </c>
      <c r="E1330" s="33" t="s">
        <v>34</v>
      </c>
      <c r="F1330" s="6">
        <v>0</v>
      </c>
      <c r="G1330" s="6">
        <v>1</v>
      </c>
      <c r="H1330" s="6">
        <v>781815</v>
      </c>
      <c r="I1330" s="81">
        <v>36176</v>
      </c>
      <c r="J1330" s="82">
        <f t="shared" si="233"/>
        <v>40922.2912</v>
      </c>
      <c r="K1330" s="79">
        <v>41650</v>
      </c>
      <c r="L1330" s="79">
        <f t="shared" si="234"/>
        <v>7913.5</v>
      </c>
      <c r="M1330" s="79">
        <f t="shared" si="224"/>
        <v>49563.5</v>
      </c>
      <c r="N1330" s="79">
        <v>43000</v>
      </c>
      <c r="O1330" s="79">
        <v>8170</v>
      </c>
      <c r="P1330" s="79">
        <v>51170</v>
      </c>
      <c r="Q1330" s="244">
        <f t="shared" si="225"/>
        <v>40922</v>
      </c>
      <c r="R1330" s="244">
        <f t="shared" si="226"/>
        <v>47219</v>
      </c>
      <c r="S1330" s="244">
        <f t="shared" si="227"/>
        <v>46994</v>
      </c>
      <c r="T1330" s="244">
        <f t="shared" si="228"/>
        <v>49564</v>
      </c>
      <c r="U1330" s="79">
        <f t="shared" si="229"/>
        <v>4452.6514011316895</v>
      </c>
      <c r="V1330" s="245">
        <f t="shared" si="230"/>
        <v>9.4297875879025175E-2</v>
      </c>
      <c r="W1330" s="88" t="str">
        <f t="shared" si="231"/>
        <v>MENOR_VALOR</v>
      </c>
      <c r="X1330" s="89">
        <f t="shared" si="232"/>
        <v>40922</v>
      </c>
      <c r="Y1330" s="73"/>
    </row>
    <row r="1331" spans="1:25" ht="16" x14ac:dyDescent="0.35">
      <c r="A1331" s="14">
        <v>1202</v>
      </c>
      <c r="B1331" s="30">
        <v>8714199</v>
      </c>
      <c r="C1331" s="32" t="s">
        <v>32</v>
      </c>
      <c r="D1331" s="80" t="s">
        <v>115</v>
      </c>
      <c r="E1331" s="33" t="s">
        <v>34</v>
      </c>
      <c r="F1331" s="6">
        <v>0</v>
      </c>
      <c r="G1331" s="6">
        <v>1</v>
      </c>
      <c r="H1331" s="6">
        <v>781815</v>
      </c>
      <c r="I1331" s="81">
        <v>254184</v>
      </c>
      <c r="J1331" s="82">
        <f t="shared" si="233"/>
        <v>287532.94079999998</v>
      </c>
      <c r="K1331" s="79">
        <v>314050</v>
      </c>
      <c r="L1331" s="79">
        <f t="shared" si="234"/>
        <v>59669.5</v>
      </c>
      <c r="M1331" s="79">
        <f t="shared" si="224"/>
        <v>373719.5</v>
      </c>
      <c r="N1331" s="79">
        <v>320000</v>
      </c>
      <c r="O1331" s="79">
        <v>60800</v>
      </c>
      <c r="P1331" s="79">
        <v>380800</v>
      </c>
      <c r="Q1331" s="244">
        <f t="shared" si="225"/>
        <v>287533</v>
      </c>
      <c r="R1331" s="244">
        <f t="shared" si="226"/>
        <v>347351</v>
      </c>
      <c r="S1331" s="244">
        <f t="shared" si="227"/>
        <v>344596</v>
      </c>
      <c r="T1331" s="244">
        <f t="shared" si="228"/>
        <v>373720</v>
      </c>
      <c r="U1331" s="79">
        <f t="shared" si="229"/>
        <v>42297.713437016901</v>
      </c>
      <c r="V1331" s="245">
        <f t="shared" si="230"/>
        <v>0.12177225180585892</v>
      </c>
      <c r="W1331" s="88" t="str">
        <f t="shared" si="231"/>
        <v>MENOR_VALOR</v>
      </c>
      <c r="X1331" s="89">
        <f t="shared" si="232"/>
        <v>287533</v>
      </c>
      <c r="Y1331" s="73"/>
    </row>
    <row r="1332" spans="1:25" ht="16" x14ac:dyDescent="0.35">
      <c r="A1332" s="14">
        <v>1203</v>
      </c>
      <c r="B1332" s="30">
        <v>8714199</v>
      </c>
      <c r="C1332" s="32" t="s">
        <v>32</v>
      </c>
      <c r="D1332" s="80" t="s">
        <v>116</v>
      </c>
      <c r="E1332" s="33" t="s">
        <v>34</v>
      </c>
      <c r="F1332" s="6">
        <v>0</v>
      </c>
      <c r="G1332" s="6">
        <v>1</v>
      </c>
      <c r="H1332" s="6">
        <v>781815</v>
      </c>
      <c r="I1332" s="81">
        <v>66640</v>
      </c>
      <c r="J1332" s="82">
        <f t="shared" si="233"/>
        <v>75383.168000000005</v>
      </c>
      <c r="K1332" s="79">
        <v>94100</v>
      </c>
      <c r="L1332" s="79">
        <f t="shared" si="234"/>
        <v>17879</v>
      </c>
      <c r="M1332" s="79">
        <f t="shared" si="224"/>
        <v>111979</v>
      </c>
      <c r="N1332" s="79">
        <v>85000</v>
      </c>
      <c r="O1332" s="79">
        <v>16150</v>
      </c>
      <c r="P1332" s="79">
        <v>101150</v>
      </c>
      <c r="Q1332" s="244">
        <f t="shared" si="225"/>
        <v>75383</v>
      </c>
      <c r="R1332" s="244">
        <f t="shared" si="226"/>
        <v>96171</v>
      </c>
      <c r="S1332" s="244">
        <f t="shared" si="227"/>
        <v>94869</v>
      </c>
      <c r="T1332" s="244">
        <f t="shared" si="228"/>
        <v>101150</v>
      </c>
      <c r="U1332" s="79">
        <f t="shared" si="229"/>
        <v>14699.335767305949</v>
      </c>
      <c r="V1332" s="245">
        <f t="shared" si="230"/>
        <v>0.15284582428492943</v>
      </c>
      <c r="W1332" s="88" t="str">
        <f t="shared" si="231"/>
        <v>MENOR_VALOR</v>
      </c>
      <c r="X1332" s="89">
        <f t="shared" si="232"/>
        <v>75383</v>
      </c>
      <c r="Y1332" s="73"/>
    </row>
    <row r="1333" spans="1:25" ht="16" x14ac:dyDescent="0.35">
      <c r="A1333" s="14">
        <v>1204</v>
      </c>
      <c r="B1333" s="30">
        <v>8714199</v>
      </c>
      <c r="C1333" s="32" t="s">
        <v>32</v>
      </c>
      <c r="D1333" s="134" t="s">
        <v>118</v>
      </c>
      <c r="E1333" s="33" t="s">
        <v>34</v>
      </c>
      <c r="F1333" s="6">
        <v>0</v>
      </c>
      <c r="G1333" s="6">
        <v>1</v>
      </c>
      <c r="H1333" s="6">
        <v>781815</v>
      </c>
      <c r="I1333" s="81">
        <v>556682</v>
      </c>
      <c r="J1333" s="82">
        <f t="shared" si="233"/>
        <v>629718.67839999998</v>
      </c>
      <c r="K1333" s="79">
        <v>412100</v>
      </c>
      <c r="L1333" s="79">
        <f t="shared" si="234"/>
        <v>78299</v>
      </c>
      <c r="M1333" s="79">
        <f t="shared" si="224"/>
        <v>490399</v>
      </c>
      <c r="N1333" s="79">
        <v>438000</v>
      </c>
      <c r="O1333" s="79">
        <v>83220</v>
      </c>
      <c r="P1333" s="79">
        <v>521220</v>
      </c>
      <c r="Q1333" s="244">
        <f t="shared" si="225"/>
        <v>490399</v>
      </c>
      <c r="R1333" s="244">
        <f t="shared" si="226"/>
        <v>547113</v>
      </c>
      <c r="S1333" s="244">
        <f t="shared" si="227"/>
        <v>543967</v>
      </c>
      <c r="T1333" s="244">
        <f t="shared" si="228"/>
        <v>521220</v>
      </c>
      <c r="U1333" s="79">
        <f t="shared" si="229"/>
        <v>40102.853988213858</v>
      </c>
      <c r="V1333" s="245">
        <f t="shared" si="230"/>
        <v>7.3299033267741509E-2</v>
      </c>
      <c r="W1333" s="88" t="str">
        <f t="shared" si="231"/>
        <v>MENOR_VALOR</v>
      </c>
      <c r="X1333" s="89">
        <f t="shared" si="232"/>
        <v>490399</v>
      </c>
      <c r="Y1333" s="73"/>
    </row>
    <row r="1334" spans="1:25" ht="16" x14ac:dyDescent="0.35">
      <c r="A1334" s="14">
        <v>1205</v>
      </c>
      <c r="B1334" s="30">
        <v>8714199</v>
      </c>
      <c r="C1334" s="32" t="s">
        <v>32</v>
      </c>
      <c r="D1334" s="134" t="s">
        <v>119</v>
      </c>
      <c r="E1334" s="33" t="s">
        <v>34</v>
      </c>
      <c r="F1334" s="6">
        <v>0</v>
      </c>
      <c r="G1334" s="6">
        <v>1</v>
      </c>
      <c r="H1334" s="6">
        <v>781815</v>
      </c>
      <c r="I1334" s="81">
        <v>254184</v>
      </c>
      <c r="J1334" s="82">
        <f t="shared" si="233"/>
        <v>287532.94079999998</v>
      </c>
      <c r="K1334" s="79">
        <v>396000</v>
      </c>
      <c r="L1334" s="79">
        <f t="shared" si="234"/>
        <v>75240</v>
      </c>
      <c r="M1334" s="79">
        <f t="shared" si="224"/>
        <v>471240</v>
      </c>
      <c r="N1334" s="79">
        <v>263000</v>
      </c>
      <c r="O1334" s="79">
        <v>49970</v>
      </c>
      <c r="P1334" s="79">
        <v>312970</v>
      </c>
      <c r="Q1334" s="244">
        <f t="shared" si="225"/>
        <v>287533</v>
      </c>
      <c r="R1334" s="244">
        <f t="shared" si="226"/>
        <v>357248</v>
      </c>
      <c r="S1334" s="244">
        <f t="shared" si="227"/>
        <v>348721</v>
      </c>
      <c r="T1334" s="244">
        <f t="shared" si="228"/>
        <v>312970</v>
      </c>
      <c r="U1334" s="79">
        <f t="shared" si="229"/>
        <v>49295.949250420163</v>
      </c>
      <c r="V1334" s="245">
        <f t="shared" si="230"/>
        <v>0.13798803422390093</v>
      </c>
      <c r="W1334" s="88" t="str">
        <f t="shared" si="231"/>
        <v>MENOR_VALOR</v>
      </c>
      <c r="X1334" s="89">
        <f t="shared" si="232"/>
        <v>287533</v>
      </c>
      <c r="Y1334" s="73"/>
    </row>
    <row r="1335" spans="1:25" ht="16" x14ac:dyDescent="0.35">
      <c r="A1335" s="14">
        <v>1206</v>
      </c>
      <c r="B1335" s="30">
        <v>8714199</v>
      </c>
      <c r="C1335" s="32" t="s">
        <v>32</v>
      </c>
      <c r="D1335" s="134" t="s">
        <v>120</v>
      </c>
      <c r="E1335" s="33" t="s">
        <v>34</v>
      </c>
      <c r="F1335" s="6">
        <v>0</v>
      </c>
      <c r="G1335" s="6">
        <v>1</v>
      </c>
      <c r="H1335" s="6">
        <v>781815</v>
      </c>
      <c r="I1335" s="81">
        <v>254184</v>
      </c>
      <c r="J1335" s="82">
        <f t="shared" si="233"/>
        <v>287532.94079999998</v>
      </c>
      <c r="K1335" s="79">
        <v>377710</v>
      </c>
      <c r="L1335" s="79">
        <f t="shared" si="234"/>
        <v>71764.899999999994</v>
      </c>
      <c r="M1335" s="79">
        <f t="shared" si="224"/>
        <v>449474.9</v>
      </c>
      <c r="N1335" s="79">
        <v>320000</v>
      </c>
      <c r="O1335" s="79">
        <v>60800</v>
      </c>
      <c r="P1335" s="79">
        <v>380800</v>
      </c>
      <c r="Q1335" s="244">
        <f t="shared" si="225"/>
        <v>287533</v>
      </c>
      <c r="R1335" s="244">
        <f t="shared" si="226"/>
        <v>372603</v>
      </c>
      <c r="S1335" s="244">
        <f t="shared" si="227"/>
        <v>366463</v>
      </c>
      <c r="T1335" s="244">
        <f t="shared" si="228"/>
        <v>380800</v>
      </c>
      <c r="U1335" s="79">
        <f t="shared" si="229"/>
        <v>60153.573875539601</v>
      </c>
      <c r="V1335" s="245">
        <f t="shared" si="230"/>
        <v>0.161441464173771</v>
      </c>
      <c r="W1335" s="88" t="str">
        <f t="shared" si="231"/>
        <v>MENOR_VALOR</v>
      </c>
      <c r="X1335" s="89">
        <f t="shared" si="232"/>
        <v>287533</v>
      </c>
      <c r="Y1335" s="73"/>
    </row>
    <row r="1336" spans="1:25" ht="16" x14ac:dyDescent="0.35">
      <c r="A1336" s="14">
        <v>1207</v>
      </c>
      <c r="B1336" s="30">
        <v>8714199</v>
      </c>
      <c r="C1336" s="32" t="s">
        <v>32</v>
      </c>
      <c r="D1336" s="134" t="s">
        <v>121</v>
      </c>
      <c r="E1336" s="33" t="s">
        <v>34</v>
      </c>
      <c r="F1336" s="6">
        <v>0</v>
      </c>
      <c r="G1336" s="6">
        <v>1</v>
      </c>
      <c r="H1336" s="6">
        <v>781815</v>
      </c>
      <c r="I1336" s="81">
        <v>212058</v>
      </c>
      <c r="J1336" s="82">
        <f t="shared" si="233"/>
        <v>239880.00959999999</v>
      </c>
      <c r="K1336" s="79">
        <v>301400</v>
      </c>
      <c r="L1336" s="79">
        <f t="shared" si="234"/>
        <v>57266</v>
      </c>
      <c r="M1336" s="79">
        <f t="shared" si="224"/>
        <v>358666</v>
      </c>
      <c r="N1336" s="79">
        <v>282000</v>
      </c>
      <c r="O1336" s="79">
        <v>53580</v>
      </c>
      <c r="P1336" s="79">
        <v>335580</v>
      </c>
      <c r="Q1336" s="244">
        <f t="shared" si="225"/>
        <v>239880</v>
      </c>
      <c r="R1336" s="244">
        <f t="shared" si="226"/>
        <v>311375</v>
      </c>
      <c r="S1336" s="244">
        <f t="shared" si="227"/>
        <v>306780</v>
      </c>
      <c r="T1336" s="244">
        <f t="shared" si="228"/>
        <v>335580</v>
      </c>
      <c r="U1336" s="79">
        <f t="shared" si="229"/>
        <v>50554.599320932219</v>
      </c>
      <c r="V1336" s="245">
        <f t="shared" si="230"/>
        <v>0.16235921098653464</v>
      </c>
      <c r="W1336" s="88" t="str">
        <f t="shared" si="231"/>
        <v>MENOR_VALOR</v>
      </c>
      <c r="X1336" s="89">
        <f t="shared" si="232"/>
        <v>239880</v>
      </c>
      <c r="Y1336" s="73"/>
    </row>
    <row r="1337" spans="1:25" ht="16" x14ac:dyDescent="0.35">
      <c r="A1337" s="14">
        <v>1208</v>
      </c>
      <c r="B1337" s="30">
        <v>8714199</v>
      </c>
      <c r="C1337" s="32" t="s">
        <v>32</v>
      </c>
      <c r="D1337" s="134" t="s">
        <v>122</v>
      </c>
      <c r="E1337" s="33" t="s">
        <v>34</v>
      </c>
      <c r="F1337" s="6">
        <v>0</v>
      </c>
      <c r="G1337" s="6">
        <v>1</v>
      </c>
      <c r="H1337" s="6">
        <v>781815</v>
      </c>
      <c r="I1337" s="81">
        <v>66640</v>
      </c>
      <c r="J1337" s="82">
        <f t="shared" si="233"/>
        <v>75383.168000000005</v>
      </c>
      <c r="K1337" s="79">
        <v>91400</v>
      </c>
      <c r="L1337" s="79">
        <f t="shared" si="234"/>
        <v>17366</v>
      </c>
      <c r="M1337" s="79">
        <f t="shared" si="224"/>
        <v>108766</v>
      </c>
      <c r="N1337" s="79">
        <v>85000</v>
      </c>
      <c r="O1337" s="79">
        <v>16150</v>
      </c>
      <c r="P1337" s="79">
        <v>101150</v>
      </c>
      <c r="Q1337" s="244">
        <f t="shared" si="225"/>
        <v>75383</v>
      </c>
      <c r="R1337" s="244">
        <f t="shared" si="226"/>
        <v>95100</v>
      </c>
      <c r="S1337" s="244">
        <f t="shared" si="227"/>
        <v>93953</v>
      </c>
      <c r="T1337" s="244">
        <f t="shared" si="228"/>
        <v>101150</v>
      </c>
      <c r="U1337" s="79">
        <f t="shared" si="229"/>
        <v>13942.024404655158</v>
      </c>
      <c r="V1337" s="245">
        <f t="shared" si="230"/>
        <v>0.14660383180499639</v>
      </c>
      <c r="W1337" s="88" t="str">
        <f t="shared" si="231"/>
        <v>MENOR_VALOR</v>
      </c>
      <c r="X1337" s="89">
        <f t="shared" si="232"/>
        <v>75383</v>
      </c>
      <c r="Y1337" s="73"/>
    </row>
    <row r="1338" spans="1:25" ht="16" x14ac:dyDescent="0.35">
      <c r="A1338" s="14">
        <v>1209</v>
      </c>
      <c r="B1338" s="30">
        <v>8714199</v>
      </c>
      <c r="C1338" s="32" t="s">
        <v>32</v>
      </c>
      <c r="D1338" s="134" t="s">
        <v>123</v>
      </c>
      <c r="E1338" s="33" t="s">
        <v>34</v>
      </c>
      <c r="F1338" s="6">
        <v>0</v>
      </c>
      <c r="G1338" s="6">
        <v>1</v>
      </c>
      <c r="H1338" s="6">
        <v>781815</v>
      </c>
      <c r="I1338" s="81">
        <v>118048</v>
      </c>
      <c r="J1338" s="82">
        <f t="shared" si="233"/>
        <v>133535.8976</v>
      </c>
      <c r="K1338" s="79">
        <v>152050</v>
      </c>
      <c r="L1338" s="79">
        <f t="shared" si="234"/>
        <v>28889.5</v>
      </c>
      <c r="M1338" s="79">
        <f t="shared" si="224"/>
        <v>180939.5</v>
      </c>
      <c r="N1338" s="79">
        <v>149000</v>
      </c>
      <c r="O1338" s="79">
        <v>28310</v>
      </c>
      <c r="P1338" s="79">
        <v>177310</v>
      </c>
      <c r="Q1338" s="244">
        <f t="shared" si="225"/>
        <v>133536</v>
      </c>
      <c r="R1338" s="244">
        <f t="shared" si="226"/>
        <v>163928</v>
      </c>
      <c r="S1338" s="244">
        <f t="shared" si="227"/>
        <v>162413</v>
      </c>
      <c r="T1338" s="244">
        <f t="shared" si="228"/>
        <v>177310</v>
      </c>
      <c r="U1338" s="79">
        <f t="shared" si="229"/>
        <v>21490.389293821554</v>
      </c>
      <c r="V1338" s="245">
        <f t="shared" si="230"/>
        <v>0.13109651367564756</v>
      </c>
      <c r="W1338" s="88" t="str">
        <f t="shared" si="231"/>
        <v>MENOR_VALOR</v>
      </c>
      <c r="X1338" s="89">
        <f t="shared" si="232"/>
        <v>133536</v>
      </c>
      <c r="Y1338" s="73"/>
    </row>
    <row r="1339" spans="1:25" ht="24" x14ac:dyDescent="0.35">
      <c r="A1339" s="14">
        <v>1210</v>
      </c>
      <c r="B1339" s="30">
        <v>8714199</v>
      </c>
      <c r="C1339" s="32" t="s">
        <v>32</v>
      </c>
      <c r="D1339" s="134" t="s">
        <v>124</v>
      </c>
      <c r="E1339" s="33" t="s">
        <v>34</v>
      </c>
      <c r="F1339" s="6">
        <v>0</v>
      </c>
      <c r="G1339" s="6">
        <v>1</v>
      </c>
      <c r="H1339" s="6">
        <v>781815</v>
      </c>
      <c r="I1339" s="81">
        <v>712215</v>
      </c>
      <c r="J1339" s="82">
        <f t="shared" si="233"/>
        <v>805657.60800000001</v>
      </c>
      <c r="K1339" s="79">
        <v>875100</v>
      </c>
      <c r="L1339" s="79">
        <f t="shared" si="234"/>
        <v>166269</v>
      </c>
      <c r="M1339" s="79">
        <f t="shared" si="224"/>
        <v>1041369</v>
      </c>
      <c r="N1339" s="79">
        <v>875000</v>
      </c>
      <c r="O1339" s="79">
        <v>166250</v>
      </c>
      <c r="P1339" s="79">
        <v>1041250</v>
      </c>
      <c r="Q1339" s="244">
        <f t="shared" si="225"/>
        <v>805658</v>
      </c>
      <c r="R1339" s="244">
        <f t="shared" si="226"/>
        <v>962759</v>
      </c>
      <c r="S1339" s="244">
        <f t="shared" si="227"/>
        <v>955953</v>
      </c>
      <c r="T1339" s="244">
        <f t="shared" si="228"/>
        <v>1041250</v>
      </c>
      <c r="U1339" s="79">
        <f t="shared" si="229"/>
        <v>111087.1824311878</v>
      </c>
      <c r="V1339" s="245">
        <f t="shared" si="230"/>
        <v>0.1153842056331728</v>
      </c>
      <c r="W1339" s="88" t="str">
        <f t="shared" si="231"/>
        <v>MENOR_VALOR</v>
      </c>
      <c r="X1339" s="89">
        <f t="shared" si="232"/>
        <v>805658</v>
      </c>
      <c r="Y1339" s="73"/>
    </row>
    <row r="1340" spans="1:25" ht="24" x14ac:dyDescent="0.35">
      <c r="A1340" s="14">
        <v>1211</v>
      </c>
      <c r="B1340" s="30">
        <v>8714199</v>
      </c>
      <c r="C1340" s="32" t="s">
        <v>32</v>
      </c>
      <c r="D1340" s="134" t="s">
        <v>125</v>
      </c>
      <c r="E1340" s="33" t="s">
        <v>34</v>
      </c>
      <c r="F1340" s="6">
        <v>0</v>
      </c>
      <c r="G1340" s="6">
        <v>1</v>
      </c>
      <c r="H1340" s="6">
        <v>781815</v>
      </c>
      <c r="I1340" s="81">
        <v>202776</v>
      </c>
      <c r="J1340" s="82">
        <f t="shared" si="233"/>
        <v>229380.21119999999</v>
      </c>
      <c r="K1340" s="79">
        <v>261720</v>
      </c>
      <c r="L1340" s="79">
        <f t="shared" si="234"/>
        <v>49726.8</v>
      </c>
      <c r="M1340" s="79">
        <f t="shared" si="224"/>
        <v>311446.8</v>
      </c>
      <c r="N1340" s="79">
        <v>255000</v>
      </c>
      <c r="O1340" s="79">
        <v>48450</v>
      </c>
      <c r="P1340" s="79">
        <v>303450</v>
      </c>
      <c r="Q1340" s="244">
        <f t="shared" si="225"/>
        <v>229380</v>
      </c>
      <c r="R1340" s="244">
        <f t="shared" si="226"/>
        <v>281426</v>
      </c>
      <c r="S1340" s="244">
        <f t="shared" si="227"/>
        <v>278832</v>
      </c>
      <c r="T1340" s="244">
        <f t="shared" si="228"/>
        <v>303450</v>
      </c>
      <c r="U1340" s="79">
        <f t="shared" si="229"/>
        <v>36802.079533635049</v>
      </c>
      <c r="V1340" s="245">
        <f t="shared" si="230"/>
        <v>0.1307700053784478</v>
      </c>
      <c r="W1340" s="88" t="str">
        <f t="shared" si="231"/>
        <v>MENOR_VALOR</v>
      </c>
      <c r="X1340" s="89">
        <f t="shared" si="232"/>
        <v>229380</v>
      </c>
      <c r="Y1340" s="73"/>
    </row>
    <row r="1341" spans="1:25" ht="16" x14ac:dyDescent="0.35">
      <c r="A1341" s="14">
        <v>1212</v>
      </c>
      <c r="B1341" s="30">
        <v>8714199</v>
      </c>
      <c r="C1341" s="32" t="s">
        <v>32</v>
      </c>
      <c r="D1341" s="134" t="s">
        <v>126</v>
      </c>
      <c r="E1341" s="33" t="s">
        <v>34</v>
      </c>
      <c r="F1341" s="6">
        <v>0</v>
      </c>
      <c r="G1341" s="6">
        <v>1</v>
      </c>
      <c r="H1341" s="6">
        <v>781815</v>
      </c>
      <c r="I1341" s="81">
        <v>591192</v>
      </c>
      <c r="J1341" s="82">
        <f t="shared" si="233"/>
        <v>668756.39040000003</v>
      </c>
      <c r="K1341" s="79">
        <v>600000</v>
      </c>
      <c r="L1341" s="79">
        <f t="shared" si="234"/>
        <v>114000</v>
      </c>
      <c r="M1341" s="79">
        <f t="shared" si="224"/>
        <v>714000</v>
      </c>
      <c r="N1341" s="79">
        <v>585000</v>
      </c>
      <c r="O1341" s="79">
        <v>111150</v>
      </c>
      <c r="P1341" s="79">
        <v>696150</v>
      </c>
      <c r="Q1341" s="244">
        <f t="shared" si="225"/>
        <v>668756</v>
      </c>
      <c r="R1341" s="244">
        <f t="shared" si="226"/>
        <v>692969</v>
      </c>
      <c r="S1341" s="244">
        <f t="shared" si="227"/>
        <v>692718</v>
      </c>
      <c r="T1341" s="244">
        <f t="shared" si="228"/>
        <v>696150</v>
      </c>
      <c r="U1341" s="79">
        <f t="shared" si="229"/>
        <v>17121.176492869876</v>
      </c>
      <c r="V1341" s="245">
        <f t="shared" si="230"/>
        <v>2.4706987603875318E-2</v>
      </c>
      <c r="W1341" s="88" t="str">
        <f t="shared" si="231"/>
        <v>MENOR_VALOR</v>
      </c>
      <c r="X1341" s="89">
        <f t="shared" si="232"/>
        <v>668756</v>
      </c>
      <c r="Y1341" s="73"/>
    </row>
    <row r="1342" spans="1:25" ht="24" x14ac:dyDescent="0.35">
      <c r="A1342" s="14">
        <v>1213</v>
      </c>
      <c r="B1342" s="30">
        <v>8714199</v>
      </c>
      <c r="C1342" s="32" t="s">
        <v>47</v>
      </c>
      <c r="D1342" s="34" t="s">
        <v>245</v>
      </c>
      <c r="E1342" s="33" t="s">
        <v>34</v>
      </c>
      <c r="F1342" s="6">
        <v>0</v>
      </c>
      <c r="G1342" s="6">
        <v>1</v>
      </c>
      <c r="H1342" s="6">
        <v>781815</v>
      </c>
      <c r="I1342" s="81">
        <v>728637</v>
      </c>
      <c r="J1342" s="82">
        <f t="shared" si="233"/>
        <v>824234.17440000002</v>
      </c>
      <c r="K1342" s="79">
        <v>842900</v>
      </c>
      <c r="L1342" s="79">
        <f t="shared" si="234"/>
        <v>160151</v>
      </c>
      <c r="M1342" s="79">
        <f t="shared" si="224"/>
        <v>1003051</v>
      </c>
      <c r="N1342" s="79">
        <v>857000</v>
      </c>
      <c r="O1342" s="79">
        <v>162830</v>
      </c>
      <c r="P1342" s="79">
        <v>1019830</v>
      </c>
      <c r="Q1342" s="244">
        <f t="shared" si="225"/>
        <v>824234</v>
      </c>
      <c r="R1342" s="244">
        <f t="shared" si="226"/>
        <v>949038</v>
      </c>
      <c r="S1342" s="244">
        <f t="shared" si="227"/>
        <v>944714</v>
      </c>
      <c r="T1342" s="244">
        <f t="shared" si="228"/>
        <v>1003051</v>
      </c>
      <c r="U1342" s="79">
        <f t="shared" si="229"/>
        <v>88249.75471920587</v>
      </c>
      <c r="V1342" s="245">
        <f t="shared" si="230"/>
        <v>9.2988641887053913E-2</v>
      </c>
      <c r="W1342" s="88" t="str">
        <f t="shared" si="231"/>
        <v>MENOR_VALOR</v>
      </c>
      <c r="X1342" s="89">
        <f t="shared" si="232"/>
        <v>824234</v>
      </c>
      <c r="Y1342" s="73"/>
    </row>
    <row r="1343" spans="1:25" ht="24" x14ac:dyDescent="0.35">
      <c r="A1343" s="14">
        <v>1214</v>
      </c>
      <c r="B1343" s="30">
        <v>8714199</v>
      </c>
      <c r="C1343" s="32" t="s">
        <v>47</v>
      </c>
      <c r="D1343" s="34" t="s">
        <v>291</v>
      </c>
      <c r="E1343" s="33" t="s">
        <v>34</v>
      </c>
      <c r="F1343" s="6">
        <v>0</v>
      </c>
      <c r="G1343" s="6">
        <v>1</v>
      </c>
      <c r="H1343" s="6">
        <v>781815</v>
      </c>
      <c r="I1343" s="81">
        <v>388416</v>
      </c>
      <c r="J1343" s="82">
        <f t="shared" si="233"/>
        <v>439376.17920000001</v>
      </c>
      <c r="K1343" s="79">
        <v>541320</v>
      </c>
      <c r="L1343" s="79">
        <f t="shared" si="234"/>
        <v>102850.8</v>
      </c>
      <c r="M1343" s="79">
        <f t="shared" si="224"/>
        <v>644170.80000000005</v>
      </c>
      <c r="N1343" s="79">
        <v>537000</v>
      </c>
      <c r="O1343" s="79">
        <v>102030</v>
      </c>
      <c r="P1343" s="79">
        <v>639030</v>
      </c>
      <c r="Q1343" s="244">
        <f t="shared" si="225"/>
        <v>439376</v>
      </c>
      <c r="R1343" s="244">
        <f t="shared" si="226"/>
        <v>574192</v>
      </c>
      <c r="S1343" s="244">
        <f t="shared" si="227"/>
        <v>565526</v>
      </c>
      <c r="T1343" s="244">
        <f t="shared" si="228"/>
        <v>639030</v>
      </c>
      <c r="U1343" s="79">
        <f t="shared" si="229"/>
        <v>95329.307812445593</v>
      </c>
      <c r="V1343" s="245">
        <f t="shared" si="230"/>
        <v>0.166023399511741</v>
      </c>
      <c r="W1343" s="88" t="str">
        <f t="shared" si="231"/>
        <v>MENOR_VALOR</v>
      </c>
      <c r="X1343" s="89">
        <f t="shared" si="232"/>
        <v>439376</v>
      </c>
      <c r="Y1343" s="73"/>
    </row>
    <row r="1344" spans="1:25" ht="24" x14ac:dyDescent="0.35">
      <c r="A1344" s="14">
        <v>1215</v>
      </c>
      <c r="B1344" s="30">
        <v>8714199</v>
      </c>
      <c r="C1344" s="32" t="s">
        <v>47</v>
      </c>
      <c r="D1344" s="34" t="s">
        <v>292</v>
      </c>
      <c r="E1344" s="33" t="s">
        <v>34</v>
      </c>
      <c r="F1344" s="6">
        <v>0</v>
      </c>
      <c r="G1344" s="6">
        <v>1</v>
      </c>
      <c r="H1344" s="6">
        <v>781815</v>
      </c>
      <c r="I1344" s="81">
        <v>591192</v>
      </c>
      <c r="J1344" s="82">
        <f t="shared" si="233"/>
        <v>668756.39040000003</v>
      </c>
      <c r="K1344" s="79">
        <v>622410</v>
      </c>
      <c r="L1344" s="79">
        <f t="shared" si="234"/>
        <v>118257.9</v>
      </c>
      <c r="M1344" s="79">
        <f t="shared" si="224"/>
        <v>740667.9</v>
      </c>
      <c r="N1344" s="79">
        <v>638000</v>
      </c>
      <c r="O1344" s="79">
        <v>121220</v>
      </c>
      <c r="P1344" s="79">
        <v>759220</v>
      </c>
      <c r="Q1344" s="244">
        <f t="shared" si="225"/>
        <v>668756</v>
      </c>
      <c r="R1344" s="244">
        <f t="shared" si="226"/>
        <v>722881</v>
      </c>
      <c r="S1344" s="244">
        <f t="shared" si="227"/>
        <v>721805</v>
      </c>
      <c r="T1344" s="244">
        <f t="shared" si="228"/>
        <v>740668</v>
      </c>
      <c r="U1344" s="79">
        <f t="shared" si="229"/>
        <v>38272.154531721884</v>
      </c>
      <c r="V1344" s="245">
        <f t="shared" si="230"/>
        <v>5.2943920965860057E-2</v>
      </c>
      <c r="W1344" s="88" t="str">
        <f t="shared" si="231"/>
        <v>MENOR_VALOR</v>
      </c>
      <c r="X1344" s="89">
        <f t="shared" si="232"/>
        <v>668756</v>
      </c>
      <c r="Y1344" s="73"/>
    </row>
    <row r="1345" spans="1:25" ht="24" x14ac:dyDescent="0.35">
      <c r="A1345" s="14">
        <v>1216</v>
      </c>
      <c r="B1345" s="30">
        <v>8714199</v>
      </c>
      <c r="C1345" s="32" t="s">
        <v>47</v>
      </c>
      <c r="D1345" s="34" t="s">
        <v>421</v>
      </c>
      <c r="E1345" s="33" t="s">
        <v>34</v>
      </c>
      <c r="F1345" s="6">
        <v>0</v>
      </c>
      <c r="G1345" s="6">
        <v>1</v>
      </c>
      <c r="H1345" s="6">
        <v>781815</v>
      </c>
      <c r="I1345" s="81">
        <v>272272</v>
      </c>
      <c r="J1345" s="82">
        <f t="shared" si="233"/>
        <v>307994.08639999997</v>
      </c>
      <c r="K1345" s="79">
        <v>683920</v>
      </c>
      <c r="L1345" s="79">
        <f t="shared" si="234"/>
        <v>129944.8</v>
      </c>
      <c r="M1345" s="79">
        <f t="shared" si="224"/>
        <v>813864.8</v>
      </c>
      <c r="N1345" s="79">
        <v>320000</v>
      </c>
      <c r="O1345" s="79">
        <v>60800</v>
      </c>
      <c r="P1345" s="79">
        <v>380800</v>
      </c>
      <c r="Q1345" s="244">
        <f t="shared" si="225"/>
        <v>307994</v>
      </c>
      <c r="R1345" s="244">
        <f t="shared" si="226"/>
        <v>500886</v>
      </c>
      <c r="S1345" s="244">
        <f t="shared" si="227"/>
        <v>457015</v>
      </c>
      <c r="T1345" s="244">
        <f t="shared" si="228"/>
        <v>380800</v>
      </c>
      <c r="U1345" s="79">
        <f t="shared" si="229"/>
        <v>136395.24123663551</v>
      </c>
      <c r="V1345" s="245">
        <f t="shared" si="230"/>
        <v>0.27230795278094322</v>
      </c>
      <c r="W1345" s="88" t="str">
        <f t="shared" si="231"/>
        <v>MENOR_VALOR</v>
      </c>
      <c r="X1345" s="89">
        <f t="shared" si="232"/>
        <v>307994</v>
      </c>
      <c r="Y1345" s="73"/>
    </row>
    <row r="1346" spans="1:25" ht="24" x14ac:dyDescent="0.35">
      <c r="A1346" s="14">
        <v>1217</v>
      </c>
      <c r="B1346" s="30">
        <v>8714199</v>
      </c>
      <c r="C1346" s="32" t="s">
        <v>50</v>
      </c>
      <c r="D1346" s="32" t="s">
        <v>127</v>
      </c>
      <c r="E1346" s="33" t="s">
        <v>34</v>
      </c>
      <c r="F1346" s="6">
        <v>0</v>
      </c>
      <c r="G1346" s="6">
        <v>1</v>
      </c>
      <c r="H1346" s="6">
        <v>781815</v>
      </c>
      <c r="I1346" s="81">
        <v>451248</v>
      </c>
      <c r="J1346" s="82">
        <f t="shared" si="233"/>
        <v>510451.73759999999</v>
      </c>
      <c r="K1346" s="79">
        <v>592500</v>
      </c>
      <c r="L1346" s="79">
        <f t="shared" si="234"/>
        <v>112575</v>
      </c>
      <c r="M1346" s="79">
        <f t="shared" si="224"/>
        <v>705075</v>
      </c>
      <c r="N1346" s="79">
        <v>531000</v>
      </c>
      <c r="O1346" s="79">
        <v>100890</v>
      </c>
      <c r="P1346" s="79">
        <v>631890</v>
      </c>
      <c r="Q1346" s="244">
        <f t="shared" si="225"/>
        <v>510452</v>
      </c>
      <c r="R1346" s="244">
        <f t="shared" si="226"/>
        <v>615806</v>
      </c>
      <c r="S1346" s="244">
        <f t="shared" si="227"/>
        <v>610394</v>
      </c>
      <c r="T1346" s="244">
        <f t="shared" si="228"/>
        <v>631890</v>
      </c>
      <c r="U1346" s="79">
        <f t="shared" si="229"/>
        <v>74496.52782512753</v>
      </c>
      <c r="V1346" s="245">
        <f t="shared" si="230"/>
        <v>0.12097402075512016</v>
      </c>
      <c r="W1346" s="88" t="str">
        <f t="shared" si="231"/>
        <v>MENOR_VALOR</v>
      </c>
      <c r="X1346" s="89">
        <f t="shared" si="232"/>
        <v>510452</v>
      </c>
      <c r="Y1346" s="73"/>
    </row>
    <row r="1347" spans="1:25" s="74" customFormat="1" ht="16" x14ac:dyDescent="0.35">
      <c r="A1347" s="117" t="s">
        <v>128</v>
      </c>
      <c r="B1347" s="30"/>
      <c r="C1347" s="134"/>
      <c r="D1347" s="135" t="s">
        <v>129</v>
      </c>
      <c r="E1347" s="33"/>
      <c r="F1347" s="119"/>
      <c r="G1347" s="119"/>
      <c r="H1347" s="120"/>
      <c r="I1347" s="243"/>
      <c r="J1347" s="82"/>
      <c r="K1347" s="79"/>
      <c r="L1347" s="79"/>
      <c r="M1347" s="79"/>
      <c r="N1347" s="79"/>
      <c r="O1347" s="79"/>
      <c r="P1347" s="79"/>
      <c r="Q1347" s="244"/>
      <c r="R1347" s="244"/>
      <c r="S1347" s="244"/>
      <c r="T1347" s="244"/>
      <c r="U1347" s="79"/>
      <c r="V1347" s="245"/>
      <c r="W1347" s="88"/>
      <c r="X1347" s="89"/>
      <c r="Y1347" s="73"/>
    </row>
    <row r="1348" spans="1:25" ht="16" x14ac:dyDescent="0.35">
      <c r="A1348" s="14">
        <v>1218</v>
      </c>
      <c r="B1348" s="30">
        <v>8714199</v>
      </c>
      <c r="C1348" s="32" t="s">
        <v>32</v>
      </c>
      <c r="D1348" s="34" t="s">
        <v>131</v>
      </c>
      <c r="E1348" s="33" t="s">
        <v>34</v>
      </c>
      <c r="F1348" s="6">
        <v>0</v>
      </c>
      <c r="G1348" s="6">
        <v>1</v>
      </c>
      <c r="H1348" s="6">
        <v>781815</v>
      </c>
      <c r="I1348" s="243">
        <v>73423</v>
      </c>
      <c r="J1348" s="82">
        <f t="shared" si="233"/>
        <v>83056.097599999994</v>
      </c>
      <c r="K1348" s="79">
        <v>122360</v>
      </c>
      <c r="L1348" s="79">
        <f t="shared" si="234"/>
        <v>23248.400000000001</v>
      </c>
      <c r="M1348" s="79">
        <f t="shared" si="224"/>
        <v>145608.4</v>
      </c>
      <c r="N1348" s="79">
        <v>106000</v>
      </c>
      <c r="O1348" s="79">
        <v>20140</v>
      </c>
      <c r="P1348" s="79">
        <v>126140</v>
      </c>
      <c r="Q1348" s="244">
        <f t="shared" si="225"/>
        <v>83056</v>
      </c>
      <c r="R1348" s="244">
        <f t="shared" si="226"/>
        <v>118268</v>
      </c>
      <c r="S1348" s="244">
        <f t="shared" si="227"/>
        <v>115116</v>
      </c>
      <c r="T1348" s="244">
        <f t="shared" si="228"/>
        <v>126140</v>
      </c>
      <c r="U1348" s="79">
        <f t="shared" si="229"/>
        <v>24898.64397914071</v>
      </c>
      <c r="V1348" s="245">
        <f t="shared" si="230"/>
        <v>0.21052731067694314</v>
      </c>
      <c r="W1348" s="88" t="str">
        <f t="shared" si="231"/>
        <v>MENOR_VALOR</v>
      </c>
      <c r="X1348" s="89">
        <f t="shared" si="232"/>
        <v>83056</v>
      </c>
      <c r="Y1348" s="73"/>
    </row>
    <row r="1349" spans="1:25" ht="16" x14ac:dyDescent="0.35">
      <c r="A1349" s="14">
        <v>1219</v>
      </c>
      <c r="B1349" s="30">
        <v>8714199</v>
      </c>
      <c r="C1349" s="32" t="s">
        <v>32</v>
      </c>
      <c r="D1349" s="34" t="s">
        <v>132</v>
      </c>
      <c r="E1349" s="33" t="s">
        <v>34</v>
      </c>
      <c r="F1349" s="6">
        <v>0</v>
      </c>
      <c r="G1349" s="6">
        <v>1</v>
      </c>
      <c r="H1349" s="6">
        <v>781815</v>
      </c>
      <c r="I1349" s="243">
        <v>90440</v>
      </c>
      <c r="J1349" s="82">
        <f t="shared" si="233"/>
        <v>102305.728</v>
      </c>
      <c r="K1349" s="79">
        <v>115200</v>
      </c>
      <c r="L1349" s="79">
        <f t="shared" si="234"/>
        <v>21888</v>
      </c>
      <c r="M1349" s="79">
        <f t="shared" si="224"/>
        <v>137088</v>
      </c>
      <c r="N1349" s="79">
        <v>106000</v>
      </c>
      <c r="O1349" s="79">
        <v>20140</v>
      </c>
      <c r="P1349" s="79">
        <v>126140</v>
      </c>
      <c r="Q1349" s="244">
        <f t="shared" si="225"/>
        <v>102306</v>
      </c>
      <c r="R1349" s="244">
        <f t="shared" si="226"/>
        <v>121845</v>
      </c>
      <c r="S1349" s="244">
        <f t="shared" si="227"/>
        <v>120944</v>
      </c>
      <c r="T1349" s="244">
        <f t="shared" si="228"/>
        <v>126140</v>
      </c>
      <c r="U1349" s="79">
        <f t="shared" si="229"/>
        <v>13816.159397603951</v>
      </c>
      <c r="V1349" s="245">
        <f t="shared" si="230"/>
        <v>0.11339127085726908</v>
      </c>
      <c r="W1349" s="88" t="str">
        <f t="shared" si="231"/>
        <v>MENOR_VALOR</v>
      </c>
      <c r="X1349" s="89">
        <f t="shared" si="232"/>
        <v>102306</v>
      </c>
      <c r="Y1349" s="73"/>
    </row>
    <row r="1350" spans="1:25" x14ac:dyDescent="0.35">
      <c r="A1350" s="14">
        <v>1220</v>
      </c>
      <c r="B1350" s="30">
        <v>8714199</v>
      </c>
      <c r="C1350" s="32" t="s">
        <v>32</v>
      </c>
      <c r="D1350" s="34" t="s">
        <v>133</v>
      </c>
      <c r="E1350" s="33" t="s">
        <v>34</v>
      </c>
      <c r="F1350" s="6">
        <v>0</v>
      </c>
      <c r="G1350" s="6">
        <v>1</v>
      </c>
      <c r="H1350" s="6">
        <v>781815</v>
      </c>
      <c r="I1350" s="243">
        <v>393414</v>
      </c>
      <c r="J1350" s="82">
        <f t="shared" si="233"/>
        <v>445029.91680000001</v>
      </c>
      <c r="K1350" s="79">
        <v>473760</v>
      </c>
      <c r="L1350" s="79">
        <f t="shared" si="234"/>
        <v>90014.399999999994</v>
      </c>
      <c r="M1350" s="79">
        <f t="shared" si="224"/>
        <v>563774.4</v>
      </c>
      <c r="N1350" s="79">
        <v>463000</v>
      </c>
      <c r="O1350" s="79">
        <v>87970</v>
      </c>
      <c r="P1350" s="79">
        <v>550970</v>
      </c>
      <c r="Q1350" s="244">
        <f t="shared" si="225"/>
        <v>445030</v>
      </c>
      <c r="R1350" s="244">
        <f t="shared" si="226"/>
        <v>519925</v>
      </c>
      <c r="S1350" s="244">
        <f t="shared" si="227"/>
        <v>517060</v>
      </c>
      <c r="T1350" s="244">
        <f t="shared" si="228"/>
        <v>550970</v>
      </c>
      <c r="U1350" s="79">
        <f t="shared" si="229"/>
        <v>52958.762376966479</v>
      </c>
      <c r="V1350" s="245">
        <f t="shared" si="230"/>
        <v>0.10185846492660765</v>
      </c>
      <c r="W1350" s="88" t="str">
        <f t="shared" si="231"/>
        <v>MENOR_VALOR</v>
      </c>
      <c r="X1350" s="89">
        <f t="shared" si="232"/>
        <v>445030</v>
      </c>
      <c r="Y1350" s="73"/>
    </row>
    <row r="1351" spans="1:25" ht="16" x14ac:dyDescent="0.35">
      <c r="A1351" s="14">
        <v>1221</v>
      </c>
      <c r="B1351" s="30">
        <v>8714199</v>
      </c>
      <c r="C1351" s="32" t="s">
        <v>32</v>
      </c>
      <c r="D1351" s="34" t="s">
        <v>134</v>
      </c>
      <c r="E1351" s="33" t="s">
        <v>34</v>
      </c>
      <c r="F1351" s="6">
        <v>0</v>
      </c>
      <c r="G1351" s="6">
        <v>1</v>
      </c>
      <c r="H1351" s="6">
        <v>781815</v>
      </c>
      <c r="I1351" s="243">
        <v>299999</v>
      </c>
      <c r="J1351" s="82">
        <f t="shared" si="233"/>
        <v>339358.8688</v>
      </c>
      <c r="K1351" s="79">
        <v>393760</v>
      </c>
      <c r="L1351" s="79">
        <f t="shared" si="234"/>
        <v>74814.399999999994</v>
      </c>
      <c r="M1351" s="79">
        <f t="shared" si="224"/>
        <v>468574.4</v>
      </c>
      <c r="N1351" s="79">
        <v>403000</v>
      </c>
      <c r="O1351" s="79">
        <v>76570</v>
      </c>
      <c r="P1351" s="79">
        <v>479570</v>
      </c>
      <c r="Q1351" s="244">
        <f t="shared" si="225"/>
        <v>339359</v>
      </c>
      <c r="R1351" s="244">
        <f t="shared" si="226"/>
        <v>429168</v>
      </c>
      <c r="S1351" s="244">
        <f t="shared" si="227"/>
        <v>424063</v>
      </c>
      <c r="T1351" s="244">
        <f t="shared" si="228"/>
        <v>468574</v>
      </c>
      <c r="U1351" s="79">
        <f t="shared" si="229"/>
        <v>63504.552911582643</v>
      </c>
      <c r="V1351" s="245">
        <f t="shared" si="230"/>
        <v>0.14797131405785763</v>
      </c>
      <c r="W1351" s="88" t="str">
        <f t="shared" si="231"/>
        <v>MENOR_VALOR</v>
      </c>
      <c r="X1351" s="89">
        <f t="shared" si="232"/>
        <v>339359</v>
      </c>
      <c r="Y1351" s="73"/>
    </row>
    <row r="1352" spans="1:25" ht="16" x14ac:dyDescent="0.35">
      <c r="A1352" s="14">
        <v>1222</v>
      </c>
      <c r="B1352" s="30">
        <v>8714199</v>
      </c>
      <c r="C1352" s="32" t="s">
        <v>32</v>
      </c>
      <c r="D1352" s="34" t="s">
        <v>135</v>
      </c>
      <c r="E1352" s="33" t="s">
        <v>34</v>
      </c>
      <c r="F1352" s="6">
        <v>0</v>
      </c>
      <c r="G1352" s="6">
        <v>1</v>
      </c>
      <c r="H1352" s="6">
        <v>781815</v>
      </c>
      <c r="I1352" s="243">
        <v>120785</v>
      </c>
      <c r="J1352" s="82">
        <f t="shared" si="233"/>
        <v>136631.992</v>
      </c>
      <c r="K1352" s="79">
        <v>286020</v>
      </c>
      <c r="L1352" s="79">
        <f t="shared" si="234"/>
        <v>54343.8</v>
      </c>
      <c r="M1352" s="79">
        <f t="shared" si="224"/>
        <v>340363.8</v>
      </c>
      <c r="N1352" s="79">
        <v>294000</v>
      </c>
      <c r="O1352" s="79">
        <v>55860</v>
      </c>
      <c r="P1352" s="79">
        <v>349860</v>
      </c>
      <c r="Q1352" s="244">
        <f t="shared" si="225"/>
        <v>136632</v>
      </c>
      <c r="R1352" s="244">
        <f t="shared" si="226"/>
        <v>275619</v>
      </c>
      <c r="S1352" s="244">
        <f t="shared" si="227"/>
        <v>253394</v>
      </c>
      <c r="T1352" s="244">
        <f t="shared" si="228"/>
        <v>340364</v>
      </c>
      <c r="U1352" s="79">
        <f t="shared" si="229"/>
        <v>98278.650196774674</v>
      </c>
      <c r="V1352" s="245">
        <f t="shared" si="230"/>
        <v>0.35657429348765751</v>
      </c>
      <c r="W1352" s="88" t="str">
        <f t="shared" si="231"/>
        <v>MENOR_VALOR</v>
      </c>
      <c r="X1352" s="89">
        <f t="shared" si="232"/>
        <v>136632</v>
      </c>
      <c r="Y1352" s="73"/>
    </row>
    <row r="1353" spans="1:25" ht="16" x14ac:dyDescent="0.35">
      <c r="A1353" s="14">
        <v>1223</v>
      </c>
      <c r="B1353" s="30">
        <v>8714199</v>
      </c>
      <c r="C1353" s="32" t="s">
        <v>32</v>
      </c>
      <c r="D1353" s="34" t="s">
        <v>136</v>
      </c>
      <c r="E1353" s="33" t="s">
        <v>34</v>
      </c>
      <c r="F1353" s="6">
        <v>0</v>
      </c>
      <c r="G1353" s="6">
        <v>1</v>
      </c>
      <c r="H1353" s="6">
        <v>781815</v>
      </c>
      <c r="I1353" s="243">
        <v>109480</v>
      </c>
      <c r="J1353" s="82">
        <f t="shared" si="233"/>
        <v>123843.776</v>
      </c>
      <c r="K1353" s="79">
        <v>172270</v>
      </c>
      <c r="L1353" s="79">
        <f t="shared" si="234"/>
        <v>32731.3</v>
      </c>
      <c r="M1353" s="79">
        <f t="shared" si="224"/>
        <v>205001.3</v>
      </c>
      <c r="N1353" s="79">
        <v>129000</v>
      </c>
      <c r="O1353" s="79">
        <v>24510</v>
      </c>
      <c r="P1353" s="79">
        <v>153510</v>
      </c>
      <c r="Q1353" s="244">
        <f t="shared" si="225"/>
        <v>123844</v>
      </c>
      <c r="R1353" s="244">
        <f t="shared" si="226"/>
        <v>160785</v>
      </c>
      <c r="S1353" s="244">
        <f t="shared" si="227"/>
        <v>157370</v>
      </c>
      <c r="T1353" s="244">
        <f t="shared" si="228"/>
        <v>153510</v>
      </c>
      <c r="U1353" s="79">
        <f t="shared" si="229"/>
        <v>26121.231603812252</v>
      </c>
      <c r="V1353" s="245">
        <f t="shared" si="230"/>
        <v>0.16246062508201792</v>
      </c>
      <c r="W1353" s="88" t="str">
        <f t="shared" si="231"/>
        <v>MENOR_VALOR</v>
      </c>
      <c r="X1353" s="89">
        <f t="shared" si="232"/>
        <v>123844</v>
      </c>
      <c r="Y1353" s="73"/>
    </row>
    <row r="1354" spans="1:25" ht="16" x14ac:dyDescent="0.35">
      <c r="A1354" s="14">
        <v>1224</v>
      </c>
      <c r="B1354" s="30">
        <v>8714199</v>
      </c>
      <c r="C1354" s="32" t="s">
        <v>32</v>
      </c>
      <c r="D1354" s="34" t="s">
        <v>137</v>
      </c>
      <c r="E1354" s="33" t="s">
        <v>34</v>
      </c>
      <c r="F1354" s="6">
        <v>0</v>
      </c>
      <c r="G1354" s="6">
        <v>1</v>
      </c>
      <c r="H1354" s="6">
        <v>781815</v>
      </c>
      <c r="I1354" s="243">
        <v>86751</v>
      </c>
      <c r="J1354" s="82">
        <f t="shared" si="233"/>
        <v>98132.731199999995</v>
      </c>
      <c r="K1354" s="79">
        <v>140200</v>
      </c>
      <c r="L1354" s="79">
        <f t="shared" si="234"/>
        <v>26638</v>
      </c>
      <c r="M1354" s="79">
        <f t="shared" si="224"/>
        <v>166838</v>
      </c>
      <c r="N1354" s="79">
        <v>129000</v>
      </c>
      <c r="O1354" s="79">
        <v>24510</v>
      </c>
      <c r="P1354" s="79">
        <v>153510</v>
      </c>
      <c r="Q1354" s="244">
        <f t="shared" si="225"/>
        <v>98133</v>
      </c>
      <c r="R1354" s="244">
        <f t="shared" si="226"/>
        <v>139494</v>
      </c>
      <c r="S1354" s="244">
        <f t="shared" si="227"/>
        <v>135961</v>
      </c>
      <c r="T1354" s="244">
        <f t="shared" si="228"/>
        <v>153510</v>
      </c>
      <c r="U1354" s="79">
        <f t="shared" si="229"/>
        <v>29246.643576656792</v>
      </c>
      <c r="V1354" s="245">
        <f t="shared" si="230"/>
        <v>0.20966237670908278</v>
      </c>
      <c r="W1354" s="88" t="str">
        <f t="shared" si="231"/>
        <v>MENOR_VALOR</v>
      </c>
      <c r="X1354" s="89">
        <f t="shared" si="232"/>
        <v>98133</v>
      </c>
      <c r="Y1354" s="73"/>
    </row>
    <row r="1355" spans="1:25" ht="24" x14ac:dyDescent="0.35">
      <c r="A1355" s="14">
        <v>1225</v>
      </c>
      <c r="B1355" s="30">
        <v>8714199</v>
      </c>
      <c r="C1355" s="32" t="s">
        <v>32</v>
      </c>
      <c r="D1355" s="34" t="s">
        <v>138</v>
      </c>
      <c r="E1355" s="33" t="s">
        <v>34</v>
      </c>
      <c r="F1355" s="6">
        <v>0</v>
      </c>
      <c r="G1355" s="6">
        <v>1</v>
      </c>
      <c r="H1355" s="6">
        <v>781815</v>
      </c>
      <c r="I1355" s="243">
        <v>409955</v>
      </c>
      <c r="J1355" s="82">
        <f t="shared" si="233"/>
        <v>463741.09600000002</v>
      </c>
      <c r="K1355" s="79">
        <v>460100</v>
      </c>
      <c r="L1355" s="79">
        <f t="shared" si="234"/>
        <v>87419</v>
      </c>
      <c r="M1355" s="79">
        <f t="shared" ref="M1355:M1418" si="235">K1355+L1355</f>
        <v>547519</v>
      </c>
      <c r="N1355" s="79">
        <v>485000</v>
      </c>
      <c r="O1355" s="79">
        <v>92150</v>
      </c>
      <c r="P1355" s="79">
        <v>577150</v>
      </c>
      <c r="Q1355" s="244">
        <f t="shared" ref="Q1355:Q1418" si="236">ROUND(MIN(J1355,M1355,P1355),0)</f>
        <v>463741</v>
      </c>
      <c r="R1355" s="244">
        <f t="shared" ref="R1355:R1418" si="237">ROUND(AVERAGE(J1355,M1355,P1355),0)</f>
        <v>529470</v>
      </c>
      <c r="S1355" s="244">
        <f t="shared" ref="S1355:S1418" si="238">ROUND(GEOMEAN(J1355,M1355,P1355),0)</f>
        <v>527215</v>
      </c>
      <c r="T1355" s="244">
        <f t="shared" ref="T1355:T1418" si="239">ROUND(MEDIAN(J1355,M1355,P1355),0)</f>
        <v>547519</v>
      </c>
      <c r="U1355" s="79">
        <f t="shared" ref="U1355:U1418" si="240">STDEVA(Q1355,R1355)</f>
        <v>46477.421620610585</v>
      </c>
      <c r="V1355" s="245">
        <f t="shared" ref="V1355:V1418" si="241">(U1355/R1355)</f>
        <v>8.7781029370144828E-2</v>
      </c>
      <c r="W1355" s="88" t="str">
        <f t="shared" ref="W1355:W1418" si="242">IF(V1355&lt;43%,"MENOR_VALOR","MEDIA_GEOMETRICA")</f>
        <v>MENOR_VALOR</v>
      </c>
      <c r="X1355" s="89">
        <f t="shared" ref="X1355:X1418" si="243">IF(W1355="MENOR_VALOR",Q1355,S1355)</f>
        <v>463741</v>
      </c>
      <c r="Y1355" s="73"/>
    </row>
    <row r="1356" spans="1:25" ht="16" x14ac:dyDescent="0.35">
      <c r="A1356" s="14">
        <v>1226</v>
      </c>
      <c r="B1356" s="30">
        <v>8714199</v>
      </c>
      <c r="C1356" s="32" t="s">
        <v>32</v>
      </c>
      <c r="D1356" s="34" t="s">
        <v>139</v>
      </c>
      <c r="E1356" s="33" t="s">
        <v>34</v>
      </c>
      <c r="F1356" s="6">
        <v>0</v>
      </c>
      <c r="G1356" s="6">
        <v>1</v>
      </c>
      <c r="H1356" s="6">
        <v>781815</v>
      </c>
      <c r="I1356" s="243">
        <v>484687</v>
      </c>
      <c r="J1356" s="82">
        <f t="shared" si="233"/>
        <v>548277.93440000003</v>
      </c>
      <c r="K1356" s="79">
        <v>505400</v>
      </c>
      <c r="L1356" s="79">
        <f t="shared" si="234"/>
        <v>96026</v>
      </c>
      <c r="M1356" s="79">
        <f t="shared" si="235"/>
        <v>601426</v>
      </c>
      <c r="N1356" s="79">
        <v>522000</v>
      </c>
      <c r="O1356" s="79">
        <v>99180</v>
      </c>
      <c r="P1356" s="79">
        <v>621180</v>
      </c>
      <c r="Q1356" s="244">
        <f t="shared" si="236"/>
        <v>548278</v>
      </c>
      <c r="R1356" s="244">
        <f t="shared" si="237"/>
        <v>590295</v>
      </c>
      <c r="S1356" s="244">
        <f t="shared" si="238"/>
        <v>589477</v>
      </c>
      <c r="T1356" s="244">
        <f t="shared" si="239"/>
        <v>601426</v>
      </c>
      <c r="U1356" s="79">
        <f t="shared" si="240"/>
        <v>29710.505625115169</v>
      </c>
      <c r="V1356" s="245">
        <f t="shared" si="241"/>
        <v>5.0331623383418747E-2</v>
      </c>
      <c r="W1356" s="88" t="str">
        <f t="shared" si="242"/>
        <v>MENOR_VALOR</v>
      </c>
      <c r="X1356" s="89">
        <f t="shared" si="243"/>
        <v>548278</v>
      </c>
      <c r="Y1356" s="73"/>
    </row>
    <row r="1357" spans="1:25" ht="16" x14ac:dyDescent="0.35">
      <c r="A1357" s="14">
        <v>1227</v>
      </c>
      <c r="B1357" s="30">
        <v>8714199</v>
      </c>
      <c r="C1357" s="32" t="s">
        <v>32</v>
      </c>
      <c r="D1357" s="34" t="s">
        <v>140</v>
      </c>
      <c r="E1357" s="33" t="s">
        <v>34</v>
      </c>
      <c r="F1357" s="6">
        <v>0</v>
      </c>
      <c r="G1357" s="6">
        <v>1</v>
      </c>
      <c r="H1357" s="6">
        <v>781815</v>
      </c>
      <c r="I1357" s="243">
        <v>217056</v>
      </c>
      <c r="J1357" s="82">
        <f t="shared" si="233"/>
        <v>245533.74719999998</v>
      </c>
      <c r="K1357" s="79">
        <v>262570</v>
      </c>
      <c r="L1357" s="79">
        <f t="shared" si="234"/>
        <v>49888.3</v>
      </c>
      <c r="M1357" s="79">
        <f t="shared" si="235"/>
        <v>312458.3</v>
      </c>
      <c r="N1357" s="79">
        <v>245000</v>
      </c>
      <c r="O1357" s="79">
        <v>46550</v>
      </c>
      <c r="P1357" s="79">
        <v>291550</v>
      </c>
      <c r="Q1357" s="244">
        <f t="shared" si="236"/>
        <v>245534</v>
      </c>
      <c r="R1357" s="244">
        <f t="shared" si="237"/>
        <v>283181</v>
      </c>
      <c r="S1357" s="244">
        <f t="shared" si="238"/>
        <v>281755</v>
      </c>
      <c r="T1357" s="244">
        <f t="shared" si="239"/>
        <v>291550</v>
      </c>
      <c r="U1357" s="79">
        <f t="shared" si="240"/>
        <v>26620.448991329955</v>
      </c>
      <c r="V1357" s="245">
        <f t="shared" si="241"/>
        <v>9.4005067399754769E-2</v>
      </c>
      <c r="W1357" s="88" t="str">
        <f t="shared" si="242"/>
        <v>MENOR_VALOR</v>
      </c>
      <c r="X1357" s="89">
        <f t="shared" si="243"/>
        <v>245534</v>
      </c>
      <c r="Y1357" s="73"/>
    </row>
    <row r="1358" spans="1:25" ht="24" x14ac:dyDescent="0.35">
      <c r="A1358" s="14">
        <v>1228</v>
      </c>
      <c r="B1358" s="30">
        <v>8714199</v>
      </c>
      <c r="C1358" s="32" t="s">
        <v>47</v>
      </c>
      <c r="D1358" s="34" t="s">
        <v>130</v>
      </c>
      <c r="E1358" s="33" t="s">
        <v>34</v>
      </c>
      <c r="F1358" s="6">
        <v>0</v>
      </c>
      <c r="G1358" s="6">
        <v>1</v>
      </c>
      <c r="H1358" s="6">
        <v>781815</v>
      </c>
      <c r="I1358" s="243">
        <v>451248</v>
      </c>
      <c r="J1358" s="82">
        <f t="shared" si="233"/>
        <v>510451.73759999999</v>
      </c>
      <c r="K1358" s="79">
        <v>552640</v>
      </c>
      <c r="L1358" s="79">
        <f t="shared" si="234"/>
        <v>105001.60000000001</v>
      </c>
      <c r="M1358" s="79">
        <f t="shared" si="235"/>
        <v>657641.6</v>
      </c>
      <c r="N1358" s="79">
        <v>531000</v>
      </c>
      <c r="O1358" s="79">
        <v>100890</v>
      </c>
      <c r="P1358" s="79">
        <v>631890</v>
      </c>
      <c r="Q1358" s="244">
        <f t="shared" si="236"/>
        <v>510452</v>
      </c>
      <c r="R1358" s="244">
        <f t="shared" si="237"/>
        <v>599994</v>
      </c>
      <c r="S1358" s="244">
        <f t="shared" si="238"/>
        <v>596387</v>
      </c>
      <c r="T1358" s="244">
        <f t="shared" si="239"/>
        <v>631890</v>
      </c>
      <c r="U1358" s="79">
        <f t="shared" si="240"/>
        <v>63315.755401005837</v>
      </c>
      <c r="V1358" s="245">
        <f t="shared" si="241"/>
        <v>0.10552731427481915</v>
      </c>
      <c r="W1358" s="88" t="str">
        <f t="shared" si="242"/>
        <v>MENOR_VALOR</v>
      </c>
      <c r="X1358" s="89">
        <f t="shared" si="243"/>
        <v>510452</v>
      </c>
      <c r="Y1358" s="73"/>
    </row>
    <row r="1359" spans="1:25" ht="16" x14ac:dyDescent="0.35">
      <c r="A1359" s="14">
        <v>1229</v>
      </c>
      <c r="B1359" s="30">
        <v>8714199</v>
      </c>
      <c r="C1359" s="52" t="s">
        <v>141</v>
      </c>
      <c r="D1359" s="34" t="s">
        <v>142</v>
      </c>
      <c r="E1359" s="33" t="s">
        <v>34</v>
      </c>
      <c r="F1359" s="6">
        <v>0</v>
      </c>
      <c r="G1359" s="6">
        <v>1</v>
      </c>
      <c r="H1359" s="6">
        <v>781815</v>
      </c>
      <c r="I1359" s="243">
        <v>90440</v>
      </c>
      <c r="J1359" s="82">
        <f t="shared" si="233"/>
        <v>102305.728</v>
      </c>
      <c r="K1359" s="79">
        <v>131670</v>
      </c>
      <c r="L1359" s="79">
        <f t="shared" si="234"/>
        <v>25017.3</v>
      </c>
      <c r="M1359" s="79">
        <f t="shared" si="235"/>
        <v>156687.29999999999</v>
      </c>
      <c r="N1359" s="79">
        <v>106000</v>
      </c>
      <c r="O1359" s="79">
        <v>20140</v>
      </c>
      <c r="P1359" s="79">
        <v>126140</v>
      </c>
      <c r="Q1359" s="244">
        <f t="shared" si="236"/>
        <v>102306</v>
      </c>
      <c r="R1359" s="244">
        <f t="shared" si="237"/>
        <v>128378</v>
      </c>
      <c r="S1359" s="244">
        <f t="shared" si="238"/>
        <v>126453</v>
      </c>
      <c r="T1359" s="244">
        <f t="shared" si="239"/>
        <v>126140</v>
      </c>
      <c r="U1359" s="79">
        <f t="shared" si="240"/>
        <v>18435.687999095666</v>
      </c>
      <c r="V1359" s="245">
        <f t="shared" si="241"/>
        <v>0.14360472977531716</v>
      </c>
      <c r="W1359" s="88" t="str">
        <f t="shared" si="242"/>
        <v>MENOR_VALOR</v>
      </c>
      <c r="X1359" s="89">
        <f t="shared" si="243"/>
        <v>102306</v>
      </c>
      <c r="Y1359" s="73"/>
    </row>
    <row r="1360" spans="1:25" ht="24" x14ac:dyDescent="0.35">
      <c r="A1360" s="14">
        <v>1230</v>
      </c>
      <c r="B1360" s="30">
        <v>8714199</v>
      </c>
      <c r="C1360" s="32" t="s">
        <v>47</v>
      </c>
      <c r="D1360" s="34" t="s">
        <v>131</v>
      </c>
      <c r="E1360" s="33" t="s">
        <v>34</v>
      </c>
      <c r="F1360" s="6">
        <v>0</v>
      </c>
      <c r="G1360" s="6">
        <v>1</v>
      </c>
      <c r="H1360" s="6">
        <v>781815</v>
      </c>
      <c r="I1360" s="243">
        <v>90440</v>
      </c>
      <c r="J1360" s="82">
        <f t="shared" si="233"/>
        <v>102305.728</v>
      </c>
      <c r="K1360" s="79">
        <v>144970</v>
      </c>
      <c r="L1360" s="79">
        <f t="shared" si="234"/>
        <v>27544.3</v>
      </c>
      <c r="M1360" s="79">
        <f t="shared" si="235"/>
        <v>172514.3</v>
      </c>
      <c r="N1360" s="79">
        <v>106000</v>
      </c>
      <c r="O1360" s="79">
        <v>20140</v>
      </c>
      <c r="P1360" s="79">
        <v>126140</v>
      </c>
      <c r="Q1360" s="244">
        <f t="shared" si="236"/>
        <v>102306</v>
      </c>
      <c r="R1360" s="244">
        <f t="shared" si="237"/>
        <v>133653</v>
      </c>
      <c r="S1360" s="244">
        <f t="shared" si="238"/>
        <v>130575</v>
      </c>
      <c r="T1360" s="244">
        <f t="shared" si="239"/>
        <v>126140</v>
      </c>
      <c r="U1360" s="79">
        <f t="shared" si="240"/>
        <v>22165.676269854706</v>
      </c>
      <c r="V1360" s="245">
        <f t="shared" si="241"/>
        <v>0.1658449587353423</v>
      </c>
      <c r="W1360" s="88" t="str">
        <f t="shared" si="242"/>
        <v>MENOR_VALOR</v>
      </c>
      <c r="X1360" s="89">
        <f t="shared" si="243"/>
        <v>102306</v>
      </c>
      <c r="Y1360" s="73"/>
    </row>
    <row r="1361" spans="1:25" ht="24" x14ac:dyDescent="0.35">
      <c r="A1361" s="14">
        <v>1231</v>
      </c>
      <c r="B1361" s="30">
        <v>8714199</v>
      </c>
      <c r="C1361" s="32" t="s">
        <v>47</v>
      </c>
      <c r="D1361" s="34" t="s">
        <v>132</v>
      </c>
      <c r="E1361" s="33" t="s">
        <v>34</v>
      </c>
      <c r="F1361" s="6">
        <v>0</v>
      </c>
      <c r="G1361" s="6">
        <v>1</v>
      </c>
      <c r="H1361" s="6">
        <v>781815</v>
      </c>
      <c r="I1361" s="243">
        <v>90440</v>
      </c>
      <c r="J1361" s="82">
        <f t="shared" si="233"/>
        <v>102305.728</v>
      </c>
      <c r="K1361" s="79">
        <v>116500</v>
      </c>
      <c r="L1361" s="79">
        <f t="shared" si="234"/>
        <v>22135</v>
      </c>
      <c r="M1361" s="79">
        <f t="shared" si="235"/>
        <v>138635</v>
      </c>
      <c r="N1361" s="79">
        <v>106000</v>
      </c>
      <c r="O1361" s="79">
        <v>20140</v>
      </c>
      <c r="P1361" s="79">
        <v>126140</v>
      </c>
      <c r="Q1361" s="244">
        <f t="shared" si="236"/>
        <v>102306</v>
      </c>
      <c r="R1361" s="244">
        <f t="shared" si="237"/>
        <v>122360</v>
      </c>
      <c r="S1361" s="244">
        <f t="shared" si="238"/>
        <v>121397</v>
      </c>
      <c r="T1361" s="244">
        <f t="shared" si="239"/>
        <v>126140</v>
      </c>
      <c r="U1361" s="79">
        <f t="shared" si="240"/>
        <v>14180.319389915025</v>
      </c>
      <c r="V1361" s="245">
        <f t="shared" si="241"/>
        <v>0.11589015519708258</v>
      </c>
      <c r="W1361" s="88" t="str">
        <f t="shared" si="242"/>
        <v>MENOR_VALOR</v>
      </c>
      <c r="X1361" s="89">
        <f t="shared" si="243"/>
        <v>102306</v>
      </c>
      <c r="Y1361" s="73"/>
    </row>
    <row r="1362" spans="1:25" ht="24" x14ac:dyDescent="0.35">
      <c r="A1362" s="14">
        <v>1232</v>
      </c>
      <c r="B1362" s="30">
        <v>8714199</v>
      </c>
      <c r="C1362" s="32" t="s">
        <v>47</v>
      </c>
      <c r="D1362" s="34" t="s">
        <v>133</v>
      </c>
      <c r="E1362" s="33" t="s">
        <v>34</v>
      </c>
      <c r="F1362" s="6">
        <v>0</v>
      </c>
      <c r="G1362" s="6">
        <v>1</v>
      </c>
      <c r="H1362" s="6">
        <v>781815</v>
      </c>
      <c r="I1362" s="243">
        <v>313208</v>
      </c>
      <c r="J1362" s="82">
        <f t="shared" si="233"/>
        <v>354300.88959999999</v>
      </c>
      <c r="K1362" s="79">
        <v>478900</v>
      </c>
      <c r="L1362" s="79">
        <f t="shared" si="234"/>
        <v>90991</v>
      </c>
      <c r="M1362" s="79">
        <f t="shared" si="235"/>
        <v>569891</v>
      </c>
      <c r="N1362" s="79">
        <v>463000</v>
      </c>
      <c r="O1362" s="79">
        <v>87970</v>
      </c>
      <c r="P1362" s="79">
        <v>550970</v>
      </c>
      <c r="Q1362" s="244">
        <f t="shared" si="236"/>
        <v>354301</v>
      </c>
      <c r="R1362" s="244">
        <f t="shared" si="237"/>
        <v>491721</v>
      </c>
      <c r="S1362" s="244">
        <f t="shared" si="238"/>
        <v>480947</v>
      </c>
      <c r="T1362" s="244">
        <f t="shared" si="239"/>
        <v>550970</v>
      </c>
      <c r="U1362" s="79">
        <f t="shared" si="240"/>
        <v>97170.613870655361</v>
      </c>
      <c r="V1362" s="245">
        <f t="shared" si="241"/>
        <v>0.19761330891024659</v>
      </c>
      <c r="W1362" s="88" t="str">
        <f t="shared" si="242"/>
        <v>MENOR_VALOR</v>
      </c>
      <c r="X1362" s="89">
        <f t="shared" si="243"/>
        <v>354301</v>
      </c>
      <c r="Y1362" s="73"/>
    </row>
    <row r="1363" spans="1:25" ht="16" x14ac:dyDescent="0.35">
      <c r="A1363" s="14">
        <v>1233</v>
      </c>
      <c r="B1363" s="30">
        <v>8714199</v>
      </c>
      <c r="C1363" s="52" t="s">
        <v>141</v>
      </c>
      <c r="D1363" s="34" t="s">
        <v>422</v>
      </c>
      <c r="E1363" s="33" t="s">
        <v>34</v>
      </c>
      <c r="F1363" s="6">
        <v>0</v>
      </c>
      <c r="G1363" s="6">
        <v>1</v>
      </c>
      <c r="H1363" s="6">
        <v>781815</v>
      </c>
      <c r="I1363" s="243">
        <v>90440</v>
      </c>
      <c r="J1363" s="82">
        <f t="shared" si="233"/>
        <v>102305.728</v>
      </c>
      <c r="K1363" s="79">
        <v>98230</v>
      </c>
      <c r="L1363" s="79">
        <f t="shared" si="234"/>
        <v>18663.7</v>
      </c>
      <c r="M1363" s="79">
        <f t="shared" si="235"/>
        <v>116893.7</v>
      </c>
      <c r="N1363" s="79">
        <v>106000</v>
      </c>
      <c r="O1363" s="79">
        <v>20140</v>
      </c>
      <c r="P1363" s="79">
        <v>126140</v>
      </c>
      <c r="Q1363" s="244">
        <f t="shared" si="236"/>
        <v>102306</v>
      </c>
      <c r="R1363" s="244">
        <f t="shared" si="237"/>
        <v>115113</v>
      </c>
      <c r="S1363" s="244">
        <f t="shared" si="238"/>
        <v>114687</v>
      </c>
      <c r="T1363" s="244">
        <f t="shared" si="239"/>
        <v>116894</v>
      </c>
      <c r="U1363" s="79">
        <f t="shared" si="240"/>
        <v>9055.9165466561135</v>
      </c>
      <c r="V1363" s="245">
        <f t="shared" si="241"/>
        <v>7.866979877734151E-2</v>
      </c>
      <c r="W1363" s="88" t="str">
        <f t="shared" si="242"/>
        <v>MENOR_VALOR</v>
      </c>
      <c r="X1363" s="89">
        <f t="shared" si="243"/>
        <v>102306</v>
      </c>
      <c r="Y1363" s="73"/>
    </row>
    <row r="1364" spans="1:25" ht="24" x14ac:dyDescent="0.35">
      <c r="A1364" s="14">
        <v>1234</v>
      </c>
      <c r="B1364" s="30">
        <v>8714199</v>
      </c>
      <c r="C1364" s="32" t="s">
        <v>50</v>
      </c>
      <c r="D1364" s="32" t="s">
        <v>143</v>
      </c>
      <c r="E1364" s="33" t="s">
        <v>34</v>
      </c>
      <c r="F1364" s="6">
        <v>0</v>
      </c>
      <c r="G1364" s="6">
        <v>1</v>
      </c>
      <c r="H1364" s="6">
        <v>781815</v>
      </c>
      <c r="I1364" s="243">
        <v>360808</v>
      </c>
      <c r="J1364" s="82">
        <f t="shared" si="233"/>
        <v>408146.00959999999</v>
      </c>
      <c r="K1364" s="79">
        <v>424700</v>
      </c>
      <c r="L1364" s="79">
        <f t="shared" si="234"/>
        <v>80693</v>
      </c>
      <c r="M1364" s="79">
        <f t="shared" si="235"/>
        <v>505393</v>
      </c>
      <c r="N1364" s="79">
        <v>424000</v>
      </c>
      <c r="O1364" s="79">
        <v>80560</v>
      </c>
      <c r="P1364" s="79">
        <v>504560</v>
      </c>
      <c r="Q1364" s="244">
        <f t="shared" si="236"/>
        <v>408146</v>
      </c>
      <c r="R1364" s="244">
        <f t="shared" si="237"/>
        <v>472700</v>
      </c>
      <c r="S1364" s="244">
        <f t="shared" si="238"/>
        <v>470384</v>
      </c>
      <c r="T1364" s="244">
        <f t="shared" si="239"/>
        <v>504560</v>
      </c>
      <c r="U1364" s="79">
        <f t="shared" si="240"/>
        <v>45646.571152716388</v>
      </c>
      <c r="V1364" s="245">
        <f t="shared" si="241"/>
        <v>9.6565625455291695E-2</v>
      </c>
      <c r="W1364" s="88" t="str">
        <f t="shared" si="242"/>
        <v>MENOR_VALOR</v>
      </c>
      <c r="X1364" s="89">
        <f t="shared" si="243"/>
        <v>408146</v>
      </c>
      <c r="Y1364" s="73"/>
    </row>
    <row r="1365" spans="1:25" s="74" customFormat="1" ht="16" x14ac:dyDescent="0.35">
      <c r="A1365" s="117" t="s">
        <v>144</v>
      </c>
      <c r="B1365" s="30"/>
      <c r="C1365" s="134"/>
      <c r="D1365" s="135" t="s">
        <v>145</v>
      </c>
      <c r="E1365" s="33"/>
      <c r="F1365" s="119"/>
      <c r="G1365" s="119"/>
      <c r="H1365" s="120"/>
      <c r="I1365" s="243"/>
      <c r="J1365" s="82"/>
      <c r="K1365" s="79"/>
      <c r="L1365" s="79"/>
      <c r="M1365" s="79"/>
      <c r="N1365" s="79"/>
      <c r="O1365" s="79"/>
      <c r="P1365" s="79"/>
      <c r="Q1365" s="244"/>
      <c r="R1365" s="244"/>
      <c r="S1365" s="244"/>
      <c r="T1365" s="244"/>
      <c r="U1365" s="79"/>
      <c r="V1365" s="245"/>
      <c r="W1365" s="88" t="str">
        <f t="shared" si="242"/>
        <v>MENOR_VALOR</v>
      </c>
      <c r="X1365" s="89">
        <f t="shared" si="243"/>
        <v>0</v>
      </c>
      <c r="Y1365" s="73"/>
    </row>
    <row r="1366" spans="1:25" ht="16" x14ac:dyDescent="0.35">
      <c r="A1366" s="14">
        <v>1235</v>
      </c>
      <c r="B1366" s="30">
        <v>8714199</v>
      </c>
      <c r="C1366" s="31" t="s">
        <v>32</v>
      </c>
      <c r="D1366" s="31" t="s">
        <v>147</v>
      </c>
      <c r="E1366" s="33" t="s">
        <v>34</v>
      </c>
      <c r="F1366" s="6">
        <v>0</v>
      </c>
      <c r="G1366" s="6">
        <v>1</v>
      </c>
      <c r="H1366" s="6">
        <v>781815</v>
      </c>
      <c r="I1366" s="243">
        <v>24038</v>
      </c>
      <c r="J1366" s="82">
        <f t="shared" si="233"/>
        <v>27191.785599999999</v>
      </c>
      <c r="K1366" s="79">
        <v>36700</v>
      </c>
      <c r="L1366" s="79">
        <f t="shared" si="234"/>
        <v>6973</v>
      </c>
      <c r="M1366" s="79">
        <f t="shared" si="235"/>
        <v>43673</v>
      </c>
      <c r="N1366" s="79">
        <v>28000</v>
      </c>
      <c r="O1366" s="79">
        <v>5320</v>
      </c>
      <c r="P1366" s="79">
        <v>33320</v>
      </c>
      <c r="Q1366" s="244">
        <f t="shared" si="236"/>
        <v>27192</v>
      </c>
      <c r="R1366" s="244">
        <f t="shared" si="237"/>
        <v>34728</v>
      </c>
      <c r="S1366" s="244">
        <f t="shared" si="238"/>
        <v>34076</v>
      </c>
      <c r="T1366" s="244">
        <f t="shared" si="239"/>
        <v>33320</v>
      </c>
      <c r="U1366" s="79">
        <f t="shared" si="240"/>
        <v>5328.7567030218224</v>
      </c>
      <c r="V1366" s="245">
        <f t="shared" si="241"/>
        <v>0.15344266018837313</v>
      </c>
      <c r="W1366" s="88" t="str">
        <f t="shared" si="242"/>
        <v>MENOR_VALOR</v>
      </c>
      <c r="X1366" s="89">
        <f t="shared" si="243"/>
        <v>27192</v>
      </c>
      <c r="Y1366" s="73"/>
    </row>
    <row r="1367" spans="1:25" x14ac:dyDescent="0.35">
      <c r="A1367" s="14">
        <v>1236</v>
      </c>
      <c r="B1367" s="30">
        <v>8714199</v>
      </c>
      <c r="C1367" s="31" t="s">
        <v>32</v>
      </c>
      <c r="D1367" s="31" t="s">
        <v>365</v>
      </c>
      <c r="E1367" s="33" t="s">
        <v>34</v>
      </c>
      <c r="F1367" s="6">
        <v>0</v>
      </c>
      <c r="G1367" s="6">
        <v>1</v>
      </c>
      <c r="H1367" s="6">
        <v>781815</v>
      </c>
      <c r="I1367" s="243">
        <v>258349</v>
      </c>
      <c r="J1367" s="82">
        <f t="shared" si="233"/>
        <v>292244.38880000002</v>
      </c>
      <c r="K1367" s="79">
        <v>318510</v>
      </c>
      <c r="L1367" s="79">
        <f t="shared" si="234"/>
        <v>60516.9</v>
      </c>
      <c r="M1367" s="79">
        <f t="shared" si="235"/>
        <v>379026.9</v>
      </c>
      <c r="N1367" s="79">
        <v>304000</v>
      </c>
      <c r="O1367" s="79">
        <v>57760</v>
      </c>
      <c r="P1367" s="79">
        <v>361760</v>
      </c>
      <c r="Q1367" s="244">
        <f t="shared" si="236"/>
        <v>292244</v>
      </c>
      <c r="R1367" s="244">
        <f t="shared" si="237"/>
        <v>344344</v>
      </c>
      <c r="S1367" s="244">
        <f t="shared" si="238"/>
        <v>342199</v>
      </c>
      <c r="T1367" s="244">
        <f t="shared" si="239"/>
        <v>361760</v>
      </c>
      <c r="U1367" s="79">
        <f t="shared" si="240"/>
        <v>36840.263299819126</v>
      </c>
      <c r="V1367" s="245">
        <f t="shared" si="241"/>
        <v>0.10698680186040449</v>
      </c>
      <c r="W1367" s="88" t="str">
        <f t="shared" si="242"/>
        <v>MENOR_VALOR</v>
      </c>
      <c r="X1367" s="89">
        <f t="shared" si="243"/>
        <v>292244</v>
      </c>
      <c r="Y1367" s="73"/>
    </row>
    <row r="1368" spans="1:25" x14ac:dyDescent="0.35">
      <c r="A1368" s="14">
        <v>1237</v>
      </c>
      <c r="B1368" s="30">
        <v>8714199</v>
      </c>
      <c r="C1368" s="31" t="s">
        <v>32</v>
      </c>
      <c r="D1368" s="31" t="s">
        <v>148</v>
      </c>
      <c r="E1368" s="33" t="s">
        <v>34</v>
      </c>
      <c r="F1368" s="6">
        <v>0</v>
      </c>
      <c r="G1368" s="6">
        <v>1</v>
      </c>
      <c r="H1368" s="6">
        <v>781815</v>
      </c>
      <c r="I1368" s="243">
        <v>148036</v>
      </c>
      <c r="J1368" s="82">
        <f t="shared" si="233"/>
        <v>167458.32319999998</v>
      </c>
      <c r="K1368" s="79">
        <v>200120</v>
      </c>
      <c r="L1368" s="79">
        <f t="shared" si="234"/>
        <v>38022.800000000003</v>
      </c>
      <c r="M1368" s="79">
        <f t="shared" si="235"/>
        <v>238142.8</v>
      </c>
      <c r="N1368" s="79">
        <v>174000</v>
      </c>
      <c r="O1368" s="79">
        <v>33060</v>
      </c>
      <c r="P1368" s="79">
        <v>207060</v>
      </c>
      <c r="Q1368" s="244">
        <f t="shared" si="236"/>
        <v>167458</v>
      </c>
      <c r="R1368" s="244">
        <f t="shared" si="237"/>
        <v>204220</v>
      </c>
      <c r="S1368" s="244">
        <f t="shared" si="238"/>
        <v>202122</v>
      </c>
      <c r="T1368" s="244">
        <f t="shared" si="239"/>
        <v>207060</v>
      </c>
      <c r="U1368" s="79">
        <f t="shared" si="240"/>
        <v>25994.659489979858</v>
      </c>
      <c r="V1368" s="245">
        <f t="shared" si="241"/>
        <v>0.12728753055518488</v>
      </c>
      <c r="W1368" s="88" t="str">
        <f t="shared" si="242"/>
        <v>MENOR_VALOR</v>
      </c>
      <c r="X1368" s="89">
        <f t="shared" si="243"/>
        <v>167458</v>
      </c>
      <c r="Y1368" s="73"/>
    </row>
    <row r="1369" spans="1:25" s="74" customFormat="1" ht="16" x14ac:dyDescent="0.35">
      <c r="A1369" s="117" t="s">
        <v>149</v>
      </c>
      <c r="B1369" s="30"/>
      <c r="C1369" s="134"/>
      <c r="D1369" s="135" t="s">
        <v>150</v>
      </c>
      <c r="E1369" s="33"/>
      <c r="F1369" s="119"/>
      <c r="G1369" s="119"/>
      <c r="H1369" s="120"/>
      <c r="I1369" s="243"/>
      <c r="J1369" s="82"/>
      <c r="K1369" s="79"/>
      <c r="L1369" s="79"/>
      <c r="M1369" s="79"/>
      <c r="N1369" s="79"/>
      <c r="O1369" s="79"/>
      <c r="P1369" s="79"/>
      <c r="Q1369" s="244"/>
      <c r="R1369" s="244"/>
      <c r="S1369" s="244"/>
      <c r="T1369" s="244"/>
      <c r="U1369" s="79"/>
      <c r="V1369" s="245"/>
      <c r="W1369" s="88" t="str">
        <f t="shared" si="242"/>
        <v>MENOR_VALOR</v>
      </c>
      <c r="X1369" s="89">
        <f t="shared" si="243"/>
        <v>0</v>
      </c>
      <c r="Y1369" s="73"/>
    </row>
    <row r="1370" spans="1:25" x14ac:dyDescent="0.35">
      <c r="A1370" s="14">
        <v>1238</v>
      </c>
      <c r="B1370" s="30">
        <v>8714199</v>
      </c>
      <c r="C1370" s="31" t="s">
        <v>32</v>
      </c>
      <c r="D1370" s="31" t="s">
        <v>151</v>
      </c>
      <c r="E1370" s="33" t="s">
        <v>34</v>
      </c>
      <c r="F1370" s="6">
        <v>0</v>
      </c>
      <c r="G1370" s="6">
        <v>1</v>
      </c>
      <c r="H1370" s="6">
        <v>781815</v>
      </c>
      <c r="I1370" s="247">
        <v>249305</v>
      </c>
      <c r="J1370" s="82">
        <f t="shared" si="233"/>
        <v>282013.81599999999</v>
      </c>
      <c r="K1370" s="79">
        <v>320125</v>
      </c>
      <c r="L1370" s="79">
        <f t="shared" si="234"/>
        <v>60823.75</v>
      </c>
      <c r="M1370" s="79">
        <f t="shared" si="235"/>
        <v>380948.75</v>
      </c>
      <c r="N1370" s="79">
        <v>293000</v>
      </c>
      <c r="O1370" s="79">
        <v>55670</v>
      </c>
      <c r="P1370" s="79">
        <v>348670</v>
      </c>
      <c r="Q1370" s="244">
        <f t="shared" si="236"/>
        <v>282014</v>
      </c>
      <c r="R1370" s="244">
        <f t="shared" si="237"/>
        <v>337211</v>
      </c>
      <c r="S1370" s="244">
        <f t="shared" si="238"/>
        <v>334593</v>
      </c>
      <c r="T1370" s="244">
        <f t="shared" si="239"/>
        <v>348670</v>
      </c>
      <c r="U1370" s="79">
        <f t="shared" si="240"/>
        <v>39030.17300115386</v>
      </c>
      <c r="V1370" s="245">
        <f t="shared" si="241"/>
        <v>0.11574406825742298</v>
      </c>
      <c r="W1370" s="88" t="str">
        <f t="shared" si="242"/>
        <v>MENOR_VALOR</v>
      </c>
      <c r="X1370" s="89">
        <f t="shared" si="243"/>
        <v>282014</v>
      </c>
      <c r="Y1370" s="73"/>
    </row>
    <row r="1371" spans="1:25" ht="16" x14ac:dyDescent="0.35">
      <c r="A1371" s="14">
        <v>1239</v>
      </c>
      <c r="B1371" s="30">
        <v>8714199</v>
      </c>
      <c r="C1371" s="31" t="s">
        <v>32</v>
      </c>
      <c r="D1371" s="31" t="s">
        <v>152</v>
      </c>
      <c r="E1371" s="33" t="s">
        <v>34</v>
      </c>
      <c r="F1371" s="6">
        <v>0</v>
      </c>
      <c r="G1371" s="6">
        <v>1</v>
      </c>
      <c r="H1371" s="6">
        <v>781815</v>
      </c>
      <c r="I1371" s="247">
        <v>451248</v>
      </c>
      <c r="J1371" s="82">
        <f t="shared" si="233"/>
        <v>510451.73759999999</v>
      </c>
      <c r="K1371" s="79">
        <v>610000</v>
      </c>
      <c r="L1371" s="79">
        <f t="shared" si="234"/>
        <v>115900</v>
      </c>
      <c r="M1371" s="79">
        <f t="shared" si="235"/>
        <v>725900</v>
      </c>
      <c r="N1371" s="79">
        <v>531000</v>
      </c>
      <c r="O1371" s="79">
        <v>100890</v>
      </c>
      <c r="P1371" s="79">
        <v>631890</v>
      </c>
      <c r="Q1371" s="244">
        <f t="shared" si="236"/>
        <v>510452</v>
      </c>
      <c r="R1371" s="244">
        <f t="shared" si="237"/>
        <v>622747</v>
      </c>
      <c r="S1371" s="244">
        <f t="shared" si="238"/>
        <v>616346</v>
      </c>
      <c r="T1371" s="244">
        <f t="shared" si="239"/>
        <v>631890</v>
      </c>
      <c r="U1371" s="79">
        <f t="shared" si="240"/>
        <v>79404.555993343354</v>
      </c>
      <c r="V1371" s="245">
        <f t="shared" si="241"/>
        <v>0.12750692655820639</v>
      </c>
      <c r="W1371" s="88" t="str">
        <f t="shared" si="242"/>
        <v>MENOR_VALOR</v>
      </c>
      <c r="X1371" s="89">
        <f t="shared" si="243"/>
        <v>510452</v>
      </c>
      <c r="Y1371" s="73"/>
    </row>
    <row r="1372" spans="1:25" ht="16" x14ac:dyDescent="0.35">
      <c r="A1372" s="14">
        <v>1240</v>
      </c>
      <c r="B1372" s="30">
        <v>8714199</v>
      </c>
      <c r="C1372" s="31" t="s">
        <v>32</v>
      </c>
      <c r="D1372" s="31" t="s">
        <v>153</v>
      </c>
      <c r="E1372" s="33" t="s">
        <v>34</v>
      </c>
      <c r="F1372" s="6">
        <v>0</v>
      </c>
      <c r="G1372" s="6">
        <v>1</v>
      </c>
      <c r="H1372" s="6">
        <v>781815</v>
      </c>
      <c r="I1372" s="247">
        <v>135184</v>
      </c>
      <c r="J1372" s="82">
        <f t="shared" si="233"/>
        <v>152920.14079999999</v>
      </c>
      <c r="K1372" s="79">
        <v>245000</v>
      </c>
      <c r="L1372" s="79">
        <f t="shared" si="234"/>
        <v>46550</v>
      </c>
      <c r="M1372" s="79">
        <f t="shared" si="235"/>
        <v>291550</v>
      </c>
      <c r="N1372" s="79">
        <v>214000</v>
      </c>
      <c r="O1372" s="79">
        <v>40660</v>
      </c>
      <c r="P1372" s="79">
        <v>254660</v>
      </c>
      <c r="Q1372" s="244">
        <f t="shared" si="236"/>
        <v>152920</v>
      </c>
      <c r="R1372" s="244">
        <f t="shared" si="237"/>
        <v>233043</v>
      </c>
      <c r="S1372" s="244">
        <f t="shared" si="238"/>
        <v>224757</v>
      </c>
      <c r="T1372" s="244">
        <f t="shared" si="239"/>
        <v>254660</v>
      </c>
      <c r="U1372" s="79">
        <f t="shared" si="240"/>
        <v>56655.516629009748</v>
      </c>
      <c r="V1372" s="245">
        <f t="shared" si="241"/>
        <v>0.24311185759284659</v>
      </c>
      <c r="W1372" s="88" t="str">
        <f t="shared" si="242"/>
        <v>MENOR_VALOR</v>
      </c>
      <c r="X1372" s="89">
        <f t="shared" si="243"/>
        <v>152920</v>
      </c>
      <c r="Y1372" s="73"/>
    </row>
    <row r="1373" spans="1:25" ht="24" x14ac:dyDescent="0.35">
      <c r="A1373" s="14">
        <v>1241</v>
      </c>
      <c r="B1373" s="30">
        <v>8714199</v>
      </c>
      <c r="C1373" s="31" t="s">
        <v>32</v>
      </c>
      <c r="D1373" s="31" t="s">
        <v>154</v>
      </c>
      <c r="E1373" s="33" t="s">
        <v>34</v>
      </c>
      <c r="F1373" s="6">
        <v>0</v>
      </c>
      <c r="G1373" s="6">
        <v>1</v>
      </c>
      <c r="H1373" s="6">
        <v>781815</v>
      </c>
      <c r="I1373" s="81">
        <v>396151</v>
      </c>
      <c r="J1373" s="82">
        <f t="shared" si="233"/>
        <v>448126.01120000001</v>
      </c>
      <c r="K1373" s="79">
        <v>677280</v>
      </c>
      <c r="L1373" s="79">
        <f t="shared" si="234"/>
        <v>128683.2</v>
      </c>
      <c r="M1373" s="79">
        <f t="shared" si="235"/>
        <v>805963.2</v>
      </c>
      <c r="N1373" s="79">
        <v>466000</v>
      </c>
      <c r="O1373" s="79">
        <v>88540</v>
      </c>
      <c r="P1373" s="79">
        <v>554540</v>
      </c>
      <c r="Q1373" s="244">
        <f t="shared" si="236"/>
        <v>448126</v>
      </c>
      <c r="R1373" s="244">
        <f t="shared" si="237"/>
        <v>602876</v>
      </c>
      <c r="S1373" s="244">
        <f t="shared" si="238"/>
        <v>585081</v>
      </c>
      <c r="T1373" s="244">
        <f t="shared" si="239"/>
        <v>554540</v>
      </c>
      <c r="U1373" s="79">
        <f t="shared" si="240"/>
        <v>109424.77438861823</v>
      </c>
      <c r="V1373" s="245">
        <f t="shared" si="241"/>
        <v>0.18150461187477729</v>
      </c>
      <c r="W1373" s="88" t="str">
        <f t="shared" si="242"/>
        <v>MENOR_VALOR</v>
      </c>
      <c r="X1373" s="89">
        <f t="shared" si="243"/>
        <v>448126</v>
      </c>
      <c r="Y1373" s="73"/>
    </row>
    <row r="1374" spans="1:25" ht="24" x14ac:dyDescent="0.35">
      <c r="A1374" s="14">
        <v>1242</v>
      </c>
      <c r="B1374" s="30">
        <v>8714199</v>
      </c>
      <c r="C1374" s="31" t="s">
        <v>32</v>
      </c>
      <c r="D1374" s="31" t="s">
        <v>155</v>
      </c>
      <c r="E1374" s="33" t="s">
        <v>34</v>
      </c>
      <c r="F1374" s="6">
        <v>0</v>
      </c>
      <c r="G1374" s="6">
        <v>1</v>
      </c>
      <c r="H1374" s="6">
        <v>781815</v>
      </c>
      <c r="I1374" s="247">
        <v>451248</v>
      </c>
      <c r="J1374" s="82">
        <f t="shared" si="233"/>
        <v>510451.73759999999</v>
      </c>
      <c r="K1374" s="79">
        <v>532600</v>
      </c>
      <c r="L1374" s="79">
        <f t="shared" si="234"/>
        <v>101194</v>
      </c>
      <c r="M1374" s="79">
        <f t="shared" si="235"/>
        <v>633794</v>
      </c>
      <c r="N1374" s="79">
        <v>531000</v>
      </c>
      <c r="O1374" s="79">
        <v>100890</v>
      </c>
      <c r="P1374" s="79">
        <v>631890</v>
      </c>
      <c r="Q1374" s="244">
        <f t="shared" si="236"/>
        <v>510452</v>
      </c>
      <c r="R1374" s="244">
        <f t="shared" si="237"/>
        <v>592045</v>
      </c>
      <c r="S1374" s="244">
        <f t="shared" si="238"/>
        <v>589090</v>
      </c>
      <c r="T1374" s="244">
        <f t="shared" si="239"/>
        <v>631890</v>
      </c>
      <c r="U1374" s="79">
        <f t="shared" si="240"/>
        <v>57694.96359735397</v>
      </c>
      <c r="V1374" s="245">
        <f t="shared" si="241"/>
        <v>9.7450301239523973E-2</v>
      </c>
      <c r="W1374" s="88" t="str">
        <f t="shared" si="242"/>
        <v>MENOR_VALOR</v>
      </c>
      <c r="X1374" s="89">
        <f t="shared" si="243"/>
        <v>510452</v>
      </c>
      <c r="Y1374" s="73"/>
    </row>
    <row r="1375" spans="1:25" ht="16" x14ac:dyDescent="0.35">
      <c r="A1375" s="14">
        <v>1243</v>
      </c>
      <c r="B1375" s="30">
        <v>8714199</v>
      </c>
      <c r="C1375" s="31" t="s">
        <v>32</v>
      </c>
      <c r="D1375" s="31" t="s">
        <v>156</v>
      </c>
      <c r="E1375" s="33" t="s">
        <v>34</v>
      </c>
      <c r="F1375" s="6">
        <v>0</v>
      </c>
      <c r="G1375" s="6">
        <v>1</v>
      </c>
      <c r="H1375" s="6">
        <v>781815</v>
      </c>
      <c r="I1375" s="247">
        <v>90440</v>
      </c>
      <c r="J1375" s="82">
        <f t="shared" si="233"/>
        <v>102305.728</v>
      </c>
      <c r="K1375" s="79">
        <v>98670</v>
      </c>
      <c r="L1375" s="79">
        <f t="shared" si="234"/>
        <v>18747.3</v>
      </c>
      <c r="M1375" s="79">
        <f t="shared" si="235"/>
        <v>117417.3</v>
      </c>
      <c r="N1375" s="79">
        <v>106000</v>
      </c>
      <c r="O1375" s="79">
        <v>20140</v>
      </c>
      <c r="P1375" s="79">
        <v>126140</v>
      </c>
      <c r="Q1375" s="244">
        <f t="shared" si="236"/>
        <v>102306</v>
      </c>
      <c r="R1375" s="244">
        <f t="shared" si="237"/>
        <v>115288</v>
      </c>
      <c r="S1375" s="244">
        <f t="shared" si="238"/>
        <v>114858</v>
      </c>
      <c r="T1375" s="244">
        <f t="shared" si="239"/>
        <v>117417</v>
      </c>
      <c r="U1375" s="79">
        <f t="shared" si="240"/>
        <v>9179.6602333637602</v>
      </c>
      <c r="V1375" s="245">
        <f t="shared" si="241"/>
        <v>7.9623726956524185E-2</v>
      </c>
      <c r="W1375" s="88" t="str">
        <f t="shared" si="242"/>
        <v>MENOR_VALOR</v>
      </c>
      <c r="X1375" s="89">
        <f t="shared" si="243"/>
        <v>102306</v>
      </c>
      <c r="Y1375" s="73"/>
    </row>
    <row r="1376" spans="1:25" ht="16" x14ac:dyDescent="0.35">
      <c r="A1376" s="14">
        <v>1244</v>
      </c>
      <c r="B1376" s="30">
        <v>8714199</v>
      </c>
      <c r="C1376" s="31" t="s">
        <v>32</v>
      </c>
      <c r="D1376" s="59" t="s">
        <v>157</v>
      </c>
      <c r="E1376" s="33" t="s">
        <v>34</v>
      </c>
      <c r="F1376" s="6">
        <v>0</v>
      </c>
      <c r="G1376" s="6">
        <v>1</v>
      </c>
      <c r="H1376" s="6">
        <v>781815</v>
      </c>
      <c r="I1376" s="247">
        <v>280840</v>
      </c>
      <c r="J1376" s="82">
        <f t="shared" si="233"/>
        <v>317686.20799999998</v>
      </c>
      <c r="K1376" s="79">
        <v>329800</v>
      </c>
      <c r="L1376" s="79">
        <f t="shared" si="234"/>
        <v>62662</v>
      </c>
      <c r="M1376" s="79">
        <f t="shared" si="235"/>
        <v>392462</v>
      </c>
      <c r="N1376" s="79">
        <v>320000</v>
      </c>
      <c r="O1376" s="79">
        <v>60800</v>
      </c>
      <c r="P1376" s="79">
        <v>380800</v>
      </c>
      <c r="Q1376" s="244">
        <f t="shared" si="236"/>
        <v>317686</v>
      </c>
      <c r="R1376" s="244">
        <f t="shared" si="237"/>
        <v>363649</v>
      </c>
      <c r="S1376" s="244">
        <f t="shared" si="238"/>
        <v>362102</v>
      </c>
      <c r="T1376" s="244">
        <f t="shared" si="239"/>
        <v>380800</v>
      </c>
      <c r="U1376" s="79">
        <f t="shared" si="240"/>
        <v>32500.748983677284</v>
      </c>
      <c r="V1376" s="245">
        <f t="shared" si="241"/>
        <v>8.9373953960212416E-2</v>
      </c>
      <c r="W1376" s="88" t="str">
        <f t="shared" si="242"/>
        <v>MENOR_VALOR</v>
      </c>
      <c r="X1376" s="89">
        <f t="shared" si="243"/>
        <v>317686</v>
      </c>
      <c r="Y1376" s="73"/>
    </row>
    <row r="1377" spans="1:25" ht="16" x14ac:dyDescent="0.35">
      <c r="A1377" s="14">
        <v>1245</v>
      </c>
      <c r="B1377" s="30">
        <v>8714199</v>
      </c>
      <c r="C1377" s="31" t="s">
        <v>32</v>
      </c>
      <c r="D1377" s="59" t="s">
        <v>158</v>
      </c>
      <c r="E1377" s="33" t="s">
        <v>34</v>
      </c>
      <c r="F1377" s="6">
        <v>0</v>
      </c>
      <c r="G1377" s="6">
        <v>1</v>
      </c>
      <c r="H1377" s="6">
        <v>781815</v>
      </c>
      <c r="I1377" s="247">
        <v>73423</v>
      </c>
      <c r="J1377" s="82">
        <f t="shared" si="233"/>
        <v>83056.097599999994</v>
      </c>
      <c r="K1377" s="79">
        <v>210860</v>
      </c>
      <c r="L1377" s="79">
        <f t="shared" si="234"/>
        <v>40063.4</v>
      </c>
      <c r="M1377" s="79">
        <f t="shared" si="235"/>
        <v>250923.4</v>
      </c>
      <c r="N1377" s="79">
        <v>170000</v>
      </c>
      <c r="O1377" s="79">
        <v>32300</v>
      </c>
      <c r="P1377" s="79">
        <v>202300</v>
      </c>
      <c r="Q1377" s="244">
        <f t="shared" si="236"/>
        <v>83056</v>
      </c>
      <c r="R1377" s="244">
        <f t="shared" si="237"/>
        <v>178760</v>
      </c>
      <c r="S1377" s="244">
        <f t="shared" si="238"/>
        <v>161548</v>
      </c>
      <c r="T1377" s="244">
        <f t="shared" si="239"/>
        <v>202300</v>
      </c>
      <c r="U1377" s="79">
        <f t="shared" si="240"/>
        <v>67672.947386677348</v>
      </c>
      <c r="V1377" s="245">
        <f t="shared" si="241"/>
        <v>0.37856873677935415</v>
      </c>
      <c r="W1377" s="88" t="str">
        <f t="shared" si="242"/>
        <v>MENOR_VALOR</v>
      </c>
      <c r="X1377" s="89">
        <f t="shared" si="243"/>
        <v>83056</v>
      </c>
      <c r="Y1377" s="73"/>
    </row>
    <row r="1378" spans="1:25" ht="24" x14ac:dyDescent="0.35">
      <c r="A1378" s="14">
        <v>1246</v>
      </c>
      <c r="B1378" s="30">
        <v>8714199</v>
      </c>
      <c r="C1378" s="59" t="s">
        <v>47</v>
      </c>
      <c r="D1378" s="31" t="s">
        <v>152</v>
      </c>
      <c r="E1378" s="33" t="s">
        <v>34</v>
      </c>
      <c r="F1378" s="6">
        <v>0</v>
      </c>
      <c r="G1378" s="6">
        <v>1</v>
      </c>
      <c r="H1378" s="6">
        <v>781815</v>
      </c>
      <c r="I1378" s="247">
        <v>451248</v>
      </c>
      <c r="J1378" s="82">
        <f t="shared" si="233"/>
        <v>510451.73759999999</v>
      </c>
      <c r="K1378" s="79">
        <v>519400</v>
      </c>
      <c r="L1378" s="79">
        <f t="shared" si="234"/>
        <v>98686</v>
      </c>
      <c r="M1378" s="79">
        <f t="shared" si="235"/>
        <v>618086</v>
      </c>
      <c r="N1378" s="79">
        <v>531000</v>
      </c>
      <c r="O1378" s="79">
        <v>100890</v>
      </c>
      <c r="P1378" s="79">
        <v>631890</v>
      </c>
      <c r="Q1378" s="244">
        <f t="shared" si="236"/>
        <v>510452</v>
      </c>
      <c r="R1378" s="244">
        <f t="shared" si="237"/>
        <v>586809</v>
      </c>
      <c r="S1378" s="244">
        <f t="shared" si="238"/>
        <v>584182</v>
      </c>
      <c r="T1378" s="244">
        <f t="shared" si="239"/>
        <v>618086</v>
      </c>
      <c r="U1378" s="79">
        <f t="shared" si="240"/>
        <v>53992.552491061208</v>
      </c>
      <c r="V1378" s="245">
        <f t="shared" si="241"/>
        <v>9.2010436941255519E-2</v>
      </c>
      <c r="W1378" s="88" t="str">
        <f t="shared" si="242"/>
        <v>MENOR_VALOR</v>
      </c>
      <c r="X1378" s="89">
        <f t="shared" si="243"/>
        <v>510452</v>
      </c>
      <c r="Y1378" s="73"/>
    </row>
    <row r="1379" spans="1:25" ht="24" x14ac:dyDescent="0.35">
      <c r="A1379" s="14">
        <v>1247</v>
      </c>
      <c r="B1379" s="30">
        <v>8714199</v>
      </c>
      <c r="C1379" s="59" t="s">
        <v>47</v>
      </c>
      <c r="D1379" s="31" t="s">
        <v>259</v>
      </c>
      <c r="E1379" s="33" t="s">
        <v>34</v>
      </c>
      <c r="F1379" s="6">
        <v>0</v>
      </c>
      <c r="G1379" s="6">
        <v>1</v>
      </c>
      <c r="H1379" s="6">
        <v>781815</v>
      </c>
      <c r="I1379" s="247">
        <v>360808</v>
      </c>
      <c r="J1379" s="82">
        <f t="shared" si="233"/>
        <v>408146.00959999999</v>
      </c>
      <c r="K1379" s="79">
        <v>441750</v>
      </c>
      <c r="L1379" s="79">
        <f t="shared" si="234"/>
        <v>83932.5</v>
      </c>
      <c r="M1379" s="79">
        <f t="shared" si="235"/>
        <v>525682.5</v>
      </c>
      <c r="N1379" s="79">
        <v>424000</v>
      </c>
      <c r="O1379" s="79">
        <v>80560</v>
      </c>
      <c r="P1379" s="79">
        <v>504560</v>
      </c>
      <c r="Q1379" s="244">
        <f t="shared" si="236"/>
        <v>408146</v>
      </c>
      <c r="R1379" s="244">
        <f t="shared" si="237"/>
        <v>479463</v>
      </c>
      <c r="S1379" s="244">
        <f t="shared" si="238"/>
        <v>476596</v>
      </c>
      <c r="T1379" s="244">
        <f t="shared" si="239"/>
        <v>504560</v>
      </c>
      <c r="U1379" s="79">
        <f t="shared" si="240"/>
        <v>50428.73431388101</v>
      </c>
      <c r="V1379" s="245">
        <f t="shared" si="241"/>
        <v>0.10517753051618375</v>
      </c>
      <c r="W1379" s="88" t="str">
        <f t="shared" si="242"/>
        <v>MENOR_VALOR</v>
      </c>
      <c r="X1379" s="89">
        <f t="shared" si="243"/>
        <v>408146</v>
      </c>
      <c r="Y1379" s="73"/>
    </row>
    <row r="1380" spans="1:25" ht="24" x14ac:dyDescent="0.35">
      <c r="A1380" s="14">
        <v>1248</v>
      </c>
      <c r="B1380" s="30">
        <v>8714199</v>
      </c>
      <c r="C1380" s="59" t="s">
        <v>50</v>
      </c>
      <c r="D1380" s="31" t="s">
        <v>150</v>
      </c>
      <c r="E1380" s="33" t="s">
        <v>34</v>
      </c>
      <c r="F1380" s="6">
        <v>0</v>
      </c>
      <c r="G1380" s="6">
        <v>1</v>
      </c>
      <c r="H1380" s="6">
        <v>781815</v>
      </c>
      <c r="I1380" s="247">
        <v>329392</v>
      </c>
      <c r="J1380" s="82">
        <f t="shared" si="233"/>
        <v>372608.2304</v>
      </c>
      <c r="K1380" s="79">
        <v>392456</v>
      </c>
      <c r="L1380" s="79">
        <f t="shared" si="234"/>
        <v>74566.64</v>
      </c>
      <c r="M1380" s="79">
        <f t="shared" si="235"/>
        <v>467022.64</v>
      </c>
      <c r="N1380" s="79">
        <v>380000</v>
      </c>
      <c r="O1380" s="79">
        <v>72200</v>
      </c>
      <c r="P1380" s="79">
        <v>452200</v>
      </c>
      <c r="Q1380" s="244">
        <f t="shared" si="236"/>
        <v>372608</v>
      </c>
      <c r="R1380" s="244">
        <f t="shared" si="237"/>
        <v>430610</v>
      </c>
      <c r="S1380" s="244">
        <f t="shared" si="238"/>
        <v>428523</v>
      </c>
      <c r="T1380" s="244">
        <f t="shared" si="239"/>
        <v>452200</v>
      </c>
      <c r="U1380" s="79">
        <f t="shared" si="240"/>
        <v>41013.607522382132</v>
      </c>
      <c r="V1380" s="245">
        <f t="shared" si="241"/>
        <v>9.524536708943622E-2</v>
      </c>
      <c r="W1380" s="88" t="str">
        <f t="shared" si="242"/>
        <v>MENOR_VALOR</v>
      </c>
      <c r="X1380" s="89">
        <f t="shared" si="243"/>
        <v>372608</v>
      </c>
      <c r="Y1380" s="73"/>
    </row>
    <row r="1381" spans="1:25" s="74" customFormat="1" ht="16" x14ac:dyDescent="0.35">
      <c r="A1381" s="117" t="s">
        <v>159</v>
      </c>
      <c r="B1381" s="30"/>
      <c r="C1381" s="134"/>
      <c r="D1381" s="135" t="s">
        <v>160</v>
      </c>
      <c r="E1381" s="33"/>
      <c r="F1381" s="6"/>
      <c r="G1381" s="6"/>
      <c r="H1381" s="10"/>
      <c r="I1381" s="11"/>
      <c r="J1381" s="82"/>
      <c r="K1381" s="79"/>
      <c r="L1381" s="79"/>
      <c r="M1381" s="79"/>
      <c r="N1381" s="79"/>
      <c r="O1381" s="79"/>
      <c r="P1381" s="79"/>
      <c r="Q1381" s="244"/>
      <c r="R1381" s="244"/>
      <c r="S1381" s="244"/>
      <c r="T1381" s="244"/>
      <c r="U1381" s="79"/>
      <c r="V1381" s="245"/>
      <c r="W1381" s="88"/>
      <c r="X1381" s="89"/>
      <c r="Y1381" s="73"/>
    </row>
    <row r="1382" spans="1:25" ht="16" x14ac:dyDescent="0.35">
      <c r="A1382" s="6">
        <v>1249</v>
      </c>
      <c r="B1382" s="30">
        <v>8714199</v>
      </c>
      <c r="C1382" s="32" t="s">
        <v>32</v>
      </c>
      <c r="D1382" s="31" t="s">
        <v>366</v>
      </c>
      <c r="E1382" s="33" t="s">
        <v>80</v>
      </c>
      <c r="F1382" s="6">
        <v>0</v>
      </c>
      <c r="G1382" s="6">
        <v>1</v>
      </c>
      <c r="H1382" s="6">
        <v>781815</v>
      </c>
      <c r="I1382" s="247">
        <v>142324</v>
      </c>
      <c r="J1382" s="82">
        <f t="shared" si="233"/>
        <v>160996.9088</v>
      </c>
      <c r="K1382" s="79">
        <v>198090</v>
      </c>
      <c r="L1382" s="79">
        <f t="shared" si="234"/>
        <v>37637.1</v>
      </c>
      <c r="M1382" s="79">
        <f t="shared" si="235"/>
        <v>235727.1</v>
      </c>
      <c r="N1382" s="79">
        <v>167000</v>
      </c>
      <c r="O1382" s="79">
        <v>31730</v>
      </c>
      <c r="P1382" s="79">
        <v>198730</v>
      </c>
      <c r="Q1382" s="244">
        <f t="shared" si="236"/>
        <v>160997</v>
      </c>
      <c r="R1382" s="244">
        <f t="shared" si="237"/>
        <v>198485</v>
      </c>
      <c r="S1382" s="244">
        <f t="shared" si="238"/>
        <v>196109</v>
      </c>
      <c r="T1382" s="244">
        <f t="shared" si="239"/>
        <v>198730</v>
      </c>
      <c r="U1382" s="79">
        <f t="shared" si="240"/>
        <v>26508.019013121295</v>
      </c>
      <c r="V1382" s="245">
        <f t="shared" si="241"/>
        <v>0.13355174956858853</v>
      </c>
      <c r="W1382" s="88" t="str">
        <f t="shared" si="242"/>
        <v>MENOR_VALOR</v>
      </c>
      <c r="X1382" s="89">
        <f t="shared" si="243"/>
        <v>160997</v>
      </c>
      <c r="Y1382" s="73"/>
    </row>
    <row r="1383" spans="1:25" ht="16" x14ac:dyDescent="0.35">
      <c r="A1383" s="6">
        <v>1250</v>
      </c>
      <c r="B1383" s="30">
        <v>8714199</v>
      </c>
      <c r="C1383" s="32" t="s">
        <v>32</v>
      </c>
      <c r="D1383" s="31" t="s">
        <v>162</v>
      </c>
      <c r="E1383" s="33" t="s">
        <v>80</v>
      </c>
      <c r="F1383" s="6">
        <v>0</v>
      </c>
      <c r="G1383" s="6">
        <v>1</v>
      </c>
      <c r="H1383" s="6">
        <v>781815</v>
      </c>
      <c r="I1383" s="247">
        <v>135184</v>
      </c>
      <c r="J1383" s="82">
        <f t="shared" ref="J1383:J1419" si="244">(I1383*13.12%)+I1383</f>
        <v>152920.14079999999</v>
      </c>
      <c r="K1383" s="79">
        <v>205700</v>
      </c>
      <c r="L1383" s="79">
        <f t="shared" si="234"/>
        <v>39083</v>
      </c>
      <c r="M1383" s="79">
        <f t="shared" si="235"/>
        <v>244783</v>
      </c>
      <c r="N1383" s="79">
        <v>170000</v>
      </c>
      <c r="O1383" s="79">
        <v>32300</v>
      </c>
      <c r="P1383" s="79">
        <v>202300</v>
      </c>
      <c r="Q1383" s="244">
        <f t="shared" si="236"/>
        <v>152920</v>
      </c>
      <c r="R1383" s="244">
        <f t="shared" si="237"/>
        <v>200001</v>
      </c>
      <c r="S1383" s="244">
        <f t="shared" si="238"/>
        <v>196372</v>
      </c>
      <c r="T1383" s="244">
        <f t="shared" si="239"/>
        <v>202300</v>
      </c>
      <c r="U1383" s="79">
        <f t="shared" si="240"/>
        <v>33291.294365043846</v>
      </c>
      <c r="V1383" s="245">
        <f t="shared" si="241"/>
        <v>0.1664556395470215</v>
      </c>
      <c r="W1383" s="88" t="str">
        <f t="shared" si="242"/>
        <v>MENOR_VALOR</v>
      </c>
      <c r="X1383" s="89">
        <f t="shared" si="243"/>
        <v>152920</v>
      </c>
      <c r="Y1383" s="73"/>
    </row>
    <row r="1384" spans="1:25" ht="24" x14ac:dyDescent="0.35">
      <c r="A1384" s="6">
        <v>1251</v>
      </c>
      <c r="B1384" s="30">
        <v>8714199</v>
      </c>
      <c r="C1384" s="32" t="s">
        <v>32</v>
      </c>
      <c r="D1384" s="59" t="s">
        <v>334</v>
      </c>
      <c r="E1384" s="33" t="s">
        <v>34</v>
      </c>
      <c r="F1384" s="6">
        <v>0</v>
      </c>
      <c r="G1384" s="6">
        <v>1</v>
      </c>
      <c r="H1384" s="6">
        <v>781815</v>
      </c>
      <c r="I1384" s="247">
        <v>17850</v>
      </c>
      <c r="J1384" s="82">
        <f t="shared" si="244"/>
        <v>20191.919999999998</v>
      </c>
      <c r="K1384" s="79">
        <v>16200</v>
      </c>
      <c r="L1384" s="79">
        <f t="shared" si="234"/>
        <v>3078</v>
      </c>
      <c r="M1384" s="79">
        <f t="shared" si="235"/>
        <v>19278</v>
      </c>
      <c r="N1384" s="79">
        <v>21000</v>
      </c>
      <c r="O1384" s="79">
        <v>3990</v>
      </c>
      <c r="P1384" s="79">
        <v>24990</v>
      </c>
      <c r="Q1384" s="244">
        <f t="shared" si="236"/>
        <v>19278</v>
      </c>
      <c r="R1384" s="244">
        <f t="shared" si="237"/>
        <v>21487</v>
      </c>
      <c r="S1384" s="244">
        <f t="shared" si="238"/>
        <v>21347</v>
      </c>
      <c r="T1384" s="244">
        <f t="shared" si="239"/>
        <v>20192</v>
      </c>
      <c r="U1384" s="79">
        <f t="shared" si="240"/>
        <v>1561.9988796410835</v>
      </c>
      <c r="V1384" s="245">
        <f t="shared" si="241"/>
        <v>7.2695065837068154E-2</v>
      </c>
      <c r="W1384" s="88" t="str">
        <f t="shared" si="242"/>
        <v>MENOR_VALOR</v>
      </c>
      <c r="X1384" s="89">
        <f t="shared" si="243"/>
        <v>19278</v>
      </c>
      <c r="Y1384" s="73"/>
    </row>
    <row r="1385" spans="1:25" ht="24" x14ac:dyDescent="0.35">
      <c r="A1385" s="6">
        <v>1252</v>
      </c>
      <c r="B1385" s="30">
        <v>8714199</v>
      </c>
      <c r="C1385" s="32" t="s">
        <v>32</v>
      </c>
      <c r="D1385" s="59" t="s">
        <v>367</v>
      </c>
      <c r="E1385" s="33" t="s">
        <v>34</v>
      </c>
      <c r="F1385" s="6">
        <v>0</v>
      </c>
      <c r="G1385" s="6">
        <v>1</v>
      </c>
      <c r="H1385" s="6">
        <v>781815</v>
      </c>
      <c r="I1385" s="243">
        <v>136493</v>
      </c>
      <c r="J1385" s="82">
        <f t="shared" si="244"/>
        <v>154400.88159999999</v>
      </c>
      <c r="K1385" s="79">
        <v>190650</v>
      </c>
      <c r="L1385" s="79">
        <f t="shared" si="234"/>
        <v>36223.5</v>
      </c>
      <c r="M1385" s="79">
        <f t="shared" si="235"/>
        <v>226873.5</v>
      </c>
      <c r="N1385" s="79">
        <v>161000</v>
      </c>
      <c r="O1385" s="79">
        <v>30590</v>
      </c>
      <c r="P1385" s="79">
        <v>191590</v>
      </c>
      <c r="Q1385" s="244">
        <f t="shared" si="236"/>
        <v>154401</v>
      </c>
      <c r="R1385" s="244">
        <f t="shared" si="237"/>
        <v>190955</v>
      </c>
      <c r="S1385" s="244">
        <f t="shared" si="238"/>
        <v>188626</v>
      </c>
      <c r="T1385" s="244">
        <f t="shared" si="239"/>
        <v>191590</v>
      </c>
      <c r="U1385" s="79">
        <f t="shared" si="240"/>
        <v>25847.581279493057</v>
      </c>
      <c r="V1385" s="245">
        <f t="shared" si="241"/>
        <v>0.13535954166946693</v>
      </c>
      <c r="W1385" s="88" t="str">
        <f t="shared" si="242"/>
        <v>MENOR_VALOR</v>
      </c>
      <c r="X1385" s="89">
        <f t="shared" si="243"/>
        <v>154401</v>
      </c>
      <c r="Y1385" s="73"/>
    </row>
    <row r="1386" spans="1:25" ht="24" x14ac:dyDescent="0.35">
      <c r="A1386" s="6">
        <v>1253</v>
      </c>
      <c r="B1386" s="30">
        <v>8714199</v>
      </c>
      <c r="C1386" s="32" t="s">
        <v>32</v>
      </c>
      <c r="D1386" s="59" t="s">
        <v>336</v>
      </c>
      <c r="E1386" s="33" t="s">
        <v>34</v>
      </c>
      <c r="F1386" s="6">
        <v>0</v>
      </c>
      <c r="G1386" s="6">
        <v>1</v>
      </c>
      <c r="H1386" s="6">
        <v>781815</v>
      </c>
      <c r="I1386" s="243">
        <v>138992</v>
      </c>
      <c r="J1386" s="82">
        <f t="shared" si="244"/>
        <v>157227.75039999999</v>
      </c>
      <c r="K1386" s="79">
        <v>183600</v>
      </c>
      <c r="L1386" s="79">
        <f t="shared" si="234"/>
        <v>34884</v>
      </c>
      <c r="M1386" s="79">
        <f t="shared" si="235"/>
        <v>218484</v>
      </c>
      <c r="N1386" s="79">
        <v>164000</v>
      </c>
      <c r="O1386" s="79">
        <v>31160</v>
      </c>
      <c r="P1386" s="79">
        <v>195160</v>
      </c>
      <c r="Q1386" s="244">
        <f t="shared" si="236"/>
        <v>157228</v>
      </c>
      <c r="R1386" s="244">
        <f t="shared" si="237"/>
        <v>190291</v>
      </c>
      <c r="S1386" s="244">
        <f t="shared" si="238"/>
        <v>188559</v>
      </c>
      <c r="T1386" s="244">
        <f t="shared" si="239"/>
        <v>195160</v>
      </c>
      <c r="U1386" s="79">
        <f t="shared" si="240"/>
        <v>23379.071506370819</v>
      </c>
      <c r="V1386" s="245">
        <f t="shared" si="241"/>
        <v>0.1228595756308539</v>
      </c>
      <c r="W1386" s="88" t="str">
        <f t="shared" si="242"/>
        <v>MENOR_VALOR</v>
      </c>
      <c r="X1386" s="89">
        <f t="shared" si="243"/>
        <v>157228</v>
      </c>
      <c r="Y1386" s="73"/>
    </row>
    <row r="1387" spans="1:25" ht="16" x14ac:dyDescent="0.35">
      <c r="A1387" s="6">
        <v>1254</v>
      </c>
      <c r="B1387" s="30">
        <v>8714199</v>
      </c>
      <c r="C1387" s="32" t="s">
        <v>32</v>
      </c>
      <c r="D1387" s="59" t="s">
        <v>337</v>
      </c>
      <c r="E1387" s="33" t="s">
        <v>34</v>
      </c>
      <c r="F1387" s="6">
        <v>0</v>
      </c>
      <c r="G1387" s="6">
        <v>1</v>
      </c>
      <c r="H1387" s="6">
        <v>781815</v>
      </c>
      <c r="I1387" s="243">
        <v>138397</v>
      </c>
      <c r="J1387" s="82">
        <f t="shared" si="244"/>
        <v>156554.68640000001</v>
      </c>
      <c r="K1387" s="79">
        <v>121260</v>
      </c>
      <c r="L1387" s="79">
        <f t="shared" si="234"/>
        <v>23039.4</v>
      </c>
      <c r="M1387" s="79">
        <f t="shared" si="235"/>
        <v>144299.4</v>
      </c>
      <c r="N1387" s="79">
        <v>163000</v>
      </c>
      <c r="O1387" s="79">
        <v>30970</v>
      </c>
      <c r="P1387" s="79">
        <v>193970</v>
      </c>
      <c r="Q1387" s="244">
        <f t="shared" si="236"/>
        <v>144299</v>
      </c>
      <c r="R1387" s="244">
        <f t="shared" si="237"/>
        <v>164941</v>
      </c>
      <c r="S1387" s="244">
        <f t="shared" si="238"/>
        <v>163640</v>
      </c>
      <c r="T1387" s="244">
        <f t="shared" si="239"/>
        <v>156555</v>
      </c>
      <c r="U1387" s="79">
        <f t="shared" si="240"/>
        <v>14596.098177252714</v>
      </c>
      <c r="V1387" s="245">
        <f t="shared" si="241"/>
        <v>8.8492843969981472E-2</v>
      </c>
      <c r="W1387" s="88" t="str">
        <f t="shared" si="242"/>
        <v>MENOR_VALOR</v>
      </c>
      <c r="X1387" s="89">
        <f t="shared" si="243"/>
        <v>144299</v>
      </c>
      <c r="Y1387" s="73"/>
    </row>
    <row r="1388" spans="1:25" ht="16" x14ac:dyDescent="0.35">
      <c r="A1388" s="6">
        <v>1255</v>
      </c>
      <c r="B1388" s="30">
        <v>8714199</v>
      </c>
      <c r="C1388" s="32" t="s">
        <v>32</v>
      </c>
      <c r="D1388" s="59" t="s">
        <v>368</v>
      </c>
      <c r="E1388" s="33" t="s">
        <v>34</v>
      </c>
      <c r="F1388" s="6">
        <v>0</v>
      </c>
      <c r="G1388" s="6">
        <v>1</v>
      </c>
      <c r="H1388" s="6">
        <v>781815</v>
      </c>
      <c r="I1388" s="243">
        <v>87465</v>
      </c>
      <c r="J1388" s="82">
        <f t="shared" si="244"/>
        <v>98940.407999999996</v>
      </c>
      <c r="K1388" s="79">
        <v>138240</v>
      </c>
      <c r="L1388" s="79">
        <f t="shared" ref="L1388:L1451" si="245">K1388*19%</f>
        <v>26265.599999999999</v>
      </c>
      <c r="M1388" s="79">
        <f t="shared" si="235"/>
        <v>164505.60000000001</v>
      </c>
      <c r="N1388" s="79">
        <v>103000</v>
      </c>
      <c r="O1388" s="79">
        <v>19570</v>
      </c>
      <c r="P1388" s="79">
        <v>122570</v>
      </c>
      <c r="Q1388" s="244">
        <f t="shared" si="236"/>
        <v>98940</v>
      </c>
      <c r="R1388" s="244">
        <f t="shared" si="237"/>
        <v>128672</v>
      </c>
      <c r="S1388" s="244">
        <f t="shared" si="238"/>
        <v>125887</v>
      </c>
      <c r="T1388" s="244">
        <f t="shared" si="239"/>
        <v>122570</v>
      </c>
      <c r="U1388" s="79">
        <f t="shared" si="240"/>
        <v>21023.69881823843</v>
      </c>
      <c r="V1388" s="245">
        <f t="shared" si="241"/>
        <v>0.16338985030339492</v>
      </c>
      <c r="W1388" s="88" t="str">
        <f t="shared" si="242"/>
        <v>MENOR_VALOR</v>
      </c>
      <c r="X1388" s="89">
        <f t="shared" si="243"/>
        <v>98940</v>
      </c>
      <c r="Y1388" s="73"/>
    </row>
    <row r="1389" spans="1:25" ht="16" x14ac:dyDescent="0.35">
      <c r="A1389" s="6">
        <v>1256</v>
      </c>
      <c r="B1389" s="30">
        <v>8714199</v>
      </c>
      <c r="C1389" s="32" t="s">
        <v>32</v>
      </c>
      <c r="D1389" s="31" t="s">
        <v>369</v>
      </c>
      <c r="E1389" s="33" t="s">
        <v>34</v>
      </c>
      <c r="F1389" s="6">
        <v>0</v>
      </c>
      <c r="G1389" s="6">
        <v>1</v>
      </c>
      <c r="H1389" s="6">
        <v>781815</v>
      </c>
      <c r="I1389" s="243">
        <v>86870</v>
      </c>
      <c r="J1389" s="82">
        <f t="shared" si="244"/>
        <v>98267.343999999997</v>
      </c>
      <c r="K1389" s="79">
        <v>126250</v>
      </c>
      <c r="L1389" s="79">
        <f t="shared" si="245"/>
        <v>23987.5</v>
      </c>
      <c r="M1389" s="79">
        <f t="shared" si="235"/>
        <v>150237.5</v>
      </c>
      <c r="N1389" s="79">
        <v>102000</v>
      </c>
      <c r="O1389" s="79">
        <v>19380</v>
      </c>
      <c r="P1389" s="79">
        <v>121380</v>
      </c>
      <c r="Q1389" s="244">
        <f t="shared" si="236"/>
        <v>98267</v>
      </c>
      <c r="R1389" s="244">
        <f t="shared" si="237"/>
        <v>123295</v>
      </c>
      <c r="S1389" s="244">
        <f t="shared" si="238"/>
        <v>121463</v>
      </c>
      <c r="T1389" s="244">
        <f t="shared" si="239"/>
        <v>121380</v>
      </c>
      <c r="U1389" s="79">
        <f t="shared" si="240"/>
        <v>17697.468519536913</v>
      </c>
      <c r="V1389" s="245">
        <f t="shared" si="241"/>
        <v>0.14353760103440458</v>
      </c>
      <c r="W1389" s="88" t="str">
        <f t="shared" si="242"/>
        <v>MENOR_VALOR</v>
      </c>
      <c r="X1389" s="89">
        <f t="shared" si="243"/>
        <v>98267</v>
      </c>
      <c r="Y1389" s="73"/>
    </row>
    <row r="1390" spans="1:25" ht="16" x14ac:dyDescent="0.35">
      <c r="A1390" s="6">
        <v>1257</v>
      </c>
      <c r="B1390" s="30">
        <v>8714199</v>
      </c>
      <c r="C1390" s="32" t="s">
        <v>32</v>
      </c>
      <c r="D1390" s="31" t="s">
        <v>370</v>
      </c>
      <c r="E1390" s="33" t="s">
        <v>34</v>
      </c>
      <c r="F1390" s="6">
        <v>0</v>
      </c>
      <c r="G1390" s="6">
        <v>1</v>
      </c>
      <c r="H1390" s="6">
        <v>781815</v>
      </c>
      <c r="I1390" s="243">
        <v>202776</v>
      </c>
      <c r="J1390" s="82">
        <f t="shared" si="244"/>
        <v>229380.21119999999</v>
      </c>
      <c r="K1390" s="79">
        <v>146880</v>
      </c>
      <c r="L1390" s="79">
        <f t="shared" si="245"/>
        <v>27907.200000000001</v>
      </c>
      <c r="M1390" s="79">
        <f t="shared" si="235"/>
        <v>174787.20000000001</v>
      </c>
      <c r="N1390" s="79">
        <v>100000</v>
      </c>
      <c r="O1390" s="79">
        <v>19000</v>
      </c>
      <c r="P1390" s="79">
        <v>119000</v>
      </c>
      <c r="Q1390" s="244">
        <f t="shared" si="236"/>
        <v>119000</v>
      </c>
      <c r="R1390" s="244">
        <f t="shared" si="237"/>
        <v>174389</v>
      </c>
      <c r="S1390" s="244">
        <f t="shared" si="238"/>
        <v>168347</v>
      </c>
      <c r="T1390" s="244">
        <f t="shared" si="239"/>
        <v>174787</v>
      </c>
      <c r="U1390" s="79">
        <f t="shared" si="240"/>
        <v>39165.937503141678</v>
      </c>
      <c r="V1390" s="245">
        <f t="shared" si="241"/>
        <v>0.22458949534168829</v>
      </c>
      <c r="W1390" s="88" t="str">
        <f t="shared" si="242"/>
        <v>MENOR_VALOR</v>
      </c>
      <c r="X1390" s="89">
        <f t="shared" si="243"/>
        <v>119000</v>
      </c>
      <c r="Y1390" s="73"/>
    </row>
    <row r="1391" spans="1:25" ht="24" x14ac:dyDescent="0.35">
      <c r="A1391" s="6">
        <v>1258</v>
      </c>
      <c r="B1391" s="30">
        <v>8714199</v>
      </c>
      <c r="C1391" s="32" t="s">
        <v>32</v>
      </c>
      <c r="D1391" s="31" t="s">
        <v>167</v>
      </c>
      <c r="E1391" s="33" t="s">
        <v>34</v>
      </c>
      <c r="F1391" s="6">
        <v>0</v>
      </c>
      <c r="G1391" s="6">
        <v>1</v>
      </c>
      <c r="H1391" s="6">
        <v>781815</v>
      </c>
      <c r="I1391" s="243">
        <v>101864</v>
      </c>
      <c r="J1391" s="82">
        <f t="shared" si="244"/>
        <v>115228.55679999999</v>
      </c>
      <c r="K1391" s="79">
        <v>142310</v>
      </c>
      <c r="L1391" s="79">
        <f t="shared" si="245"/>
        <v>27038.9</v>
      </c>
      <c r="M1391" s="79">
        <f t="shared" si="235"/>
        <v>169348.9</v>
      </c>
      <c r="N1391" s="79">
        <v>122000</v>
      </c>
      <c r="O1391" s="79">
        <v>23180</v>
      </c>
      <c r="P1391" s="79">
        <v>145180</v>
      </c>
      <c r="Q1391" s="244">
        <f t="shared" si="236"/>
        <v>115229</v>
      </c>
      <c r="R1391" s="244">
        <f t="shared" si="237"/>
        <v>143252</v>
      </c>
      <c r="S1391" s="244">
        <f t="shared" si="238"/>
        <v>141498</v>
      </c>
      <c r="T1391" s="244">
        <f t="shared" si="239"/>
        <v>145180</v>
      </c>
      <c r="U1391" s="79">
        <f t="shared" si="240"/>
        <v>19815.253329190622</v>
      </c>
      <c r="V1391" s="245">
        <f t="shared" si="241"/>
        <v>0.13832444453962683</v>
      </c>
      <c r="W1391" s="88" t="str">
        <f t="shared" si="242"/>
        <v>MENOR_VALOR</v>
      </c>
      <c r="X1391" s="89">
        <f t="shared" si="243"/>
        <v>115229</v>
      </c>
      <c r="Y1391" s="73"/>
    </row>
    <row r="1392" spans="1:25" ht="16" x14ac:dyDescent="0.35">
      <c r="A1392" s="6">
        <v>1259</v>
      </c>
      <c r="B1392" s="30">
        <v>8714199</v>
      </c>
      <c r="C1392" s="32" t="s">
        <v>32</v>
      </c>
      <c r="D1392" s="31" t="s">
        <v>168</v>
      </c>
      <c r="E1392" s="33" t="s">
        <v>34</v>
      </c>
      <c r="F1392" s="6">
        <v>0</v>
      </c>
      <c r="G1392" s="6">
        <v>1</v>
      </c>
      <c r="H1392" s="6">
        <v>781815</v>
      </c>
      <c r="I1392" s="243">
        <v>101864</v>
      </c>
      <c r="J1392" s="82">
        <f t="shared" si="244"/>
        <v>115228.55679999999</v>
      </c>
      <c r="K1392" s="79">
        <v>156812</v>
      </c>
      <c r="L1392" s="79">
        <f t="shared" si="245"/>
        <v>29794.28</v>
      </c>
      <c r="M1392" s="79">
        <f t="shared" si="235"/>
        <v>186606.28</v>
      </c>
      <c r="N1392" s="79">
        <v>106000</v>
      </c>
      <c r="O1392" s="79">
        <v>20140</v>
      </c>
      <c r="P1392" s="79">
        <v>126140</v>
      </c>
      <c r="Q1392" s="244">
        <f t="shared" si="236"/>
        <v>115229</v>
      </c>
      <c r="R1392" s="244">
        <f t="shared" si="237"/>
        <v>142658</v>
      </c>
      <c r="S1392" s="244">
        <f t="shared" si="238"/>
        <v>139459</v>
      </c>
      <c r="T1392" s="244">
        <f t="shared" si="239"/>
        <v>126140</v>
      </c>
      <c r="U1392" s="79">
        <f t="shared" si="240"/>
        <v>19395.231901165811</v>
      </c>
      <c r="V1392" s="245">
        <f t="shared" si="241"/>
        <v>0.13595614617592991</v>
      </c>
      <c r="W1392" s="88" t="str">
        <f t="shared" si="242"/>
        <v>MENOR_VALOR</v>
      </c>
      <c r="X1392" s="89">
        <f t="shared" si="243"/>
        <v>115229</v>
      </c>
      <c r="Y1392" s="73"/>
    </row>
    <row r="1393" spans="1:25" ht="16" x14ac:dyDescent="0.35">
      <c r="A1393" s="6">
        <v>1260</v>
      </c>
      <c r="B1393" s="30">
        <v>8714199</v>
      </c>
      <c r="C1393" s="32" t="s">
        <v>32</v>
      </c>
      <c r="D1393" s="31" t="s">
        <v>169</v>
      </c>
      <c r="E1393" s="33" t="s">
        <v>34</v>
      </c>
      <c r="F1393" s="6">
        <v>0</v>
      </c>
      <c r="G1393" s="6">
        <v>1</v>
      </c>
      <c r="H1393" s="6">
        <v>781815</v>
      </c>
      <c r="I1393" s="243">
        <v>394842</v>
      </c>
      <c r="J1393" s="82">
        <f t="shared" si="244"/>
        <v>446645.27039999998</v>
      </c>
      <c r="K1393" s="79">
        <v>510236</v>
      </c>
      <c r="L1393" s="79">
        <f t="shared" si="245"/>
        <v>96944.84</v>
      </c>
      <c r="M1393" s="79">
        <f t="shared" si="235"/>
        <v>607180.84</v>
      </c>
      <c r="N1393" s="79">
        <v>465000</v>
      </c>
      <c r="O1393" s="79">
        <v>88350</v>
      </c>
      <c r="P1393" s="79">
        <v>553350</v>
      </c>
      <c r="Q1393" s="244">
        <f t="shared" si="236"/>
        <v>446645</v>
      </c>
      <c r="R1393" s="244">
        <f t="shared" si="237"/>
        <v>535725</v>
      </c>
      <c r="S1393" s="244">
        <f t="shared" si="238"/>
        <v>531407</v>
      </c>
      <c r="T1393" s="244">
        <f t="shared" si="239"/>
        <v>553350</v>
      </c>
      <c r="U1393" s="79">
        <f t="shared" si="240"/>
        <v>62989.072068097652</v>
      </c>
      <c r="V1393" s="245">
        <f t="shared" si="241"/>
        <v>0.11757724964878931</v>
      </c>
      <c r="W1393" s="88" t="str">
        <f t="shared" si="242"/>
        <v>MENOR_VALOR</v>
      </c>
      <c r="X1393" s="89">
        <f t="shared" si="243"/>
        <v>446645</v>
      </c>
      <c r="Y1393" s="73"/>
    </row>
    <row r="1394" spans="1:25" ht="16" x14ac:dyDescent="0.35">
      <c r="A1394" s="6">
        <v>1261</v>
      </c>
      <c r="B1394" s="30">
        <v>8714199</v>
      </c>
      <c r="C1394" s="32" t="s">
        <v>32</v>
      </c>
      <c r="D1394" s="31" t="s">
        <v>171</v>
      </c>
      <c r="E1394" s="33" t="s">
        <v>34</v>
      </c>
      <c r="F1394" s="6">
        <v>0</v>
      </c>
      <c r="G1394" s="6">
        <v>1</v>
      </c>
      <c r="H1394" s="6">
        <v>781815</v>
      </c>
      <c r="I1394" s="243">
        <v>90440</v>
      </c>
      <c r="J1394" s="82">
        <f t="shared" si="244"/>
        <v>102305.728</v>
      </c>
      <c r="K1394" s="79">
        <v>106900</v>
      </c>
      <c r="L1394" s="79">
        <f t="shared" si="245"/>
        <v>20311</v>
      </c>
      <c r="M1394" s="79">
        <f t="shared" si="235"/>
        <v>127211</v>
      </c>
      <c r="N1394" s="79">
        <v>106000</v>
      </c>
      <c r="O1394" s="79">
        <v>20140</v>
      </c>
      <c r="P1394" s="79">
        <v>126140</v>
      </c>
      <c r="Q1394" s="244">
        <f t="shared" si="236"/>
        <v>102306</v>
      </c>
      <c r="R1394" s="244">
        <f t="shared" si="237"/>
        <v>118552</v>
      </c>
      <c r="S1394" s="244">
        <f t="shared" si="238"/>
        <v>117967</v>
      </c>
      <c r="T1394" s="244">
        <f t="shared" si="239"/>
        <v>126140</v>
      </c>
      <c r="U1394" s="79">
        <f t="shared" si="240"/>
        <v>11487.656767156652</v>
      </c>
      <c r="V1394" s="245">
        <f t="shared" si="241"/>
        <v>9.6899729799215975E-2</v>
      </c>
      <c r="W1394" s="88" t="str">
        <f t="shared" si="242"/>
        <v>MENOR_VALOR</v>
      </c>
      <c r="X1394" s="89">
        <f t="shared" si="243"/>
        <v>102306</v>
      </c>
      <c r="Y1394" s="73"/>
    </row>
    <row r="1395" spans="1:25" ht="16" x14ac:dyDescent="0.35">
      <c r="A1395" s="6">
        <v>1262</v>
      </c>
      <c r="B1395" s="30">
        <v>8714199</v>
      </c>
      <c r="C1395" s="32" t="s">
        <v>32</v>
      </c>
      <c r="D1395" s="31" t="s">
        <v>173</v>
      </c>
      <c r="E1395" s="33" t="s">
        <v>34</v>
      </c>
      <c r="F1395" s="6">
        <v>0</v>
      </c>
      <c r="G1395" s="6">
        <v>1</v>
      </c>
      <c r="H1395" s="6">
        <v>781815</v>
      </c>
      <c r="I1395" s="243">
        <v>120666</v>
      </c>
      <c r="J1395" s="82">
        <f t="shared" si="244"/>
        <v>136497.3792</v>
      </c>
      <c r="K1395" s="79">
        <v>296670</v>
      </c>
      <c r="L1395" s="79">
        <f t="shared" si="245"/>
        <v>56367.3</v>
      </c>
      <c r="M1395" s="79">
        <f t="shared" si="235"/>
        <v>353037.3</v>
      </c>
      <c r="N1395" s="79">
        <v>214000</v>
      </c>
      <c r="O1395" s="79">
        <v>40660</v>
      </c>
      <c r="P1395" s="79">
        <v>254660</v>
      </c>
      <c r="Q1395" s="244">
        <f t="shared" si="236"/>
        <v>136497</v>
      </c>
      <c r="R1395" s="244">
        <f t="shared" si="237"/>
        <v>248065</v>
      </c>
      <c r="S1395" s="244">
        <f t="shared" si="238"/>
        <v>230658</v>
      </c>
      <c r="T1395" s="244">
        <f t="shared" si="239"/>
        <v>254660</v>
      </c>
      <c r="U1395" s="79">
        <f t="shared" si="240"/>
        <v>78890.48936342074</v>
      </c>
      <c r="V1395" s="245">
        <f t="shared" si="241"/>
        <v>0.31802345902654844</v>
      </c>
      <c r="W1395" s="88" t="str">
        <f t="shared" si="242"/>
        <v>MENOR_VALOR</v>
      </c>
      <c r="X1395" s="89">
        <f t="shared" si="243"/>
        <v>136497</v>
      </c>
      <c r="Y1395" s="73"/>
    </row>
    <row r="1396" spans="1:25" ht="16" x14ac:dyDescent="0.35">
      <c r="A1396" s="6">
        <v>1263</v>
      </c>
      <c r="B1396" s="30">
        <v>8714199</v>
      </c>
      <c r="C1396" s="32" t="s">
        <v>32</v>
      </c>
      <c r="D1396" s="31" t="s">
        <v>175</v>
      </c>
      <c r="E1396" s="33" t="s">
        <v>34</v>
      </c>
      <c r="F1396" s="6">
        <v>0</v>
      </c>
      <c r="G1396" s="6">
        <v>1</v>
      </c>
      <c r="H1396" s="6">
        <v>781815</v>
      </c>
      <c r="I1396" s="243">
        <v>217056</v>
      </c>
      <c r="J1396" s="82">
        <f t="shared" si="244"/>
        <v>245533.74719999998</v>
      </c>
      <c r="K1396" s="79">
        <v>315810</v>
      </c>
      <c r="L1396" s="79">
        <f t="shared" si="245"/>
        <v>60003.9</v>
      </c>
      <c r="M1396" s="79">
        <f t="shared" si="235"/>
        <v>375813.9</v>
      </c>
      <c r="N1396" s="79">
        <v>255000</v>
      </c>
      <c r="O1396" s="79">
        <v>48450</v>
      </c>
      <c r="P1396" s="79">
        <v>303450</v>
      </c>
      <c r="Q1396" s="244">
        <f t="shared" si="236"/>
        <v>245534</v>
      </c>
      <c r="R1396" s="244">
        <f t="shared" si="237"/>
        <v>308266</v>
      </c>
      <c r="S1396" s="244">
        <f t="shared" si="238"/>
        <v>303662</v>
      </c>
      <c r="T1396" s="244">
        <f t="shared" si="239"/>
        <v>303450</v>
      </c>
      <c r="U1396" s="79">
        <f t="shared" si="240"/>
        <v>44358.222597394502</v>
      </c>
      <c r="V1396" s="245">
        <f t="shared" si="241"/>
        <v>0.14389592948101479</v>
      </c>
      <c r="W1396" s="88" t="str">
        <f t="shared" si="242"/>
        <v>MENOR_VALOR</v>
      </c>
      <c r="X1396" s="89">
        <f t="shared" si="243"/>
        <v>245534</v>
      </c>
      <c r="Y1396" s="73"/>
    </row>
    <row r="1397" spans="1:25" ht="16" x14ac:dyDescent="0.35">
      <c r="A1397" s="6">
        <v>1264</v>
      </c>
      <c r="B1397" s="30">
        <v>8714199</v>
      </c>
      <c r="C1397" s="32" t="s">
        <v>32</v>
      </c>
      <c r="D1397" s="31" t="s">
        <v>177</v>
      </c>
      <c r="E1397" s="33" t="s">
        <v>34</v>
      </c>
      <c r="F1397" s="6">
        <v>0</v>
      </c>
      <c r="G1397" s="6">
        <v>1</v>
      </c>
      <c r="H1397" s="6">
        <v>781815</v>
      </c>
      <c r="I1397" s="243">
        <v>217056</v>
      </c>
      <c r="J1397" s="82">
        <f t="shared" si="244"/>
        <v>245533.74719999998</v>
      </c>
      <c r="K1397" s="79">
        <v>360150</v>
      </c>
      <c r="L1397" s="79">
        <f t="shared" si="245"/>
        <v>68428.5</v>
      </c>
      <c r="M1397" s="79">
        <f t="shared" si="235"/>
        <v>428578.5</v>
      </c>
      <c r="N1397" s="79">
        <v>255000</v>
      </c>
      <c r="O1397" s="79">
        <v>48450</v>
      </c>
      <c r="P1397" s="79">
        <v>303450</v>
      </c>
      <c r="Q1397" s="244">
        <f t="shared" si="236"/>
        <v>245534</v>
      </c>
      <c r="R1397" s="244">
        <f t="shared" si="237"/>
        <v>325854</v>
      </c>
      <c r="S1397" s="244">
        <f t="shared" si="238"/>
        <v>317256</v>
      </c>
      <c r="T1397" s="244">
        <f t="shared" si="239"/>
        <v>303450</v>
      </c>
      <c r="U1397" s="79">
        <f t="shared" si="240"/>
        <v>56794.816664903497</v>
      </c>
      <c r="V1397" s="245">
        <f t="shared" si="241"/>
        <v>0.17429528765920779</v>
      </c>
      <c r="W1397" s="88" t="str">
        <f t="shared" si="242"/>
        <v>MENOR_VALOR</v>
      </c>
      <c r="X1397" s="89">
        <f t="shared" si="243"/>
        <v>245534</v>
      </c>
      <c r="Y1397" s="73"/>
    </row>
    <row r="1398" spans="1:25" ht="16" x14ac:dyDescent="0.35">
      <c r="A1398" s="6">
        <v>1265</v>
      </c>
      <c r="B1398" s="30">
        <v>8714199</v>
      </c>
      <c r="C1398" s="32" t="s">
        <v>32</v>
      </c>
      <c r="D1398" s="31" t="s">
        <v>266</v>
      </c>
      <c r="E1398" s="33" t="s">
        <v>34</v>
      </c>
      <c r="F1398" s="6">
        <v>0</v>
      </c>
      <c r="G1398" s="6">
        <v>1</v>
      </c>
      <c r="H1398" s="6">
        <v>781815</v>
      </c>
      <c r="I1398" s="243">
        <v>508011</v>
      </c>
      <c r="J1398" s="82">
        <f t="shared" si="244"/>
        <v>574662.04319999996</v>
      </c>
      <c r="K1398" s="79">
        <v>315800</v>
      </c>
      <c r="L1398" s="79">
        <f t="shared" si="245"/>
        <v>60002</v>
      </c>
      <c r="M1398" s="79">
        <f t="shared" si="235"/>
        <v>375802</v>
      </c>
      <c r="N1398" s="79">
        <v>274000</v>
      </c>
      <c r="O1398" s="79">
        <v>52060</v>
      </c>
      <c r="P1398" s="79">
        <v>326060</v>
      </c>
      <c r="Q1398" s="244">
        <f t="shared" si="236"/>
        <v>326060</v>
      </c>
      <c r="R1398" s="244">
        <f t="shared" si="237"/>
        <v>425508</v>
      </c>
      <c r="S1398" s="244">
        <f t="shared" si="238"/>
        <v>412943</v>
      </c>
      <c r="T1398" s="244">
        <f t="shared" si="239"/>
        <v>375802</v>
      </c>
      <c r="U1398" s="79">
        <f t="shared" si="240"/>
        <v>70320.355175439778</v>
      </c>
      <c r="V1398" s="245">
        <f t="shared" si="241"/>
        <v>0.165262122393562</v>
      </c>
      <c r="W1398" s="88" t="str">
        <f t="shared" si="242"/>
        <v>MENOR_VALOR</v>
      </c>
      <c r="X1398" s="89">
        <f t="shared" si="243"/>
        <v>326060</v>
      </c>
      <c r="Y1398" s="73"/>
    </row>
    <row r="1399" spans="1:25" ht="16" x14ac:dyDescent="0.35">
      <c r="A1399" s="6">
        <v>1266</v>
      </c>
      <c r="B1399" s="30">
        <v>8714199</v>
      </c>
      <c r="C1399" s="32" t="s">
        <v>32</v>
      </c>
      <c r="D1399" s="31" t="s">
        <v>267</v>
      </c>
      <c r="E1399" s="33" t="s">
        <v>34</v>
      </c>
      <c r="F1399" s="6">
        <v>0</v>
      </c>
      <c r="G1399" s="6">
        <v>1</v>
      </c>
      <c r="H1399" s="6">
        <v>781815</v>
      </c>
      <c r="I1399" s="243">
        <v>121737</v>
      </c>
      <c r="J1399" s="82">
        <f t="shared" si="244"/>
        <v>137708.89439999999</v>
      </c>
      <c r="K1399" s="79">
        <v>502138</v>
      </c>
      <c r="L1399" s="79">
        <f t="shared" si="245"/>
        <v>95406.22</v>
      </c>
      <c r="M1399" s="79">
        <f t="shared" si="235"/>
        <v>597544.22</v>
      </c>
      <c r="N1399" s="79">
        <v>425000</v>
      </c>
      <c r="O1399" s="79">
        <v>80750</v>
      </c>
      <c r="P1399" s="79">
        <v>505750</v>
      </c>
      <c r="Q1399" s="244">
        <f t="shared" si="236"/>
        <v>137709</v>
      </c>
      <c r="R1399" s="244">
        <f t="shared" si="237"/>
        <v>413668</v>
      </c>
      <c r="S1399" s="244">
        <f t="shared" si="238"/>
        <v>346542</v>
      </c>
      <c r="T1399" s="244">
        <f t="shared" si="239"/>
        <v>505750</v>
      </c>
      <c r="U1399" s="79">
        <f t="shared" si="240"/>
        <v>195132.48022945848</v>
      </c>
      <c r="V1399" s="245">
        <f t="shared" si="241"/>
        <v>0.4717127750501815</v>
      </c>
      <c r="W1399" s="88" t="str">
        <f t="shared" si="242"/>
        <v>MEDIA_GEOMETRICA</v>
      </c>
      <c r="X1399" s="89">
        <f t="shared" si="243"/>
        <v>346542</v>
      </c>
      <c r="Y1399" s="73"/>
    </row>
    <row r="1400" spans="1:25" ht="16" x14ac:dyDescent="0.35">
      <c r="A1400" s="6">
        <v>1267</v>
      </c>
      <c r="B1400" s="30">
        <v>8714199</v>
      </c>
      <c r="C1400" s="32" t="s">
        <v>179</v>
      </c>
      <c r="D1400" s="32" t="s">
        <v>160</v>
      </c>
      <c r="E1400" s="33" t="s">
        <v>34</v>
      </c>
      <c r="F1400" s="6">
        <v>0</v>
      </c>
      <c r="G1400" s="6">
        <v>1</v>
      </c>
      <c r="H1400" s="21">
        <v>781815</v>
      </c>
      <c r="I1400" s="243">
        <v>85442</v>
      </c>
      <c r="J1400" s="82">
        <f t="shared" si="244"/>
        <v>96651.990399999995</v>
      </c>
      <c r="K1400" s="79">
        <v>150900</v>
      </c>
      <c r="L1400" s="79">
        <f t="shared" si="245"/>
        <v>28671</v>
      </c>
      <c r="M1400" s="79">
        <f t="shared" si="235"/>
        <v>179571</v>
      </c>
      <c r="N1400" s="79">
        <v>101000</v>
      </c>
      <c r="O1400" s="79">
        <v>19190</v>
      </c>
      <c r="P1400" s="79">
        <v>120190</v>
      </c>
      <c r="Q1400" s="244">
        <f t="shared" si="236"/>
        <v>96652</v>
      </c>
      <c r="R1400" s="244">
        <f t="shared" si="237"/>
        <v>132138</v>
      </c>
      <c r="S1400" s="244">
        <f t="shared" si="238"/>
        <v>127773</v>
      </c>
      <c r="T1400" s="244">
        <f t="shared" si="239"/>
        <v>120190</v>
      </c>
      <c r="U1400" s="79">
        <f t="shared" si="240"/>
        <v>25092.391237185824</v>
      </c>
      <c r="V1400" s="245">
        <f t="shared" si="241"/>
        <v>0.1898953460562883</v>
      </c>
      <c r="W1400" s="88" t="str">
        <f t="shared" si="242"/>
        <v>MENOR_VALOR</v>
      </c>
      <c r="X1400" s="89">
        <f t="shared" si="243"/>
        <v>96652</v>
      </c>
      <c r="Y1400" s="73"/>
    </row>
    <row r="1401" spans="1:25" x14ac:dyDescent="0.35">
      <c r="A1401" s="6">
        <v>1268</v>
      </c>
      <c r="B1401" s="30">
        <v>8714199</v>
      </c>
      <c r="C1401" s="275" t="s">
        <v>180</v>
      </c>
      <c r="D1401" s="275"/>
      <c r="E1401" s="33" t="s">
        <v>34</v>
      </c>
      <c r="F1401" s="6">
        <v>0</v>
      </c>
      <c r="G1401" s="6">
        <v>1</v>
      </c>
      <c r="H1401" s="21">
        <v>781815</v>
      </c>
      <c r="I1401" s="243"/>
      <c r="J1401" s="82">
        <f t="shared" si="244"/>
        <v>0</v>
      </c>
      <c r="K1401" s="79">
        <v>126900</v>
      </c>
      <c r="L1401" s="79">
        <f t="shared" si="245"/>
        <v>24111</v>
      </c>
      <c r="M1401" s="79">
        <f t="shared" si="235"/>
        <v>151011</v>
      </c>
      <c r="N1401" s="79">
        <v>179000</v>
      </c>
      <c r="O1401" s="79">
        <v>34010</v>
      </c>
      <c r="P1401" s="79">
        <v>213010</v>
      </c>
      <c r="Q1401" s="244">
        <f>ROUND(MIN(M1401,P1401),0)</f>
        <v>151011</v>
      </c>
      <c r="R1401" s="244">
        <f t="shared" si="237"/>
        <v>121340</v>
      </c>
      <c r="S1401" s="244">
        <f>ROUND(GEOMEAN(M1401,P1401),0)</f>
        <v>179351</v>
      </c>
      <c r="T1401" s="244">
        <f t="shared" si="239"/>
        <v>151011</v>
      </c>
      <c r="U1401" s="79">
        <f t="shared" si="240"/>
        <v>20980.565304586053</v>
      </c>
      <c r="V1401" s="245">
        <f t="shared" si="241"/>
        <v>0.1729072466176533</v>
      </c>
      <c r="W1401" s="88" t="str">
        <f t="shared" si="242"/>
        <v>MENOR_VALOR</v>
      </c>
      <c r="X1401" s="89">
        <f t="shared" si="243"/>
        <v>151011</v>
      </c>
      <c r="Y1401" s="73"/>
    </row>
    <row r="1402" spans="1:25" ht="24" x14ac:dyDescent="0.35">
      <c r="A1402" s="6">
        <v>1269</v>
      </c>
      <c r="B1402" s="30">
        <v>8714199</v>
      </c>
      <c r="C1402" s="32" t="s">
        <v>50</v>
      </c>
      <c r="D1402" s="32" t="s">
        <v>160</v>
      </c>
      <c r="E1402" s="33" t="s">
        <v>80</v>
      </c>
      <c r="F1402" s="6">
        <v>0</v>
      </c>
      <c r="G1402" s="6">
        <v>1</v>
      </c>
      <c r="H1402" s="6">
        <v>781815</v>
      </c>
      <c r="I1402" s="243">
        <v>96152</v>
      </c>
      <c r="J1402" s="82">
        <f t="shared" si="244"/>
        <v>108767.1424</v>
      </c>
      <c r="K1402" s="79">
        <v>135600</v>
      </c>
      <c r="L1402" s="79">
        <f t="shared" si="245"/>
        <v>25764</v>
      </c>
      <c r="M1402" s="79">
        <f t="shared" si="235"/>
        <v>161364</v>
      </c>
      <c r="N1402" s="79">
        <v>113000</v>
      </c>
      <c r="O1402" s="79">
        <v>21470</v>
      </c>
      <c r="P1402" s="79">
        <v>134470</v>
      </c>
      <c r="Q1402" s="244">
        <f t="shared" si="236"/>
        <v>108767</v>
      </c>
      <c r="R1402" s="244">
        <f t="shared" si="237"/>
        <v>134867</v>
      </c>
      <c r="S1402" s="244">
        <f t="shared" si="238"/>
        <v>133140</v>
      </c>
      <c r="T1402" s="244">
        <f t="shared" si="239"/>
        <v>134470</v>
      </c>
      <c r="U1402" s="79">
        <f t="shared" si="240"/>
        <v>18455.486988968889</v>
      </c>
      <c r="V1402" s="245">
        <f t="shared" si="241"/>
        <v>0.13684212586451014</v>
      </c>
      <c r="W1402" s="88" t="str">
        <f t="shared" si="242"/>
        <v>MENOR_VALOR</v>
      </c>
      <c r="X1402" s="89">
        <f t="shared" si="243"/>
        <v>108767</v>
      </c>
      <c r="Y1402" s="73"/>
    </row>
    <row r="1403" spans="1:25" s="74" customFormat="1" ht="16" x14ac:dyDescent="0.35">
      <c r="A1403" s="117" t="s">
        <v>181</v>
      </c>
      <c r="B1403" s="30"/>
      <c r="C1403" s="134"/>
      <c r="D1403" s="135" t="s">
        <v>182</v>
      </c>
      <c r="E1403" s="33"/>
      <c r="F1403" s="6"/>
      <c r="G1403" s="6"/>
      <c r="H1403" s="10"/>
      <c r="I1403" s="11"/>
      <c r="J1403" s="82"/>
      <c r="K1403" s="79"/>
      <c r="L1403" s="79"/>
      <c r="M1403" s="79"/>
      <c r="N1403" s="79"/>
      <c r="O1403" s="79"/>
      <c r="P1403" s="79"/>
      <c r="Q1403" s="244"/>
      <c r="R1403" s="244"/>
      <c r="S1403" s="244"/>
      <c r="T1403" s="244"/>
      <c r="U1403" s="79"/>
      <c r="V1403" s="245"/>
      <c r="W1403" s="88" t="str">
        <f t="shared" si="242"/>
        <v>MENOR_VALOR</v>
      </c>
      <c r="X1403" s="89">
        <f t="shared" si="243"/>
        <v>0</v>
      </c>
      <c r="Y1403" s="73"/>
    </row>
    <row r="1404" spans="1:25" ht="16" x14ac:dyDescent="0.35">
      <c r="A1404" s="6">
        <v>1270</v>
      </c>
      <c r="B1404" s="30">
        <v>8714199</v>
      </c>
      <c r="C1404" s="32" t="s">
        <v>32</v>
      </c>
      <c r="D1404" s="31" t="s">
        <v>185</v>
      </c>
      <c r="E1404" s="33" t="s">
        <v>34</v>
      </c>
      <c r="F1404" s="6">
        <v>0</v>
      </c>
      <c r="G1404" s="6">
        <v>1</v>
      </c>
      <c r="H1404" s="6">
        <v>781815</v>
      </c>
      <c r="I1404" s="81">
        <v>231931</v>
      </c>
      <c r="J1404" s="82">
        <f t="shared" si="244"/>
        <v>262360.34720000002</v>
      </c>
      <c r="K1404" s="79">
        <v>245900</v>
      </c>
      <c r="L1404" s="79">
        <f t="shared" si="245"/>
        <v>46721</v>
      </c>
      <c r="M1404" s="79">
        <f t="shared" si="235"/>
        <v>292621</v>
      </c>
      <c r="N1404" s="79">
        <v>273000</v>
      </c>
      <c r="O1404" s="79">
        <v>51870</v>
      </c>
      <c r="P1404" s="79">
        <v>324870</v>
      </c>
      <c r="Q1404" s="244">
        <f t="shared" si="236"/>
        <v>262360</v>
      </c>
      <c r="R1404" s="244">
        <f t="shared" si="237"/>
        <v>293284</v>
      </c>
      <c r="S1404" s="244">
        <f t="shared" si="238"/>
        <v>292171</v>
      </c>
      <c r="T1404" s="244">
        <f t="shared" si="239"/>
        <v>292621</v>
      </c>
      <c r="U1404" s="79">
        <f t="shared" si="240"/>
        <v>21866.570101412795</v>
      </c>
      <c r="V1404" s="245">
        <f t="shared" si="241"/>
        <v>7.4557664589315453E-2</v>
      </c>
      <c r="W1404" s="88" t="str">
        <f t="shared" si="242"/>
        <v>MENOR_VALOR</v>
      </c>
      <c r="X1404" s="89">
        <f t="shared" si="243"/>
        <v>262360</v>
      </c>
      <c r="Y1404" s="73"/>
    </row>
    <row r="1405" spans="1:25" ht="16" x14ac:dyDescent="0.35">
      <c r="A1405" s="6">
        <v>1271</v>
      </c>
      <c r="B1405" s="30">
        <v>8714199</v>
      </c>
      <c r="C1405" s="32" t="s">
        <v>32</v>
      </c>
      <c r="D1405" s="31" t="s">
        <v>186</v>
      </c>
      <c r="E1405" s="33" t="s">
        <v>34</v>
      </c>
      <c r="F1405" s="6">
        <v>0</v>
      </c>
      <c r="G1405" s="6">
        <v>1</v>
      </c>
      <c r="H1405" s="6">
        <v>781815</v>
      </c>
      <c r="I1405" s="81">
        <v>90440</v>
      </c>
      <c r="J1405" s="82">
        <f t="shared" si="244"/>
        <v>102305.728</v>
      </c>
      <c r="K1405" s="79">
        <v>112587</v>
      </c>
      <c r="L1405" s="79">
        <f t="shared" si="245"/>
        <v>21391.53</v>
      </c>
      <c r="M1405" s="79">
        <f t="shared" si="235"/>
        <v>133978.53</v>
      </c>
      <c r="N1405" s="79">
        <v>106000</v>
      </c>
      <c r="O1405" s="79">
        <v>20140</v>
      </c>
      <c r="P1405" s="79">
        <v>126140</v>
      </c>
      <c r="Q1405" s="244">
        <f t="shared" si="236"/>
        <v>102306</v>
      </c>
      <c r="R1405" s="244">
        <f t="shared" si="237"/>
        <v>120808</v>
      </c>
      <c r="S1405" s="244">
        <f t="shared" si="238"/>
        <v>120022</v>
      </c>
      <c r="T1405" s="244">
        <f t="shared" si="239"/>
        <v>126140</v>
      </c>
      <c r="U1405" s="79">
        <f t="shared" si="240"/>
        <v>13082.889665513503</v>
      </c>
      <c r="V1405" s="245">
        <f t="shared" si="241"/>
        <v>0.10829489492015018</v>
      </c>
      <c r="W1405" s="88" t="str">
        <f t="shared" si="242"/>
        <v>MENOR_VALOR</v>
      </c>
      <c r="X1405" s="89">
        <f t="shared" si="243"/>
        <v>102306</v>
      </c>
      <c r="Y1405" s="73"/>
    </row>
    <row r="1406" spans="1:25" ht="16" x14ac:dyDescent="0.35">
      <c r="A1406" s="6">
        <v>1272</v>
      </c>
      <c r="B1406" s="30">
        <v>8714199</v>
      </c>
      <c r="C1406" s="32" t="s">
        <v>32</v>
      </c>
      <c r="D1406" s="31" t="s">
        <v>306</v>
      </c>
      <c r="E1406" s="33" t="s">
        <v>34</v>
      </c>
      <c r="F1406" s="6">
        <v>0</v>
      </c>
      <c r="G1406" s="6">
        <v>1</v>
      </c>
      <c r="H1406" s="6">
        <v>781815</v>
      </c>
      <c r="I1406" s="81">
        <v>456365</v>
      </c>
      <c r="J1406" s="82">
        <f t="shared" si="244"/>
        <v>516240.08799999999</v>
      </c>
      <c r="K1406" s="79">
        <v>677710</v>
      </c>
      <c r="L1406" s="79">
        <f t="shared" si="245"/>
        <v>128764.90000000001</v>
      </c>
      <c r="M1406" s="79">
        <f t="shared" si="235"/>
        <v>806474.9</v>
      </c>
      <c r="N1406" s="79">
        <v>537000</v>
      </c>
      <c r="O1406" s="79">
        <v>102030</v>
      </c>
      <c r="P1406" s="79">
        <v>639030</v>
      </c>
      <c r="Q1406" s="244">
        <f t="shared" si="236"/>
        <v>516240</v>
      </c>
      <c r="R1406" s="244">
        <f t="shared" si="237"/>
        <v>653915</v>
      </c>
      <c r="S1406" s="244">
        <f t="shared" si="238"/>
        <v>643163</v>
      </c>
      <c r="T1406" s="244">
        <f t="shared" si="239"/>
        <v>639030</v>
      </c>
      <c r="U1406" s="79">
        <f t="shared" si="240"/>
        <v>97350.926099857927</v>
      </c>
      <c r="V1406" s="245">
        <f t="shared" si="241"/>
        <v>0.14887397612817863</v>
      </c>
      <c r="W1406" s="88" t="str">
        <f t="shared" si="242"/>
        <v>MENOR_VALOR</v>
      </c>
      <c r="X1406" s="89">
        <f t="shared" si="243"/>
        <v>516240</v>
      </c>
      <c r="Y1406" s="73"/>
    </row>
    <row r="1407" spans="1:25" ht="16" x14ac:dyDescent="0.35">
      <c r="A1407" s="6">
        <v>1273</v>
      </c>
      <c r="B1407" s="30">
        <v>8714199</v>
      </c>
      <c r="C1407" s="32" t="s">
        <v>32</v>
      </c>
      <c r="D1407" s="31" t="s">
        <v>307</v>
      </c>
      <c r="E1407" s="33" t="s">
        <v>34</v>
      </c>
      <c r="F1407" s="6">
        <v>0</v>
      </c>
      <c r="G1407" s="6">
        <v>1</v>
      </c>
      <c r="H1407" s="6">
        <v>781815</v>
      </c>
      <c r="I1407" s="81">
        <v>456565</v>
      </c>
      <c r="J1407" s="82">
        <f t="shared" si="244"/>
        <v>516466.32799999998</v>
      </c>
      <c r="K1407" s="79">
        <v>428000</v>
      </c>
      <c r="L1407" s="79">
        <f t="shared" si="245"/>
        <v>81320</v>
      </c>
      <c r="M1407" s="79">
        <f t="shared" si="235"/>
        <v>509320</v>
      </c>
      <c r="N1407" s="79">
        <v>537000</v>
      </c>
      <c r="O1407" s="79">
        <v>102030</v>
      </c>
      <c r="P1407" s="79">
        <v>639030</v>
      </c>
      <c r="Q1407" s="244">
        <f t="shared" si="236"/>
        <v>509320</v>
      </c>
      <c r="R1407" s="244">
        <f t="shared" si="237"/>
        <v>554939</v>
      </c>
      <c r="S1407" s="244">
        <f t="shared" si="238"/>
        <v>551888</v>
      </c>
      <c r="T1407" s="244">
        <f t="shared" si="239"/>
        <v>516466</v>
      </c>
      <c r="U1407" s="79">
        <f t="shared" si="240"/>
        <v>32257.50425094911</v>
      </c>
      <c r="V1407" s="245">
        <f t="shared" si="241"/>
        <v>5.8128018126224881E-2</v>
      </c>
      <c r="W1407" s="88" t="str">
        <f t="shared" si="242"/>
        <v>MENOR_VALOR</v>
      </c>
      <c r="X1407" s="89">
        <f t="shared" si="243"/>
        <v>509320</v>
      </c>
      <c r="Y1407" s="73"/>
    </row>
    <row r="1408" spans="1:25" ht="16" x14ac:dyDescent="0.35">
      <c r="A1408" s="6">
        <v>1274</v>
      </c>
      <c r="B1408" s="30">
        <v>8714199</v>
      </c>
      <c r="C1408" s="32" t="s">
        <v>32</v>
      </c>
      <c r="D1408" s="31" t="s">
        <v>187</v>
      </c>
      <c r="E1408" s="33" t="s">
        <v>34</v>
      </c>
      <c r="F1408" s="6">
        <v>0</v>
      </c>
      <c r="G1408" s="6">
        <v>1</v>
      </c>
      <c r="H1408" s="6">
        <v>781815</v>
      </c>
      <c r="I1408" s="243">
        <v>230860</v>
      </c>
      <c r="J1408" s="82">
        <f t="shared" si="244"/>
        <v>261148.83199999999</v>
      </c>
      <c r="K1408" s="79">
        <v>410230</v>
      </c>
      <c r="L1408" s="79">
        <f t="shared" si="245"/>
        <v>77943.7</v>
      </c>
      <c r="M1408" s="79">
        <f t="shared" si="235"/>
        <v>488173.7</v>
      </c>
      <c r="N1408" s="79">
        <v>320000</v>
      </c>
      <c r="O1408" s="79">
        <v>60800</v>
      </c>
      <c r="P1408" s="79">
        <v>380800</v>
      </c>
      <c r="Q1408" s="244">
        <f t="shared" si="236"/>
        <v>261149</v>
      </c>
      <c r="R1408" s="244">
        <f t="shared" si="237"/>
        <v>376708</v>
      </c>
      <c r="S1408" s="244">
        <f t="shared" si="238"/>
        <v>364799</v>
      </c>
      <c r="T1408" s="244">
        <f t="shared" si="239"/>
        <v>380800</v>
      </c>
      <c r="U1408" s="79">
        <f t="shared" si="240"/>
        <v>81712.552527136242</v>
      </c>
      <c r="V1408" s="245">
        <f t="shared" si="241"/>
        <v>0.21691217740832752</v>
      </c>
      <c r="W1408" s="88" t="str">
        <f t="shared" si="242"/>
        <v>MENOR_VALOR</v>
      </c>
      <c r="X1408" s="89">
        <f t="shared" si="243"/>
        <v>261149</v>
      </c>
      <c r="Y1408" s="73"/>
    </row>
    <row r="1409" spans="1:25" ht="24" x14ac:dyDescent="0.35">
      <c r="A1409" s="6">
        <v>1275</v>
      </c>
      <c r="B1409" s="30">
        <v>8714199</v>
      </c>
      <c r="C1409" s="32" t="s">
        <v>32</v>
      </c>
      <c r="D1409" s="31" t="s">
        <v>188</v>
      </c>
      <c r="E1409" s="33" t="s">
        <v>34</v>
      </c>
      <c r="F1409" s="6">
        <v>0</v>
      </c>
      <c r="G1409" s="6">
        <v>1</v>
      </c>
      <c r="H1409" s="6">
        <v>781815</v>
      </c>
      <c r="I1409" s="243">
        <v>195398</v>
      </c>
      <c r="J1409" s="82">
        <f t="shared" si="244"/>
        <v>221034.2176</v>
      </c>
      <c r="K1409" s="79">
        <v>440000</v>
      </c>
      <c r="L1409" s="79">
        <f t="shared" si="245"/>
        <v>83600</v>
      </c>
      <c r="M1409" s="79">
        <f t="shared" si="235"/>
        <v>523600</v>
      </c>
      <c r="N1409" s="79">
        <v>424000</v>
      </c>
      <c r="O1409" s="79">
        <v>80560</v>
      </c>
      <c r="P1409" s="79">
        <v>504560</v>
      </c>
      <c r="Q1409" s="244">
        <f t="shared" si="236"/>
        <v>221034</v>
      </c>
      <c r="R1409" s="244">
        <f t="shared" si="237"/>
        <v>416398</v>
      </c>
      <c r="S1409" s="244">
        <f t="shared" si="238"/>
        <v>387963</v>
      </c>
      <c r="T1409" s="244">
        <f t="shared" si="239"/>
        <v>504560</v>
      </c>
      <c r="U1409" s="79">
        <f t="shared" si="240"/>
        <v>138143.20919972868</v>
      </c>
      <c r="V1409" s="245">
        <f t="shared" si="241"/>
        <v>0.331757619392333</v>
      </c>
      <c r="W1409" s="88" t="str">
        <f t="shared" si="242"/>
        <v>MENOR_VALOR</v>
      </c>
      <c r="X1409" s="89">
        <f t="shared" si="243"/>
        <v>221034</v>
      </c>
      <c r="Y1409" s="73"/>
    </row>
    <row r="1410" spans="1:25" ht="24" x14ac:dyDescent="0.35">
      <c r="A1410" s="6">
        <v>1276</v>
      </c>
      <c r="B1410" s="30">
        <v>8714199</v>
      </c>
      <c r="C1410" s="32" t="s">
        <v>32</v>
      </c>
      <c r="D1410" s="31" t="s">
        <v>189</v>
      </c>
      <c r="E1410" s="33" t="s">
        <v>80</v>
      </c>
      <c r="F1410" s="6">
        <v>0</v>
      </c>
      <c r="G1410" s="6">
        <v>1</v>
      </c>
      <c r="H1410" s="6">
        <v>781815</v>
      </c>
      <c r="I1410" s="243">
        <v>125664</v>
      </c>
      <c r="J1410" s="82">
        <f t="shared" si="244"/>
        <v>142151.11679999999</v>
      </c>
      <c r="K1410" s="79">
        <v>337590</v>
      </c>
      <c r="L1410" s="79">
        <f t="shared" si="245"/>
        <v>64142.1</v>
      </c>
      <c r="M1410" s="79">
        <f t="shared" si="235"/>
        <v>401732.1</v>
      </c>
      <c r="N1410" s="79">
        <v>320000</v>
      </c>
      <c r="O1410" s="79">
        <v>60800</v>
      </c>
      <c r="P1410" s="79">
        <v>380800</v>
      </c>
      <c r="Q1410" s="244">
        <f t="shared" si="236"/>
        <v>142151</v>
      </c>
      <c r="R1410" s="244">
        <f t="shared" si="237"/>
        <v>308228</v>
      </c>
      <c r="S1410" s="244">
        <f t="shared" si="238"/>
        <v>279122</v>
      </c>
      <c r="T1410" s="244">
        <f t="shared" si="239"/>
        <v>380800</v>
      </c>
      <c r="U1410" s="79">
        <f t="shared" si="240"/>
        <v>117434.17289911825</v>
      </c>
      <c r="V1410" s="245">
        <f t="shared" si="241"/>
        <v>0.3809977448483533</v>
      </c>
      <c r="W1410" s="88" t="str">
        <f t="shared" si="242"/>
        <v>MENOR_VALOR</v>
      </c>
      <c r="X1410" s="89">
        <f t="shared" si="243"/>
        <v>142151</v>
      </c>
      <c r="Y1410" s="73"/>
    </row>
    <row r="1411" spans="1:25" ht="24" x14ac:dyDescent="0.35">
      <c r="A1411" s="6">
        <v>1277</v>
      </c>
      <c r="B1411" s="30">
        <v>8714199</v>
      </c>
      <c r="C1411" s="32" t="s">
        <v>32</v>
      </c>
      <c r="D1411" s="31" t="s">
        <v>190</v>
      </c>
      <c r="E1411" s="33" t="s">
        <v>80</v>
      </c>
      <c r="F1411" s="6">
        <v>0</v>
      </c>
      <c r="G1411" s="6">
        <v>1</v>
      </c>
      <c r="H1411" s="6">
        <v>781815</v>
      </c>
      <c r="I1411" s="243">
        <v>231931</v>
      </c>
      <c r="J1411" s="82">
        <f t="shared" si="244"/>
        <v>262360.34720000002</v>
      </c>
      <c r="K1411" s="79">
        <v>325380</v>
      </c>
      <c r="L1411" s="79">
        <f t="shared" si="245"/>
        <v>61822.2</v>
      </c>
      <c r="M1411" s="79">
        <f t="shared" si="235"/>
        <v>387202.2</v>
      </c>
      <c r="N1411" s="79">
        <v>273000</v>
      </c>
      <c r="O1411" s="79">
        <v>51870</v>
      </c>
      <c r="P1411" s="79">
        <v>324870</v>
      </c>
      <c r="Q1411" s="244">
        <f t="shared" si="236"/>
        <v>262360</v>
      </c>
      <c r="R1411" s="244">
        <f t="shared" si="237"/>
        <v>324811</v>
      </c>
      <c r="S1411" s="244">
        <f t="shared" si="238"/>
        <v>320761</v>
      </c>
      <c r="T1411" s="244">
        <f t="shared" si="239"/>
        <v>324870</v>
      </c>
      <c r="U1411" s="79">
        <f t="shared" si="240"/>
        <v>44159.52559188108</v>
      </c>
      <c r="V1411" s="245">
        <f t="shared" si="241"/>
        <v>0.13595452614560799</v>
      </c>
      <c r="W1411" s="88" t="str">
        <f t="shared" si="242"/>
        <v>MENOR_VALOR</v>
      </c>
      <c r="X1411" s="89">
        <f t="shared" si="243"/>
        <v>262360</v>
      </c>
      <c r="Y1411" s="73"/>
    </row>
    <row r="1412" spans="1:25" ht="16" x14ac:dyDescent="0.35">
      <c r="A1412" s="6">
        <v>1278</v>
      </c>
      <c r="B1412" s="30">
        <v>8714199</v>
      </c>
      <c r="C1412" s="32" t="s">
        <v>32</v>
      </c>
      <c r="D1412" s="31" t="s">
        <v>191</v>
      </c>
      <c r="E1412" s="33" t="s">
        <v>34</v>
      </c>
      <c r="F1412" s="6">
        <v>0</v>
      </c>
      <c r="G1412" s="6">
        <v>1</v>
      </c>
      <c r="H1412" s="6">
        <v>781815</v>
      </c>
      <c r="I1412" s="243">
        <v>217056</v>
      </c>
      <c r="J1412" s="82">
        <f t="shared" si="244"/>
        <v>245533.74719999998</v>
      </c>
      <c r="K1412" s="79">
        <v>310250</v>
      </c>
      <c r="L1412" s="79">
        <f t="shared" si="245"/>
        <v>58947.5</v>
      </c>
      <c r="M1412" s="79">
        <f t="shared" si="235"/>
        <v>369197.5</v>
      </c>
      <c r="N1412" s="79">
        <v>255000</v>
      </c>
      <c r="O1412" s="79">
        <v>48450</v>
      </c>
      <c r="P1412" s="79">
        <v>303450</v>
      </c>
      <c r="Q1412" s="244">
        <f t="shared" si="236"/>
        <v>245534</v>
      </c>
      <c r="R1412" s="244">
        <f t="shared" si="237"/>
        <v>306060</v>
      </c>
      <c r="S1412" s="244">
        <f t="shared" si="238"/>
        <v>301869</v>
      </c>
      <c r="T1412" s="244">
        <f t="shared" si="239"/>
        <v>303450</v>
      </c>
      <c r="U1412" s="79">
        <f t="shared" si="240"/>
        <v>42798.345038096973</v>
      </c>
      <c r="V1412" s="245">
        <f t="shared" si="241"/>
        <v>0.13983645376101736</v>
      </c>
      <c r="W1412" s="88" t="str">
        <f t="shared" si="242"/>
        <v>MENOR_VALOR</v>
      </c>
      <c r="X1412" s="89">
        <f t="shared" si="243"/>
        <v>245534</v>
      </c>
      <c r="Y1412" s="73"/>
    </row>
    <row r="1413" spans="1:25" ht="16" x14ac:dyDescent="0.35">
      <c r="A1413" s="6">
        <v>1279</v>
      </c>
      <c r="B1413" s="30">
        <v>8714199</v>
      </c>
      <c r="C1413" s="32" t="s">
        <v>32</v>
      </c>
      <c r="D1413" s="31" t="s">
        <v>192</v>
      </c>
      <c r="E1413" s="33" t="s">
        <v>34</v>
      </c>
      <c r="F1413" s="6">
        <v>0</v>
      </c>
      <c r="G1413" s="6">
        <v>1</v>
      </c>
      <c r="H1413" s="6">
        <v>781815</v>
      </c>
      <c r="I1413" s="243">
        <v>524909</v>
      </c>
      <c r="J1413" s="82">
        <f t="shared" si="244"/>
        <v>593777.06079999998</v>
      </c>
      <c r="K1413" s="79">
        <v>780200</v>
      </c>
      <c r="L1413" s="79">
        <f t="shared" si="245"/>
        <v>148238</v>
      </c>
      <c r="M1413" s="79">
        <f t="shared" si="235"/>
        <v>928438</v>
      </c>
      <c r="N1413" s="79">
        <v>618000</v>
      </c>
      <c r="O1413" s="79">
        <v>117420</v>
      </c>
      <c r="P1413" s="79">
        <v>735420</v>
      </c>
      <c r="Q1413" s="244">
        <f t="shared" si="236"/>
        <v>593777</v>
      </c>
      <c r="R1413" s="244">
        <f t="shared" si="237"/>
        <v>752545</v>
      </c>
      <c r="S1413" s="244">
        <f t="shared" si="238"/>
        <v>740123</v>
      </c>
      <c r="T1413" s="244">
        <f t="shared" si="239"/>
        <v>735420</v>
      </c>
      <c r="U1413" s="79">
        <f t="shared" si="240"/>
        <v>112265.92943542577</v>
      </c>
      <c r="V1413" s="245">
        <f t="shared" si="241"/>
        <v>0.14918168273714633</v>
      </c>
      <c r="W1413" s="88" t="str">
        <f t="shared" si="242"/>
        <v>MENOR_VALOR</v>
      </c>
      <c r="X1413" s="89">
        <f t="shared" si="243"/>
        <v>593777</v>
      </c>
      <c r="Y1413" s="73"/>
    </row>
    <row r="1414" spans="1:25" ht="24" x14ac:dyDescent="0.35">
      <c r="A1414" s="6">
        <v>1280</v>
      </c>
      <c r="B1414" s="30">
        <v>8714199</v>
      </c>
      <c r="C1414" s="32" t="s">
        <v>32</v>
      </c>
      <c r="D1414" s="31" t="s">
        <v>193</v>
      </c>
      <c r="E1414" s="33" t="s">
        <v>34</v>
      </c>
      <c r="F1414" s="6">
        <v>0</v>
      </c>
      <c r="G1414" s="6">
        <v>1</v>
      </c>
      <c r="H1414" s="6">
        <v>781815</v>
      </c>
      <c r="I1414" s="81">
        <v>1042559</v>
      </c>
      <c r="J1414" s="82">
        <f t="shared" si="244"/>
        <v>1179342.7408</v>
      </c>
      <c r="K1414" s="79">
        <v>1156200</v>
      </c>
      <c r="L1414" s="79">
        <f t="shared" si="245"/>
        <v>219678</v>
      </c>
      <c r="M1414" s="79">
        <f t="shared" si="235"/>
        <v>1375878</v>
      </c>
      <c r="N1414" s="79">
        <v>1227000</v>
      </c>
      <c r="O1414" s="79">
        <v>233130</v>
      </c>
      <c r="P1414" s="79">
        <v>1460130</v>
      </c>
      <c r="Q1414" s="244">
        <f t="shared" si="236"/>
        <v>1179343</v>
      </c>
      <c r="R1414" s="244">
        <f t="shared" si="237"/>
        <v>1338450</v>
      </c>
      <c r="S1414" s="244">
        <f t="shared" si="238"/>
        <v>1333124</v>
      </c>
      <c r="T1414" s="244">
        <f t="shared" si="239"/>
        <v>1375878</v>
      </c>
      <c r="U1414" s="79">
        <f t="shared" si="240"/>
        <v>112505.63863424801</v>
      </c>
      <c r="V1414" s="245">
        <f t="shared" si="241"/>
        <v>8.4056661537037627E-2</v>
      </c>
      <c r="W1414" s="88" t="str">
        <f t="shared" si="242"/>
        <v>MENOR_VALOR</v>
      </c>
      <c r="X1414" s="89">
        <f t="shared" si="243"/>
        <v>1179343</v>
      </c>
      <c r="Y1414" s="73"/>
    </row>
    <row r="1415" spans="1:25" ht="16" x14ac:dyDescent="0.35">
      <c r="A1415" s="6">
        <v>1281</v>
      </c>
      <c r="B1415" s="30">
        <v>8714199</v>
      </c>
      <c r="C1415" s="32" t="s">
        <v>32</v>
      </c>
      <c r="D1415" s="31" t="s">
        <v>194</v>
      </c>
      <c r="E1415" s="33" t="s">
        <v>34</v>
      </c>
      <c r="F1415" s="6">
        <v>0</v>
      </c>
      <c r="G1415" s="6">
        <v>1</v>
      </c>
      <c r="H1415" s="6">
        <v>781815</v>
      </c>
      <c r="I1415" s="81">
        <v>542640</v>
      </c>
      <c r="J1415" s="82">
        <f t="shared" si="244"/>
        <v>613834.36800000002</v>
      </c>
      <c r="K1415" s="79">
        <v>624880</v>
      </c>
      <c r="L1415" s="79">
        <f t="shared" si="245"/>
        <v>118727.2</v>
      </c>
      <c r="M1415" s="79">
        <f t="shared" si="235"/>
        <v>743607.2</v>
      </c>
      <c r="N1415" s="79">
        <v>613000</v>
      </c>
      <c r="O1415" s="79">
        <v>116470</v>
      </c>
      <c r="P1415" s="79">
        <v>729470</v>
      </c>
      <c r="Q1415" s="244">
        <f t="shared" si="236"/>
        <v>613834</v>
      </c>
      <c r="R1415" s="244">
        <f t="shared" si="237"/>
        <v>695637</v>
      </c>
      <c r="S1415" s="244">
        <f t="shared" si="238"/>
        <v>693108</v>
      </c>
      <c r="T1415" s="244">
        <f t="shared" si="239"/>
        <v>729470</v>
      </c>
      <c r="U1415" s="79">
        <f t="shared" si="240"/>
        <v>57843.456021403144</v>
      </c>
      <c r="V1415" s="245">
        <f t="shared" si="241"/>
        <v>8.3151781779007075E-2</v>
      </c>
      <c r="W1415" s="88" t="str">
        <f t="shared" si="242"/>
        <v>MENOR_VALOR</v>
      </c>
      <c r="X1415" s="89">
        <f t="shared" si="243"/>
        <v>613834</v>
      </c>
      <c r="Y1415" s="73"/>
    </row>
    <row r="1416" spans="1:25" ht="24" x14ac:dyDescent="0.35">
      <c r="A1416" s="6">
        <v>1282</v>
      </c>
      <c r="B1416" s="30">
        <v>8714199</v>
      </c>
      <c r="C1416" s="32" t="s">
        <v>32</v>
      </c>
      <c r="D1416" s="31" t="s">
        <v>195</v>
      </c>
      <c r="E1416" s="33" t="s">
        <v>34</v>
      </c>
      <c r="F1416" s="6">
        <v>0</v>
      </c>
      <c r="G1416" s="6">
        <v>1</v>
      </c>
      <c r="H1416" s="6">
        <v>781815</v>
      </c>
      <c r="I1416" s="243">
        <v>421736</v>
      </c>
      <c r="J1416" s="82">
        <f t="shared" si="244"/>
        <v>477067.76319999999</v>
      </c>
      <c r="K1416" s="79">
        <v>469800</v>
      </c>
      <c r="L1416" s="79">
        <f t="shared" si="245"/>
        <v>89262</v>
      </c>
      <c r="M1416" s="79">
        <f t="shared" si="235"/>
        <v>559062</v>
      </c>
      <c r="N1416" s="79">
        <v>467000</v>
      </c>
      <c r="O1416" s="79">
        <v>88730</v>
      </c>
      <c r="P1416" s="79">
        <v>555730</v>
      </c>
      <c r="Q1416" s="244">
        <f t="shared" si="236"/>
        <v>477068</v>
      </c>
      <c r="R1416" s="244">
        <f t="shared" si="237"/>
        <v>530620</v>
      </c>
      <c r="S1416" s="244">
        <f t="shared" si="238"/>
        <v>529218</v>
      </c>
      <c r="T1416" s="244">
        <f t="shared" si="239"/>
        <v>555730</v>
      </c>
      <c r="U1416" s="79">
        <f t="shared" si="240"/>
        <v>37866.982346101991</v>
      </c>
      <c r="V1416" s="245">
        <f t="shared" si="241"/>
        <v>7.1363654491165038E-2</v>
      </c>
      <c r="W1416" s="88" t="str">
        <f t="shared" si="242"/>
        <v>MENOR_VALOR</v>
      </c>
      <c r="X1416" s="89">
        <f t="shared" si="243"/>
        <v>477068</v>
      </c>
      <c r="Y1416" s="73"/>
    </row>
    <row r="1417" spans="1:25" ht="16" x14ac:dyDescent="0.35">
      <c r="A1417" s="6">
        <v>1283</v>
      </c>
      <c r="B1417" s="30">
        <v>8714199</v>
      </c>
      <c r="C1417" s="32" t="s">
        <v>32</v>
      </c>
      <c r="D1417" s="31" t="s">
        <v>196</v>
      </c>
      <c r="E1417" s="33" t="s">
        <v>34</v>
      </c>
      <c r="F1417" s="6">
        <v>0</v>
      </c>
      <c r="G1417" s="6">
        <v>1</v>
      </c>
      <c r="H1417" s="6">
        <v>781815</v>
      </c>
      <c r="I1417" s="243">
        <v>28560</v>
      </c>
      <c r="J1417" s="82">
        <f t="shared" si="244"/>
        <v>32307.072</v>
      </c>
      <c r="K1417" s="79">
        <v>48500</v>
      </c>
      <c r="L1417" s="79">
        <f t="shared" si="245"/>
        <v>9215</v>
      </c>
      <c r="M1417" s="79">
        <f t="shared" si="235"/>
        <v>57715</v>
      </c>
      <c r="N1417" s="79">
        <v>34000</v>
      </c>
      <c r="O1417" s="79">
        <v>6460</v>
      </c>
      <c r="P1417" s="79">
        <v>40460</v>
      </c>
      <c r="Q1417" s="244">
        <f t="shared" si="236"/>
        <v>32307</v>
      </c>
      <c r="R1417" s="244">
        <f t="shared" si="237"/>
        <v>43494</v>
      </c>
      <c r="S1417" s="244">
        <f t="shared" si="238"/>
        <v>42254</v>
      </c>
      <c r="T1417" s="244">
        <f t="shared" si="239"/>
        <v>40460</v>
      </c>
      <c r="U1417" s="79">
        <f t="shared" si="240"/>
        <v>7910.4035611339068</v>
      </c>
      <c r="V1417" s="245">
        <f t="shared" si="241"/>
        <v>0.18187344371945341</v>
      </c>
      <c r="W1417" s="88" t="str">
        <f t="shared" si="242"/>
        <v>MENOR_VALOR</v>
      </c>
      <c r="X1417" s="89">
        <f t="shared" si="243"/>
        <v>32307</v>
      </c>
      <c r="Y1417" s="73"/>
    </row>
    <row r="1418" spans="1:25" ht="16" x14ac:dyDescent="0.35">
      <c r="A1418" s="6">
        <v>1284</v>
      </c>
      <c r="B1418" s="30">
        <v>8714199</v>
      </c>
      <c r="C1418" s="32" t="s">
        <v>32</v>
      </c>
      <c r="D1418" s="31" t="s">
        <v>198</v>
      </c>
      <c r="E1418" s="33" t="s">
        <v>34</v>
      </c>
      <c r="F1418" s="6">
        <v>0</v>
      </c>
      <c r="G1418" s="6">
        <v>1</v>
      </c>
      <c r="H1418" s="6">
        <v>781815</v>
      </c>
      <c r="I1418" s="243">
        <v>126616</v>
      </c>
      <c r="J1418" s="82">
        <f t="shared" si="244"/>
        <v>143228.01920000001</v>
      </c>
      <c r="K1418" s="79">
        <v>170660</v>
      </c>
      <c r="L1418" s="79">
        <f t="shared" si="245"/>
        <v>32425.4</v>
      </c>
      <c r="M1418" s="79">
        <f t="shared" si="235"/>
        <v>203085.4</v>
      </c>
      <c r="N1418" s="79">
        <v>149000</v>
      </c>
      <c r="O1418" s="79">
        <v>28310</v>
      </c>
      <c r="P1418" s="79">
        <v>177310</v>
      </c>
      <c r="Q1418" s="244">
        <f t="shared" si="236"/>
        <v>143228</v>
      </c>
      <c r="R1418" s="244">
        <f t="shared" si="237"/>
        <v>174541</v>
      </c>
      <c r="S1418" s="244">
        <f t="shared" si="238"/>
        <v>172775</v>
      </c>
      <c r="T1418" s="244">
        <f t="shared" si="239"/>
        <v>177310</v>
      </c>
      <c r="U1418" s="79">
        <f t="shared" si="240"/>
        <v>22141.634639294363</v>
      </c>
      <c r="V1418" s="245">
        <f t="shared" si="241"/>
        <v>0.12685635260078928</v>
      </c>
      <c r="W1418" s="88" t="str">
        <f t="shared" si="242"/>
        <v>MENOR_VALOR</v>
      </c>
      <c r="X1418" s="89">
        <f t="shared" si="243"/>
        <v>143228</v>
      </c>
      <c r="Y1418" s="73"/>
    </row>
    <row r="1419" spans="1:25" ht="15" thickBot="1" x14ac:dyDescent="0.4">
      <c r="A1419" s="6">
        <v>1285</v>
      </c>
      <c r="B1419" s="30">
        <v>8714199</v>
      </c>
      <c r="C1419" s="32" t="s">
        <v>32</v>
      </c>
      <c r="D1419" s="31" t="s">
        <v>199</v>
      </c>
      <c r="E1419" s="33" t="s">
        <v>34</v>
      </c>
      <c r="F1419" s="6">
        <v>0</v>
      </c>
      <c r="G1419" s="6">
        <v>1</v>
      </c>
      <c r="H1419" s="6">
        <v>781815</v>
      </c>
      <c r="I1419" s="243">
        <v>96033</v>
      </c>
      <c r="J1419" s="82">
        <f t="shared" si="244"/>
        <v>108632.52959999999</v>
      </c>
      <c r="K1419" s="79">
        <v>116700</v>
      </c>
      <c r="L1419" s="79">
        <f t="shared" si="245"/>
        <v>22173</v>
      </c>
      <c r="M1419" s="79">
        <f t="shared" ref="M1419:M1482" si="246">K1419+L1419</f>
        <v>138873</v>
      </c>
      <c r="N1419" s="79">
        <v>129000</v>
      </c>
      <c r="O1419" s="79">
        <v>24510</v>
      </c>
      <c r="P1419" s="79">
        <v>153510</v>
      </c>
      <c r="Q1419" s="244">
        <f t="shared" ref="Q1419:Q1482" si="247">ROUND(MIN(J1419,M1419,P1419),0)</f>
        <v>108633</v>
      </c>
      <c r="R1419" s="244">
        <f t="shared" ref="R1419:R1482" si="248">ROUND(AVERAGE(J1419,M1419,P1419),0)</f>
        <v>133672</v>
      </c>
      <c r="S1419" s="244">
        <f t="shared" ref="S1419:S1482" si="249">ROUND(GEOMEAN(J1419,M1419,P1419),0)</f>
        <v>132304</v>
      </c>
      <c r="T1419" s="244">
        <f t="shared" ref="T1419:T1482" si="250">ROUND(MEDIAN(J1419,M1419,P1419),0)</f>
        <v>138873</v>
      </c>
      <c r="U1419" s="79">
        <f t="shared" ref="U1419:U1482" si="251">STDEVA(Q1419,R1419)</f>
        <v>17705.246694129964</v>
      </c>
      <c r="V1419" s="245">
        <f t="shared" ref="V1419:V1482" si="252">(U1419/R1419)</f>
        <v>0.13245291978970888</v>
      </c>
      <c r="W1419" s="88" t="str">
        <f t="shared" ref="W1419:W1482" si="253">IF(V1419&lt;43%,"MENOR_VALOR","MEDIA_GEOMETRICA")</f>
        <v>MENOR_VALOR</v>
      </c>
      <c r="X1419" s="89">
        <f t="shared" ref="X1419:X1482" si="254">IF(W1419="MENOR_VALOR",Q1419,S1419)</f>
        <v>108633</v>
      </c>
      <c r="Y1419" s="73"/>
    </row>
    <row r="1420" spans="1:25" ht="15" thickBot="1" x14ac:dyDescent="0.4">
      <c r="A1420" s="280" t="s">
        <v>423</v>
      </c>
      <c r="B1420" s="281"/>
      <c r="C1420" s="281"/>
      <c r="D1420" s="281"/>
      <c r="E1420" s="281"/>
      <c r="F1420" s="281"/>
      <c r="G1420" s="281"/>
      <c r="H1420" s="281"/>
      <c r="I1420" s="281"/>
      <c r="J1420" s="281"/>
      <c r="K1420" s="79"/>
      <c r="L1420" s="79"/>
      <c r="M1420" s="79"/>
      <c r="N1420" s="79"/>
      <c r="O1420" s="79"/>
      <c r="P1420" s="79"/>
      <c r="Q1420" s="244"/>
      <c r="R1420" s="244"/>
      <c r="S1420" s="244"/>
      <c r="T1420" s="244"/>
      <c r="U1420" s="79"/>
      <c r="V1420" s="245"/>
      <c r="W1420" s="88"/>
      <c r="X1420" s="89"/>
      <c r="Y1420" s="73"/>
    </row>
    <row r="1421" spans="1:25" ht="16.5" thickBot="1" x14ac:dyDescent="0.4">
      <c r="A1421" s="103" t="s">
        <v>1</v>
      </c>
      <c r="B1421" s="303" t="s">
        <v>2</v>
      </c>
      <c r="C1421" s="304"/>
      <c r="D1421" s="103" t="s">
        <v>3</v>
      </c>
      <c r="E1421" s="103" t="s">
        <v>4</v>
      </c>
      <c r="F1421" s="103" t="s">
        <v>5</v>
      </c>
      <c r="G1421" s="103" t="s">
        <v>6</v>
      </c>
      <c r="H1421" s="103" t="s">
        <v>7</v>
      </c>
      <c r="I1421" s="285" t="s">
        <v>961</v>
      </c>
      <c r="J1421" s="287"/>
      <c r="K1421" s="79"/>
      <c r="L1421" s="79"/>
      <c r="M1421" s="79"/>
      <c r="N1421" s="79"/>
      <c r="O1421" s="79"/>
      <c r="P1421" s="79"/>
      <c r="Q1421" s="244"/>
      <c r="R1421" s="244"/>
      <c r="S1421" s="244"/>
      <c r="T1421" s="244"/>
      <c r="U1421" s="79"/>
      <c r="V1421" s="245"/>
      <c r="W1421" s="88"/>
      <c r="X1421" s="89"/>
      <c r="Y1421" s="73"/>
    </row>
    <row r="1422" spans="1:25" ht="24" x14ac:dyDescent="0.35">
      <c r="A1422" s="126" t="s">
        <v>1000</v>
      </c>
      <c r="B1422" s="290" t="s">
        <v>424</v>
      </c>
      <c r="C1422" s="291"/>
      <c r="D1422" s="126" t="s">
        <v>425</v>
      </c>
      <c r="E1422" s="126" t="s">
        <v>426</v>
      </c>
      <c r="F1422" s="126" t="s">
        <v>427</v>
      </c>
      <c r="G1422" s="154" t="s">
        <v>428</v>
      </c>
      <c r="H1422" s="126" t="s">
        <v>429</v>
      </c>
      <c r="I1422" s="292" t="s">
        <v>1001</v>
      </c>
      <c r="J1422" s="293"/>
      <c r="K1422" s="79"/>
      <c r="L1422" s="79"/>
      <c r="M1422" s="79"/>
      <c r="N1422" s="79"/>
      <c r="O1422" s="79"/>
      <c r="P1422" s="79"/>
      <c r="Q1422" s="244"/>
      <c r="R1422" s="244"/>
      <c r="S1422" s="244"/>
      <c r="T1422" s="244"/>
      <c r="U1422" s="79"/>
      <c r="V1422" s="245"/>
      <c r="W1422" s="88"/>
      <c r="X1422" s="89"/>
      <c r="Y1422" s="73"/>
    </row>
    <row r="1423" spans="1:25" ht="24" x14ac:dyDescent="0.35">
      <c r="A1423" s="126" t="s">
        <v>1000</v>
      </c>
      <c r="B1423" s="294" t="s">
        <v>430</v>
      </c>
      <c r="C1423" s="295"/>
      <c r="D1423" s="126" t="s">
        <v>425</v>
      </c>
      <c r="E1423" s="29" t="s">
        <v>426</v>
      </c>
      <c r="F1423" s="29" t="s">
        <v>427</v>
      </c>
      <c r="G1423" s="156" t="s">
        <v>431</v>
      </c>
      <c r="H1423" s="29" t="s">
        <v>432</v>
      </c>
      <c r="I1423" s="294" t="s">
        <v>1002</v>
      </c>
      <c r="J1423" s="296"/>
      <c r="K1423" s="79"/>
      <c r="L1423" s="79"/>
      <c r="M1423" s="79"/>
      <c r="N1423" s="79"/>
      <c r="O1423" s="79"/>
      <c r="P1423" s="79"/>
      <c r="Q1423" s="244"/>
      <c r="R1423" s="244"/>
      <c r="S1423" s="244"/>
      <c r="T1423" s="244"/>
      <c r="U1423" s="79"/>
      <c r="V1423" s="245"/>
      <c r="W1423" s="88"/>
      <c r="X1423" s="89"/>
      <c r="Y1423" s="73"/>
    </row>
    <row r="1424" spans="1:25" ht="24" x14ac:dyDescent="0.35">
      <c r="A1424" s="126" t="s">
        <v>1000</v>
      </c>
      <c r="B1424" s="294" t="s">
        <v>433</v>
      </c>
      <c r="C1424" s="295"/>
      <c r="D1424" s="126" t="s">
        <v>425</v>
      </c>
      <c r="E1424" s="29" t="s">
        <v>426</v>
      </c>
      <c r="F1424" s="29" t="s">
        <v>427</v>
      </c>
      <c r="G1424" s="192">
        <v>167500000648</v>
      </c>
      <c r="H1424" s="29" t="s">
        <v>434</v>
      </c>
      <c r="I1424" s="297" t="s">
        <v>1003</v>
      </c>
      <c r="J1424" s="298"/>
      <c r="K1424" s="79"/>
      <c r="L1424" s="79"/>
      <c r="M1424" s="79"/>
      <c r="N1424" s="79"/>
      <c r="O1424" s="79"/>
      <c r="P1424" s="79"/>
      <c r="Q1424" s="244"/>
      <c r="R1424" s="244"/>
      <c r="S1424" s="244"/>
      <c r="T1424" s="244"/>
      <c r="U1424" s="79"/>
      <c r="V1424" s="245"/>
      <c r="W1424" s="88"/>
      <c r="X1424" s="89"/>
      <c r="Y1424" s="73"/>
    </row>
    <row r="1425" spans="1:25" ht="24" x14ac:dyDescent="0.35">
      <c r="A1425" s="126" t="s">
        <v>1000</v>
      </c>
      <c r="B1425" s="294" t="s">
        <v>435</v>
      </c>
      <c r="C1425" s="295"/>
      <c r="D1425" s="126" t="s">
        <v>425</v>
      </c>
      <c r="E1425" s="29" t="s">
        <v>426</v>
      </c>
      <c r="F1425" s="29" t="s">
        <v>427</v>
      </c>
      <c r="G1425" s="192">
        <v>167500000649</v>
      </c>
      <c r="H1425" s="29" t="s">
        <v>436</v>
      </c>
      <c r="I1425" s="297" t="s">
        <v>1004</v>
      </c>
      <c r="J1425" s="298"/>
      <c r="K1425" s="79"/>
      <c r="L1425" s="79"/>
      <c r="M1425" s="79"/>
      <c r="N1425" s="79"/>
      <c r="O1425" s="79"/>
      <c r="P1425" s="79"/>
      <c r="Q1425" s="244"/>
      <c r="R1425" s="244"/>
      <c r="S1425" s="244"/>
      <c r="T1425" s="244"/>
      <c r="U1425" s="79"/>
      <c r="V1425" s="245"/>
      <c r="W1425" s="88"/>
      <c r="X1425" s="89"/>
      <c r="Y1425" s="73"/>
    </row>
    <row r="1426" spans="1:25" ht="24" x14ac:dyDescent="0.35">
      <c r="A1426" s="126" t="s">
        <v>1000</v>
      </c>
      <c r="B1426" s="294" t="s">
        <v>437</v>
      </c>
      <c r="C1426" s="295"/>
      <c r="D1426" s="126" t="s">
        <v>425</v>
      </c>
      <c r="E1426" s="29" t="s">
        <v>426</v>
      </c>
      <c r="F1426" s="29" t="s">
        <v>427</v>
      </c>
      <c r="G1426" s="44" t="s">
        <v>438</v>
      </c>
      <c r="H1426" s="44" t="s">
        <v>439</v>
      </c>
      <c r="I1426" s="297" t="s">
        <v>1005</v>
      </c>
      <c r="J1426" s="298"/>
      <c r="K1426" s="79"/>
      <c r="L1426" s="79"/>
      <c r="M1426" s="79"/>
      <c r="N1426" s="79"/>
      <c r="O1426" s="79"/>
      <c r="P1426" s="79"/>
      <c r="Q1426" s="244"/>
      <c r="R1426" s="244"/>
      <c r="S1426" s="244"/>
      <c r="T1426" s="244"/>
      <c r="U1426" s="79"/>
      <c r="V1426" s="245"/>
      <c r="W1426" s="88"/>
      <c r="X1426" s="89"/>
      <c r="Y1426" s="73"/>
    </row>
    <row r="1427" spans="1:25" ht="16" x14ac:dyDescent="0.35">
      <c r="A1427" s="126" t="s">
        <v>1000</v>
      </c>
      <c r="B1427" s="294" t="s">
        <v>440</v>
      </c>
      <c r="C1427" s="295"/>
      <c r="D1427" s="29" t="s">
        <v>441</v>
      </c>
      <c r="E1427" s="143" t="s">
        <v>426</v>
      </c>
      <c r="F1427" s="143" t="s">
        <v>442</v>
      </c>
      <c r="G1427" s="193">
        <v>167500000647</v>
      </c>
      <c r="H1427" s="143" t="s">
        <v>443</v>
      </c>
      <c r="I1427" s="305" t="s">
        <v>1006</v>
      </c>
      <c r="J1427" s="306"/>
      <c r="K1427" s="79"/>
      <c r="L1427" s="79"/>
      <c r="M1427" s="79"/>
      <c r="N1427" s="79"/>
      <c r="O1427" s="79"/>
      <c r="P1427" s="79"/>
      <c r="Q1427" s="244"/>
      <c r="R1427" s="244"/>
      <c r="S1427" s="244"/>
      <c r="T1427" s="244"/>
      <c r="U1427" s="79"/>
      <c r="V1427" s="245"/>
      <c r="W1427" s="88"/>
      <c r="X1427" s="89"/>
      <c r="Y1427" s="73"/>
    </row>
    <row r="1428" spans="1:25" ht="24" x14ac:dyDescent="0.35">
      <c r="A1428" s="29" t="s">
        <v>203</v>
      </c>
      <c r="B1428" s="294" t="s">
        <v>444</v>
      </c>
      <c r="C1428" s="295"/>
      <c r="D1428" s="126" t="s">
        <v>425</v>
      </c>
      <c r="E1428" s="29" t="s">
        <v>426</v>
      </c>
      <c r="F1428" s="29" t="s">
        <v>445</v>
      </c>
      <c r="G1428" s="156" t="s">
        <v>446</v>
      </c>
      <c r="H1428" s="29" t="s">
        <v>447</v>
      </c>
      <c r="I1428" s="294" t="s">
        <v>1007</v>
      </c>
      <c r="J1428" s="296"/>
      <c r="K1428" s="79"/>
      <c r="L1428" s="79"/>
      <c r="M1428" s="79"/>
      <c r="N1428" s="79"/>
      <c r="O1428" s="79"/>
      <c r="P1428" s="79"/>
      <c r="Q1428" s="244"/>
      <c r="R1428" s="244"/>
      <c r="S1428" s="244"/>
      <c r="T1428" s="244"/>
      <c r="U1428" s="79"/>
      <c r="V1428" s="245"/>
      <c r="W1428" s="88"/>
      <c r="X1428" s="89"/>
      <c r="Y1428" s="73"/>
    </row>
    <row r="1429" spans="1:25" ht="24.5" thickBot="1" x14ac:dyDescent="0.4">
      <c r="A1429" s="143" t="s">
        <v>344</v>
      </c>
      <c r="B1429" s="294" t="s">
        <v>448</v>
      </c>
      <c r="C1429" s="295"/>
      <c r="D1429" s="29" t="s">
        <v>449</v>
      </c>
      <c r="E1429" s="143" t="s">
        <v>426</v>
      </c>
      <c r="F1429" s="143" t="s">
        <v>442</v>
      </c>
      <c r="G1429" s="193">
        <v>167500000135</v>
      </c>
      <c r="H1429" s="143" t="s">
        <v>450</v>
      </c>
      <c r="I1429" s="305" t="s">
        <v>1008</v>
      </c>
      <c r="J1429" s="306"/>
      <c r="K1429" s="79"/>
      <c r="L1429" s="79"/>
      <c r="M1429" s="79"/>
      <c r="N1429" s="79"/>
      <c r="O1429" s="79"/>
      <c r="P1429" s="79"/>
      <c r="Q1429" s="244"/>
      <c r="R1429" s="244"/>
      <c r="S1429" s="244"/>
      <c r="T1429" s="244"/>
      <c r="U1429" s="79"/>
      <c r="V1429" s="245"/>
      <c r="W1429" s="88"/>
      <c r="X1429" s="89"/>
      <c r="Y1429" s="73"/>
    </row>
    <row r="1430" spans="1:25" ht="24.5" thickBot="1" x14ac:dyDescent="0.4">
      <c r="A1430" s="111" t="s">
        <v>12</v>
      </c>
      <c r="B1430" s="111" t="s">
        <v>13</v>
      </c>
      <c r="C1430" s="267" t="s">
        <v>14</v>
      </c>
      <c r="D1430" s="269"/>
      <c r="E1430" s="111" t="s">
        <v>15</v>
      </c>
      <c r="F1430" s="112" t="s">
        <v>16</v>
      </c>
      <c r="G1430" s="111" t="s">
        <v>17</v>
      </c>
      <c r="H1430" s="111" t="s">
        <v>18</v>
      </c>
      <c r="I1430" s="259" t="s">
        <v>994</v>
      </c>
      <c r="J1430" s="85" t="s">
        <v>995</v>
      </c>
      <c r="K1430" s="79"/>
      <c r="L1430" s="79"/>
      <c r="M1430" s="79"/>
      <c r="N1430" s="79"/>
      <c r="O1430" s="79"/>
      <c r="P1430" s="79"/>
      <c r="Q1430" s="244"/>
      <c r="R1430" s="244"/>
      <c r="S1430" s="244"/>
      <c r="T1430" s="244"/>
      <c r="U1430" s="79"/>
      <c r="V1430" s="245"/>
      <c r="W1430" s="88"/>
      <c r="X1430" s="89"/>
      <c r="Y1430" s="73"/>
    </row>
    <row r="1431" spans="1:25" ht="16" x14ac:dyDescent="0.35">
      <c r="A1431" s="117" t="s">
        <v>30</v>
      </c>
      <c r="B1431" s="6"/>
      <c r="C1431" s="24"/>
      <c r="D1431" s="194" t="s">
        <v>31</v>
      </c>
      <c r="E1431" s="6"/>
      <c r="F1431" s="6"/>
      <c r="G1431" s="6"/>
      <c r="H1431" s="10"/>
      <c r="I1431" s="11"/>
      <c r="J1431" s="260"/>
      <c r="K1431" s="79"/>
      <c r="L1431" s="79"/>
      <c r="M1431" s="79"/>
      <c r="N1431" s="79"/>
      <c r="O1431" s="79"/>
      <c r="P1431" s="79"/>
      <c r="Q1431" s="244"/>
      <c r="R1431" s="244"/>
      <c r="S1431" s="244"/>
      <c r="T1431" s="244"/>
      <c r="U1431" s="79"/>
      <c r="V1431" s="245"/>
      <c r="W1431" s="88"/>
      <c r="X1431" s="89"/>
      <c r="Y1431" s="73"/>
    </row>
    <row r="1432" spans="1:25" x14ac:dyDescent="0.35">
      <c r="A1432" s="40">
        <v>1286</v>
      </c>
      <c r="B1432" s="30">
        <v>8714199</v>
      </c>
      <c r="C1432" s="31" t="s">
        <v>32</v>
      </c>
      <c r="D1432" s="8" t="s">
        <v>33</v>
      </c>
      <c r="E1432" s="33" t="s">
        <v>34</v>
      </c>
      <c r="F1432" s="6">
        <v>0</v>
      </c>
      <c r="G1432" s="6">
        <v>1</v>
      </c>
      <c r="H1432" s="6">
        <v>781815</v>
      </c>
      <c r="I1432" s="243">
        <v>272272</v>
      </c>
      <c r="J1432" s="82">
        <f t="shared" ref="J1432:J1495" si="255">(I1432*13.12%)+I1432</f>
        <v>307994.08639999997</v>
      </c>
      <c r="K1432" s="79">
        <v>368000</v>
      </c>
      <c r="L1432" s="79">
        <f t="shared" si="245"/>
        <v>69920</v>
      </c>
      <c r="M1432" s="79">
        <f t="shared" si="246"/>
        <v>437920</v>
      </c>
      <c r="N1432" s="79">
        <v>320000</v>
      </c>
      <c r="O1432" s="79">
        <v>60800</v>
      </c>
      <c r="P1432" s="79">
        <v>380800</v>
      </c>
      <c r="Q1432" s="244">
        <f t="shared" si="247"/>
        <v>307994</v>
      </c>
      <c r="R1432" s="244">
        <f t="shared" si="248"/>
        <v>375571</v>
      </c>
      <c r="S1432" s="244">
        <f t="shared" si="249"/>
        <v>371716</v>
      </c>
      <c r="T1432" s="244">
        <f t="shared" si="250"/>
        <v>380800</v>
      </c>
      <c r="U1432" s="79">
        <f t="shared" si="251"/>
        <v>47784.15495224332</v>
      </c>
      <c r="V1432" s="245">
        <f t="shared" si="252"/>
        <v>0.12723068328556603</v>
      </c>
      <c r="W1432" s="88" t="str">
        <f t="shared" si="253"/>
        <v>MENOR_VALOR</v>
      </c>
      <c r="X1432" s="89">
        <f t="shared" si="254"/>
        <v>307994</v>
      </c>
      <c r="Y1432" s="73"/>
    </row>
    <row r="1433" spans="1:25" ht="16" x14ac:dyDescent="0.35">
      <c r="A1433" s="40">
        <v>1287</v>
      </c>
      <c r="B1433" s="30">
        <v>8714199</v>
      </c>
      <c r="C1433" s="31" t="s">
        <v>32</v>
      </c>
      <c r="D1433" s="8" t="s">
        <v>35</v>
      </c>
      <c r="E1433" s="33" t="s">
        <v>34</v>
      </c>
      <c r="F1433" s="6">
        <v>0</v>
      </c>
      <c r="G1433" s="6">
        <v>1</v>
      </c>
      <c r="H1433" s="6">
        <v>781815</v>
      </c>
      <c r="I1433" s="243">
        <v>52360</v>
      </c>
      <c r="J1433" s="82">
        <f t="shared" si="255"/>
        <v>59229.631999999998</v>
      </c>
      <c r="K1433" s="71">
        <v>76440</v>
      </c>
      <c r="L1433" s="79">
        <f t="shared" si="245"/>
        <v>14523.6</v>
      </c>
      <c r="M1433" s="79">
        <f t="shared" si="246"/>
        <v>90963.6</v>
      </c>
      <c r="N1433" s="79">
        <v>62000</v>
      </c>
      <c r="O1433" s="79">
        <v>11780</v>
      </c>
      <c r="P1433" s="79">
        <v>73780</v>
      </c>
      <c r="Q1433" s="244">
        <f t="shared" si="247"/>
        <v>59230</v>
      </c>
      <c r="R1433" s="244">
        <f t="shared" si="248"/>
        <v>74658</v>
      </c>
      <c r="S1433" s="244">
        <f t="shared" si="249"/>
        <v>73527</v>
      </c>
      <c r="T1433" s="244">
        <f t="shared" si="250"/>
        <v>73780</v>
      </c>
      <c r="U1433" s="79">
        <f t="shared" si="251"/>
        <v>10909.243420146055</v>
      </c>
      <c r="V1433" s="245">
        <f t="shared" si="252"/>
        <v>0.14612289935634568</v>
      </c>
      <c r="W1433" s="88" t="str">
        <f t="shared" si="253"/>
        <v>MENOR_VALOR</v>
      </c>
      <c r="X1433" s="89">
        <f t="shared" si="254"/>
        <v>59230</v>
      </c>
      <c r="Y1433" s="73"/>
    </row>
    <row r="1434" spans="1:25" x14ac:dyDescent="0.35">
      <c r="A1434" s="40">
        <v>1288</v>
      </c>
      <c r="B1434" s="30">
        <v>8714199</v>
      </c>
      <c r="C1434" s="31" t="s">
        <v>32</v>
      </c>
      <c r="D1434" s="8" t="s">
        <v>36</v>
      </c>
      <c r="E1434" s="33" t="s">
        <v>34</v>
      </c>
      <c r="F1434" s="6">
        <v>0</v>
      </c>
      <c r="G1434" s="6">
        <v>1</v>
      </c>
      <c r="H1434" s="6">
        <v>781815</v>
      </c>
      <c r="I1434" s="243">
        <v>76160</v>
      </c>
      <c r="J1434" s="82">
        <f t="shared" si="255"/>
        <v>86152.191999999995</v>
      </c>
      <c r="K1434" s="71">
        <v>111600</v>
      </c>
      <c r="L1434" s="79">
        <f t="shared" si="245"/>
        <v>21204</v>
      </c>
      <c r="M1434" s="79">
        <f t="shared" si="246"/>
        <v>132804</v>
      </c>
      <c r="N1434" s="79">
        <v>96000</v>
      </c>
      <c r="O1434" s="79">
        <v>18240</v>
      </c>
      <c r="P1434" s="79">
        <v>114240</v>
      </c>
      <c r="Q1434" s="244">
        <f t="shared" si="247"/>
        <v>86152</v>
      </c>
      <c r="R1434" s="244">
        <f t="shared" si="248"/>
        <v>111065</v>
      </c>
      <c r="S1434" s="244">
        <f t="shared" si="249"/>
        <v>109337</v>
      </c>
      <c r="T1434" s="244">
        <f t="shared" si="250"/>
        <v>114240</v>
      </c>
      <c r="U1434" s="79">
        <f t="shared" si="251"/>
        <v>17616.151239700459</v>
      </c>
      <c r="V1434" s="245">
        <f t="shared" si="252"/>
        <v>0.15861118479899572</v>
      </c>
      <c r="W1434" s="88" t="str">
        <f t="shared" si="253"/>
        <v>MENOR_VALOR</v>
      </c>
      <c r="X1434" s="89">
        <f t="shared" si="254"/>
        <v>86152</v>
      </c>
      <c r="Y1434" s="73"/>
    </row>
    <row r="1435" spans="1:25" ht="24" x14ac:dyDescent="0.35">
      <c r="A1435" s="40">
        <v>1289</v>
      </c>
      <c r="B1435" s="30">
        <v>8714199</v>
      </c>
      <c r="C1435" s="31" t="s">
        <v>32</v>
      </c>
      <c r="D1435" s="8" t="s">
        <v>37</v>
      </c>
      <c r="E1435" s="33" t="s">
        <v>34</v>
      </c>
      <c r="F1435" s="6">
        <v>0</v>
      </c>
      <c r="G1435" s="6">
        <v>1</v>
      </c>
      <c r="H1435" s="6">
        <v>781815</v>
      </c>
      <c r="I1435" s="243">
        <v>77469</v>
      </c>
      <c r="J1435" s="82">
        <f t="shared" si="255"/>
        <v>87632.932799999995</v>
      </c>
      <c r="K1435" s="71">
        <v>108300</v>
      </c>
      <c r="L1435" s="79">
        <f t="shared" si="245"/>
        <v>20577</v>
      </c>
      <c r="M1435" s="79">
        <f t="shared" si="246"/>
        <v>128877</v>
      </c>
      <c r="N1435" s="79">
        <v>91000</v>
      </c>
      <c r="O1435" s="79">
        <v>17290</v>
      </c>
      <c r="P1435" s="79">
        <v>108290</v>
      </c>
      <c r="Q1435" s="244">
        <f t="shared" si="247"/>
        <v>87633</v>
      </c>
      <c r="R1435" s="244">
        <f t="shared" si="248"/>
        <v>108267</v>
      </c>
      <c r="S1435" s="244">
        <f t="shared" si="249"/>
        <v>106941</v>
      </c>
      <c r="T1435" s="244">
        <f t="shared" si="250"/>
        <v>108290</v>
      </c>
      <c r="U1435" s="79">
        <f t="shared" si="251"/>
        <v>14590.441323003222</v>
      </c>
      <c r="V1435" s="245">
        <f t="shared" si="252"/>
        <v>0.13476351356371952</v>
      </c>
      <c r="W1435" s="88" t="str">
        <f t="shared" si="253"/>
        <v>MENOR_VALOR</v>
      </c>
      <c r="X1435" s="89">
        <f t="shared" si="254"/>
        <v>87633</v>
      </c>
      <c r="Y1435" s="73"/>
    </row>
    <row r="1436" spans="1:25" ht="24" x14ac:dyDescent="0.35">
      <c r="A1436" s="40">
        <v>1290</v>
      </c>
      <c r="B1436" s="30">
        <v>8714199</v>
      </c>
      <c r="C1436" s="31" t="s">
        <v>32</v>
      </c>
      <c r="D1436" s="8" t="s">
        <v>38</v>
      </c>
      <c r="E1436" s="33" t="s">
        <v>34</v>
      </c>
      <c r="F1436" s="6">
        <v>0</v>
      </c>
      <c r="G1436" s="6">
        <v>1</v>
      </c>
      <c r="H1436" s="6">
        <v>781815</v>
      </c>
      <c r="I1436" s="243">
        <v>77469</v>
      </c>
      <c r="J1436" s="82">
        <f t="shared" si="255"/>
        <v>87632.932799999995</v>
      </c>
      <c r="K1436" s="71">
        <v>111720</v>
      </c>
      <c r="L1436" s="79">
        <f t="shared" si="245"/>
        <v>21226.799999999999</v>
      </c>
      <c r="M1436" s="79">
        <f t="shared" si="246"/>
        <v>132946.79999999999</v>
      </c>
      <c r="N1436" s="79">
        <v>91000</v>
      </c>
      <c r="O1436" s="79">
        <v>17290</v>
      </c>
      <c r="P1436" s="79">
        <v>108290</v>
      </c>
      <c r="Q1436" s="244">
        <f t="shared" si="247"/>
        <v>87633</v>
      </c>
      <c r="R1436" s="244">
        <f t="shared" si="248"/>
        <v>109623</v>
      </c>
      <c r="S1436" s="244">
        <f t="shared" si="249"/>
        <v>108055</v>
      </c>
      <c r="T1436" s="244">
        <f t="shared" si="250"/>
        <v>108290</v>
      </c>
      <c r="U1436" s="79">
        <f t="shared" si="251"/>
        <v>15549.278118292181</v>
      </c>
      <c r="V1436" s="245">
        <f t="shared" si="252"/>
        <v>0.14184320916497614</v>
      </c>
      <c r="W1436" s="88" t="str">
        <f t="shared" si="253"/>
        <v>MENOR_VALOR</v>
      </c>
      <c r="X1436" s="89">
        <f t="shared" si="254"/>
        <v>87633</v>
      </c>
      <c r="Y1436" s="73"/>
    </row>
    <row r="1437" spans="1:25" ht="16" x14ac:dyDescent="0.35">
      <c r="A1437" s="40">
        <v>1291</v>
      </c>
      <c r="B1437" s="30">
        <v>8714199</v>
      </c>
      <c r="C1437" s="31" t="s">
        <v>32</v>
      </c>
      <c r="D1437" s="8" t="s">
        <v>39</v>
      </c>
      <c r="E1437" s="33" t="s">
        <v>34</v>
      </c>
      <c r="F1437" s="6">
        <v>0</v>
      </c>
      <c r="G1437" s="6">
        <v>1</v>
      </c>
      <c r="H1437" s="6">
        <v>781815</v>
      </c>
      <c r="I1437" s="243">
        <v>76636</v>
      </c>
      <c r="J1437" s="82">
        <f t="shared" si="255"/>
        <v>86690.643199999991</v>
      </c>
      <c r="K1437" s="71">
        <v>102830</v>
      </c>
      <c r="L1437" s="79">
        <f t="shared" si="245"/>
        <v>19537.7</v>
      </c>
      <c r="M1437" s="79">
        <f t="shared" si="246"/>
        <v>122367.7</v>
      </c>
      <c r="N1437" s="79">
        <v>90000</v>
      </c>
      <c r="O1437" s="79">
        <v>17100</v>
      </c>
      <c r="P1437" s="79">
        <v>107100</v>
      </c>
      <c r="Q1437" s="244">
        <f t="shared" si="247"/>
        <v>86691</v>
      </c>
      <c r="R1437" s="244">
        <f t="shared" si="248"/>
        <v>105386</v>
      </c>
      <c r="S1437" s="244">
        <f t="shared" si="249"/>
        <v>104346</v>
      </c>
      <c r="T1437" s="244">
        <f t="shared" si="250"/>
        <v>107100</v>
      </c>
      <c r="U1437" s="79">
        <f t="shared" si="251"/>
        <v>13219.361274282506</v>
      </c>
      <c r="V1437" s="245">
        <f t="shared" si="252"/>
        <v>0.12543754648893124</v>
      </c>
      <c r="W1437" s="88" t="str">
        <f t="shared" si="253"/>
        <v>MENOR_VALOR</v>
      </c>
      <c r="X1437" s="89">
        <f t="shared" si="254"/>
        <v>86691</v>
      </c>
      <c r="Y1437" s="73"/>
    </row>
    <row r="1438" spans="1:25" x14ac:dyDescent="0.35">
      <c r="A1438" s="40">
        <v>1292</v>
      </c>
      <c r="B1438" s="30">
        <v>8714199</v>
      </c>
      <c r="C1438" s="31" t="s">
        <v>32</v>
      </c>
      <c r="D1438" s="8" t="s">
        <v>41</v>
      </c>
      <c r="E1438" s="33" t="s">
        <v>34</v>
      </c>
      <c r="F1438" s="6">
        <v>0</v>
      </c>
      <c r="G1438" s="6">
        <v>1</v>
      </c>
      <c r="H1438" s="6">
        <v>781815</v>
      </c>
      <c r="I1438" s="243">
        <v>18207</v>
      </c>
      <c r="J1438" s="82">
        <f t="shared" si="255"/>
        <v>20595.758399999999</v>
      </c>
      <c r="K1438" s="71">
        <v>27820</v>
      </c>
      <c r="L1438" s="79">
        <f t="shared" si="245"/>
        <v>5285.8</v>
      </c>
      <c r="M1438" s="79">
        <f t="shared" si="246"/>
        <v>33105.800000000003</v>
      </c>
      <c r="N1438" s="79">
        <v>21000</v>
      </c>
      <c r="O1438" s="79">
        <v>3990</v>
      </c>
      <c r="P1438" s="79">
        <v>24990</v>
      </c>
      <c r="Q1438" s="244">
        <f t="shared" si="247"/>
        <v>20596</v>
      </c>
      <c r="R1438" s="244">
        <f t="shared" si="248"/>
        <v>26231</v>
      </c>
      <c r="S1438" s="244">
        <f t="shared" si="249"/>
        <v>25733</v>
      </c>
      <c r="T1438" s="244">
        <f t="shared" si="250"/>
        <v>24990</v>
      </c>
      <c r="U1438" s="79">
        <f t="shared" si="251"/>
        <v>3984.5467119861951</v>
      </c>
      <c r="V1438" s="245">
        <f t="shared" si="252"/>
        <v>0.15190220395662365</v>
      </c>
      <c r="W1438" s="88" t="str">
        <f t="shared" si="253"/>
        <v>MENOR_VALOR</v>
      </c>
      <c r="X1438" s="89">
        <f t="shared" si="254"/>
        <v>20596</v>
      </c>
      <c r="Y1438" s="73"/>
    </row>
    <row r="1439" spans="1:25" s="77" customFormat="1" x14ac:dyDescent="0.35">
      <c r="A1439" s="40">
        <v>1293</v>
      </c>
      <c r="B1439" s="30">
        <v>8714199</v>
      </c>
      <c r="C1439" s="31" t="s">
        <v>32</v>
      </c>
      <c r="D1439" s="8" t="s">
        <v>42</v>
      </c>
      <c r="E1439" s="33" t="s">
        <v>34</v>
      </c>
      <c r="F1439" s="6">
        <v>0</v>
      </c>
      <c r="G1439" s="6">
        <v>1</v>
      </c>
      <c r="H1439" s="6">
        <v>781815</v>
      </c>
      <c r="I1439" s="243">
        <v>218127</v>
      </c>
      <c r="J1439" s="82">
        <f t="shared" si="255"/>
        <v>246745.26240000001</v>
      </c>
      <c r="K1439" s="71">
        <v>304950</v>
      </c>
      <c r="L1439" s="79">
        <f t="shared" si="245"/>
        <v>57940.5</v>
      </c>
      <c r="M1439" s="79">
        <f t="shared" si="246"/>
        <v>362890.5</v>
      </c>
      <c r="N1439" s="79">
        <v>257000</v>
      </c>
      <c r="O1439" s="79">
        <v>48830</v>
      </c>
      <c r="P1439" s="79">
        <v>305830</v>
      </c>
      <c r="Q1439" s="244">
        <f t="shared" si="247"/>
        <v>246745</v>
      </c>
      <c r="R1439" s="244">
        <f t="shared" si="248"/>
        <v>305155</v>
      </c>
      <c r="S1439" s="244">
        <f t="shared" si="249"/>
        <v>301417</v>
      </c>
      <c r="T1439" s="244">
        <f t="shared" si="250"/>
        <v>305830</v>
      </c>
      <c r="U1439" s="79">
        <f t="shared" si="251"/>
        <v>41302.107089106241</v>
      </c>
      <c r="V1439" s="245">
        <f t="shared" si="252"/>
        <v>0.13534796116434678</v>
      </c>
      <c r="W1439" s="88" t="str">
        <f t="shared" si="253"/>
        <v>MENOR_VALOR</v>
      </c>
      <c r="X1439" s="89">
        <f t="shared" si="254"/>
        <v>246745</v>
      </c>
      <c r="Y1439" s="76"/>
    </row>
    <row r="1440" spans="1:25" ht="16" x14ac:dyDescent="0.35">
      <c r="A1440" s="40">
        <v>1294</v>
      </c>
      <c r="B1440" s="30">
        <v>8714199</v>
      </c>
      <c r="C1440" s="31" t="s">
        <v>32</v>
      </c>
      <c r="D1440" s="31" t="s">
        <v>44</v>
      </c>
      <c r="E1440" s="33" t="s">
        <v>34</v>
      </c>
      <c r="F1440" s="6">
        <v>0</v>
      </c>
      <c r="G1440" s="6">
        <v>1</v>
      </c>
      <c r="H1440" s="6">
        <v>781815</v>
      </c>
      <c r="I1440" s="243">
        <v>83895</v>
      </c>
      <c r="J1440" s="82">
        <f t="shared" si="255"/>
        <v>94902.024000000005</v>
      </c>
      <c r="K1440" s="71">
        <v>160600</v>
      </c>
      <c r="L1440" s="79">
        <f t="shared" si="245"/>
        <v>30514</v>
      </c>
      <c r="M1440" s="79">
        <f t="shared" si="246"/>
        <v>191114</v>
      </c>
      <c r="N1440" s="79">
        <v>117000</v>
      </c>
      <c r="O1440" s="79">
        <v>22230</v>
      </c>
      <c r="P1440" s="79">
        <v>139230</v>
      </c>
      <c r="Q1440" s="244">
        <f t="shared" si="247"/>
        <v>94902</v>
      </c>
      <c r="R1440" s="244">
        <f t="shared" si="248"/>
        <v>141749</v>
      </c>
      <c r="S1440" s="244">
        <f t="shared" si="249"/>
        <v>136176</v>
      </c>
      <c r="T1440" s="244">
        <f t="shared" si="250"/>
        <v>139230</v>
      </c>
      <c r="U1440" s="79">
        <f t="shared" si="251"/>
        <v>33125.831378246192</v>
      </c>
      <c r="V1440" s="245">
        <f t="shared" si="252"/>
        <v>0.23369358075362925</v>
      </c>
      <c r="W1440" s="88" t="str">
        <f t="shared" si="253"/>
        <v>MENOR_VALOR</v>
      </c>
      <c r="X1440" s="89">
        <f t="shared" si="254"/>
        <v>94902</v>
      </c>
      <c r="Y1440" s="73"/>
    </row>
    <row r="1441" spans="1:25" s="77" customFormat="1" x14ac:dyDescent="0.35">
      <c r="A1441" s="40">
        <v>1295</v>
      </c>
      <c r="B1441" s="30">
        <v>8714199</v>
      </c>
      <c r="C1441" s="31" t="s">
        <v>32</v>
      </c>
      <c r="D1441" s="31" t="s">
        <v>49</v>
      </c>
      <c r="E1441" s="33" t="s">
        <v>34</v>
      </c>
      <c r="F1441" s="6">
        <v>0</v>
      </c>
      <c r="G1441" s="6">
        <v>1</v>
      </c>
      <c r="H1441" s="6">
        <v>781815</v>
      </c>
      <c r="I1441" s="243">
        <v>593572</v>
      </c>
      <c r="J1441" s="82">
        <f t="shared" si="255"/>
        <v>671448.64639999997</v>
      </c>
      <c r="K1441" s="71">
        <v>682200</v>
      </c>
      <c r="L1441" s="79">
        <f t="shared" si="245"/>
        <v>129618</v>
      </c>
      <c r="M1441" s="79">
        <f t="shared" si="246"/>
        <v>811818</v>
      </c>
      <c r="N1441" s="79">
        <v>606000</v>
      </c>
      <c r="O1441" s="79">
        <v>115140</v>
      </c>
      <c r="P1441" s="79">
        <v>721140</v>
      </c>
      <c r="Q1441" s="244">
        <f t="shared" si="247"/>
        <v>671449</v>
      </c>
      <c r="R1441" s="244">
        <f t="shared" si="248"/>
        <v>734802</v>
      </c>
      <c r="S1441" s="244">
        <f t="shared" si="249"/>
        <v>732538</v>
      </c>
      <c r="T1441" s="244">
        <f t="shared" si="250"/>
        <v>721140</v>
      </c>
      <c r="U1441" s="79">
        <f t="shared" si="251"/>
        <v>44797.335908511348</v>
      </c>
      <c r="V1441" s="245">
        <f t="shared" si="252"/>
        <v>6.0965179610985472E-2</v>
      </c>
      <c r="W1441" s="88" t="str">
        <f t="shared" si="253"/>
        <v>MENOR_VALOR</v>
      </c>
      <c r="X1441" s="89">
        <f t="shared" si="254"/>
        <v>671449</v>
      </c>
      <c r="Y1441" s="76"/>
    </row>
    <row r="1442" spans="1:25" ht="16" x14ac:dyDescent="0.35">
      <c r="A1442" s="40">
        <v>1296</v>
      </c>
      <c r="B1442" s="30">
        <v>8714199</v>
      </c>
      <c r="C1442" s="31" t="s">
        <v>32</v>
      </c>
      <c r="D1442" s="31" t="s">
        <v>45</v>
      </c>
      <c r="E1442" s="33" t="s">
        <v>34</v>
      </c>
      <c r="F1442" s="6">
        <v>0</v>
      </c>
      <c r="G1442" s="6">
        <v>1</v>
      </c>
      <c r="H1442" s="6">
        <v>781815</v>
      </c>
      <c r="I1442" s="243">
        <v>101745</v>
      </c>
      <c r="J1442" s="82">
        <f t="shared" si="255"/>
        <v>115093.944</v>
      </c>
      <c r="K1442" s="71">
        <v>161000</v>
      </c>
      <c r="L1442" s="79">
        <f t="shared" si="245"/>
        <v>30590</v>
      </c>
      <c r="M1442" s="79">
        <f t="shared" si="246"/>
        <v>191590</v>
      </c>
      <c r="N1442" s="79">
        <v>129000</v>
      </c>
      <c r="O1442" s="79">
        <v>24510</v>
      </c>
      <c r="P1442" s="79">
        <v>153510</v>
      </c>
      <c r="Q1442" s="244">
        <f t="shared" si="247"/>
        <v>115094</v>
      </c>
      <c r="R1442" s="244">
        <f t="shared" si="248"/>
        <v>153398</v>
      </c>
      <c r="S1442" s="244">
        <f t="shared" si="249"/>
        <v>150148</v>
      </c>
      <c r="T1442" s="244">
        <f t="shared" si="250"/>
        <v>153510</v>
      </c>
      <c r="U1442" s="79">
        <f t="shared" si="251"/>
        <v>27085.018146569517</v>
      </c>
      <c r="V1442" s="245">
        <f t="shared" si="252"/>
        <v>0.17656695749989906</v>
      </c>
      <c r="W1442" s="88" t="str">
        <f t="shared" si="253"/>
        <v>MENOR_VALOR</v>
      </c>
      <c r="X1442" s="89">
        <f t="shared" si="254"/>
        <v>115094</v>
      </c>
      <c r="Y1442" s="73"/>
    </row>
    <row r="1443" spans="1:25" ht="24" x14ac:dyDescent="0.35">
      <c r="A1443" s="40">
        <v>1297</v>
      </c>
      <c r="B1443" s="30">
        <v>8714199</v>
      </c>
      <c r="C1443" s="31" t="s">
        <v>32</v>
      </c>
      <c r="D1443" s="31" t="s">
        <v>46</v>
      </c>
      <c r="E1443" s="33" t="s">
        <v>34</v>
      </c>
      <c r="F1443" s="6">
        <v>0</v>
      </c>
      <c r="G1443" s="6">
        <v>1</v>
      </c>
      <c r="H1443" s="6">
        <v>781815</v>
      </c>
      <c r="I1443" s="243">
        <v>124950</v>
      </c>
      <c r="J1443" s="82">
        <f t="shared" si="255"/>
        <v>141343.44</v>
      </c>
      <c r="K1443" s="71">
        <v>164220</v>
      </c>
      <c r="L1443" s="79">
        <f t="shared" si="245"/>
        <v>31201.8</v>
      </c>
      <c r="M1443" s="79">
        <f t="shared" si="246"/>
        <v>195421.8</v>
      </c>
      <c r="N1443" s="79">
        <v>129000</v>
      </c>
      <c r="O1443" s="79">
        <v>24510</v>
      </c>
      <c r="P1443" s="79">
        <v>153510</v>
      </c>
      <c r="Q1443" s="244">
        <f t="shared" si="247"/>
        <v>141343</v>
      </c>
      <c r="R1443" s="244">
        <f t="shared" si="248"/>
        <v>163425</v>
      </c>
      <c r="S1443" s="244">
        <f t="shared" si="249"/>
        <v>161856</v>
      </c>
      <c r="T1443" s="244">
        <f t="shared" si="250"/>
        <v>153510</v>
      </c>
      <c r="U1443" s="79">
        <f t="shared" si="251"/>
        <v>15614.331942161343</v>
      </c>
      <c r="V1443" s="245">
        <f t="shared" si="252"/>
        <v>9.5544328849082719E-2</v>
      </c>
      <c r="W1443" s="88" t="str">
        <f t="shared" si="253"/>
        <v>MENOR_VALOR</v>
      </c>
      <c r="X1443" s="89">
        <f t="shared" si="254"/>
        <v>141343</v>
      </c>
      <c r="Y1443" s="73"/>
    </row>
    <row r="1444" spans="1:25" ht="24" x14ac:dyDescent="0.35">
      <c r="A1444" s="40">
        <v>1298</v>
      </c>
      <c r="B1444" s="30">
        <v>8714199</v>
      </c>
      <c r="C1444" s="31" t="s">
        <v>32</v>
      </c>
      <c r="D1444" s="31" t="s">
        <v>46</v>
      </c>
      <c r="E1444" s="33" t="s">
        <v>34</v>
      </c>
      <c r="F1444" s="6">
        <v>0</v>
      </c>
      <c r="G1444" s="6">
        <v>1</v>
      </c>
      <c r="H1444" s="6">
        <v>781815</v>
      </c>
      <c r="I1444" s="243">
        <v>109242</v>
      </c>
      <c r="J1444" s="82">
        <f t="shared" si="255"/>
        <v>123574.55039999999</v>
      </c>
      <c r="K1444" s="71">
        <v>156170</v>
      </c>
      <c r="L1444" s="79">
        <f t="shared" si="245"/>
        <v>29672.3</v>
      </c>
      <c r="M1444" s="79">
        <f t="shared" si="246"/>
        <v>185842.3</v>
      </c>
      <c r="N1444" s="79">
        <v>129000</v>
      </c>
      <c r="O1444" s="79">
        <v>24510</v>
      </c>
      <c r="P1444" s="79">
        <v>153510</v>
      </c>
      <c r="Q1444" s="244">
        <f t="shared" si="247"/>
        <v>123575</v>
      </c>
      <c r="R1444" s="244">
        <f t="shared" si="248"/>
        <v>154309</v>
      </c>
      <c r="S1444" s="244">
        <f t="shared" si="249"/>
        <v>152196</v>
      </c>
      <c r="T1444" s="244">
        <f t="shared" si="250"/>
        <v>153510</v>
      </c>
      <c r="U1444" s="79">
        <f t="shared" si="251"/>
        <v>21732.21981298735</v>
      </c>
      <c r="V1444" s="245">
        <f t="shared" si="252"/>
        <v>0.14083572450723775</v>
      </c>
      <c r="W1444" s="88" t="str">
        <f t="shared" si="253"/>
        <v>MENOR_VALOR</v>
      </c>
      <c r="X1444" s="89">
        <f t="shared" si="254"/>
        <v>123575</v>
      </c>
      <c r="Y1444" s="73"/>
    </row>
    <row r="1445" spans="1:25" ht="24" x14ac:dyDescent="0.35">
      <c r="A1445" s="40">
        <v>1299</v>
      </c>
      <c r="B1445" s="30">
        <v>8714199</v>
      </c>
      <c r="C1445" s="31" t="s">
        <v>47</v>
      </c>
      <c r="D1445" s="31" t="s">
        <v>36</v>
      </c>
      <c r="E1445" s="33" t="s">
        <v>34</v>
      </c>
      <c r="F1445" s="6">
        <v>0</v>
      </c>
      <c r="G1445" s="6">
        <v>1</v>
      </c>
      <c r="H1445" s="6">
        <v>781815</v>
      </c>
      <c r="I1445" s="243">
        <v>81872</v>
      </c>
      <c r="J1445" s="82">
        <f t="shared" si="255"/>
        <v>92613.606400000004</v>
      </c>
      <c r="K1445" s="71">
        <v>116400</v>
      </c>
      <c r="L1445" s="79">
        <f t="shared" si="245"/>
        <v>22116</v>
      </c>
      <c r="M1445" s="79">
        <f t="shared" si="246"/>
        <v>138516</v>
      </c>
      <c r="N1445" s="79">
        <v>96000</v>
      </c>
      <c r="O1445" s="79">
        <v>18240</v>
      </c>
      <c r="P1445" s="79">
        <v>114240</v>
      </c>
      <c r="Q1445" s="244">
        <f t="shared" si="247"/>
        <v>92614</v>
      </c>
      <c r="R1445" s="244">
        <f t="shared" si="248"/>
        <v>115123</v>
      </c>
      <c r="S1445" s="244">
        <f t="shared" si="249"/>
        <v>113588</v>
      </c>
      <c r="T1445" s="244">
        <f t="shared" si="250"/>
        <v>114240</v>
      </c>
      <c r="U1445" s="79">
        <f t="shared" si="251"/>
        <v>15916.266537727999</v>
      </c>
      <c r="V1445" s="245">
        <f t="shared" si="252"/>
        <v>0.13825444557323904</v>
      </c>
      <c r="W1445" s="88" t="str">
        <f t="shared" si="253"/>
        <v>MENOR_VALOR</v>
      </c>
      <c r="X1445" s="89">
        <f t="shared" si="254"/>
        <v>92614</v>
      </c>
      <c r="Y1445" s="73"/>
    </row>
    <row r="1446" spans="1:25" s="77" customFormat="1" ht="24" x14ac:dyDescent="0.35">
      <c r="A1446" s="40">
        <v>1300</v>
      </c>
      <c r="B1446" s="30">
        <v>8714199</v>
      </c>
      <c r="C1446" s="31" t="s">
        <v>47</v>
      </c>
      <c r="D1446" s="31" t="s">
        <v>40</v>
      </c>
      <c r="E1446" s="33" t="s">
        <v>34</v>
      </c>
      <c r="F1446" s="6">
        <v>0</v>
      </c>
      <c r="G1446" s="6">
        <v>1</v>
      </c>
      <c r="H1446" s="6">
        <v>781815</v>
      </c>
      <c r="I1446" s="243">
        <v>162792</v>
      </c>
      <c r="J1446" s="82">
        <f t="shared" si="255"/>
        <v>184150.31039999999</v>
      </c>
      <c r="K1446" s="71">
        <v>254400</v>
      </c>
      <c r="L1446" s="79">
        <f t="shared" si="245"/>
        <v>48336</v>
      </c>
      <c r="M1446" s="79">
        <f t="shared" si="246"/>
        <v>302736</v>
      </c>
      <c r="N1446" s="79">
        <v>192000</v>
      </c>
      <c r="O1446" s="79">
        <v>36480</v>
      </c>
      <c r="P1446" s="79">
        <v>228480</v>
      </c>
      <c r="Q1446" s="244">
        <f t="shared" si="247"/>
        <v>184150</v>
      </c>
      <c r="R1446" s="244">
        <f t="shared" si="248"/>
        <v>238455</v>
      </c>
      <c r="S1446" s="244">
        <f t="shared" si="249"/>
        <v>233540</v>
      </c>
      <c r="T1446" s="244">
        <f t="shared" si="250"/>
        <v>228480</v>
      </c>
      <c r="U1446" s="79">
        <f t="shared" si="251"/>
        <v>38399.433752335462</v>
      </c>
      <c r="V1446" s="245">
        <f t="shared" si="252"/>
        <v>0.1610342989341195</v>
      </c>
      <c r="W1446" s="88" t="str">
        <f t="shared" si="253"/>
        <v>MENOR_VALOR</v>
      </c>
      <c r="X1446" s="89">
        <f t="shared" si="254"/>
        <v>184150</v>
      </c>
      <c r="Y1446" s="76"/>
    </row>
    <row r="1447" spans="1:25" s="77" customFormat="1" ht="24" x14ac:dyDescent="0.35">
      <c r="A1447" s="40">
        <v>1301</v>
      </c>
      <c r="B1447" s="30">
        <v>8714199</v>
      </c>
      <c r="C1447" s="31" t="s">
        <v>48</v>
      </c>
      <c r="D1447" s="31" t="s">
        <v>49</v>
      </c>
      <c r="E1447" s="33" t="s">
        <v>34</v>
      </c>
      <c r="F1447" s="6">
        <v>0</v>
      </c>
      <c r="G1447" s="6">
        <v>1</v>
      </c>
      <c r="H1447" s="6">
        <v>781815</v>
      </c>
      <c r="I1447" s="243">
        <v>515508</v>
      </c>
      <c r="J1447" s="82">
        <f t="shared" si="255"/>
        <v>583142.6496</v>
      </c>
      <c r="K1447" s="71">
        <v>712520</v>
      </c>
      <c r="L1447" s="79">
        <f t="shared" si="245"/>
        <v>135378.79999999999</v>
      </c>
      <c r="M1447" s="79">
        <f t="shared" si="246"/>
        <v>847898.8</v>
      </c>
      <c r="N1447" s="79">
        <v>606000</v>
      </c>
      <c r="O1447" s="79">
        <v>115140</v>
      </c>
      <c r="P1447" s="79">
        <v>721140</v>
      </c>
      <c r="Q1447" s="244">
        <f t="shared" si="247"/>
        <v>583143</v>
      </c>
      <c r="R1447" s="244">
        <f t="shared" si="248"/>
        <v>717394</v>
      </c>
      <c r="S1447" s="244">
        <f t="shared" si="249"/>
        <v>709109</v>
      </c>
      <c r="T1447" s="244">
        <f t="shared" si="250"/>
        <v>721140</v>
      </c>
      <c r="U1447" s="79">
        <f t="shared" si="251"/>
        <v>94929.792481075187</v>
      </c>
      <c r="V1447" s="245">
        <f t="shared" si="252"/>
        <v>0.13232588017334293</v>
      </c>
      <c r="W1447" s="88" t="str">
        <f t="shared" si="253"/>
        <v>MENOR_VALOR</v>
      </c>
      <c r="X1447" s="89">
        <f t="shared" si="254"/>
        <v>583143</v>
      </c>
      <c r="Y1447" s="76"/>
    </row>
    <row r="1448" spans="1:25" ht="24" x14ac:dyDescent="0.35">
      <c r="A1448" s="40">
        <v>1302</v>
      </c>
      <c r="B1448" s="30">
        <v>8714199</v>
      </c>
      <c r="C1448" s="31" t="s">
        <v>50</v>
      </c>
      <c r="D1448" s="31" t="s">
        <v>31</v>
      </c>
      <c r="E1448" s="33" t="s">
        <v>34</v>
      </c>
      <c r="F1448" s="6">
        <v>0</v>
      </c>
      <c r="G1448" s="6">
        <v>1</v>
      </c>
      <c r="H1448" s="6">
        <v>781815</v>
      </c>
      <c r="I1448" s="243">
        <v>272272</v>
      </c>
      <c r="J1448" s="82">
        <f t="shared" si="255"/>
        <v>307994.08639999997</v>
      </c>
      <c r="K1448" s="71">
        <v>380000</v>
      </c>
      <c r="L1448" s="79">
        <f t="shared" si="245"/>
        <v>72200</v>
      </c>
      <c r="M1448" s="79">
        <f t="shared" si="246"/>
        <v>452200</v>
      </c>
      <c r="N1448" s="79">
        <v>320000</v>
      </c>
      <c r="O1448" s="79">
        <v>60800</v>
      </c>
      <c r="P1448" s="79">
        <v>380800</v>
      </c>
      <c r="Q1448" s="244">
        <f t="shared" si="247"/>
        <v>307994</v>
      </c>
      <c r="R1448" s="244">
        <f t="shared" si="248"/>
        <v>380331</v>
      </c>
      <c r="S1448" s="244">
        <f t="shared" si="249"/>
        <v>375713</v>
      </c>
      <c r="T1448" s="244">
        <f t="shared" si="250"/>
        <v>380800</v>
      </c>
      <c r="U1448" s="79">
        <f t="shared" si="251"/>
        <v>51149.983230691287</v>
      </c>
      <c r="V1448" s="245">
        <f t="shared" si="252"/>
        <v>0.13448807283837311</v>
      </c>
      <c r="W1448" s="88" t="str">
        <f t="shared" si="253"/>
        <v>MENOR_VALOR</v>
      </c>
      <c r="X1448" s="89">
        <f t="shared" si="254"/>
        <v>307994</v>
      </c>
      <c r="Y1448" s="73"/>
    </row>
    <row r="1449" spans="1:25" s="74" customFormat="1" ht="16" x14ac:dyDescent="0.35">
      <c r="A1449" s="117" t="s">
        <v>51</v>
      </c>
      <c r="B1449" s="30"/>
      <c r="C1449" s="134"/>
      <c r="D1449" s="135" t="s">
        <v>52</v>
      </c>
      <c r="E1449" s="33"/>
      <c r="F1449" s="119"/>
      <c r="G1449" s="119"/>
      <c r="H1449" s="120"/>
      <c r="I1449" s="243"/>
      <c r="J1449" s="82"/>
      <c r="K1449" s="71"/>
      <c r="L1449" s="79"/>
      <c r="M1449" s="79"/>
      <c r="N1449" s="79"/>
      <c r="O1449" s="79"/>
      <c r="P1449" s="79"/>
      <c r="Q1449" s="244"/>
      <c r="R1449" s="244"/>
      <c r="S1449" s="244"/>
      <c r="T1449" s="244"/>
      <c r="U1449" s="79"/>
      <c r="V1449" s="245"/>
      <c r="W1449" s="88"/>
      <c r="X1449" s="89"/>
      <c r="Y1449" s="73"/>
    </row>
    <row r="1450" spans="1:25" ht="24" x14ac:dyDescent="0.35">
      <c r="A1450" s="40">
        <v>1303</v>
      </c>
      <c r="B1450" s="30">
        <v>8714199</v>
      </c>
      <c r="C1450" s="31" t="s">
        <v>32</v>
      </c>
      <c r="D1450" s="31" t="s">
        <v>218</v>
      </c>
      <c r="E1450" s="33" t="s">
        <v>34</v>
      </c>
      <c r="F1450" s="6">
        <v>0</v>
      </c>
      <c r="G1450" s="6">
        <v>1</v>
      </c>
      <c r="H1450" s="6">
        <v>781815</v>
      </c>
      <c r="I1450" s="81">
        <v>207893</v>
      </c>
      <c r="J1450" s="82">
        <f t="shared" si="255"/>
        <v>235168.56159999999</v>
      </c>
      <c r="K1450" s="71">
        <v>289750</v>
      </c>
      <c r="L1450" s="79">
        <f t="shared" si="245"/>
        <v>55052.5</v>
      </c>
      <c r="M1450" s="79">
        <f t="shared" si="246"/>
        <v>344802.5</v>
      </c>
      <c r="N1450" s="79">
        <v>244000</v>
      </c>
      <c r="O1450" s="79">
        <v>46360</v>
      </c>
      <c r="P1450" s="79">
        <v>290360</v>
      </c>
      <c r="Q1450" s="244">
        <f t="shared" si="247"/>
        <v>235169</v>
      </c>
      <c r="R1450" s="244">
        <f t="shared" si="248"/>
        <v>290110</v>
      </c>
      <c r="S1450" s="244">
        <f t="shared" si="249"/>
        <v>286613</v>
      </c>
      <c r="T1450" s="244">
        <f t="shared" si="250"/>
        <v>290360</v>
      </c>
      <c r="U1450" s="79">
        <f t="shared" si="251"/>
        <v>38849.15366517011</v>
      </c>
      <c r="V1450" s="245">
        <f t="shared" si="252"/>
        <v>0.13391180471259215</v>
      </c>
      <c r="W1450" s="88" t="str">
        <f t="shared" si="253"/>
        <v>MENOR_VALOR</v>
      </c>
      <c r="X1450" s="89">
        <f t="shared" si="254"/>
        <v>235169</v>
      </c>
      <c r="Y1450" s="73"/>
    </row>
    <row r="1451" spans="1:25" x14ac:dyDescent="0.35">
      <c r="A1451" s="40">
        <v>1304</v>
      </c>
      <c r="B1451" s="30">
        <v>8714199</v>
      </c>
      <c r="C1451" s="31" t="s">
        <v>32</v>
      </c>
      <c r="D1451" s="31" t="s">
        <v>53</v>
      </c>
      <c r="E1451" s="33" t="s">
        <v>34</v>
      </c>
      <c r="F1451" s="6">
        <v>0</v>
      </c>
      <c r="G1451" s="6">
        <v>1</v>
      </c>
      <c r="H1451" s="6">
        <v>781815</v>
      </c>
      <c r="I1451" s="81">
        <v>10353</v>
      </c>
      <c r="J1451" s="82">
        <f t="shared" si="255"/>
        <v>11711.313599999999</v>
      </c>
      <c r="K1451" s="71">
        <v>13950</v>
      </c>
      <c r="L1451" s="79">
        <f t="shared" si="245"/>
        <v>2650.5</v>
      </c>
      <c r="M1451" s="79">
        <f t="shared" si="246"/>
        <v>16600.5</v>
      </c>
      <c r="N1451" s="79">
        <v>12000</v>
      </c>
      <c r="O1451" s="79">
        <v>2280</v>
      </c>
      <c r="P1451" s="79">
        <v>14280</v>
      </c>
      <c r="Q1451" s="244">
        <f t="shared" si="247"/>
        <v>11711</v>
      </c>
      <c r="R1451" s="244">
        <f t="shared" si="248"/>
        <v>14197</v>
      </c>
      <c r="S1451" s="244">
        <f t="shared" si="249"/>
        <v>14055</v>
      </c>
      <c r="T1451" s="244">
        <f t="shared" si="250"/>
        <v>14280</v>
      </c>
      <c r="U1451" s="79">
        <f t="shared" si="251"/>
        <v>1757.8674580297572</v>
      </c>
      <c r="V1451" s="245">
        <f t="shared" si="252"/>
        <v>0.12381964203914611</v>
      </c>
      <c r="W1451" s="88" t="str">
        <f t="shared" si="253"/>
        <v>MENOR_VALOR</v>
      </c>
      <c r="X1451" s="89">
        <f t="shared" si="254"/>
        <v>11711</v>
      </c>
      <c r="Y1451" s="73"/>
    </row>
    <row r="1452" spans="1:25" x14ac:dyDescent="0.35">
      <c r="A1452" s="40">
        <v>1305</v>
      </c>
      <c r="B1452" s="30">
        <v>8714199</v>
      </c>
      <c r="C1452" s="31" t="s">
        <v>32</v>
      </c>
      <c r="D1452" s="31" t="s">
        <v>219</v>
      </c>
      <c r="E1452" s="33" t="s">
        <v>34</v>
      </c>
      <c r="F1452" s="6">
        <v>0</v>
      </c>
      <c r="G1452" s="6">
        <v>1</v>
      </c>
      <c r="H1452" s="6">
        <v>781815</v>
      </c>
      <c r="I1452" s="81">
        <v>60452</v>
      </c>
      <c r="J1452" s="82">
        <f t="shared" si="255"/>
        <v>68383.3024</v>
      </c>
      <c r="K1452" s="71">
        <v>89890</v>
      </c>
      <c r="L1452" s="79">
        <f t="shared" ref="L1452:L1515" si="256">K1452*19%</f>
        <v>17079.099999999999</v>
      </c>
      <c r="M1452" s="79">
        <f t="shared" si="246"/>
        <v>106969.1</v>
      </c>
      <c r="N1452" s="79">
        <v>71000</v>
      </c>
      <c r="O1452" s="79">
        <v>13490</v>
      </c>
      <c r="P1452" s="79">
        <v>84490</v>
      </c>
      <c r="Q1452" s="244">
        <f t="shared" si="247"/>
        <v>68383</v>
      </c>
      <c r="R1452" s="244">
        <f t="shared" si="248"/>
        <v>86614</v>
      </c>
      <c r="S1452" s="244">
        <f t="shared" si="249"/>
        <v>85180</v>
      </c>
      <c r="T1452" s="244">
        <f t="shared" si="250"/>
        <v>84490</v>
      </c>
      <c r="U1452" s="79">
        <f t="shared" si="251"/>
        <v>12891.263727811947</v>
      </c>
      <c r="V1452" s="245">
        <f t="shared" si="252"/>
        <v>0.14883579707451391</v>
      </c>
      <c r="W1452" s="88" t="str">
        <f t="shared" si="253"/>
        <v>MENOR_VALOR</v>
      </c>
      <c r="X1452" s="89">
        <f t="shared" si="254"/>
        <v>68383</v>
      </c>
      <c r="Y1452" s="73"/>
    </row>
    <row r="1453" spans="1:25" ht="16" x14ac:dyDescent="0.35">
      <c r="A1453" s="40">
        <v>1306</v>
      </c>
      <c r="B1453" s="30">
        <v>8714199</v>
      </c>
      <c r="C1453" s="31" t="s">
        <v>32</v>
      </c>
      <c r="D1453" s="31" t="s">
        <v>54</v>
      </c>
      <c r="E1453" s="33" t="s">
        <v>34</v>
      </c>
      <c r="F1453" s="6">
        <v>0</v>
      </c>
      <c r="G1453" s="6">
        <v>1</v>
      </c>
      <c r="H1453" s="6">
        <v>781815</v>
      </c>
      <c r="I1453" s="81">
        <v>55216</v>
      </c>
      <c r="J1453" s="82">
        <f t="shared" si="255"/>
        <v>62460.339200000002</v>
      </c>
      <c r="K1453" s="71">
        <v>78570</v>
      </c>
      <c r="L1453" s="79">
        <f t="shared" si="256"/>
        <v>14928.3</v>
      </c>
      <c r="M1453" s="79">
        <f t="shared" si="246"/>
        <v>93498.3</v>
      </c>
      <c r="N1453" s="79">
        <v>65000</v>
      </c>
      <c r="O1453" s="79">
        <v>12350</v>
      </c>
      <c r="P1453" s="79">
        <v>77350</v>
      </c>
      <c r="Q1453" s="244">
        <f t="shared" si="247"/>
        <v>62460</v>
      </c>
      <c r="R1453" s="244">
        <f t="shared" si="248"/>
        <v>77770</v>
      </c>
      <c r="S1453" s="244">
        <f t="shared" si="249"/>
        <v>76728</v>
      </c>
      <c r="T1453" s="244">
        <f t="shared" si="250"/>
        <v>77350</v>
      </c>
      <c r="U1453" s="79">
        <f t="shared" si="251"/>
        <v>10825.804819966042</v>
      </c>
      <c r="V1453" s="245">
        <f t="shared" si="252"/>
        <v>0.13920283939778891</v>
      </c>
      <c r="W1453" s="88" t="str">
        <f t="shared" si="253"/>
        <v>MENOR_VALOR</v>
      </c>
      <c r="X1453" s="89">
        <f t="shared" si="254"/>
        <v>62460</v>
      </c>
      <c r="Y1453" s="73"/>
    </row>
    <row r="1454" spans="1:25" ht="24" x14ac:dyDescent="0.35">
      <c r="A1454" s="40">
        <v>1307</v>
      </c>
      <c r="B1454" s="30">
        <v>8714199</v>
      </c>
      <c r="C1454" s="31" t="s">
        <v>32</v>
      </c>
      <c r="D1454" s="31" t="s">
        <v>220</v>
      </c>
      <c r="E1454" s="33" t="s">
        <v>34</v>
      </c>
      <c r="F1454" s="6">
        <v>0</v>
      </c>
      <c r="G1454" s="6">
        <v>1</v>
      </c>
      <c r="H1454" s="6">
        <v>781815</v>
      </c>
      <c r="I1454" s="81">
        <v>19040</v>
      </c>
      <c r="J1454" s="82">
        <f t="shared" si="255"/>
        <v>21538.047999999999</v>
      </c>
      <c r="K1454" s="71">
        <v>25480</v>
      </c>
      <c r="L1454" s="79">
        <f t="shared" si="256"/>
        <v>4841.2</v>
      </c>
      <c r="M1454" s="79">
        <f t="shared" si="246"/>
        <v>30321.200000000001</v>
      </c>
      <c r="N1454" s="79">
        <v>22000</v>
      </c>
      <c r="O1454" s="79">
        <v>4180</v>
      </c>
      <c r="P1454" s="79">
        <v>26180</v>
      </c>
      <c r="Q1454" s="244">
        <f t="shared" si="247"/>
        <v>21538</v>
      </c>
      <c r="R1454" s="244">
        <f t="shared" si="248"/>
        <v>26013</v>
      </c>
      <c r="S1454" s="244">
        <f t="shared" si="249"/>
        <v>25762</v>
      </c>
      <c r="T1454" s="244">
        <f t="shared" si="250"/>
        <v>26180</v>
      </c>
      <c r="U1454" s="79">
        <f t="shared" si="251"/>
        <v>3164.3028458098001</v>
      </c>
      <c r="V1454" s="245">
        <f t="shared" si="252"/>
        <v>0.12164313404104871</v>
      </c>
      <c r="W1454" s="88" t="str">
        <f t="shared" si="253"/>
        <v>MENOR_VALOR</v>
      </c>
      <c r="X1454" s="89">
        <f t="shared" si="254"/>
        <v>21538</v>
      </c>
      <c r="Y1454" s="73"/>
    </row>
    <row r="1455" spans="1:25" ht="24" x14ac:dyDescent="0.35">
      <c r="A1455" s="40">
        <v>1308</v>
      </c>
      <c r="B1455" s="30">
        <v>8714199</v>
      </c>
      <c r="C1455" s="31" t="s">
        <v>32</v>
      </c>
      <c r="D1455" s="31" t="s">
        <v>282</v>
      </c>
      <c r="E1455" s="33" t="s">
        <v>34</v>
      </c>
      <c r="F1455" s="6">
        <v>0</v>
      </c>
      <c r="G1455" s="6">
        <v>1</v>
      </c>
      <c r="H1455" s="6">
        <v>781815</v>
      </c>
      <c r="I1455" s="81">
        <v>19040</v>
      </c>
      <c r="J1455" s="82">
        <f t="shared" si="255"/>
        <v>21538.047999999999</v>
      </c>
      <c r="K1455" s="71">
        <v>28840</v>
      </c>
      <c r="L1455" s="79">
        <f t="shared" si="256"/>
        <v>5479.6</v>
      </c>
      <c r="M1455" s="79">
        <f t="shared" si="246"/>
        <v>34319.599999999999</v>
      </c>
      <c r="N1455" s="79">
        <v>22000</v>
      </c>
      <c r="O1455" s="79">
        <v>4180</v>
      </c>
      <c r="P1455" s="79">
        <v>26180</v>
      </c>
      <c r="Q1455" s="244">
        <f t="shared" si="247"/>
        <v>21538</v>
      </c>
      <c r="R1455" s="244">
        <f t="shared" si="248"/>
        <v>27346</v>
      </c>
      <c r="S1455" s="244">
        <f t="shared" si="249"/>
        <v>26848</v>
      </c>
      <c r="T1455" s="244">
        <f t="shared" si="250"/>
        <v>26180</v>
      </c>
      <c r="U1455" s="79">
        <f t="shared" si="251"/>
        <v>4106.8761851314684</v>
      </c>
      <c r="V1455" s="245">
        <f t="shared" si="252"/>
        <v>0.15018197122546142</v>
      </c>
      <c r="W1455" s="88" t="str">
        <f t="shared" si="253"/>
        <v>MENOR_VALOR</v>
      </c>
      <c r="X1455" s="89">
        <f t="shared" si="254"/>
        <v>21538</v>
      </c>
      <c r="Y1455" s="73"/>
    </row>
    <row r="1456" spans="1:25" ht="16" x14ac:dyDescent="0.35">
      <c r="A1456" s="40">
        <v>1309</v>
      </c>
      <c r="B1456" s="30">
        <v>8714199</v>
      </c>
      <c r="C1456" s="31" t="s">
        <v>32</v>
      </c>
      <c r="D1456" s="31" t="s">
        <v>55</v>
      </c>
      <c r="E1456" s="33" t="s">
        <v>34</v>
      </c>
      <c r="F1456" s="6">
        <v>0</v>
      </c>
      <c r="G1456" s="6">
        <v>1</v>
      </c>
      <c r="H1456" s="6">
        <v>781815</v>
      </c>
      <c r="I1456" s="81">
        <v>28441</v>
      </c>
      <c r="J1456" s="82">
        <f t="shared" si="255"/>
        <v>32172.459199999998</v>
      </c>
      <c r="K1456" s="71">
        <v>38950</v>
      </c>
      <c r="L1456" s="79">
        <f t="shared" si="256"/>
        <v>7400.5</v>
      </c>
      <c r="M1456" s="79">
        <f t="shared" si="246"/>
        <v>46350.5</v>
      </c>
      <c r="N1456" s="79">
        <v>33000</v>
      </c>
      <c r="O1456" s="79">
        <v>6270</v>
      </c>
      <c r="P1456" s="79">
        <v>39270</v>
      </c>
      <c r="Q1456" s="244">
        <f t="shared" si="247"/>
        <v>32172</v>
      </c>
      <c r="R1456" s="244">
        <f t="shared" si="248"/>
        <v>39264</v>
      </c>
      <c r="S1456" s="244">
        <f t="shared" si="249"/>
        <v>38833</v>
      </c>
      <c r="T1456" s="244">
        <f t="shared" si="250"/>
        <v>39270</v>
      </c>
      <c r="U1456" s="79">
        <f t="shared" si="251"/>
        <v>5014.8012921749951</v>
      </c>
      <c r="V1456" s="245">
        <f t="shared" si="252"/>
        <v>0.12772008180967287</v>
      </c>
      <c r="W1456" s="88" t="str">
        <f t="shared" si="253"/>
        <v>MENOR_VALOR</v>
      </c>
      <c r="X1456" s="89">
        <f t="shared" si="254"/>
        <v>32172</v>
      </c>
      <c r="Y1456" s="73"/>
    </row>
    <row r="1457" spans="1:25" ht="16" x14ac:dyDescent="0.35">
      <c r="A1457" s="40">
        <v>1310</v>
      </c>
      <c r="B1457" s="30">
        <v>8714199</v>
      </c>
      <c r="C1457" s="31" t="s">
        <v>32</v>
      </c>
      <c r="D1457" s="31" t="s">
        <v>56</v>
      </c>
      <c r="E1457" s="33" t="s">
        <v>34</v>
      </c>
      <c r="F1457" s="6">
        <v>0</v>
      </c>
      <c r="G1457" s="6">
        <v>1</v>
      </c>
      <c r="H1457" s="6">
        <v>781815</v>
      </c>
      <c r="I1457" s="81">
        <v>32725</v>
      </c>
      <c r="J1457" s="82">
        <f t="shared" si="255"/>
        <v>37018.519999999997</v>
      </c>
      <c r="K1457" s="71">
        <v>80960</v>
      </c>
      <c r="L1457" s="79">
        <f t="shared" si="256"/>
        <v>15382.4</v>
      </c>
      <c r="M1457" s="79">
        <f t="shared" si="246"/>
        <v>96342.399999999994</v>
      </c>
      <c r="N1457" s="79">
        <v>70000</v>
      </c>
      <c r="O1457" s="79">
        <v>13300</v>
      </c>
      <c r="P1457" s="79">
        <v>83300</v>
      </c>
      <c r="Q1457" s="244">
        <f t="shared" si="247"/>
        <v>37019</v>
      </c>
      <c r="R1457" s="244">
        <f t="shared" si="248"/>
        <v>72220</v>
      </c>
      <c r="S1457" s="244">
        <f t="shared" si="249"/>
        <v>66726</v>
      </c>
      <c r="T1457" s="244">
        <f t="shared" si="250"/>
        <v>83300</v>
      </c>
      <c r="U1457" s="79">
        <f t="shared" si="251"/>
        <v>24890.865804547659</v>
      </c>
      <c r="V1457" s="245">
        <f t="shared" si="252"/>
        <v>0.34465336201256797</v>
      </c>
      <c r="W1457" s="88" t="str">
        <f t="shared" si="253"/>
        <v>MENOR_VALOR</v>
      </c>
      <c r="X1457" s="89">
        <f t="shared" si="254"/>
        <v>37019</v>
      </c>
      <c r="Y1457" s="73"/>
    </row>
    <row r="1458" spans="1:25" ht="16" x14ac:dyDescent="0.35">
      <c r="A1458" s="40">
        <v>1311</v>
      </c>
      <c r="B1458" s="30">
        <v>8714199</v>
      </c>
      <c r="C1458" s="31" t="s">
        <v>32</v>
      </c>
      <c r="D1458" s="31" t="s">
        <v>57</v>
      </c>
      <c r="E1458" s="33" t="s">
        <v>34</v>
      </c>
      <c r="F1458" s="6">
        <v>0</v>
      </c>
      <c r="G1458" s="6">
        <v>1</v>
      </c>
      <c r="H1458" s="6">
        <v>781815</v>
      </c>
      <c r="I1458" s="81">
        <v>78183</v>
      </c>
      <c r="J1458" s="82">
        <f t="shared" si="255"/>
        <v>88440.609599999996</v>
      </c>
      <c r="K1458" s="71">
        <v>103500</v>
      </c>
      <c r="L1458" s="79">
        <f t="shared" si="256"/>
        <v>19665</v>
      </c>
      <c r="M1458" s="79">
        <f t="shared" si="246"/>
        <v>123165</v>
      </c>
      <c r="N1458" s="79">
        <v>92000</v>
      </c>
      <c r="O1458" s="79">
        <v>17480</v>
      </c>
      <c r="P1458" s="79">
        <v>109480</v>
      </c>
      <c r="Q1458" s="244">
        <f t="shared" si="247"/>
        <v>88441</v>
      </c>
      <c r="R1458" s="244">
        <f t="shared" si="248"/>
        <v>107029</v>
      </c>
      <c r="S1458" s="244">
        <f t="shared" si="249"/>
        <v>106045</v>
      </c>
      <c r="T1458" s="244">
        <f t="shared" si="250"/>
        <v>109480</v>
      </c>
      <c r="U1458" s="79">
        <f t="shared" si="251"/>
        <v>13143.700848695546</v>
      </c>
      <c r="V1458" s="245">
        <f t="shared" si="252"/>
        <v>0.12280504207920794</v>
      </c>
      <c r="W1458" s="88" t="str">
        <f t="shared" si="253"/>
        <v>MENOR_VALOR</v>
      </c>
      <c r="X1458" s="89">
        <f t="shared" si="254"/>
        <v>88441</v>
      </c>
      <c r="Y1458" s="73"/>
    </row>
    <row r="1459" spans="1:25" ht="16" x14ac:dyDescent="0.35">
      <c r="A1459" s="40">
        <v>1312</v>
      </c>
      <c r="B1459" s="30">
        <v>8714199</v>
      </c>
      <c r="C1459" s="31" t="s">
        <v>32</v>
      </c>
      <c r="D1459" s="31" t="s">
        <v>59</v>
      </c>
      <c r="E1459" s="33" t="s">
        <v>34</v>
      </c>
      <c r="F1459" s="6">
        <v>0</v>
      </c>
      <c r="G1459" s="6">
        <v>1</v>
      </c>
      <c r="H1459" s="6">
        <v>781815</v>
      </c>
      <c r="I1459" s="81">
        <v>113645</v>
      </c>
      <c r="J1459" s="82">
        <f t="shared" si="255"/>
        <v>128555.224</v>
      </c>
      <c r="K1459" s="71">
        <v>164640</v>
      </c>
      <c r="L1459" s="79">
        <f t="shared" si="256"/>
        <v>31281.600000000002</v>
      </c>
      <c r="M1459" s="79">
        <f t="shared" si="246"/>
        <v>195921.6</v>
      </c>
      <c r="N1459" s="79">
        <v>134000</v>
      </c>
      <c r="O1459" s="79">
        <v>25460</v>
      </c>
      <c r="P1459" s="79">
        <v>159460</v>
      </c>
      <c r="Q1459" s="244">
        <f t="shared" si="247"/>
        <v>128555</v>
      </c>
      <c r="R1459" s="244">
        <f t="shared" si="248"/>
        <v>161312</v>
      </c>
      <c r="S1459" s="244">
        <f t="shared" si="249"/>
        <v>158955</v>
      </c>
      <c r="T1459" s="244">
        <f t="shared" si="250"/>
        <v>159460</v>
      </c>
      <c r="U1459" s="79">
        <f t="shared" si="251"/>
        <v>23162.696831327736</v>
      </c>
      <c r="V1459" s="245">
        <f t="shared" si="252"/>
        <v>0.14358942193592378</v>
      </c>
      <c r="W1459" s="88" t="str">
        <f t="shared" si="253"/>
        <v>MENOR_VALOR</v>
      </c>
      <c r="X1459" s="89">
        <f t="shared" si="254"/>
        <v>128555</v>
      </c>
      <c r="Y1459" s="73"/>
    </row>
    <row r="1460" spans="1:25" ht="16" x14ac:dyDescent="0.35">
      <c r="A1460" s="40">
        <v>1313</v>
      </c>
      <c r="B1460" s="30">
        <v>8714199</v>
      </c>
      <c r="C1460" s="31" t="s">
        <v>32</v>
      </c>
      <c r="D1460" s="31" t="s">
        <v>60</v>
      </c>
      <c r="E1460" s="33" t="s">
        <v>34</v>
      </c>
      <c r="F1460" s="6">
        <v>0</v>
      </c>
      <c r="G1460" s="6">
        <v>1</v>
      </c>
      <c r="H1460" s="6">
        <v>781815</v>
      </c>
      <c r="I1460" s="81">
        <v>125426</v>
      </c>
      <c r="J1460" s="82">
        <f t="shared" si="255"/>
        <v>141881.89120000001</v>
      </c>
      <c r="K1460" s="71">
        <v>186850</v>
      </c>
      <c r="L1460" s="79">
        <f t="shared" si="256"/>
        <v>35501.5</v>
      </c>
      <c r="M1460" s="79">
        <f t="shared" si="246"/>
        <v>222351.5</v>
      </c>
      <c r="N1460" s="79">
        <v>148000</v>
      </c>
      <c r="O1460" s="79">
        <v>28120</v>
      </c>
      <c r="P1460" s="79">
        <v>176120</v>
      </c>
      <c r="Q1460" s="244">
        <f t="shared" si="247"/>
        <v>141882</v>
      </c>
      <c r="R1460" s="244">
        <f t="shared" si="248"/>
        <v>180118</v>
      </c>
      <c r="S1460" s="244">
        <f t="shared" si="249"/>
        <v>177116</v>
      </c>
      <c r="T1460" s="244">
        <f t="shared" si="250"/>
        <v>176120</v>
      </c>
      <c r="U1460" s="79">
        <f t="shared" si="251"/>
        <v>27036.934885448831</v>
      </c>
      <c r="V1460" s="245">
        <f t="shared" si="252"/>
        <v>0.1501067904676314</v>
      </c>
      <c r="W1460" s="88" t="str">
        <f t="shared" si="253"/>
        <v>MENOR_VALOR</v>
      </c>
      <c r="X1460" s="89">
        <f t="shared" si="254"/>
        <v>141882</v>
      </c>
      <c r="Y1460" s="73"/>
    </row>
    <row r="1461" spans="1:25" ht="16" x14ac:dyDescent="0.35">
      <c r="A1461" s="40">
        <v>1314</v>
      </c>
      <c r="B1461" s="30">
        <v>8714199</v>
      </c>
      <c r="C1461" s="31" t="s">
        <v>32</v>
      </c>
      <c r="D1461" s="31" t="s">
        <v>61</v>
      </c>
      <c r="E1461" s="33" t="s">
        <v>34</v>
      </c>
      <c r="F1461" s="6">
        <v>0</v>
      </c>
      <c r="G1461" s="6">
        <v>1</v>
      </c>
      <c r="H1461" s="6">
        <v>781815</v>
      </c>
      <c r="I1461" s="81">
        <v>14756</v>
      </c>
      <c r="J1461" s="82">
        <f t="shared" si="255"/>
        <v>16691.9872</v>
      </c>
      <c r="K1461" s="71">
        <v>21420</v>
      </c>
      <c r="L1461" s="79">
        <f t="shared" si="256"/>
        <v>4069.8</v>
      </c>
      <c r="M1461" s="79">
        <f t="shared" si="246"/>
        <v>25489.8</v>
      </c>
      <c r="N1461" s="79">
        <v>17000</v>
      </c>
      <c r="O1461" s="79">
        <v>3230</v>
      </c>
      <c r="P1461" s="79">
        <v>20230</v>
      </c>
      <c r="Q1461" s="244">
        <f t="shared" si="247"/>
        <v>16692</v>
      </c>
      <c r="R1461" s="244">
        <f t="shared" si="248"/>
        <v>20804</v>
      </c>
      <c r="S1461" s="244">
        <f t="shared" si="249"/>
        <v>20494</v>
      </c>
      <c r="T1461" s="244">
        <f t="shared" si="250"/>
        <v>20230</v>
      </c>
      <c r="U1461" s="79">
        <f t="shared" si="251"/>
        <v>2907.6230842390833</v>
      </c>
      <c r="V1461" s="245">
        <f t="shared" si="252"/>
        <v>0.13976269391651044</v>
      </c>
      <c r="W1461" s="88" t="str">
        <f t="shared" si="253"/>
        <v>MENOR_VALOR</v>
      </c>
      <c r="X1461" s="89">
        <f t="shared" si="254"/>
        <v>16692</v>
      </c>
      <c r="Y1461" s="73"/>
    </row>
    <row r="1462" spans="1:25" ht="16" x14ac:dyDescent="0.35">
      <c r="A1462" s="40">
        <v>1315</v>
      </c>
      <c r="B1462" s="30">
        <v>8714199</v>
      </c>
      <c r="C1462" s="31" t="s">
        <v>32</v>
      </c>
      <c r="D1462" s="31" t="s">
        <v>62</v>
      </c>
      <c r="E1462" s="33" t="s">
        <v>34</v>
      </c>
      <c r="F1462" s="6">
        <v>0</v>
      </c>
      <c r="G1462" s="6">
        <v>1</v>
      </c>
      <c r="H1462" s="6">
        <v>781815</v>
      </c>
      <c r="I1462" s="81">
        <v>96033</v>
      </c>
      <c r="J1462" s="82">
        <f t="shared" si="255"/>
        <v>108632.52959999999</v>
      </c>
      <c r="K1462" s="71">
        <v>152280</v>
      </c>
      <c r="L1462" s="79">
        <f t="shared" si="256"/>
        <v>28933.200000000001</v>
      </c>
      <c r="M1462" s="79">
        <f t="shared" si="246"/>
        <v>181213.2</v>
      </c>
      <c r="N1462" s="79">
        <v>113000</v>
      </c>
      <c r="O1462" s="79">
        <v>21470</v>
      </c>
      <c r="P1462" s="79">
        <v>134470</v>
      </c>
      <c r="Q1462" s="244">
        <f t="shared" si="247"/>
        <v>108633</v>
      </c>
      <c r="R1462" s="244">
        <f t="shared" si="248"/>
        <v>141439</v>
      </c>
      <c r="S1462" s="244">
        <f t="shared" si="249"/>
        <v>138333</v>
      </c>
      <c r="T1462" s="244">
        <f t="shared" si="250"/>
        <v>134470</v>
      </c>
      <c r="U1462" s="79">
        <f t="shared" si="251"/>
        <v>23197.345063605877</v>
      </c>
      <c r="V1462" s="245">
        <f t="shared" si="252"/>
        <v>0.16400953813026023</v>
      </c>
      <c r="W1462" s="88" t="str">
        <f t="shared" si="253"/>
        <v>MENOR_VALOR</v>
      </c>
      <c r="X1462" s="89">
        <f t="shared" si="254"/>
        <v>108633</v>
      </c>
      <c r="Y1462" s="73"/>
    </row>
    <row r="1463" spans="1:25" ht="24" x14ac:dyDescent="0.35">
      <c r="A1463" s="40">
        <v>1316</v>
      </c>
      <c r="B1463" s="30">
        <v>8714199</v>
      </c>
      <c r="C1463" s="31" t="s">
        <v>32</v>
      </c>
      <c r="D1463" s="31" t="s">
        <v>65</v>
      </c>
      <c r="E1463" s="33" t="s">
        <v>34</v>
      </c>
      <c r="F1463" s="6">
        <v>0</v>
      </c>
      <c r="G1463" s="6">
        <v>1</v>
      </c>
      <c r="H1463" s="6">
        <v>781815</v>
      </c>
      <c r="I1463" s="81">
        <v>55216</v>
      </c>
      <c r="J1463" s="82">
        <f t="shared" si="255"/>
        <v>62460.339200000002</v>
      </c>
      <c r="K1463" s="71">
        <v>81000</v>
      </c>
      <c r="L1463" s="79">
        <f t="shared" si="256"/>
        <v>15390</v>
      </c>
      <c r="M1463" s="79">
        <f t="shared" si="246"/>
        <v>96390</v>
      </c>
      <c r="N1463" s="79">
        <v>65000</v>
      </c>
      <c r="O1463" s="79">
        <v>12350</v>
      </c>
      <c r="P1463" s="79">
        <v>77350</v>
      </c>
      <c r="Q1463" s="244">
        <f t="shared" si="247"/>
        <v>62460</v>
      </c>
      <c r="R1463" s="244">
        <f t="shared" si="248"/>
        <v>78733</v>
      </c>
      <c r="S1463" s="244">
        <f t="shared" si="249"/>
        <v>77511</v>
      </c>
      <c r="T1463" s="244">
        <f t="shared" si="250"/>
        <v>77350</v>
      </c>
      <c r="U1463" s="79">
        <f t="shared" si="251"/>
        <v>11506.748650248688</v>
      </c>
      <c r="V1463" s="245">
        <f t="shared" si="252"/>
        <v>0.14614899280160401</v>
      </c>
      <c r="W1463" s="88" t="str">
        <f t="shared" si="253"/>
        <v>MENOR_VALOR</v>
      </c>
      <c r="X1463" s="89">
        <f t="shared" si="254"/>
        <v>62460</v>
      </c>
      <c r="Y1463" s="73"/>
    </row>
    <row r="1464" spans="1:25" ht="24" x14ac:dyDescent="0.35">
      <c r="A1464" s="40">
        <v>1317</v>
      </c>
      <c r="B1464" s="30">
        <v>8714199</v>
      </c>
      <c r="C1464" s="31" t="s">
        <v>32</v>
      </c>
      <c r="D1464" s="31" t="s">
        <v>66</v>
      </c>
      <c r="E1464" s="33" t="s">
        <v>34</v>
      </c>
      <c r="F1464" s="6">
        <v>0</v>
      </c>
      <c r="G1464" s="6">
        <v>1</v>
      </c>
      <c r="H1464" s="6">
        <v>781815</v>
      </c>
      <c r="I1464" s="81">
        <v>55216</v>
      </c>
      <c r="J1464" s="82">
        <f t="shared" si="255"/>
        <v>62460.339200000002</v>
      </c>
      <c r="K1464" s="71">
        <v>74520</v>
      </c>
      <c r="L1464" s="79">
        <f t="shared" si="256"/>
        <v>14158.8</v>
      </c>
      <c r="M1464" s="79">
        <f t="shared" si="246"/>
        <v>88678.8</v>
      </c>
      <c r="N1464" s="79">
        <v>65000</v>
      </c>
      <c r="O1464" s="79">
        <v>12350</v>
      </c>
      <c r="P1464" s="79">
        <v>77350</v>
      </c>
      <c r="Q1464" s="244">
        <f t="shared" si="247"/>
        <v>62460</v>
      </c>
      <c r="R1464" s="244">
        <f t="shared" si="248"/>
        <v>76163</v>
      </c>
      <c r="S1464" s="244">
        <f t="shared" si="249"/>
        <v>75387</v>
      </c>
      <c r="T1464" s="244">
        <f t="shared" si="250"/>
        <v>77350</v>
      </c>
      <c r="U1464" s="79">
        <f t="shared" si="251"/>
        <v>9689.4842225992616</v>
      </c>
      <c r="V1464" s="245">
        <f t="shared" si="252"/>
        <v>0.12722035926367478</v>
      </c>
      <c r="W1464" s="88" t="str">
        <f t="shared" si="253"/>
        <v>MENOR_VALOR</v>
      </c>
      <c r="X1464" s="89">
        <f t="shared" si="254"/>
        <v>62460</v>
      </c>
      <c r="Y1464" s="73"/>
    </row>
    <row r="1465" spans="1:25" ht="16" x14ac:dyDescent="0.35">
      <c r="A1465" s="40">
        <v>1318</v>
      </c>
      <c r="B1465" s="30">
        <v>8714199</v>
      </c>
      <c r="C1465" s="31" t="s">
        <v>32</v>
      </c>
      <c r="D1465" s="31" t="s">
        <v>67</v>
      </c>
      <c r="E1465" s="33" t="s">
        <v>34</v>
      </c>
      <c r="F1465" s="6">
        <v>0</v>
      </c>
      <c r="G1465" s="6">
        <v>1</v>
      </c>
      <c r="H1465" s="6">
        <v>781815</v>
      </c>
      <c r="I1465" s="81">
        <v>90440</v>
      </c>
      <c r="J1465" s="82">
        <f t="shared" si="255"/>
        <v>102305.728</v>
      </c>
      <c r="K1465" s="71">
        <v>140980</v>
      </c>
      <c r="L1465" s="79">
        <f t="shared" si="256"/>
        <v>26786.2</v>
      </c>
      <c r="M1465" s="79">
        <f t="shared" si="246"/>
        <v>167766.20000000001</v>
      </c>
      <c r="N1465" s="79">
        <v>106000</v>
      </c>
      <c r="O1465" s="79">
        <v>20140</v>
      </c>
      <c r="P1465" s="79">
        <v>126140</v>
      </c>
      <c r="Q1465" s="244">
        <f t="shared" si="247"/>
        <v>102306</v>
      </c>
      <c r="R1465" s="244">
        <f t="shared" si="248"/>
        <v>132071</v>
      </c>
      <c r="S1465" s="244">
        <f t="shared" si="249"/>
        <v>129366</v>
      </c>
      <c r="T1465" s="244">
        <f t="shared" si="250"/>
        <v>126140</v>
      </c>
      <c r="U1465" s="79">
        <f t="shared" si="251"/>
        <v>21047.033342017588</v>
      </c>
      <c r="V1465" s="245">
        <f t="shared" si="252"/>
        <v>0.15936150511480635</v>
      </c>
      <c r="W1465" s="88" t="str">
        <f t="shared" si="253"/>
        <v>MENOR_VALOR</v>
      </c>
      <c r="X1465" s="89">
        <f t="shared" si="254"/>
        <v>102306</v>
      </c>
      <c r="Y1465" s="73"/>
    </row>
    <row r="1466" spans="1:25" ht="16" x14ac:dyDescent="0.35">
      <c r="A1466" s="40">
        <v>1319</v>
      </c>
      <c r="B1466" s="30">
        <v>8714199</v>
      </c>
      <c r="C1466" s="31" t="s">
        <v>32</v>
      </c>
      <c r="D1466" s="31" t="s">
        <v>225</v>
      </c>
      <c r="E1466" s="33" t="s">
        <v>34</v>
      </c>
      <c r="F1466" s="6">
        <v>0</v>
      </c>
      <c r="G1466" s="6">
        <v>1</v>
      </c>
      <c r="H1466" s="6">
        <v>781815</v>
      </c>
      <c r="I1466" s="81">
        <v>36176</v>
      </c>
      <c r="J1466" s="82">
        <f t="shared" si="255"/>
        <v>40922.2912</v>
      </c>
      <c r="K1466" s="71">
        <v>51300</v>
      </c>
      <c r="L1466" s="79">
        <f t="shared" si="256"/>
        <v>9747</v>
      </c>
      <c r="M1466" s="79">
        <f t="shared" si="246"/>
        <v>61047</v>
      </c>
      <c r="N1466" s="79">
        <v>43000</v>
      </c>
      <c r="O1466" s="79">
        <v>8170</v>
      </c>
      <c r="P1466" s="79">
        <v>51170</v>
      </c>
      <c r="Q1466" s="244">
        <f t="shared" si="247"/>
        <v>40922</v>
      </c>
      <c r="R1466" s="244">
        <f t="shared" si="248"/>
        <v>51046</v>
      </c>
      <c r="S1466" s="244">
        <f t="shared" si="249"/>
        <v>50375</v>
      </c>
      <c r="T1466" s="244">
        <f t="shared" si="250"/>
        <v>51170</v>
      </c>
      <c r="U1466" s="79">
        <f t="shared" si="251"/>
        <v>7158.7490527326072</v>
      </c>
      <c r="V1466" s="245">
        <f t="shared" si="252"/>
        <v>0.14024113647950098</v>
      </c>
      <c r="W1466" s="88" t="str">
        <f t="shared" si="253"/>
        <v>MENOR_VALOR</v>
      </c>
      <c r="X1466" s="89">
        <f t="shared" si="254"/>
        <v>40922</v>
      </c>
      <c r="Y1466" s="73"/>
    </row>
    <row r="1467" spans="1:25" ht="16" x14ac:dyDescent="0.35">
      <c r="A1467" s="40">
        <v>1320</v>
      </c>
      <c r="B1467" s="30">
        <v>8714199</v>
      </c>
      <c r="C1467" s="31" t="s">
        <v>32</v>
      </c>
      <c r="D1467" s="31" t="s">
        <v>69</v>
      </c>
      <c r="E1467" s="33" t="s">
        <v>34</v>
      </c>
      <c r="F1467" s="6">
        <v>0</v>
      </c>
      <c r="G1467" s="6">
        <v>1</v>
      </c>
      <c r="H1467" s="6">
        <v>781815</v>
      </c>
      <c r="I1467" s="81"/>
      <c r="J1467" s="82">
        <f t="shared" si="255"/>
        <v>0</v>
      </c>
      <c r="K1467" s="71">
        <v>149380</v>
      </c>
      <c r="L1467" s="79">
        <f t="shared" si="256"/>
        <v>28382.2</v>
      </c>
      <c r="M1467" s="79">
        <f t="shared" si="246"/>
        <v>177762.2</v>
      </c>
      <c r="N1467" s="79">
        <v>123000</v>
      </c>
      <c r="O1467" s="79">
        <v>23370</v>
      </c>
      <c r="P1467" s="79">
        <v>146370</v>
      </c>
      <c r="Q1467" s="244">
        <f>ROUND(MIN(M1467,P1467),0)</f>
        <v>146370</v>
      </c>
      <c r="R1467" s="244">
        <f>ROUND(AVERAGE(M1467,P1467),0)</f>
        <v>162066</v>
      </c>
      <c r="S1467" s="244">
        <f>ROUND(GEOMEAN(M1467,P1467),0)</f>
        <v>161304</v>
      </c>
      <c r="T1467" s="244">
        <f t="shared" si="250"/>
        <v>146370</v>
      </c>
      <c r="U1467" s="79">
        <f t="shared" si="251"/>
        <v>11098.74803750405</v>
      </c>
      <c r="V1467" s="245">
        <f t="shared" si="252"/>
        <v>6.8482889918329876E-2</v>
      </c>
      <c r="W1467" s="88" t="str">
        <f t="shared" si="253"/>
        <v>MENOR_VALOR</v>
      </c>
      <c r="X1467" s="89">
        <f t="shared" si="254"/>
        <v>146370</v>
      </c>
      <c r="Y1467" s="73"/>
    </row>
    <row r="1468" spans="1:25" x14ac:dyDescent="0.35">
      <c r="A1468" s="40">
        <v>1321</v>
      </c>
      <c r="B1468" s="30">
        <v>8714199</v>
      </c>
      <c r="C1468" s="31" t="s">
        <v>32</v>
      </c>
      <c r="D1468" s="31" t="s">
        <v>71</v>
      </c>
      <c r="E1468" s="33" t="s">
        <v>34</v>
      </c>
      <c r="F1468" s="6">
        <v>0</v>
      </c>
      <c r="G1468" s="6">
        <v>1</v>
      </c>
      <c r="H1468" s="6">
        <v>781815</v>
      </c>
      <c r="I1468" s="81">
        <v>36176</v>
      </c>
      <c r="J1468" s="82">
        <f t="shared" si="255"/>
        <v>40922.2912</v>
      </c>
      <c r="K1468" s="71">
        <v>51840</v>
      </c>
      <c r="L1468" s="79">
        <f t="shared" si="256"/>
        <v>9849.6</v>
      </c>
      <c r="M1468" s="79">
        <f t="shared" si="246"/>
        <v>61689.599999999999</v>
      </c>
      <c r="N1468" s="79">
        <v>43000</v>
      </c>
      <c r="O1468" s="79">
        <v>8170</v>
      </c>
      <c r="P1468" s="79">
        <v>51170</v>
      </c>
      <c r="Q1468" s="244">
        <f t="shared" si="247"/>
        <v>40922</v>
      </c>
      <c r="R1468" s="244">
        <f t="shared" si="248"/>
        <v>51261</v>
      </c>
      <c r="S1468" s="244">
        <f t="shared" si="249"/>
        <v>50551</v>
      </c>
      <c r="T1468" s="244">
        <f t="shared" si="250"/>
        <v>51170</v>
      </c>
      <c r="U1468" s="79">
        <f t="shared" si="251"/>
        <v>7310.7770106877151</v>
      </c>
      <c r="V1468" s="245">
        <f t="shared" si="252"/>
        <v>0.14261869668339899</v>
      </c>
      <c r="W1468" s="88" t="str">
        <f t="shared" si="253"/>
        <v>MENOR_VALOR</v>
      </c>
      <c r="X1468" s="89">
        <f t="shared" si="254"/>
        <v>40922</v>
      </c>
      <c r="Y1468" s="73"/>
    </row>
    <row r="1469" spans="1:25" ht="16" x14ac:dyDescent="0.35">
      <c r="A1469" s="40">
        <v>1322</v>
      </c>
      <c r="B1469" s="30">
        <v>8714199</v>
      </c>
      <c r="C1469" s="31" t="s">
        <v>32</v>
      </c>
      <c r="D1469" s="31" t="s">
        <v>228</v>
      </c>
      <c r="E1469" s="33" t="s">
        <v>34</v>
      </c>
      <c r="F1469" s="6">
        <v>0</v>
      </c>
      <c r="G1469" s="6">
        <v>1</v>
      </c>
      <c r="H1469" s="6">
        <v>781815</v>
      </c>
      <c r="I1469" s="81">
        <v>63308</v>
      </c>
      <c r="J1469" s="82">
        <f t="shared" si="255"/>
        <v>71614.009600000005</v>
      </c>
      <c r="K1469" s="71">
        <v>106080</v>
      </c>
      <c r="L1469" s="79">
        <f t="shared" si="256"/>
        <v>20155.2</v>
      </c>
      <c r="M1469" s="79">
        <f t="shared" si="246"/>
        <v>126235.2</v>
      </c>
      <c r="N1469" s="79">
        <v>83000</v>
      </c>
      <c r="O1469" s="79">
        <v>15770</v>
      </c>
      <c r="P1469" s="79">
        <v>98770</v>
      </c>
      <c r="Q1469" s="244">
        <f t="shared" si="247"/>
        <v>71614</v>
      </c>
      <c r="R1469" s="244">
        <f t="shared" si="248"/>
        <v>98873</v>
      </c>
      <c r="S1469" s="244">
        <f t="shared" si="249"/>
        <v>96294</v>
      </c>
      <c r="T1469" s="244">
        <f t="shared" si="250"/>
        <v>98770</v>
      </c>
      <c r="U1469" s="79">
        <f t="shared" si="251"/>
        <v>19275.023748364099</v>
      </c>
      <c r="V1469" s="245">
        <f t="shared" si="252"/>
        <v>0.19494729348117382</v>
      </c>
      <c r="W1469" s="88" t="str">
        <f t="shared" si="253"/>
        <v>MENOR_VALOR</v>
      </c>
      <c r="X1469" s="89">
        <f t="shared" si="254"/>
        <v>71614</v>
      </c>
      <c r="Y1469" s="73"/>
    </row>
    <row r="1470" spans="1:25" ht="16" x14ac:dyDescent="0.35">
      <c r="A1470" s="40">
        <v>1323</v>
      </c>
      <c r="B1470" s="30">
        <v>8714199</v>
      </c>
      <c r="C1470" s="31" t="s">
        <v>32</v>
      </c>
      <c r="D1470" s="31" t="s">
        <v>74</v>
      </c>
      <c r="E1470" s="33" t="s">
        <v>34</v>
      </c>
      <c r="F1470" s="6">
        <v>0</v>
      </c>
      <c r="G1470" s="6">
        <v>1</v>
      </c>
      <c r="H1470" s="6">
        <v>781815</v>
      </c>
      <c r="I1470" s="81">
        <v>116025</v>
      </c>
      <c r="J1470" s="82">
        <f t="shared" si="255"/>
        <v>131247.48000000001</v>
      </c>
      <c r="K1470" s="71">
        <v>164900</v>
      </c>
      <c r="L1470" s="79">
        <f t="shared" si="256"/>
        <v>31331</v>
      </c>
      <c r="M1470" s="79">
        <f t="shared" si="246"/>
        <v>196231</v>
      </c>
      <c r="N1470" s="79">
        <v>136000</v>
      </c>
      <c r="O1470" s="79">
        <v>25840</v>
      </c>
      <c r="P1470" s="79">
        <v>161840</v>
      </c>
      <c r="Q1470" s="244">
        <f t="shared" si="247"/>
        <v>131247</v>
      </c>
      <c r="R1470" s="244">
        <f t="shared" si="248"/>
        <v>163106</v>
      </c>
      <c r="S1470" s="244">
        <f t="shared" si="249"/>
        <v>160934</v>
      </c>
      <c r="T1470" s="244">
        <f t="shared" si="250"/>
        <v>161840</v>
      </c>
      <c r="U1470" s="79">
        <f t="shared" si="251"/>
        <v>22527.714941822218</v>
      </c>
      <c r="V1470" s="245">
        <f t="shared" si="252"/>
        <v>0.13811702170258738</v>
      </c>
      <c r="W1470" s="88" t="str">
        <f t="shared" si="253"/>
        <v>MENOR_VALOR</v>
      </c>
      <c r="X1470" s="89">
        <f t="shared" si="254"/>
        <v>131247</v>
      </c>
      <c r="Y1470" s="73"/>
    </row>
    <row r="1471" spans="1:25" ht="16" x14ac:dyDescent="0.35">
      <c r="A1471" s="40">
        <v>1324</v>
      </c>
      <c r="B1471" s="30">
        <v>8714199</v>
      </c>
      <c r="C1471" s="31" t="s">
        <v>32</v>
      </c>
      <c r="D1471" s="31" t="s">
        <v>75</v>
      </c>
      <c r="E1471" s="33" t="s">
        <v>34</v>
      </c>
      <c r="F1471" s="6">
        <v>0</v>
      </c>
      <c r="G1471" s="6">
        <v>1</v>
      </c>
      <c r="H1471" s="6">
        <v>781815</v>
      </c>
      <c r="I1471" s="81">
        <v>144704</v>
      </c>
      <c r="J1471" s="82">
        <f t="shared" si="255"/>
        <v>163689.1648</v>
      </c>
      <c r="K1471" s="71">
        <v>232170</v>
      </c>
      <c r="L1471" s="79">
        <f t="shared" si="256"/>
        <v>44112.3</v>
      </c>
      <c r="M1471" s="79">
        <f t="shared" si="246"/>
        <v>276282.3</v>
      </c>
      <c r="N1471" s="79">
        <v>170000</v>
      </c>
      <c r="O1471" s="79">
        <v>32300</v>
      </c>
      <c r="P1471" s="79">
        <v>202300</v>
      </c>
      <c r="Q1471" s="244">
        <f t="shared" si="247"/>
        <v>163689</v>
      </c>
      <c r="R1471" s="244">
        <f t="shared" si="248"/>
        <v>214090</v>
      </c>
      <c r="S1471" s="244">
        <f t="shared" si="249"/>
        <v>209149</v>
      </c>
      <c r="T1471" s="244">
        <f t="shared" si="250"/>
        <v>202300</v>
      </c>
      <c r="U1471" s="79">
        <f t="shared" si="251"/>
        <v>35638.88887858318</v>
      </c>
      <c r="V1471" s="245">
        <f t="shared" si="252"/>
        <v>0.16646685449382587</v>
      </c>
      <c r="W1471" s="88" t="str">
        <f t="shared" si="253"/>
        <v>MENOR_VALOR</v>
      </c>
      <c r="X1471" s="89">
        <f t="shared" si="254"/>
        <v>163689</v>
      </c>
      <c r="Y1471" s="73"/>
    </row>
    <row r="1472" spans="1:25" ht="16" x14ac:dyDescent="0.35">
      <c r="A1472" s="40">
        <v>1325</v>
      </c>
      <c r="B1472" s="30">
        <v>8714199</v>
      </c>
      <c r="C1472" s="31" t="s">
        <v>32</v>
      </c>
      <c r="D1472" s="31" t="s">
        <v>284</v>
      </c>
      <c r="E1472" s="33" t="s">
        <v>34</v>
      </c>
      <c r="F1472" s="6">
        <v>0</v>
      </c>
      <c r="G1472" s="6">
        <v>1</v>
      </c>
      <c r="H1472" s="6">
        <v>781815</v>
      </c>
      <c r="I1472" s="81">
        <v>272272</v>
      </c>
      <c r="J1472" s="82">
        <f t="shared" si="255"/>
        <v>307994.08639999997</v>
      </c>
      <c r="K1472" s="71">
        <v>369270</v>
      </c>
      <c r="L1472" s="79">
        <f t="shared" si="256"/>
        <v>70161.3</v>
      </c>
      <c r="M1472" s="79">
        <f t="shared" si="246"/>
        <v>439431.3</v>
      </c>
      <c r="N1472" s="79">
        <v>298000</v>
      </c>
      <c r="O1472" s="79">
        <v>56620</v>
      </c>
      <c r="P1472" s="79">
        <v>354620</v>
      </c>
      <c r="Q1472" s="244">
        <f t="shared" si="247"/>
        <v>307994</v>
      </c>
      <c r="R1472" s="244">
        <f t="shared" si="248"/>
        <v>367348</v>
      </c>
      <c r="S1472" s="244">
        <f t="shared" si="249"/>
        <v>363412</v>
      </c>
      <c r="T1472" s="244">
        <f t="shared" si="250"/>
        <v>354620</v>
      </c>
      <c r="U1472" s="79">
        <f t="shared" si="251"/>
        <v>41969.615890546345</v>
      </c>
      <c r="V1472" s="245">
        <f t="shared" si="252"/>
        <v>0.11425029097898</v>
      </c>
      <c r="W1472" s="88" t="str">
        <f t="shared" si="253"/>
        <v>MENOR_VALOR</v>
      </c>
      <c r="X1472" s="89">
        <f t="shared" si="254"/>
        <v>307994</v>
      </c>
      <c r="Y1472" s="73"/>
    </row>
    <row r="1473" spans="1:25" ht="24" x14ac:dyDescent="0.35">
      <c r="A1473" s="40">
        <v>1326</v>
      </c>
      <c r="B1473" s="30">
        <v>8714199</v>
      </c>
      <c r="C1473" s="31" t="s">
        <v>32</v>
      </c>
      <c r="D1473" s="31" t="s">
        <v>76</v>
      </c>
      <c r="E1473" s="33" t="s">
        <v>34</v>
      </c>
      <c r="F1473" s="6">
        <v>0</v>
      </c>
      <c r="G1473" s="6">
        <v>1</v>
      </c>
      <c r="H1473" s="6">
        <v>781815</v>
      </c>
      <c r="I1473" s="81">
        <v>193256</v>
      </c>
      <c r="J1473" s="82">
        <f t="shared" si="255"/>
        <v>218611.18719999999</v>
      </c>
      <c r="K1473" s="71">
        <v>333900</v>
      </c>
      <c r="L1473" s="79">
        <f t="shared" si="256"/>
        <v>63441</v>
      </c>
      <c r="M1473" s="79">
        <f t="shared" si="246"/>
        <v>397341</v>
      </c>
      <c r="N1473" s="79">
        <v>254000</v>
      </c>
      <c r="O1473" s="79">
        <v>48260</v>
      </c>
      <c r="P1473" s="79">
        <v>302260</v>
      </c>
      <c r="Q1473" s="244">
        <f t="shared" si="247"/>
        <v>218611</v>
      </c>
      <c r="R1473" s="244">
        <f t="shared" si="248"/>
        <v>306071</v>
      </c>
      <c r="S1473" s="244">
        <f t="shared" si="249"/>
        <v>297216</v>
      </c>
      <c r="T1473" s="244">
        <f t="shared" si="250"/>
        <v>302260</v>
      </c>
      <c r="U1473" s="79">
        <f t="shared" si="251"/>
        <v>61843.559082575448</v>
      </c>
      <c r="V1473" s="245">
        <f t="shared" si="252"/>
        <v>0.20205625192381979</v>
      </c>
      <c r="W1473" s="88" t="str">
        <f t="shared" si="253"/>
        <v>MENOR_VALOR</v>
      </c>
      <c r="X1473" s="89">
        <f t="shared" si="254"/>
        <v>218611</v>
      </c>
      <c r="Y1473" s="73"/>
    </row>
    <row r="1474" spans="1:25" ht="16" x14ac:dyDescent="0.35">
      <c r="A1474" s="40">
        <v>1327</v>
      </c>
      <c r="B1474" s="30">
        <v>8714199</v>
      </c>
      <c r="C1474" s="31" t="s">
        <v>32</v>
      </c>
      <c r="D1474" s="31" t="s">
        <v>77</v>
      </c>
      <c r="E1474" s="33" t="s">
        <v>34</v>
      </c>
      <c r="F1474" s="6">
        <v>0</v>
      </c>
      <c r="G1474" s="6">
        <v>1</v>
      </c>
      <c r="H1474" s="6">
        <v>781815</v>
      </c>
      <c r="I1474" s="81">
        <v>14042</v>
      </c>
      <c r="J1474" s="82">
        <f t="shared" si="255"/>
        <v>15884.3104</v>
      </c>
      <c r="K1474" s="71">
        <v>19530</v>
      </c>
      <c r="L1474" s="79">
        <f t="shared" si="256"/>
        <v>3710.7</v>
      </c>
      <c r="M1474" s="79">
        <f t="shared" si="246"/>
        <v>23240.7</v>
      </c>
      <c r="N1474" s="79">
        <v>17000</v>
      </c>
      <c r="O1474" s="79">
        <v>3230</v>
      </c>
      <c r="P1474" s="79">
        <v>20230</v>
      </c>
      <c r="Q1474" s="244">
        <f t="shared" si="247"/>
        <v>15884</v>
      </c>
      <c r="R1474" s="244">
        <f t="shared" si="248"/>
        <v>19785</v>
      </c>
      <c r="S1474" s="244">
        <f t="shared" si="249"/>
        <v>19547</v>
      </c>
      <c r="T1474" s="244">
        <f t="shared" si="250"/>
        <v>20230</v>
      </c>
      <c r="U1474" s="79">
        <f t="shared" si="251"/>
        <v>2758.423553408722</v>
      </c>
      <c r="V1474" s="245">
        <f t="shared" si="252"/>
        <v>0.13941994204744615</v>
      </c>
      <c r="W1474" s="88" t="str">
        <f t="shared" si="253"/>
        <v>MENOR_VALOR</v>
      </c>
      <c r="X1474" s="89">
        <f t="shared" si="254"/>
        <v>15884</v>
      </c>
      <c r="Y1474" s="73"/>
    </row>
    <row r="1475" spans="1:25" x14ac:dyDescent="0.35">
      <c r="A1475" s="40">
        <v>1328</v>
      </c>
      <c r="B1475" s="30">
        <v>8714199</v>
      </c>
      <c r="C1475" s="31" t="s">
        <v>32</v>
      </c>
      <c r="D1475" s="31" t="s">
        <v>78</v>
      </c>
      <c r="E1475" s="33" t="s">
        <v>34</v>
      </c>
      <c r="F1475" s="6">
        <v>0</v>
      </c>
      <c r="G1475" s="6">
        <v>1</v>
      </c>
      <c r="H1475" s="6">
        <v>781815</v>
      </c>
      <c r="I1475" s="81">
        <v>13685</v>
      </c>
      <c r="J1475" s="82">
        <f t="shared" si="255"/>
        <v>15480.472</v>
      </c>
      <c r="K1475" s="71">
        <v>23100</v>
      </c>
      <c r="L1475" s="79">
        <f t="shared" si="256"/>
        <v>4389</v>
      </c>
      <c r="M1475" s="79">
        <f t="shared" si="246"/>
        <v>27489</v>
      </c>
      <c r="N1475" s="79">
        <v>17000</v>
      </c>
      <c r="O1475" s="79">
        <v>3230</v>
      </c>
      <c r="P1475" s="79">
        <v>20230</v>
      </c>
      <c r="Q1475" s="244">
        <f t="shared" si="247"/>
        <v>15480</v>
      </c>
      <c r="R1475" s="244">
        <f t="shared" si="248"/>
        <v>21066</v>
      </c>
      <c r="S1475" s="244">
        <f t="shared" si="249"/>
        <v>20495</v>
      </c>
      <c r="T1475" s="244">
        <f t="shared" si="250"/>
        <v>20230</v>
      </c>
      <c r="U1475" s="79">
        <f t="shared" si="251"/>
        <v>3949.8984797080543</v>
      </c>
      <c r="V1475" s="245">
        <f t="shared" si="252"/>
        <v>0.18750111457837532</v>
      </c>
      <c r="W1475" s="88" t="str">
        <f t="shared" si="253"/>
        <v>MENOR_VALOR</v>
      </c>
      <c r="X1475" s="89">
        <f t="shared" si="254"/>
        <v>15480</v>
      </c>
      <c r="Y1475" s="73"/>
    </row>
    <row r="1476" spans="1:25" ht="16" x14ac:dyDescent="0.35">
      <c r="A1476" s="40">
        <v>1329</v>
      </c>
      <c r="B1476" s="30">
        <v>8714199</v>
      </c>
      <c r="C1476" s="31" t="s">
        <v>32</v>
      </c>
      <c r="D1476" s="31" t="s">
        <v>79</v>
      </c>
      <c r="E1476" s="33" t="s">
        <v>34</v>
      </c>
      <c r="F1476" s="6">
        <v>0</v>
      </c>
      <c r="G1476" s="6">
        <v>1</v>
      </c>
      <c r="H1476" s="6">
        <v>781815</v>
      </c>
      <c r="I1476" s="81">
        <v>101031</v>
      </c>
      <c r="J1476" s="82">
        <f t="shared" si="255"/>
        <v>114286.2672</v>
      </c>
      <c r="K1476" s="71">
        <v>127710</v>
      </c>
      <c r="L1476" s="79">
        <f t="shared" si="256"/>
        <v>24264.9</v>
      </c>
      <c r="M1476" s="79">
        <f t="shared" si="246"/>
        <v>151974.9</v>
      </c>
      <c r="N1476" s="79">
        <v>103000</v>
      </c>
      <c r="O1476" s="79">
        <v>19570</v>
      </c>
      <c r="P1476" s="79">
        <v>122570</v>
      </c>
      <c r="Q1476" s="244">
        <f t="shared" si="247"/>
        <v>114286</v>
      </c>
      <c r="R1476" s="244">
        <f t="shared" si="248"/>
        <v>129610</v>
      </c>
      <c r="S1476" s="244">
        <f t="shared" si="249"/>
        <v>128642</v>
      </c>
      <c r="T1476" s="244">
        <f t="shared" si="250"/>
        <v>122570</v>
      </c>
      <c r="U1476" s="79">
        <f t="shared" si="251"/>
        <v>10835.704314902654</v>
      </c>
      <c r="V1476" s="245">
        <f t="shared" si="252"/>
        <v>8.3602378789465734E-2</v>
      </c>
      <c r="W1476" s="88" t="str">
        <f t="shared" si="253"/>
        <v>MENOR_VALOR</v>
      </c>
      <c r="X1476" s="89">
        <f t="shared" si="254"/>
        <v>114286</v>
      </c>
      <c r="Y1476" s="73"/>
    </row>
    <row r="1477" spans="1:25" ht="16" x14ac:dyDescent="0.35">
      <c r="A1477" s="40">
        <v>1330</v>
      </c>
      <c r="B1477" s="30">
        <v>8714199</v>
      </c>
      <c r="C1477" s="31" t="s">
        <v>32</v>
      </c>
      <c r="D1477" s="31" t="s">
        <v>451</v>
      </c>
      <c r="E1477" s="33" t="s">
        <v>34</v>
      </c>
      <c r="F1477" s="6">
        <v>0</v>
      </c>
      <c r="G1477" s="6">
        <v>1</v>
      </c>
      <c r="H1477" s="6">
        <v>781815</v>
      </c>
      <c r="I1477" s="81">
        <v>224672</v>
      </c>
      <c r="J1477" s="82">
        <f t="shared" si="255"/>
        <v>254148.9664</v>
      </c>
      <c r="K1477" s="71">
        <v>323400</v>
      </c>
      <c r="L1477" s="79">
        <f t="shared" si="256"/>
        <v>61446</v>
      </c>
      <c r="M1477" s="79">
        <f t="shared" si="246"/>
        <v>384846</v>
      </c>
      <c r="N1477" s="79">
        <v>264000</v>
      </c>
      <c r="O1477" s="79">
        <v>50160</v>
      </c>
      <c r="P1477" s="79">
        <v>314160</v>
      </c>
      <c r="Q1477" s="244">
        <f t="shared" si="247"/>
        <v>254149</v>
      </c>
      <c r="R1477" s="244">
        <f t="shared" si="248"/>
        <v>317718</v>
      </c>
      <c r="S1477" s="244">
        <f t="shared" si="249"/>
        <v>313215</v>
      </c>
      <c r="T1477" s="244">
        <f t="shared" si="250"/>
        <v>314160</v>
      </c>
      <c r="U1477" s="79">
        <f t="shared" si="251"/>
        <v>44950.070973247639</v>
      </c>
      <c r="V1477" s="245">
        <f t="shared" si="252"/>
        <v>0.14147788596569172</v>
      </c>
      <c r="W1477" s="88" t="str">
        <f t="shared" si="253"/>
        <v>MENOR_VALOR</v>
      </c>
      <c r="X1477" s="89">
        <f t="shared" si="254"/>
        <v>254149</v>
      </c>
      <c r="Y1477" s="73"/>
    </row>
    <row r="1478" spans="1:25" ht="24" x14ac:dyDescent="0.35">
      <c r="A1478" s="40">
        <v>1331</v>
      </c>
      <c r="B1478" s="30">
        <v>8714199</v>
      </c>
      <c r="C1478" s="31" t="s">
        <v>32</v>
      </c>
      <c r="D1478" s="31" t="s">
        <v>452</v>
      </c>
      <c r="E1478" s="33" t="s">
        <v>34</v>
      </c>
      <c r="F1478" s="6">
        <v>0</v>
      </c>
      <c r="G1478" s="6">
        <v>1</v>
      </c>
      <c r="H1478" s="6">
        <v>781815</v>
      </c>
      <c r="I1478" s="81">
        <v>156366</v>
      </c>
      <c r="J1478" s="82">
        <f t="shared" si="255"/>
        <v>176881.21919999999</v>
      </c>
      <c r="K1478" s="71">
        <v>216200</v>
      </c>
      <c r="L1478" s="79">
        <f t="shared" si="256"/>
        <v>41078</v>
      </c>
      <c r="M1478" s="79">
        <f t="shared" si="246"/>
        <v>257278</v>
      </c>
      <c r="N1478" s="79">
        <v>184000</v>
      </c>
      <c r="O1478" s="79">
        <v>34960</v>
      </c>
      <c r="P1478" s="79">
        <v>218960</v>
      </c>
      <c r="Q1478" s="244">
        <f t="shared" si="247"/>
        <v>176881</v>
      </c>
      <c r="R1478" s="244">
        <f t="shared" si="248"/>
        <v>217706</v>
      </c>
      <c r="S1478" s="244">
        <f t="shared" si="249"/>
        <v>215187</v>
      </c>
      <c r="T1478" s="244">
        <f t="shared" si="250"/>
        <v>218960</v>
      </c>
      <c r="U1478" s="79">
        <f t="shared" si="251"/>
        <v>28867.634341940804</v>
      </c>
      <c r="V1478" s="245">
        <f t="shared" si="252"/>
        <v>0.13259916741817315</v>
      </c>
      <c r="W1478" s="88" t="str">
        <f t="shared" si="253"/>
        <v>MENOR_VALOR</v>
      </c>
      <c r="X1478" s="89">
        <f t="shared" si="254"/>
        <v>176881</v>
      </c>
      <c r="Y1478" s="73"/>
    </row>
    <row r="1479" spans="1:25" ht="24" x14ac:dyDescent="0.35">
      <c r="A1479" s="40">
        <v>1332</v>
      </c>
      <c r="B1479" s="30">
        <v>8714199</v>
      </c>
      <c r="C1479" s="31" t="s">
        <v>32</v>
      </c>
      <c r="D1479" s="31" t="s">
        <v>453</v>
      </c>
      <c r="E1479" s="33" t="s">
        <v>34</v>
      </c>
      <c r="F1479" s="6">
        <v>0</v>
      </c>
      <c r="G1479" s="6">
        <v>1</v>
      </c>
      <c r="H1479" s="6">
        <v>781815</v>
      </c>
      <c r="I1479" s="81">
        <v>161483</v>
      </c>
      <c r="J1479" s="82">
        <f t="shared" si="255"/>
        <v>182669.56959999999</v>
      </c>
      <c r="K1479" s="71">
        <v>242760</v>
      </c>
      <c r="L1479" s="79">
        <f t="shared" si="256"/>
        <v>46124.4</v>
      </c>
      <c r="M1479" s="79">
        <f t="shared" si="246"/>
        <v>288884.40000000002</v>
      </c>
      <c r="N1479" s="79">
        <v>190000</v>
      </c>
      <c r="O1479" s="79">
        <v>36100</v>
      </c>
      <c r="P1479" s="79">
        <v>226100</v>
      </c>
      <c r="Q1479" s="244">
        <f t="shared" si="247"/>
        <v>182670</v>
      </c>
      <c r="R1479" s="244">
        <f t="shared" si="248"/>
        <v>232551</v>
      </c>
      <c r="S1479" s="244">
        <f t="shared" si="249"/>
        <v>228506</v>
      </c>
      <c r="T1479" s="244">
        <f t="shared" si="250"/>
        <v>226100</v>
      </c>
      <c r="U1479" s="79">
        <f t="shared" si="251"/>
        <v>35271.193352366179</v>
      </c>
      <c r="V1479" s="245">
        <f t="shared" si="252"/>
        <v>0.15167078770835721</v>
      </c>
      <c r="W1479" s="88" t="str">
        <f t="shared" si="253"/>
        <v>MENOR_VALOR</v>
      </c>
      <c r="X1479" s="89">
        <f t="shared" si="254"/>
        <v>182670</v>
      </c>
      <c r="Y1479" s="73"/>
    </row>
    <row r="1480" spans="1:25" ht="24" x14ac:dyDescent="0.35">
      <c r="A1480" s="40">
        <v>1333</v>
      </c>
      <c r="B1480" s="30">
        <v>8714199</v>
      </c>
      <c r="C1480" s="31" t="s">
        <v>32</v>
      </c>
      <c r="D1480" s="31" t="s">
        <v>453</v>
      </c>
      <c r="E1480" s="33" t="s">
        <v>34</v>
      </c>
      <c r="F1480" s="6">
        <v>0</v>
      </c>
      <c r="G1480" s="6">
        <v>1</v>
      </c>
      <c r="H1480" s="6">
        <v>781815</v>
      </c>
      <c r="I1480" s="81">
        <v>181832</v>
      </c>
      <c r="J1480" s="82">
        <f t="shared" si="255"/>
        <v>205688.3584</v>
      </c>
      <c r="K1480" s="71">
        <v>252280</v>
      </c>
      <c r="L1480" s="79">
        <f t="shared" si="256"/>
        <v>47933.2</v>
      </c>
      <c r="M1480" s="79">
        <f t="shared" si="246"/>
        <v>300213.2</v>
      </c>
      <c r="N1480" s="79">
        <v>190000</v>
      </c>
      <c r="O1480" s="79">
        <v>36100</v>
      </c>
      <c r="P1480" s="79">
        <v>226100</v>
      </c>
      <c r="Q1480" s="244">
        <f t="shared" si="247"/>
        <v>205688</v>
      </c>
      <c r="R1480" s="244">
        <f t="shared" si="248"/>
        <v>244001</v>
      </c>
      <c r="S1480" s="244">
        <f t="shared" si="249"/>
        <v>240795</v>
      </c>
      <c r="T1480" s="244">
        <f t="shared" si="250"/>
        <v>226100</v>
      </c>
      <c r="U1480" s="79">
        <f t="shared" si="251"/>
        <v>27091.382107600195</v>
      </c>
      <c r="V1480" s="245">
        <f t="shared" si="252"/>
        <v>0.11102979949918318</v>
      </c>
      <c r="W1480" s="88" t="str">
        <f t="shared" si="253"/>
        <v>MENOR_VALOR</v>
      </c>
      <c r="X1480" s="89">
        <f t="shared" si="254"/>
        <v>205688</v>
      </c>
      <c r="Y1480" s="73"/>
    </row>
    <row r="1481" spans="1:25" ht="24" x14ac:dyDescent="0.35">
      <c r="A1481" s="40">
        <v>1334</v>
      </c>
      <c r="B1481" s="30">
        <v>8714199</v>
      </c>
      <c r="C1481" s="59" t="s">
        <v>47</v>
      </c>
      <c r="D1481" s="31" t="s">
        <v>63</v>
      </c>
      <c r="E1481" s="33" t="s">
        <v>34</v>
      </c>
      <c r="F1481" s="6">
        <v>0</v>
      </c>
      <c r="G1481" s="6">
        <v>1</v>
      </c>
      <c r="H1481" s="6">
        <v>781815</v>
      </c>
      <c r="I1481" s="81">
        <v>144704</v>
      </c>
      <c r="J1481" s="82">
        <f t="shared" si="255"/>
        <v>163689.1648</v>
      </c>
      <c r="K1481" s="71">
        <v>200220</v>
      </c>
      <c r="L1481" s="79">
        <f t="shared" si="256"/>
        <v>38041.800000000003</v>
      </c>
      <c r="M1481" s="79">
        <f t="shared" si="246"/>
        <v>238261.8</v>
      </c>
      <c r="N1481" s="79">
        <v>170000</v>
      </c>
      <c r="O1481" s="79">
        <v>32300</v>
      </c>
      <c r="P1481" s="79">
        <v>202300</v>
      </c>
      <c r="Q1481" s="244">
        <f t="shared" si="247"/>
        <v>163689</v>
      </c>
      <c r="R1481" s="244">
        <f t="shared" si="248"/>
        <v>201417</v>
      </c>
      <c r="S1481" s="244">
        <f t="shared" si="249"/>
        <v>199078</v>
      </c>
      <c r="T1481" s="244">
        <f t="shared" si="250"/>
        <v>202300</v>
      </c>
      <c r="U1481" s="79">
        <f t="shared" si="251"/>
        <v>26677.724640606066</v>
      </c>
      <c r="V1481" s="245">
        <f t="shared" si="252"/>
        <v>0.13245021344080224</v>
      </c>
      <c r="W1481" s="88" t="str">
        <f t="shared" si="253"/>
        <v>MENOR_VALOR</v>
      </c>
      <c r="X1481" s="89">
        <f t="shared" si="254"/>
        <v>163689</v>
      </c>
      <c r="Y1481" s="73"/>
    </row>
    <row r="1482" spans="1:25" ht="24" x14ac:dyDescent="0.35">
      <c r="A1482" s="40">
        <v>1335</v>
      </c>
      <c r="B1482" s="30">
        <v>8714199</v>
      </c>
      <c r="C1482" s="59" t="s">
        <v>47</v>
      </c>
      <c r="D1482" s="31" t="s">
        <v>222</v>
      </c>
      <c r="E1482" s="33" t="s">
        <v>34</v>
      </c>
      <c r="F1482" s="6">
        <v>0</v>
      </c>
      <c r="G1482" s="6">
        <v>1</v>
      </c>
      <c r="H1482" s="6">
        <v>781815</v>
      </c>
      <c r="I1482" s="81">
        <v>134589</v>
      </c>
      <c r="J1482" s="82">
        <f t="shared" si="255"/>
        <v>152247.07680000001</v>
      </c>
      <c r="K1482" s="71">
        <v>202350</v>
      </c>
      <c r="L1482" s="79">
        <f t="shared" si="256"/>
        <v>38446.5</v>
      </c>
      <c r="M1482" s="79">
        <f t="shared" si="246"/>
        <v>240796.5</v>
      </c>
      <c r="N1482" s="79">
        <v>170000</v>
      </c>
      <c r="O1482" s="79">
        <v>32300</v>
      </c>
      <c r="P1482" s="79">
        <v>202300</v>
      </c>
      <c r="Q1482" s="244">
        <f t="shared" si="247"/>
        <v>152247</v>
      </c>
      <c r="R1482" s="244">
        <f t="shared" si="248"/>
        <v>198448</v>
      </c>
      <c r="S1482" s="244">
        <f t="shared" si="249"/>
        <v>195014</v>
      </c>
      <c r="T1482" s="244">
        <f t="shared" si="250"/>
        <v>202300</v>
      </c>
      <c r="U1482" s="79">
        <f t="shared" si="251"/>
        <v>32669.040397599681</v>
      </c>
      <c r="V1482" s="245">
        <f t="shared" si="252"/>
        <v>0.1646226739377554</v>
      </c>
      <c r="W1482" s="88" t="str">
        <f t="shared" si="253"/>
        <v>MENOR_VALOR</v>
      </c>
      <c r="X1482" s="89">
        <f t="shared" si="254"/>
        <v>152247</v>
      </c>
      <c r="Y1482" s="73"/>
    </row>
    <row r="1483" spans="1:25" ht="24" x14ac:dyDescent="0.35">
      <c r="A1483" s="40">
        <v>1336</v>
      </c>
      <c r="B1483" s="30">
        <v>8714199</v>
      </c>
      <c r="C1483" s="59" t="s">
        <v>47</v>
      </c>
      <c r="D1483" s="31" t="s">
        <v>223</v>
      </c>
      <c r="E1483" s="33" t="s">
        <v>34</v>
      </c>
      <c r="F1483" s="6">
        <v>0</v>
      </c>
      <c r="G1483" s="6">
        <v>1</v>
      </c>
      <c r="H1483" s="6">
        <v>781815</v>
      </c>
      <c r="I1483" s="81">
        <v>55216</v>
      </c>
      <c r="J1483" s="82">
        <f t="shared" si="255"/>
        <v>62460.339200000002</v>
      </c>
      <c r="K1483" s="71">
        <v>88290</v>
      </c>
      <c r="L1483" s="79">
        <f t="shared" si="256"/>
        <v>16775.099999999999</v>
      </c>
      <c r="M1483" s="79">
        <f t="shared" ref="M1483:M1546" si="257">K1483+L1483</f>
        <v>105065.1</v>
      </c>
      <c r="N1483" s="79">
        <v>65000</v>
      </c>
      <c r="O1483" s="79">
        <v>12350</v>
      </c>
      <c r="P1483" s="79">
        <v>77350</v>
      </c>
      <c r="Q1483" s="244">
        <f t="shared" ref="Q1483:Q1546" si="258">ROUND(MIN(J1483,M1483,P1483),0)</f>
        <v>62460</v>
      </c>
      <c r="R1483" s="244">
        <f t="shared" ref="R1483:R1546" si="259">ROUND(AVERAGE(J1483,M1483,P1483),0)</f>
        <v>81625</v>
      </c>
      <c r="S1483" s="244">
        <f t="shared" ref="S1483:S1546" si="260">ROUND(GEOMEAN(J1483,M1483,P1483),0)</f>
        <v>79770</v>
      </c>
      <c r="T1483" s="244">
        <f t="shared" ref="T1483:T1546" si="261">ROUND(MEDIAN(J1483,M1483,P1483),0)</f>
        <v>77350</v>
      </c>
      <c r="U1483" s="79">
        <f t="shared" ref="U1483:U1546" si="262">STDEVA(Q1483,R1483)</f>
        <v>13551.701461440183</v>
      </c>
      <c r="V1483" s="245">
        <f t="shared" ref="V1483:V1546" si="263">(U1483/R1483)</f>
        <v>0.16602390764398386</v>
      </c>
      <c r="W1483" s="88" t="str">
        <f t="shared" ref="W1483:W1546" si="264">IF(V1483&lt;43%,"MENOR_VALOR","MEDIA_GEOMETRICA")</f>
        <v>MENOR_VALOR</v>
      </c>
      <c r="X1483" s="89">
        <f t="shared" ref="X1483:X1546" si="265">IF(W1483="MENOR_VALOR",Q1483,S1483)</f>
        <v>62460</v>
      </c>
      <c r="Y1483" s="73"/>
    </row>
    <row r="1484" spans="1:25" ht="24" x14ac:dyDescent="0.35">
      <c r="A1484" s="40">
        <v>1337</v>
      </c>
      <c r="B1484" s="30">
        <v>8714199</v>
      </c>
      <c r="C1484" s="59" t="s">
        <v>47</v>
      </c>
      <c r="D1484" s="31" t="s">
        <v>328</v>
      </c>
      <c r="E1484" s="33" t="s">
        <v>34</v>
      </c>
      <c r="F1484" s="6">
        <v>0</v>
      </c>
      <c r="G1484" s="6">
        <v>1</v>
      </c>
      <c r="H1484" s="6">
        <v>781815</v>
      </c>
      <c r="I1484" s="81">
        <v>202181</v>
      </c>
      <c r="J1484" s="82">
        <f t="shared" si="255"/>
        <v>228707.14720000001</v>
      </c>
      <c r="K1484" s="71">
        <v>309430</v>
      </c>
      <c r="L1484" s="79">
        <f t="shared" si="256"/>
        <v>58791.7</v>
      </c>
      <c r="M1484" s="79">
        <f t="shared" si="257"/>
        <v>368221.7</v>
      </c>
      <c r="N1484" s="79">
        <v>255000</v>
      </c>
      <c r="O1484" s="79">
        <v>48450</v>
      </c>
      <c r="P1484" s="79">
        <v>303450</v>
      </c>
      <c r="Q1484" s="244">
        <f t="shared" si="258"/>
        <v>228707</v>
      </c>
      <c r="R1484" s="244">
        <f t="shared" si="259"/>
        <v>300126</v>
      </c>
      <c r="S1484" s="244">
        <f t="shared" si="260"/>
        <v>294550</v>
      </c>
      <c r="T1484" s="244">
        <f t="shared" si="261"/>
        <v>303450</v>
      </c>
      <c r="U1484" s="79">
        <f t="shared" si="262"/>
        <v>50500.859205562039</v>
      </c>
      <c r="V1484" s="245">
        <f t="shared" si="263"/>
        <v>0.16826552583102444</v>
      </c>
      <c r="W1484" s="88" t="str">
        <f t="shared" si="264"/>
        <v>MENOR_VALOR</v>
      </c>
      <c r="X1484" s="89">
        <f t="shared" si="265"/>
        <v>228707</v>
      </c>
      <c r="Y1484" s="73"/>
    </row>
    <row r="1485" spans="1:25" ht="24" x14ac:dyDescent="0.35">
      <c r="A1485" s="40">
        <v>1338</v>
      </c>
      <c r="B1485" s="30">
        <v>8714199</v>
      </c>
      <c r="C1485" s="59" t="s">
        <v>47</v>
      </c>
      <c r="D1485" s="31" t="s">
        <v>70</v>
      </c>
      <c r="E1485" s="33" t="s">
        <v>34</v>
      </c>
      <c r="F1485" s="6">
        <v>0</v>
      </c>
      <c r="G1485" s="6">
        <v>1</v>
      </c>
      <c r="H1485" s="6">
        <v>781815</v>
      </c>
      <c r="I1485" s="81">
        <v>877744</v>
      </c>
      <c r="J1485" s="82">
        <f t="shared" si="255"/>
        <v>992904.01280000003</v>
      </c>
      <c r="K1485" s="71">
        <v>665590</v>
      </c>
      <c r="L1485" s="79">
        <f t="shared" si="256"/>
        <v>126462.1</v>
      </c>
      <c r="M1485" s="79">
        <f t="shared" si="257"/>
        <v>792052.1</v>
      </c>
      <c r="N1485" s="79">
        <v>527000</v>
      </c>
      <c r="O1485" s="79">
        <v>100130</v>
      </c>
      <c r="P1485" s="79">
        <v>627130</v>
      </c>
      <c r="Q1485" s="244">
        <f t="shared" si="258"/>
        <v>627130</v>
      </c>
      <c r="R1485" s="244">
        <f t="shared" si="259"/>
        <v>804029</v>
      </c>
      <c r="S1485" s="244">
        <f t="shared" si="260"/>
        <v>790083</v>
      </c>
      <c r="T1485" s="244">
        <f t="shared" si="261"/>
        <v>792052</v>
      </c>
      <c r="U1485" s="79">
        <f t="shared" si="262"/>
        <v>125086.48248511906</v>
      </c>
      <c r="V1485" s="245">
        <f t="shared" si="263"/>
        <v>0.15557459057461742</v>
      </c>
      <c r="W1485" s="88" t="str">
        <f t="shared" si="264"/>
        <v>MENOR_VALOR</v>
      </c>
      <c r="X1485" s="89">
        <f t="shared" si="265"/>
        <v>627130</v>
      </c>
      <c r="Y1485" s="73"/>
    </row>
    <row r="1486" spans="1:25" ht="24" x14ac:dyDescent="0.35">
      <c r="A1486" s="40">
        <v>1339</v>
      </c>
      <c r="B1486" s="30">
        <v>8714199</v>
      </c>
      <c r="C1486" s="59" t="s">
        <v>47</v>
      </c>
      <c r="D1486" s="31" t="s">
        <v>72</v>
      </c>
      <c r="E1486" s="33" t="s">
        <v>34</v>
      </c>
      <c r="F1486" s="6">
        <v>0</v>
      </c>
      <c r="G1486" s="6">
        <v>1</v>
      </c>
      <c r="H1486" s="6">
        <v>781815</v>
      </c>
      <c r="I1486" s="81">
        <v>238357</v>
      </c>
      <c r="J1486" s="82">
        <f t="shared" si="255"/>
        <v>269629.43839999998</v>
      </c>
      <c r="K1486" s="71">
        <v>773610</v>
      </c>
      <c r="L1486" s="79">
        <f t="shared" si="256"/>
        <v>146985.9</v>
      </c>
      <c r="M1486" s="79">
        <f t="shared" si="257"/>
        <v>920595.9</v>
      </c>
      <c r="N1486" s="79">
        <v>578000</v>
      </c>
      <c r="O1486" s="79">
        <v>109820</v>
      </c>
      <c r="P1486" s="79">
        <v>687820</v>
      </c>
      <c r="Q1486" s="244">
        <f t="shared" si="258"/>
        <v>269629</v>
      </c>
      <c r="R1486" s="244">
        <f t="shared" si="259"/>
        <v>626015</v>
      </c>
      <c r="S1486" s="244">
        <f t="shared" si="260"/>
        <v>554758</v>
      </c>
      <c r="T1486" s="244">
        <f t="shared" si="261"/>
        <v>687820</v>
      </c>
      <c r="U1486" s="79">
        <f t="shared" si="262"/>
        <v>252002.95731994894</v>
      </c>
      <c r="V1486" s="245">
        <f t="shared" si="263"/>
        <v>0.40255098890593505</v>
      </c>
      <c r="W1486" s="88" t="str">
        <f t="shared" si="264"/>
        <v>MENOR_VALOR</v>
      </c>
      <c r="X1486" s="89">
        <f t="shared" si="265"/>
        <v>269629</v>
      </c>
      <c r="Y1486" s="73"/>
    </row>
    <row r="1487" spans="1:25" ht="24" x14ac:dyDescent="0.35">
      <c r="A1487" s="40">
        <v>1340</v>
      </c>
      <c r="B1487" s="30">
        <v>8714199</v>
      </c>
      <c r="C1487" s="59" t="s">
        <v>47</v>
      </c>
      <c r="D1487" s="31" t="s">
        <v>284</v>
      </c>
      <c r="E1487" s="33" t="s">
        <v>34</v>
      </c>
      <c r="F1487" s="6">
        <v>0</v>
      </c>
      <c r="G1487" s="6">
        <v>1</v>
      </c>
      <c r="H1487" s="6">
        <v>781815</v>
      </c>
      <c r="I1487" s="81">
        <v>253113</v>
      </c>
      <c r="J1487" s="82">
        <f t="shared" si="255"/>
        <v>286321.42560000002</v>
      </c>
      <c r="K1487" s="71">
        <v>365540</v>
      </c>
      <c r="L1487" s="79">
        <f t="shared" si="256"/>
        <v>69452.600000000006</v>
      </c>
      <c r="M1487" s="79">
        <f t="shared" si="257"/>
        <v>434992.6</v>
      </c>
      <c r="N1487" s="79">
        <v>298000</v>
      </c>
      <c r="O1487" s="79">
        <v>56620</v>
      </c>
      <c r="P1487" s="79">
        <v>354620</v>
      </c>
      <c r="Q1487" s="244">
        <f t="shared" si="258"/>
        <v>286321</v>
      </c>
      <c r="R1487" s="244">
        <f t="shared" si="259"/>
        <v>358645</v>
      </c>
      <c r="S1487" s="244">
        <f t="shared" si="260"/>
        <v>353481</v>
      </c>
      <c r="T1487" s="244">
        <f t="shared" si="261"/>
        <v>354620</v>
      </c>
      <c r="U1487" s="79">
        <f t="shared" si="262"/>
        <v>51140.790842535862</v>
      </c>
      <c r="V1487" s="245">
        <f t="shared" si="263"/>
        <v>0.14259446205171092</v>
      </c>
      <c r="W1487" s="88" t="str">
        <f t="shared" si="264"/>
        <v>MENOR_VALOR</v>
      </c>
      <c r="X1487" s="89">
        <f t="shared" si="265"/>
        <v>286321</v>
      </c>
      <c r="Y1487" s="73"/>
    </row>
    <row r="1488" spans="1:25" ht="24" x14ac:dyDescent="0.35">
      <c r="A1488" s="40">
        <v>1341</v>
      </c>
      <c r="B1488" s="30">
        <v>8714199</v>
      </c>
      <c r="C1488" s="59" t="s">
        <v>50</v>
      </c>
      <c r="D1488" s="31" t="s">
        <v>52</v>
      </c>
      <c r="E1488" s="33" t="s">
        <v>34</v>
      </c>
      <c r="F1488" s="6">
        <v>0</v>
      </c>
      <c r="G1488" s="6">
        <v>1</v>
      </c>
      <c r="H1488" s="6">
        <v>781815</v>
      </c>
      <c r="I1488" s="81">
        <v>345100</v>
      </c>
      <c r="J1488" s="82">
        <f t="shared" si="255"/>
        <v>390377.12</v>
      </c>
      <c r="K1488" s="71">
        <v>269500</v>
      </c>
      <c r="L1488" s="79">
        <f t="shared" si="256"/>
        <v>51205</v>
      </c>
      <c r="M1488" s="79">
        <f t="shared" si="257"/>
        <v>320705</v>
      </c>
      <c r="N1488" s="79">
        <v>220000</v>
      </c>
      <c r="O1488" s="79">
        <v>41800</v>
      </c>
      <c r="P1488" s="79">
        <v>261800</v>
      </c>
      <c r="Q1488" s="244">
        <f t="shared" si="258"/>
        <v>261800</v>
      </c>
      <c r="R1488" s="244">
        <f t="shared" si="259"/>
        <v>324294</v>
      </c>
      <c r="S1488" s="244">
        <f t="shared" si="260"/>
        <v>320027</v>
      </c>
      <c r="T1488" s="244">
        <f t="shared" si="261"/>
        <v>320705</v>
      </c>
      <c r="U1488" s="79">
        <f t="shared" si="262"/>
        <v>44189.931183472101</v>
      </c>
      <c r="V1488" s="245">
        <f t="shared" si="263"/>
        <v>0.13626502859587936</v>
      </c>
      <c r="W1488" s="88" t="str">
        <f t="shared" si="264"/>
        <v>MENOR_VALOR</v>
      </c>
      <c r="X1488" s="89">
        <f t="shared" si="265"/>
        <v>261800</v>
      </c>
      <c r="Y1488" s="73"/>
    </row>
    <row r="1489" spans="1:25" s="74" customFormat="1" ht="16" x14ac:dyDescent="0.35">
      <c r="A1489" s="117" t="s">
        <v>81</v>
      </c>
      <c r="B1489" s="30"/>
      <c r="C1489" s="134"/>
      <c r="D1489" s="135" t="s">
        <v>82</v>
      </c>
      <c r="E1489" s="33"/>
      <c r="F1489" s="119"/>
      <c r="G1489" s="119"/>
      <c r="H1489" s="120"/>
      <c r="I1489" s="243"/>
      <c r="J1489" s="82">
        <f t="shared" si="255"/>
        <v>0</v>
      </c>
      <c r="K1489" s="71">
        <v>0</v>
      </c>
      <c r="L1489" s="79">
        <f t="shared" si="256"/>
        <v>0</v>
      </c>
      <c r="M1489" s="79">
        <f t="shared" si="257"/>
        <v>0</v>
      </c>
      <c r="N1489" s="79"/>
      <c r="O1489" s="79"/>
      <c r="P1489" s="79"/>
      <c r="Q1489" s="244"/>
      <c r="R1489" s="244"/>
      <c r="S1489" s="244"/>
      <c r="T1489" s="244"/>
      <c r="U1489" s="79"/>
      <c r="V1489" s="245"/>
      <c r="W1489" s="88"/>
      <c r="X1489" s="89"/>
      <c r="Y1489" s="73"/>
    </row>
    <row r="1490" spans="1:25" ht="16" x14ac:dyDescent="0.35">
      <c r="A1490" s="40">
        <v>1342</v>
      </c>
      <c r="B1490" s="30">
        <v>8714199</v>
      </c>
      <c r="C1490" s="31" t="s">
        <v>32</v>
      </c>
      <c r="D1490" s="31" t="s">
        <v>84</v>
      </c>
      <c r="E1490" s="33" t="s">
        <v>34</v>
      </c>
      <c r="F1490" s="6">
        <v>0</v>
      </c>
      <c r="G1490" s="6">
        <v>1</v>
      </c>
      <c r="H1490" s="6">
        <v>781815</v>
      </c>
      <c r="I1490" s="247">
        <v>170170</v>
      </c>
      <c r="J1490" s="82">
        <f t="shared" si="255"/>
        <v>192496.304</v>
      </c>
      <c r="K1490" s="71">
        <v>85050</v>
      </c>
      <c r="L1490" s="79">
        <f t="shared" si="256"/>
        <v>16159.5</v>
      </c>
      <c r="M1490" s="79">
        <f t="shared" si="257"/>
        <v>101209.5</v>
      </c>
      <c r="N1490" s="79">
        <v>65000</v>
      </c>
      <c r="O1490" s="79">
        <v>12350</v>
      </c>
      <c r="P1490" s="79">
        <v>77350</v>
      </c>
      <c r="Q1490" s="244">
        <f t="shared" si="258"/>
        <v>77350</v>
      </c>
      <c r="R1490" s="244">
        <f t="shared" si="259"/>
        <v>123685</v>
      </c>
      <c r="S1490" s="244">
        <f t="shared" si="260"/>
        <v>114648</v>
      </c>
      <c r="T1490" s="244">
        <f t="shared" si="261"/>
        <v>101210</v>
      </c>
      <c r="U1490" s="79">
        <f t="shared" si="262"/>
        <v>32763.79270627868</v>
      </c>
      <c r="V1490" s="245">
        <f t="shared" si="263"/>
        <v>0.26489705870783586</v>
      </c>
      <c r="W1490" s="88" t="str">
        <f t="shared" si="264"/>
        <v>MENOR_VALOR</v>
      </c>
      <c r="X1490" s="89">
        <f t="shared" si="265"/>
        <v>77350</v>
      </c>
      <c r="Y1490" s="73"/>
    </row>
    <row r="1491" spans="1:25" ht="16" x14ac:dyDescent="0.35">
      <c r="A1491" s="40">
        <v>1343</v>
      </c>
      <c r="B1491" s="30">
        <v>8714199</v>
      </c>
      <c r="C1491" s="31" t="s">
        <v>32</v>
      </c>
      <c r="D1491" s="31" t="s">
        <v>87</v>
      </c>
      <c r="E1491" s="33" t="s">
        <v>34</v>
      </c>
      <c r="F1491" s="6">
        <v>0</v>
      </c>
      <c r="G1491" s="6">
        <v>1</v>
      </c>
      <c r="H1491" s="6">
        <v>781815</v>
      </c>
      <c r="I1491" s="243">
        <v>144704</v>
      </c>
      <c r="J1491" s="82">
        <f t="shared" si="255"/>
        <v>163689.1648</v>
      </c>
      <c r="K1491" s="71">
        <v>230040</v>
      </c>
      <c r="L1491" s="79">
        <f t="shared" si="256"/>
        <v>43707.6</v>
      </c>
      <c r="M1491" s="79">
        <f t="shared" si="257"/>
        <v>273747.59999999998</v>
      </c>
      <c r="N1491" s="79">
        <v>170000</v>
      </c>
      <c r="O1491" s="79">
        <v>32300</v>
      </c>
      <c r="P1491" s="79">
        <v>202300</v>
      </c>
      <c r="Q1491" s="244">
        <f t="shared" si="258"/>
        <v>163689</v>
      </c>
      <c r="R1491" s="244">
        <f t="shared" si="259"/>
        <v>213246</v>
      </c>
      <c r="S1491" s="244">
        <f t="shared" si="260"/>
        <v>208508</v>
      </c>
      <c r="T1491" s="244">
        <f t="shared" si="261"/>
        <v>202300</v>
      </c>
      <c r="U1491" s="79">
        <f t="shared" si="262"/>
        <v>35042.090755261735</v>
      </c>
      <c r="V1491" s="245">
        <f t="shared" si="263"/>
        <v>0.16432707181031173</v>
      </c>
      <c r="W1491" s="88" t="str">
        <f t="shared" si="264"/>
        <v>MENOR_VALOR</v>
      </c>
      <c r="X1491" s="89">
        <f t="shared" si="265"/>
        <v>163689</v>
      </c>
      <c r="Y1491" s="73"/>
    </row>
    <row r="1492" spans="1:25" ht="24" x14ac:dyDescent="0.35">
      <c r="A1492" s="40">
        <v>1344</v>
      </c>
      <c r="B1492" s="30">
        <v>8714199</v>
      </c>
      <c r="C1492" s="31" t="s">
        <v>32</v>
      </c>
      <c r="D1492" s="31" t="s">
        <v>89</v>
      </c>
      <c r="E1492" s="33" t="s">
        <v>34</v>
      </c>
      <c r="F1492" s="6">
        <v>0</v>
      </c>
      <c r="G1492" s="6">
        <v>1</v>
      </c>
      <c r="H1492" s="6">
        <v>781815</v>
      </c>
      <c r="I1492" s="243">
        <v>230265</v>
      </c>
      <c r="J1492" s="82">
        <f t="shared" si="255"/>
        <v>260475.76799999998</v>
      </c>
      <c r="K1492" s="71">
        <v>305100</v>
      </c>
      <c r="L1492" s="79">
        <f t="shared" si="256"/>
        <v>57969</v>
      </c>
      <c r="M1492" s="79">
        <f t="shared" si="257"/>
        <v>363069</v>
      </c>
      <c r="N1492" s="79">
        <v>271000</v>
      </c>
      <c r="O1492" s="79">
        <v>51490</v>
      </c>
      <c r="P1492" s="79">
        <v>322490</v>
      </c>
      <c r="Q1492" s="244">
        <f t="shared" si="258"/>
        <v>260476</v>
      </c>
      <c r="R1492" s="244">
        <f t="shared" si="259"/>
        <v>315345</v>
      </c>
      <c r="S1492" s="244">
        <f t="shared" si="260"/>
        <v>312433</v>
      </c>
      <c r="T1492" s="244">
        <f t="shared" si="261"/>
        <v>322490</v>
      </c>
      <c r="U1492" s="79">
        <f t="shared" si="262"/>
        <v>38798.241976924677</v>
      </c>
      <c r="V1492" s="245">
        <f t="shared" si="263"/>
        <v>0.123034270329083</v>
      </c>
      <c r="W1492" s="88" t="str">
        <f t="shared" si="264"/>
        <v>MENOR_VALOR</v>
      </c>
      <c r="X1492" s="89">
        <f t="shared" si="265"/>
        <v>260476</v>
      </c>
      <c r="Y1492" s="73"/>
    </row>
    <row r="1493" spans="1:25" ht="24" x14ac:dyDescent="0.35">
      <c r="A1493" s="40">
        <v>1345</v>
      </c>
      <c r="B1493" s="30">
        <v>8714199</v>
      </c>
      <c r="C1493" s="31" t="s">
        <v>32</v>
      </c>
      <c r="D1493" s="31" t="s">
        <v>90</v>
      </c>
      <c r="E1493" s="33" t="s">
        <v>34</v>
      </c>
      <c r="F1493" s="6">
        <v>0</v>
      </c>
      <c r="G1493" s="6">
        <v>1</v>
      </c>
      <c r="H1493" s="6">
        <v>781815</v>
      </c>
      <c r="I1493" s="243">
        <v>218127</v>
      </c>
      <c r="J1493" s="82">
        <f t="shared" si="255"/>
        <v>246745.26240000001</v>
      </c>
      <c r="K1493" s="71">
        <v>288900</v>
      </c>
      <c r="L1493" s="79">
        <f t="shared" si="256"/>
        <v>54891</v>
      </c>
      <c r="M1493" s="79">
        <f t="shared" si="257"/>
        <v>343791</v>
      </c>
      <c r="N1493" s="79">
        <v>257000</v>
      </c>
      <c r="O1493" s="79">
        <v>48830</v>
      </c>
      <c r="P1493" s="79">
        <v>305830</v>
      </c>
      <c r="Q1493" s="244">
        <f t="shared" si="258"/>
        <v>246745</v>
      </c>
      <c r="R1493" s="244">
        <f t="shared" si="259"/>
        <v>298789</v>
      </c>
      <c r="S1493" s="244">
        <f t="shared" si="260"/>
        <v>296034</v>
      </c>
      <c r="T1493" s="244">
        <f t="shared" si="261"/>
        <v>305830</v>
      </c>
      <c r="U1493" s="79">
        <f t="shared" si="262"/>
        <v>36800.66532007268</v>
      </c>
      <c r="V1493" s="245">
        <f t="shared" si="263"/>
        <v>0.12316606474827614</v>
      </c>
      <c r="W1493" s="88" t="str">
        <f t="shared" si="264"/>
        <v>MENOR_VALOR</v>
      </c>
      <c r="X1493" s="89">
        <f t="shared" si="265"/>
        <v>246745</v>
      </c>
      <c r="Y1493" s="73"/>
    </row>
    <row r="1494" spans="1:25" ht="24" x14ac:dyDescent="0.35">
      <c r="A1494" s="40">
        <v>1346</v>
      </c>
      <c r="B1494" s="30">
        <v>8714199</v>
      </c>
      <c r="C1494" s="31" t="s">
        <v>32</v>
      </c>
      <c r="D1494" s="31" t="s">
        <v>91</v>
      </c>
      <c r="E1494" s="33" t="s">
        <v>34</v>
      </c>
      <c r="F1494" s="6">
        <v>0</v>
      </c>
      <c r="G1494" s="6">
        <v>1</v>
      </c>
      <c r="H1494" s="6">
        <v>781815</v>
      </c>
      <c r="I1494" s="243">
        <v>228837</v>
      </c>
      <c r="J1494" s="82">
        <f t="shared" si="255"/>
        <v>258860.41440000001</v>
      </c>
      <c r="K1494" s="71">
        <v>360960</v>
      </c>
      <c r="L1494" s="79">
        <f t="shared" si="256"/>
        <v>68582.399999999994</v>
      </c>
      <c r="M1494" s="79">
        <f t="shared" si="257"/>
        <v>429542.40000000002</v>
      </c>
      <c r="N1494" s="79">
        <v>307000</v>
      </c>
      <c r="O1494" s="79">
        <v>58330</v>
      </c>
      <c r="P1494" s="79">
        <v>365330</v>
      </c>
      <c r="Q1494" s="244">
        <f t="shared" si="258"/>
        <v>258860</v>
      </c>
      <c r="R1494" s="244">
        <f t="shared" si="259"/>
        <v>351244</v>
      </c>
      <c r="S1494" s="244">
        <f t="shared" si="260"/>
        <v>343758</v>
      </c>
      <c r="T1494" s="244">
        <f t="shared" si="261"/>
        <v>365330</v>
      </c>
      <c r="U1494" s="79">
        <f t="shared" si="262"/>
        <v>65325.352873138007</v>
      </c>
      <c r="V1494" s="245">
        <f t="shared" si="263"/>
        <v>0.18598282923875711</v>
      </c>
      <c r="W1494" s="88" t="str">
        <f t="shared" si="264"/>
        <v>MENOR_VALOR</v>
      </c>
      <c r="X1494" s="89">
        <f t="shared" si="265"/>
        <v>258860</v>
      </c>
      <c r="Y1494" s="73"/>
    </row>
    <row r="1495" spans="1:25" ht="24" x14ac:dyDescent="0.35">
      <c r="A1495" s="40">
        <v>1347</v>
      </c>
      <c r="B1495" s="30">
        <v>8714199</v>
      </c>
      <c r="C1495" s="31" t="s">
        <v>32</v>
      </c>
      <c r="D1495" s="31" t="s">
        <v>92</v>
      </c>
      <c r="E1495" s="33" t="s">
        <v>34</v>
      </c>
      <c r="F1495" s="6">
        <v>0</v>
      </c>
      <c r="G1495" s="6">
        <v>1</v>
      </c>
      <c r="H1495" s="6">
        <v>781815</v>
      </c>
      <c r="I1495" s="243">
        <v>234549</v>
      </c>
      <c r="J1495" s="82">
        <f t="shared" si="255"/>
        <v>265321.82880000002</v>
      </c>
      <c r="K1495" s="71">
        <v>405980</v>
      </c>
      <c r="L1495" s="79">
        <f t="shared" si="256"/>
        <v>77136.2</v>
      </c>
      <c r="M1495" s="79">
        <f t="shared" si="257"/>
        <v>483116.2</v>
      </c>
      <c r="N1495" s="79">
        <v>306000</v>
      </c>
      <c r="O1495" s="79">
        <v>58140</v>
      </c>
      <c r="P1495" s="79">
        <v>364140</v>
      </c>
      <c r="Q1495" s="244">
        <f t="shared" si="258"/>
        <v>265322</v>
      </c>
      <c r="R1495" s="244">
        <f t="shared" si="259"/>
        <v>370859</v>
      </c>
      <c r="S1495" s="244">
        <f t="shared" si="260"/>
        <v>360051</v>
      </c>
      <c r="T1495" s="244">
        <f t="shared" si="261"/>
        <v>364140</v>
      </c>
      <c r="U1495" s="79">
        <f t="shared" si="262"/>
        <v>74625.92836608467</v>
      </c>
      <c r="V1495" s="245">
        <f t="shared" si="263"/>
        <v>0.20122453106459509</v>
      </c>
      <c r="W1495" s="88" t="str">
        <f t="shared" si="264"/>
        <v>MENOR_VALOR</v>
      </c>
      <c r="X1495" s="89">
        <f t="shared" si="265"/>
        <v>265322</v>
      </c>
      <c r="Y1495" s="73"/>
    </row>
    <row r="1496" spans="1:25" ht="16" x14ac:dyDescent="0.35">
      <c r="A1496" s="40">
        <v>1348</v>
      </c>
      <c r="B1496" s="30">
        <v>8714199</v>
      </c>
      <c r="C1496" s="31" t="s">
        <v>32</v>
      </c>
      <c r="D1496" s="31" t="s">
        <v>93</v>
      </c>
      <c r="E1496" s="33" t="s">
        <v>34</v>
      </c>
      <c r="F1496" s="6">
        <v>0</v>
      </c>
      <c r="G1496" s="6">
        <v>1</v>
      </c>
      <c r="H1496" s="6">
        <v>781815</v>
      </c>
      <c r="I1496" s="243">
        <v>109480</v>
      </c>
      <c r="J1496" s="82">
        <f t="shared" ref="J1496:J1559" si="266">(I1496*13.12%)+I1496</f>
        <v>123843.776</v>
      </c>
      <c r="K1496" s="71">
        <v>157780</v>
      </c>
      <c r="L1496" s="79">
        <f t="shared" si="256"/>
        <v>29978.2</v>
      </c>
      <c r="M1496" s="79">
        <f t="shared" si="257"/>
        <v>187758.2</v>
      </c>
      <c r="N1496" s="79">
        <v>129000</v>
      </c>
      <c r="O1496" s="79">
        <v>24510</v>
      </c>
      <c r="P1496" s="79">
        <v>153510</v>
      </c>
      <c r="Q1496" s="244">
        <f t="shared" si="258"/>
        <v>123844</v>
      </c>
      <c r="R1496" s="244">
        <f t="shared" si="259"/>
        <v>155037</v>
      </c>
      <c r="S1496" s="244">
        <f t="shared" si="260"/>
        <v>152828</v>
      </c>
      <c r="T1496" s="244">
        <f t="shared" si="261"/>
        <v>153510</v>
      </c>
      <c r="U1496" s="79">
        <f t="shared" si="262"/>
        <v>22056.781825551978</v>
      </c>
      <c r="V1496" s="245">
        <f t="shared" si="263"/>
        <v>0.14226785751499305</v>
      </c>
      <c r="W1496" s="88" t="str">
        <f t="shared" si="264"/>
        <v>MENOR_VALOR</v>
      </c>
      <c r="X1496" s="89">
        <f t="shared" si="265"/>
        <v>123844</v>
      </c>
      <c r="Y1496" s="73"/>
    </row>
    <row r="1497" spans="1:25" ht="16" x14ac:dyDescent="0.35">
      <c r="A1497" s="40">
        <v>1349</v>
      </c>
      <c r="B1497" s="30">
        <v>8714199</v>
      </c>
      <c r="C1497" s="31" t="s">
        <v>32</v>
      </c>
      <c r="D1497" s="31" t="s">
        <v>94</v>
      </c>
      <c r="E1497" s="33" t="s">
        <v>34</v>
      </c>
      <c r="F1497" s="6">
        <v>0</v>
      </c>
      <c r="G1497" s="6">
        <v>1</v>
      </c>
      <c r="H1497" s="6">
        <v>781815</v>
      </c>
      <c r="I1497" s="243">
        <v>149226</v>
      </c>
      <c r="J1497" s="82">
        <f t="shared" si="266"/>
        <v>168804.45120000001</v>
      </c>
      <c r="K1497" s="71">
        <v>366520</v>
      </c>
      <c r="L1497" s="79">
        <f t="shared" si="256"/>
        <v>69638.8</v>
      </c>
      <c r="M1497" s="79">
        <f t="shared" si="257"/>
        <v>436158.8</v>
      </c>
      <c r="N1497" s="79">
        <v>299000</v>
      </c>
      <c r="O1497" s="79">
        <v>56810</v>
      </c>
      <c r="P1497" s="79">
        <v>355810</v>
      </c>
      <c r="Q1497" s="244">
        <f t="shared" si="258"/>
        <v>168804</v>
      </c>
      <c r="R1497" s="244">
        <f t="shared" si="259"/>
        <v>320258</v>
      </c>
      <c r="S1497" s="244">
        <f t="shared" si="260"/>
        <v>296995</v>
      </c>
      <c r="T1497" s="244">
        <f t="shared" si="261"/>
        <v>355810</v>
      </c>
      <c r="U1497" s="79">
        <f t="shared" si="262"/>
        <v>107094.15043782737</v>
      </c>
      <c r="V1497" s="245">
        <f t="shared" si="263"/>
        <v>0.33439961043229949</v>
      </c>
      <c r="W1497" s="88" t="str">
        <f t="shared" si="264"/>
        <v>MENOR_VALOR</v>
      </c>
      <c r="X1497" s="89">
        <f t="shared" si="265"/>
        <v>168804</v>
      </c>
      <c r="Y1497" s="73"/>
    </row>
    <row r="1498" spans="1:25" ht="24" x14ac:dyDescent="0.35">
      <c r="A1498" s="40">
        <v>1350</v>
      </c>
      <c r="B1498" s="30">
        <v>8714199</v>
      </c>
      <c r="C1498" s="31" t="s">
        <v>32</v>
      </c>
      <c r="D1498" s="31" t="s">
        <v>95</v>
      </c>
      <c r="E1498" s="33" t="s">
        <v>34</v>
      </c>
      <c r="F1498" s="6">
        <v>0</v>
      </c>
      <c r="G1498" s="6">
        <v>1</v>
      </c>
      <c r="H1498" s="6">
        <v>781815</v>
      </c>
      <c r="I1498" s="243">
        <v>235620</v>
      </c>
      <c r="J1498" s="82">
        <f t="shared" si="266"/>
        <v>266533.34399999998</v>
      </c>
      <c r="K1498" s="71">
        <v>405980</v>
      </c>
      <c r="L1498" s="79">
        <f t="shared" si="256"/>
        <v>77136.2</v>
      </c>
      <c r="M1498" s="79">
        <f t="shared" si="257"/>
        <v>483116.2</v>
      </c>
      <c r="N1498" s="79">
        <v>306000</v>
      </c>
      <c r="O1498" s="79">
        <v>58140</v>
      </c>
      <c r="P1498" s="79">
        <v>364140</v>
      </c>
      <c r="Q1498" s="244">
        <f t="shared" si="258"/>
        <v>266533</v>
      </c>
      <c r="R1498" s="244">
        <f t="shared" si="259"/>
        <v>371263</v>
      </c>
      <c r="S1498" s="244">
        <f t="shared" si="260"/>
        <v>360598</v>
      </c>
      <c r="T1498" s="244">
        <f t="shared" si="261"/>
        <v>364140</v>
      </c>
      <c r="U1498" s="79">
        <f t="shared" si="262"/>
        <v>74055.293193667123</v>
      </c>
      <c r="V1498" s="245">
        <f t="shared" si="263"/>
        <v>0.19946855246460629</v>
      </c>
      <c r="W1498" s="88" t="str">
        <f t="shared" si="264"/>
        <v>MENOR_VALOR</v>
      </c>
      <c r="X1498" s="89">
        <f t="shared" si="265"/>
        <v>266533</v>
      </c>
      <c r="Y1498" s="73"/>
    </row>
    <row r="1499" spans="1:25" ht="16" x14ac:dyDescent="0.35">
      <c r="A1499" s="40">
        <v>1351</v>
      </c>
      <c r="B1499" s="30">
        <v>8714199</v>
      </c>
      <c r="C1499" s="31" t="s">
        <v>32</v>
      </c>
      <c r="D1499" s="31" t="s">
        <v>96</v>
      </c>
      <c r="E1499" s="33" t="s">
        <v>34</v>
      </c>
      <c r="F1499" s="6">
        <v>0</v>
      </c>
      <c r="G1499" s="6">
        <v>1</v>
      </c>
      <c r="H1499" s="6">
        <v>781815</v>
      </c>
      <c r="I1499" s="243">
        <v>272272</v>
      </c>
      <c r="J1499" s="82">
        <f t="shared" si="266"/>
        <v>307994.08639999997</v>
      </c>
      <c r="K1499" s="71">
        <v>372000</v>
      </c>
      <c r="L1499" s="79">
        <f t="shared" si="256"/>
        <v>70680</v>
      </c>
      <c r="M1499" s="79">
        <f t="shared" si="257"/>
        <v>442680</v>
      </c>
      <c r="N1499" s="79">
        <v>320000</v>
      </c>
      <c r="O1499" s="79">
        <v>60800</v>
      </c>
      <c r="P1499" s="79">
        <v>380800</v>
      </c>
      <c r="Q1499" s="244">
        <f t="shared" si="258"/>
        <v>307994</v>
      </c>
      <c r="R1499" s="244">
        <f t="shared" si="259"/>
        <v>377158</v>
      </c>
      <c r="S1499" s="244">
        <f t="shared" si="260"/>
        <v>373058</v>
      </c>
      <c r="T1499" s="244">
        <f t="shared" si="261"/>
        <v>380800</v>
      </c>
      <c r="U1499" s="79">
        <f t="shared" si="262"/>
        <v>48906.333413986373</v>
      </c>
      <c r="V1499" s="245">
        <f t="shared" si="263"/>
        <v>0.12967067757806111</v>
      </c>
      <c r="W1499" s="88" t="str">
        <f t="shared" si="264"/>
        <v>MENOR_VALOR</v>
      </c>
      <c r="X1499" s="89">
        <f t="shared" si="265"/>
        <v>307994</v>
      </c>
      <c r="Y1499" s="73"/>
    </row>
    <row r="1500" spans="1:25" ht="16" x14ac:dyDescent="0.35">
      <c r="A1500" s="40">
        <v>1352</v>
      </c>
      <c r="B1500" s="30">
        <v>8714199</v>
      </c>
      <c r="C1500" s="31" t="s">
        <v>32</v>
      </c>
      <c r="D1500" s="31" t="s">
        <v>98</v>
      </c>
      <c r="E1500" s="33" t="s">
        <v>34</v>
      </c>
      <c r="F1500" s="6">
        <v>0</v>
      </c>
      <c r="G1500" s="6">
        <v>1</v>
      </c>
      <c r="H1500" s="6">
        <v>781815</v>
      </c>
      <c r="I1500" s="243">
        <v>456365</v>
      </c>
      <c r="J1500" s="82">
        <f t="shared" si="266"/>
        <v>516240.08799999999</v>
      </c>
      <c r="K1500" s="71">
        <v>630740</v>
      </c>
      <c r="L1500" s="79">
        <f t="shared" si="256"/>
        <v>119840.6</v>
      </c>
      <c r="M1500" s="79">
        <f t="shared" si="257"/>
        <v>750580.6</v>
      </c>
      <c r="N1500" s="79">
        <v>537000</v>
      </c>
      <c r="O1500" s="79">
        <v>102030</v>
      </c>
      <c r="P1500" s="79">
        <v>639030</v>
      </c>
      <c r="Q1500" s="244">
        <f t="shared" si="258"/>
        <v>516240</v>
      </c>
      <c r="R1500" s="244">
        <f t="shared" si="259"/>
        <v>635284</v>
      </c>
      <c r="S1500" s="244">
        <f t="shared" si="260"/>
        <v>627948</v>
      </c>
      <c r="T1500" s="244">
        <f t="shared" si="261"/>
        <v>639030</v>
      </c>
      <c r="U1500" s="79">
        <f t="shared" si="262"/>
        <v>84176.819659571367</v>
      </c>
      <c r="V1500" s="245">
        <f t="shared" si="263"/>
        <v>0.13250265969168334</v>
      </c>
      <c r="W1500" s="88" t="str">
        <f t="shared" si="264"/>
        <v>MENOR_VALOR</v>
      </c>
      <c r="X1500" s="89">
        <f t="shared" si="265"/>
        <v>516240</v>
      </c>
      <c r="Y1500" s="73"/>
    </row>
    <row r="1501" spans="1:25" x14ac:dyDescent="0.35">
      <c r="A1501" s="40">
        <v>1353</v>
      </c>
      <c r="B1501" s="30">
        <v>8714199</v>
      </c>
      <c r="C1501" s="31" t="s">
        <v>32</v>
      </c>
      <c r="D1501" s="31" t="s">
        <v>99</v>
      </c>
      <c r="E1501" s="33" t="s">
        <v>34</v>
      </c>
      <c r="F1501" s="6">
        <v>0</v>
      </c>
      <c r="G1501" s="6">
        <v>1</v>
      </c>
      <c r="H1501" s="6">
        <v>781815</v>
      </c>
      <c r="I1501" s="243">
        <v>109480</v>
      </c>
      <c r="J1501" s="82">
        <f t="shared" si="266"/>
        <v>123843.776</v>
      </c>
      <c r="K1501" s="71">
        <v>167440</v>
      </c>
      <c r="L1501" s="79">
        <f t="shared" si="256"/>
        <v>31813.600000000002</v>
      </c>
      <c r="M1501" s="79">
        <f t="shared" si="257"/>
        <v>199253.6</v>
      </c>
      <c r="N1501" s="79">
        <v>129000</v>
      </c>
      <c r="O1501" s="79">
        <v>24510</v>
      </c>
      <c r="P1501" s="79">
        <v>153510</v>
      </c>
      <c r="Q1501" s="244">
        <f t="shared" si="258"/>
        <v>123844</v>
      </c>
      <c r="R1501" s="244">
        <f t="shared" si="259"/>
        <v>158869</v>
      </c>
      <c r="S1501" s="244">
        <f t="shared" si="260"/>
        <v>155885</v>
      </c>
      <c r="T1501" s="244">
        <f t="shared" si="261"/>
        <v>153510</v>
      </c>
      <c r="U1501" s="79">
        <f t="shared" si="262"/>
        <v>24766.415011058827</v>
      </c>
      <c r="V1501" s="245">
        <f t="shared" si="263"/>
        <v>0.15589205578847243</v>
      </c>
      <c r="W1501" s="88" t="str">
        <f t="shared" si="264"/>
        <v>MENOR_VALOR</v>
      </c>
      <c r="X1501" s="89">
        <f t="shared" si="265"/>
        <v>123844</v>
      </c>
      <c r="Y1501" s="73"/>
    </row>
    <row r="1502" spans="1:25" ht="16" x14ac:dyDescent="0.35">
      <c r="A1502" s="40">
        <v>1354</v>
      </c>
      <c r="B1502" s="30">
        <v>8714199</v>
      </c>
      <c r="C1502" s="31" t="s">
        <v>32</v>
      </c>
      <c r="D1502" s="31" t="s">
        <v>100</v>
      </c>
      <c r="E1502" s="33" t="s">
        <v>34</v>
      </c>
      <c r="F1502" s="6">
        <v>0</v>
      </c>
      <c r="G1502" s="6">
        <v>1</v>
      </c>
      <c r="H1502" s="6">
        <v>781815</v>
      </c>
      <c r="I1502" s="243">
        <v>217056</v>
      </c>
      <c r="J1502" s="82">
        <f t="shared" si="266"/>
        <v>245533.74719999998</v>
      </c>
      <c r="K1502" s="71">
        <v>322190</v>
      </c>
      <c r="L1502" s="79">
        <f t="shared" si="256"/>
        <v>61216.1</v>
      </c>
      <c r="M1502" s="79">
        <f t="shared" si="257"/>
        <v>383406.1</v>
      </c>
      <c r="N1502" s="79">
        <v>255000</v>
      </c>
      <c r="O1502" s="79">
        <v>48450</v>
      </c>
      <c r="P1502" s="79">
        <v>303450</v>
      </c>
      <c r="Q1502" s="244">
        <f t="shared" si="258"/>
        <v>245534</v>
      </c>
      <c r="R1502" s="244">
        <f t="shared" si="259"/>
        <v>310797</v>
      </c>
      <c r="S1502" s="244">
        <f t="shared" si="260"/>
        <v>305693</v>
      </c>
      <c r="T1502" s="244">
        <f t="shared" si="261"/>
        <v>303450</v>
      </c>
      <c r="U1502" s="79">
        <f t="shared" si="262"/>
        <v>46147.909860577653</v>
      </c>
      <c r="V1502" s="245">
        <f t="shared" si="263"/>
        <v>0.14848248168604475</v>
      </c>
      <c r="W1502" s="88" t="str">
        <f t="shared" si="264"/>
        <v>MENOR_VALOR</v>
      </c>
      <c r="X1502" s="89">
        <f t="shared" si="265"/>
        <v>245534</v>
      </c>
      <c r="Y1502" s="73"/>
    </row>
    <row r="1503" spans="1:25" x14ac:dyDescent="0.35">
      <c r="A1503" s="40">
        <v>1355</v>
      </c>
      <c r="B1503" s="30">
        <v>8714199</v>
      </c>
      <c r="C1503" s="31" t="s">
        <v>32</v>
      </c>
      <c r="D1503" s="31" t="s">
        <v>415</v>
      </c>
      <c r="E1503" s="33" t="s">
        <v>34</v>
      </c>
      <c r="F1503" s="6">
        <v>0</v>
      </c>
      <c r="G1503" s="6">
        <v>1</v>
      </c>
      <c r="H1503" s="6">
        <v>781815</v>
      </c>
      <c r="I1503" s="243">
        <v>456365</v>
      </c>
      <c r="J1503" s="82">
        <f t="shared" si="266"/>
        <v>516240.08799999999</v>
      </c>
      <c r="K1503" s="71">
        <v>624030</v>
      </c>
      <c r="L1503" s="79">
        <f t="shared" si="256"/>
        <v>118565.7</v>
      </c>
      <c r="M1503" s="79">
        <f t="shared" si="257"/>
        <v>742595.7</v>
      </c>
      <c r="N1503" s="79">
        <v>537000</v>
      </c>
      <c r="O1503" s="79">
        <v>102030</v>
      </c>
      <c r="P1503" s="79">
        <v>639030</v>
      </c>
      <c r="Q1503" s="244">
        <f t="shared" si="258"/>
        <v>516240</v>
      </c>
      <c r="R1503" s="244">
        <f t="shared" si="259"/>
        <v>632622</v>
      </c>
      <c r="S1503" s="244">
        <f t="shared" si="260"/>
        <v>625713</v>
      </c>
      <c r="T1503" s="244">
        <f t="shared" si="261"/>
        <v>639030</v>
      </c>
      <c r="U1503" s="79">
        <f t="shared" si="262"/>
        <v>82294.501408052776</v>
      </c>
      <c r="V1503" s="245">
        <f t="shared" si="263"/>
        <v>0.13008479219510669</v>
      </c>
      <c r="W1503" s="88" t="str">
        <f t="shared" si="264"/>
        <v>MENOR_VALOR</v>
      </c>
      <c r="X1503" s="89">
        <f t="shared" si="265"/>
        <v>516240</v>
      </c>
      <c r="Y1503" s="73"/>
    </row>
    <row r="1504" spans="1:25" x14ac:dyDescent="0.35">
      <c r="A1504" s="40">
        <v>1356</v>
      </c>
      <c r="B1504" s="30">
        <v>8714199</v>
      </c>
      <c r="C1504" s="31" t="s">
        <v>32</v>
      </c>
      <c r="D1504" s="31" t="s">
        <v>102</v>
      </c>
      <c r="E1504" s="33" t="s">
        <v>34</v>
      </c>
      <c r="F1504" s="6">
        <v>0</v>
      </c>
      <c r="G1504" s="6">
        <v>1</v>
      </c>
      <c r="H1504" s="6">
        <v>781815</v>
      </c>
      <c r="I1504" s="243">
        <v>524552</v>
      </c>
      <c r="J1504" s="82">
        <f t="shared" si="266"/>
        <v>593373.22239999997</v>
      </c>
      <c r="K1504" s="71">
        <v>968240</v>
      </c>
      <c r="L1504" s="79">
        <f t="shared" si="256"/>
        <v>183965.6</v>
      </c>
      <c r="M1504" s="79">
        <f t="shared" si="257"/>
        <v>1152205.6000000001</v>
      </c>
      <c r="N1504" s="79">
        <v>745000</v>
      </c>
      <c r="O1504" s="79">
        <v>141550</v>
      </c>
      <c r="P1504" s="79">
        <v>886550</v>
      </c>
      <c r="Q1504" s="244">
        <f t="shared" si="258"/>
        <v>593373</v>
      </c>
      <c r="R1504" s="244">
        <f t="shared" si="259"/>
        <v>877376</v>
      </c>
      <c r="S1504" s="244">
        <f t="shared" si="260"/>
        <v>846292</v>
      </c>
      <c r="T1504" s="244">
        <f t="shared" si="261"/>
        <v>886550</v>
      </c>
      <c r="U1504" s="79">
        <f t="shared" si="262"/>
        <v>200820.44717732305</v>
      </c>
      <c r="V1504" s="245">
        <f t="shared" si="263"/>
        <v>0.22888755468273927</v>
      </c>
      <c r="W1504" s="88" t="str">
        <f t="shared" si="264"/>
        <v>MENOR_VALOR</v>
      </c>
      <c r="X1504" s="89">
        <f t="shared" si="265"/>
        <v>593373</v>
      </c>
      <c r="Y1504" s="73"/>
    </row>
    <row r="1505" spans="1:25" ht="16" x14ac:dyDescent="0.35">
      <c r="A1505" s="40">
        <v>1357</v>
      </c>
      <c r="B1505" s="30">
        <v>8714199</v>
      </c>
      <c r="C1505" s="31" t="s">
        <v>32</v>
      </c>
      <c r="D1505" s="31" t="s">
        <v>103</v>
      </c>
      <c r="E1505" s="33" t="s">
        <v>34</v>
      </c>
      <c r="F1505" s="6">
        <v>0</v>
      </c>
      <c r="G1505" s="6">
        <v>1</v>
      </c>
      <c r="H1505" s="6">
        <v>781815</v>
      </c>
      <c r="I1505" s="243">
        <v>495397</v>
      </c>
      <c r="J1505" s="82">
        <f t="shared" si="266"/>
        <v>560393.08640000003</v>
      </c>
      <c r="K1505" s="71">
        <v>968240</v>
      </c>
      <c r="L1505" s="79">
        <f t="shared" si="256"/>
        <v>183965.6</v>
      </c>
      <c r="M1505" s="79">
        <f t="shared" si="257"/>
        <v>1152205.6000000001</v>
      </c>
      <c r="N1505" s="79">
        <v>745000</v>
      </c>
      <c r="O1505" s="79">
        <v>141550</v>
      </c>
      <c r="P1505" s="79">
        <v>886550</v>
      </c>
      <c r="Q1505" s="244">
        <f t="shared" si="258"/>
        <v>560393</v>
      </c>
      <c r="R1505" s="244">
        <f t="shared" si="259"/>
        <v>866383</v>
      </c>
      <c r="S1505" s="244">
        <f t="shared" si="260"/>
        <v>830313</v>
      </c>
      <c r="T1505" s="244">
        <f t="shared" si="261"/>
        <v>886550</v>
      </c>
      <c r="U1505" s="79">
        <f t="shared" si="262"/>
        <v>216367.60397527169</v>
      </c>
      <c r="V1505" s="245">
        <f t="shared" si="263"/>
        <v>0.24973666839639247</v>
      </c>
      <c r="W1505" s="88" t="str">
        <f t="shared" si="264"/>
        <v>MENOR_VALOR</v>
      </c>
      <c r="X1505" s="89">
        <f t="shared" si="265"/>
        <v>560393</v>
      </c>
      <c r="Y1505" s="73"/>
    </row>
    <row r="1506" spans="1:25" x14ac:dyDescent="0.35">
      <c r="A1506" s="40">
        <v>1358</v>
      </c>
      <c r="B1506" s="30">
        <v>8714199</v>
      </c>
      <c r="C1506" s="31" t="s">
        <v>32</v>
      </c>
      <c r="D1506" s="59" t="s">
        <v>238</v>
      </c>
      <c r="E1506" s="33" t="s">
        <v>34</v>
      </c>
      <c r="F1506" s="6">
        <v>0</v>
      </c>
      <c r="G1506" s="6">
        <v>1</v>
      </c>
      <c r="H1506" s="6">
        <v>781815</v>
      </c>
      <c r="I1506" s="243">
        <v>301070</v>
      </c>
      <c r="J1506" s="82">
        <f t="shared" si="266"/>
        <v>340570.38400000002</v>
      </c>
      <c r="K1506" s="71">
        <v>416420</v>
      </c>
      <c r="L1506" s="79">
        <f t="shared" si="256"/>
        <v>79119.8</v>
      </c>
      <c r="M1506" s="79">
        <f t="shared" si="257"/>
        <v>495539.8</v>
      </c>
      <c r="N1506" s="79">
        <v>354000</v>
      </c>
      <c r="O1506" s="79">
        <v>67260</v>
      </c>
      <c r="P1506" s="79">
        <v>421260</v>
      </c>
      <c r="Q1506" s="244">
        <f t="shared" si="258"/>
        <v>340570</v>
      </c>
      <c r="R1506" s="244">
        <f t="shared" si="259"/>
        <v>419123</v>
      </c>
      <c r="S1506" s="244">
        <f t="shared" si="260"/>
        <v>414265</v>
      </c>
      <c r="T1506" s="244">
        <f t="shared" si="261"/>
        <v>421260</v>
      </c>
      <c r="U1506" s="79">
        <f t="shared" si="262"/>
        <v>55545.358982546866</v>
      </c>
      <c r="V1506" s="245">
        <f t="shared" si="263"/>
        <v>0.13252758493937786</v>
      </c>
      <c r="W1506" s="88" t="str">
        <f t="shared" si="264"/>
        <v>MENOR_VALOR</v>
      </c>
      <c r="X1506" s="89">
        <f t="shared" si="265"/>
        <v>340570</v>
      </c>
      <c r="Y1506" s="73"/>
    </row>
    <row r="1507" spans="1:25" x14ac:dyDescent="0.35">
      <c r="A1507" s="40">
        <v>1359</v>
      </c>
      <c r="B1507" s="30">
        <v>8714199</v>
      </c>
      <c r="C1507" s="31" t="s">
        <v>32</v>
      </c>
      <c r="D1507" s="59" t="s">
        <v>239</v>
      </c>
      <c r="E1507" s="33" t="s">
        <v>34</v>
      </c>
      <c r="F1507" s="6">
        <v>0</v>
      </c>
      <c r="G1507" s="6">
        <v>1</v>
      </c>
      <c r="H1507" s="6">
        <v>781815</v>
      </c>
      <c r="I1507" s="243">
        <v>217056</v>
      </c>
      <c r="J1507" s="82">
        <f t="shared" si="266"/>
        <v>245533.74719999998</v>
      </c>
      <c r="K1507" s="71">
        <v>287100</v>
      </c>
      <c r="L1507" s="79">
        <f t="shared" si="256"/>
        <v>54549</v>
      </c>
      <c r="M1507" s="79">
        <f t="shared" si="257"/>
        <v>341649</v>
      </c>
      <c r="N1507" s="79">
        <v>255000</v>
      </c>
      <c r="O1507" s="79">
        <v>48450</v>
      </c>
      <c r="P1507" s="79">
        <v>303450</v>
      </c>
      <c r="Q1507" s="244">
        <f t="shared" si="258"/>
        <v>245534</v>
      </c>
      <c r="R1507" s="244">
        <f t="shared" si="259"/>
        <v>296878</v>
      </c>
      <c r="S1507" s="244">
        <f t="shared" si="260"/>
        <v>294166</v>
      </c>
      <c r="T1507" s="244">
        <f t="shared" si="261"/>
        <v>303450</v>
      </c>
      <c r="U1507" s="79">
        <f t="shared" si="262"/>
        <v>36305.690573242093</v>
      </c>
      <c r="V1507" s="245">
        <f t="shared" si="263"/>
        <v>0.12229161666826809</v>
      </c>
      <c r="W1507" s="88" t="str">
        <f t="shared" si="264"/>
        <v>MENOR_VALOR</v>
      </c>
      <c r="X1507" s="89">
        <f t="shared" si="265"/>
        <v>245534</v>
      </c>
      <c r="Y1507" s="73"/>
    </row>
    <row r="1508" spans="1:25" x14ac:dyDescent="0.35">
      <c r="A1508" s="40">
        <v>1360</v>
      </c>
      <c r="B1508" s="30">
        <v>8714199</v>
      </c>
      <c r="C1508" s="31" t="s">
        <v>32</v>
      </c>
      <c r="D1508" s="59" t="s">
        <v>105</v>
      </c>
      <c r="E1508" s="33" t="s">
        <v>34</v>
      </c>
      <c r="F1508" s="6">
        <v>0</v>
      </c>
      <c r="G1508" s="6">
        <v>1</v>
      </c>
      <c r="H1508" s="6">
        <v>781815</v>
      </c>
      <c r="I1508" s="243">
        <v>542640</v>
      </c>
      <c r="J1508" s="82">
        <f t="shared" si="266"/>
        <v>613834.36800000002</v>
      </c>
      <c r="K1508" s="71">
        <v>726180</v>
      </c>
      <c r="L1508" s="79">
        <f t="shared" si="256"/>
        <v>137974.20000000001</v>
      </c>
      <c r="M1508" s="79">
        <f t="shared" si="257"/>
        <v>864154.2</v>
      </c>
      <c r="N1508" s="79">
        <v>638000</v>
      </c>
      <c r="O1508" s="79">
        <v>121220</v>
      </c>
      <c r="P1508" s="79">
        <v>759220</v>
      </c>
      <c r="Q1508" s="244">
        <f t="shared" si="258"/>
        <v>613834</v>
      </c>
      <c r="R1508" s="244">
        <f t="shared" si="259"/>
        <v>745736</v>
      </c>
      <c r="S1508" s="244">
        <f t="shared" si="260"/>
        <v>738477</v>
      </c>
      <c r="T1508" s="244">
        <f t="shared" si="261"/>
        <v>759220</v>
      </c>
      <c r="U1508" s="79">
        <f t="shared" si="262"/>
        <v>93268.798652067999</v>
      </c>
      <c r="V1508" s="245">
        <f t="shared" si="263"/>
        <v>0.12506945977137754</v>
      </c>
      <c r="W1508" s="88" t="str">
        <f t="shared" si="264"/>
        <v>MENOR_VALOR</v>
      </c>
      <c r="X1508" s="89">
        <f t="shared" si="265"/>
        <v>613834</v>
      </c>
      <c r="Y1508" s="73"/>
    </row>
    <row r="1509" spans="1:25" ht="16" x14ac:dyDescent="0.35">
      <c r="A1509" s="40">
        <v>1361</v>
      </c>
      <c r="B1509" s="30">
        <v>8714199</v>
      </c>
      <c r="C1509" s="31" t="s">
        <v>32</v>
      </c>
      <c r="D1509" s="59" t="s">
        <v>106</v>
      </c>
      <c r="E1509" s="33" t="s">
        <v>34</v>
      </c>
      <c r="F1509" s="6">
        <v>0</v>
      </c>
      <c r="G1509" s="6">
        <v>1</v>
      </c>
      <c r="H1509" s="6">
        <v>781815</v>
      </c>
      <c r="I1509" s="243">
        <v>270368</v>
      </c>
      <c r="J1509" s="82">
        <f t="shared" si="266"/>
        <v>305840.28159999999</v>
      </c>
      <c r="K1509" s="71">
        <v>227910</v>
      </c>
      <c r="L1509" s="79">
        <f t="shared" si="256"/>
        <v>43302.9</v>
      </c>
      <c r="M1509" s="79">
        <f t="shared" si="257"/>
        <v>271212.90000000002</v>
      </c>
      <c r="N1509" s="79">
        <v>170000</v>
      </c>
      <c r="O1509" s="79">
        <v>32300</v>
      </c>
      <c r="P1509" s="79">
        <v>202300</v>
      </c>
      <c r="Q1509" s="244">
        <f t="shared" si="258"/>
        <v>202300</v>
      </c>
      <c r="R1509" s="244">
        <f t="shared" si="259"/>
        <v>259784</v>
      </c>
      <c r="S1509" s="244">
        <f t="shared" si="260"/>
        <v>256016</v>
      </c>
      <c r="T1509" s="244">
        <f t="shared" si="261"/>
        <v>271213</v>
      </c>
      <c r="U1509" s="79">
        <f t="shared" si="262"/>
        <v>40647.3262097275</v>
      </c>
      <c r="V1509" s="245">
        <f t="shared" si="263"/>
        <v>0.15646585705712246</v>
      </c>
      <c r="W1509" s="88" t="str">
        <f t="shared" si="264"/>
        <v>MENOR_VALOR</v>
      </c>
      <c r="X1509" s="89">
        <f t="shared" si="265"/>
        <v>202300</v>
      </c>
      <c r="Y1509" s="73"/>
    </row>
    <row r="1510" spans="1:25" x14ac:dyDescent="0.35">
      <c r="A1510" s="40">
        <v>1362</v>
      </c>
      <c r="B1510" s="30">
        <v>8714199</v>
      </c>
      <c r="C1510" s="31" t="s">
        <v>32</v>
      </c>
      <c r="D1510" s="59" t="s">
        <v>107</v>
      </c>
      <c r="E1510" s="33" t="s">
        <v>34</v>
      </c>
      <c r="F1510" s="6">
        <v>0</v>
      </c>
      <c r="G1510" s="6">
        <v>1</v>
      </c>
      <c r="H1510" s="6">
        <v>781815</v>
      </c>
      <c r="I1510" s="243">
        <v>382466</v>
      </c>
      <c r="J1510" s="82">
        <f t="shared" si="266"/>
        <v>432645.5392</v>
      </c>
      <c r="K1510" s="71">
        <v>519360</v>
      </c>
      <c r="L1510" s="79">
        <f t="shared" si="256"/>
        <v>98678.399999999994</v>
      </c>
      <c r="M1510" s="79">
        <f t="shared" si="257"/>
        <v>618038.4</v>
      </c>
      <c r="N1510" s="79">
        <v>433000</v>
      </c>
      <c r="O1510" s="79">
        <v>82270</v>
      </c>
      <c r="P1510" s="79">
        <v>515270</v>
      </c>
      <c r="Q1510" s="244">
        <f t="shared" si="258"/>
        <v>432646</v>
      </c>
      <c r="R1510" s="244">
        <f t="shared" si="259"/>
        <v>521985</v>
      </c>
      <c r="S1510" s="244">
        <f t="shared" si="260"/>
        <v>516489</v>
      </c>
      <c r="T1510" s="244">
        <f t="shared" si="261"/>
        <v>515270</v>
      </c>
      <c r="U1510" s="79">
        <f t="shared" si="262"/>
        <v>63172.212724424971</v>
      </c>
      <c r="V1510" s="245">
        <f t="shared" si="263"/>
        <v>0.12102304227980684</v>
      </c>
      <c r="W1510" s="88" t="str">
        <f t="shared" si="264"/>
        <v>MENOR_VALOR</v>
      </c>
      <c r="X1510" s="89">
        <f t="shared" si="265"/>
        <v>432646</v>
      </c>
      <c r="Y1510" s="73"/>
    </row>
    <row r="1511" spans="1:25" ht="24" x14ac:dyDescent="0.35">
      <c r="A1511" s="40">
        <v>1363</v>
      </c>
      <c r="B1511" s="30">
        <v>8714199</v>
      </c>
      <c r="C1511" s="31" t="s">
        <v>48</v>
      </c>
      <c r="D1511" s="31" t="s">
        <v>89</v>
      </c>
      <c r="E1511" s="33" t="s">
        <v>34</v>
      </c>
      <c r="F1511" s="6">
        <v>0</v>
      </c>
      <c r="G1511" s="6">
        <v>1</v>
      </c>
      <c r="H1511" s="6">
        <v>781815</v>
      </c>
      <c r="I1511" s="243">
        <v>217056</v>
      </c>
      <c r="J1511" s="82">
        <f t="shared" si="266"/>
        <v>245533.74719999998</v>
      </c>
      <c r="K1511" s="71">
        <v>345780</v>
      </c>
      <c r="L1511" s="79">
        <f t="shared" si="256"/>
        <v>65698.2</v>
      </c>
      <c r="M1511" s="79">
        <f t="shared" si="257"/>
        <v>411478.2</v>
      </c>
      <c r="N1511" s="79">
        <v>271000</v>
      </c>
      <c r="O1511" s="79">
        <v>51490</v>
      </c>
      <c r="P1511" s="79">
        <v>322490</v>
      </c>
      <c r="Q1511" s="244">
        <f t="shared" si="258"/>
        <v>245534</v>
      </c>
      <c r="R1511" s="244">
        <f t="shared" si="259"/>
        <v>326501</v>
      </c>
      <c r="S1511" s="244">
        <f t="shared" si="260"/>
        <v>319393</v>
      </c>
      <c r="T1511" s="244">
        <f t="shared" si="261"/>
        <v>322490</v>
      </c>
      <c r="U1511" s="79">
        <f t="shared" si="262"/>
        <v>57252.314752331193</v>
      </c>
      <c r="V1511" s="245">
        <f t="shared" si="263"/>
        <v>0.17535111608335407</v>
      </c>
      <c r="W1511" s="88" t="str">
        <f t="shared" si="264"/>
        <v>MENOR_VALOR</v>
      </c>
      <c r="X1511" s="89">
        <f t="shared" si="265"/>
        <v>245534</v>
      </c>
      <c r="Y1511" s="73"/>
    </row>
    <row r="1512" spans="1:25" ht="24" x14ac:dyDescent="0.35">
      <c r="A1512" s="40">
        <v>1364</v>
      </c>
      <c r="B1512" s="30">
        <v>8714199</v>
      </c>
      <c r="C1512" s="31" t="s">
        <v>48</v>
      </c>
      <c r="D1512" s="31" t="s">
        <v>90</v>
      </c>
      <c r="E1512" s="33" t="s">
        <v>34</v>
      </c>
      <c r="F1512" s="6">
        <v>0</v>
      </c>
      <c r="G1512" s="6">
        <v>1</v>
      </c>
      <c r="H1512" s="6">
        <v>781815</v>
      </c>
      <c r="I1512" s="243">
        <v>217056</v>
      </c>
      <c r="J1512" s="82">
        <f t="shared" si="266"/>
        <v>245533.74719999998</v>
      </c>
      <c r="K1512" s="71">
        <v>337050</v>
      </c>
      <c r="L1512" s="79">
        <f t="shared" si="256"/>
        <v>64039.5</v>
      </c>
      <c r="M1512" s="79">
        <f t="shared" si="257"/>
        <v>401089.5</v>
      </c>
      <c r="N1512" s="79">
        <v>257000</v>
      </c>
      <c r="O1512" s="79">
        <v>48830</v>
      </c>
      <c r="P1512" s="79">
        <v>305830</v>
      </c>
      <c r="Q1512" s="244">
        <f t="shared" si="258"/>
        <v>245534</v>
      </c>
      <c r="R1512" s="244">
        <f t="shared" si="259"/>
        <v>317484</v>
      </c>
      <c r="S1512" s="244">
        <f t="shared" si="260"/>
        <v>311132</v>
      </c>
      <c r="T1512" s="244">
        <f t="shared" si="261"/>
        <v>305830</v>
      </c>
      <c r="U1512" s="79">
        <f t="shared" si="262"/>
        <v>50876.332906372096</v>
      </c>
      <c r="V1512" s="245">
        <f t="shared" si="263"/>
        <v>0.16024849411741093</v>
      </c>
      <c r="W1512" s="88" t="str">
        <f t="shared" si="264"/>
        <v>MENOR_VALOR</v>
      </c>
      <c r="X1512" s="89">
        <f t="shared" si="265"/>
        <v>245534</v>
      </c>
      <c r="Y1512" s="73"/>
    </row>
    <row r="1513" spans="1:25" ht="24" x14ac:dyDescent="0.35">
      <c r="A1513" s="40">
        <v>1365</v>
      </c>
      <c r="B1513" s="30">
        <v>8714199</v>
      </c>
      <c r="C1513" s="31" t="s">
        <v>48</v>
      </c>
      <c r="D1513" s="31" t="s">
        <v>91</v>
      </c>
      <c r="E1513" s="33" t="s">
        <v>34</v>
      </c>
      <c r="F1513" s="6">
        <v>0</v>
      </c>
      <c r="G1513" s="6">
        <v>1</v>
      </c>
      <c r="H1513" s="6">
        <v>781815</v>
      </c>
      <c r="I1513" s="243">
        <v>242046</v>
      </c>
      <c r="J1513" s="82">
        <f t="shared" si="266"/>
        <v>273802.43520000001</v>
      </c>
      <c r="K1513" s="71">
        <v>395520</v>
      </c>
      <c r="L1513" s="79">
        <f t="shared" si="256"/>
        <v>75148.800000000003</v>
      </c>
      <c r="M1513" s="79">
        <f t="shared" si="257"/>
        <v>470668.79999999999</v>
      </c>
      <c r="N1513" s="79">
        <v>307000</v>
      </c>
      <c r="O1513" s="79">
        <v>58330</v>
      </c>
      <c r="P1513" s="79">
        <v>365330</v>
      </c>
      <c r="Q1513" s="244">
        <f t="shared" si="258"/>
        <v>273802</v>
      </c>
      <c r="R1513" s="244">
        <f t="shared" si="259"/>
        <v>369934</v>
      </c>
      <c r="S1513" s="244">
        <f t="shared" si="260"/>
        <v>361088</v>
      </c>
      <c r="T1513" s="244">
        <f t="shared" si="261"/>
        <v>365330</v>
      </c>
      <c r="U1513" s="79">
        <f t="shared" si="262"/>
        <v>67975.58908902519</v>
      </c>
      <c r="V1513" s="245">
        <f t="shared" si="263"/>
        <v>0.18375058548018075</v>
      </c>
      <c r="W1513" s="88" t="str">
        <f t="shared" si="264"/>
        <v>MENOR_VALOR</v>
      </c>
      <c r="X1513" s="89">
        <f t="shared" si="265"/>
        <v>273802</v>
      </c>
      <c r="Y1513" s="73"/>
    </row>
    <row r="1514" spans="1:25" ht="24" x14ac:dyDescent="0.35">
      <c r="A1514" s="40">
        <v>1366</v>
      </c>
      <c r="B1514" s="30">
        <v>8714199</v>
      </c>
      <c r="C1514" s="31" t="s">
        <v>48</v>
      </c>
      <c r="D1514" s="31" t="s">
        <v>92</v>
      </c>
      <c r="E1514" s="33" t="s">
        <v>34</v>
      </c>
      <c r="F1514" s="6">
        <v>0</v>
      </c>
      <c r="G1514" s="6">
        <v>1</v>
      </c>
      <c r="H1514" s="6">
        <v>781815</v>
      </c>
      <c r="I1514" s="243">
        <v>238000</v>
      </c>
      <c r="J1514" s="82">
        <f t="shared" si="266"/>
        <v>269225.59999999998</v>
      </c>
      <c r="K1514" s="71">
        <v>405980</v>
      </c>
      <c r="L1514" s="79">
        <f t="shared" si="256"/>
        <v>77136.2</v>
      </c>
      <c r="M1514" s="79">
        <f t="shared" si="257"/>
        <v>483116.2</v>
      </c>
      <c r="N1514" s="79">
        <v>306000</v>
      </c>
      <c r="O1514" s="79">
        <v>58140</v>
      </c>
      <c r="P1514" s="79">
        <v>364140</v>
      </c>
      <c r="Q1514" s="244">
        <f t="shared" si="258"/>
        <v>269226</v>
      </c>
      <c r="R1514" s="244">
        <f t="shared" si="259"/>
        <v>372161</v>
      </c>
      <c r="S1514" s="244">
        <f t="shared" si="260"/>
        <v>361809</v>
      </c>
      <c r="T1514" s="244">
        <f t="shared" si="261"/>
        <v>364140</v>
      </c>
      <c r="U1514" s="79">
        <f t="shared" si="262"/>
        <v>72786.036521437272</v>
      </c>
      <c r="V1514" s="245">
        <f t="shared" si="263"/>
        <v>0.1955767437249934</v>
      </c>
      <c r="W1514" s="88" t="str">
        <f t="shared" si="264"/>
        <v>MENOR_VALOR</v>
      </c>
      <c r="X1514" s="89">
        <f t="shared" si="265"/>
        <v>269226</v>
      </c>
      <c r="Y1514" s="73"/>
    </row>
    <row r="1515" spans="1:25" ht="24" x14ac:dyDescent="0.35">
      <c r="A1515" s="40">
        <v>1367</v>
      </c>
      <c r="B1515" s="30">
        <v>8714199</v>
      </c>
      <c r="C1515" s="31" t="s">
        <v>48</v>
      </c>
      <c r="D1515" s="31" t="s">
        <v>93</v>
      </c>
      <c r="E1515" s="33" t="s">
        <v>34</v>
      </c>
      <c r="F1515" s="6">
        <v>0</v>
      </c>
      <c r="G1515" s="6">
        <v>1</v>
      </c>
      <c r="H1515" s="6">
        <v>781815</v>
      </c>
      <c r="I1515" s="243">
        <v>109480</v>
      </c>
      <c r="J1515" s="82">
        <f t="shared" si="266"/>
        <v>123843.776</v>
      </c>
      <c r="K1515" s="71">
        <v>146510</v>
      </c>
      <c r="L1515" s="79">
        <f t="shared" si="256"/>
        <v>27836.9</v>
      </c>
      <c r="M1515" s="79">
        <f t="shared" si="257"/>
        <v>174346.9</v>
      </c>
      <c r="N1515" s="79">
        <v>129000</v>
      </c>
      <c r="O1515" s="79">
        <v>24510</v>
      </c>
      <c r="P1515" s="79">
        <v>153510</v>
      </c>
      <c r="Q1515" s="244">
        <f t="shared" si="258"/>
        <v>123844</v>
      </c>
      <c r="R1515" s="244">
        <f t="shared" si="259"/>
        <v>150567</v>
      </c>
      <c r="S1515" s="244">
        <f t="shared" si="260"/>
        <v>149099</v>
      </c>
      <c r="T1515" s="244">
        <f t="shared" si="261"/>
        <v>153510</v>
      </c>
      <c r="U1515" s="79">
        <f t="shared" si="262"/>
        <v>18896.014513648108</v>
      </c>
      <c r="V1515" s="245">
        <f t="shared" si="263"/>
        <v>0.12549904370577955</v>
      </c>
      <c r="W1515" s="88" t="str">
        <f t="shared" si="264"/>
        <v>MENOR_VALOR</v>
      </c>
      <c r="X1515" s="89">
        <f t="shared" si="265"/>
        <v>123844</v>
      </c>
      <c r="Y1515" s="73"/>
    </row>
    <row r="1516" spans="1:25" ht="24" x14ac:dyDescent="0.35">
      <c r="A1516" s="40">
        <v>1368</v>
      </c>
      <c r="B1516" s="30">
        <v>8714199</v>
      </c>
      <c r="C1516" s="31" t="s">
        <v>50</v>
      </c>
      <c r="D1516" s="31" t="s">
        <v>82</v>
      </c>
      <c r="E1516" s="33" t="s">
        <v>34</v>
      </c>
      <c r="F1516" s="6">
        <v>0</v>
      </c>
      <c r="G1516" s="6">
        <v>1</v>
      </c>
      <c r="H1516" s="6">
        <v>781815</v>
      </c>
      <c r="I1516" s="243">
        <v>272272</v>
      </c>
      <c r="J1516" s="82">
        <f t="shared" si="266"/>
        <v>307994.08639999997</v>
      </c>
      <c r="K1516" s="71">
        <v>341250</v>
      </c>
      <c r="L1516" s="79">
        <f t="shared" ref="L1516:L1579" si="267">K1516*19%</f>
        <v>64837.5</v>
      </c>
      <c r="M1516" s="79">
        <f t="shared" si="257"/>
        <v>406087.5</v>
      </c>
      <c r="N1516" s="79">
        <v>260000</v>
      </c>
      <c r="O1516" s="79">
        <v>49400</v>
      </c>
      <c r="P1516" s="79">
        <v>309400</v>
      </c>
      <c r="Q1516" s="244">
        <f t="shared" si="258"/>
        <v>307994</v>
      </c>
      <c r="R1516" s="244">
        <f t="shared" si="259"/>
        <v>341161</v>
      </c>
      <c r="S1516" s="244">
        <f t="shared" si="260"/>
        <v>338242</v>
      </c>
      <c r="T1516" s="244">
        <f t="shared" si="261"/>
        <v>309400</v>
      </c>
      <c r="U1516" s="79">
        <f t="shared" si="262"/>
        <v>23452.610611614222</v>
      </c>
      <c r="V1516" s="245">
        <f t="shared" si="263"/>
        <v>6.8743527576757668E-2</v>
      </c>
      <c r="W1516" s="88" t="str">
        <f t="shared" si="264"/>
        <v>MENOR_VALOR</v>
      </c>
      <c r="X1516" s="89">
        <f t="shared" si="265"/>
        <v>307994</v>
      </c>
      <c r="Y1516" s="73"/>
    </row>
    <row r="1517" spans="1:25" s="74" customFormat="1" ht="16" x14ac:dyDescent="0.35">
      <c r="A1517" s="117" t="s">
        <v>108</v>
      </c>
      <c r="B1517" s="30"/>
      <c r="C1517" s="134"/>
      <c r="D1517" s="135" t="s">
        <v>109</v>
      </c>
      <c r="E1517" s="33"/>
      <c r="F1517" s="119"/>
      <c r="G1517" s="119"/>
      <c r="H1517" s="120"/>
      <c r="I1517" s="243"/>
      <c r="J1517" s="82">
        <f t="shared" si="266"/>
        <v>0</v>
      </c>
      <c r="K1517" s="71">
        <v>0</v>
      </c>
      <c r="L1517" s="79">
        <f t="shared" si="267"/>
        <v>0</v>
      </c>
      <c r="M1517" s="79">
        <f t="shared" si="257"/>
        <v>0</v>
      </c>
      <c r="N1517" s="79"/>
      <c r="O1517" s="79"/>
      <c r="P1517" s="79"/>
      <c r="Q1517" s="244"/>
      <c r="R1517" s="244"/>
      <c r="S1517" s="244"/>
      <c r="T1517" s="244"/>
      <c r="U1517" s="79"/>
      <c r="V1517" s="245"/>
      <c r="W1517" s="88"/>
      <c r="X1517" s="89"/>
      <c r="Y1517" s="73"/>
    </row>
    <row r="1518" spans="1:25" x14ac:dyDescent="0.35">
      <c r="A1518" s="40">
        <v>1369</v>
      </c>
      <c r="B1518" s="30">
        <v>8714199</v>
      </c>
      <c r="C1518" s="31" t="s">
        <v>32</v>
      </c>
      <c r="D1518" s="195" t="s">
        <v>110</v>
      </c>
      <c r="E1518" s="33" t="s">
        <v>34</v>
      </c>
      <c r="F1518" s="6">
        <v>0</v>
      </c>
      <c r="G1518" s="6">
        <v>1</v>
      </c>
      <c r="H1518" s="6">
        <v>781815</v>
      </c>
      <c r="I1518" s="81">
        <v>4403</v>
      </c>
      <c r="J1518" s="82">
        <f t="shared" si="266"/>
        <v>4980.6736000000001</v>
      </c>
      <c r="K1518" s="71">
        <v>5760</v>
      </c>
      <c r="L1518" s="79">
        <f t="shared" si="267"/>
        <v>1094.4000000000001</v>
      </c>
      <c r="M1518" s="79">
        <f t="shared" si="257"/>
        <v>6854.4</v>
      </c>
      <c r="N1518" s="79">
        <v>5000</v>
      </c>
      <c r="O1518" s="79">
        <v>950</v>
      </c>
      <c r="P1518" s="79">
        <v>5950</v>
      </c>
      <c r="Q1518" s="244">
        <f t="shared" si="258"/>
        <v>4981</v>
      </c>
      <c r="R1518" s="244">
        <f t="shared" si="259"/>
        <v>5928</v>
      </c>
      <c r="S1518" s="244">
        <f t="shared" si="260"/>
        <v>5878</v>
      </c>
      <c r="T1518" s="244">
        <f t="shared" si="261"/>
        <v>5950</v>
      </c>
      <c r="U1518" s="79">
        <f t="shared" si="262"/>
        <v>669.63012178366046</v>
      </c>
      <c r="V1518" s="245">
        <f t="shared" si="263"/>
        <v>0.11296054685959185</v>
      </c>
      <c r="W1518" s="88" t="str">
        <f t="shared" si="264"/>
        <v>MENOR_VALOR</v>
      </c>
      <c r="X1518" s="89">
        <f t="shared" si="265"/>
        <v>4981</v>
      </c>
      <c r="Y1518" s="73"/>
    </row>
    <row r="1519" spans="1:25" x14ac:dyDescent="0.35">
      <c r="A1519" s="40">
        <v>1370</v>
      </c>
      <c r="B1519" s="30">
        <v>8714199</v>
      </c>
      <c r="C1519" s="31" t="s">
        <v>32</v>
      </c>
      <c r="D1519" s="31" t="s">
        <v>111</v>
      </c>
      <c r="E1519" s="33" t="s">
        <v>34</v>
      </c>
      <c r="F1519" s="6">
        <v>0</v>
      </c>
      <c r="G1519" s="6">
        <v>1</v>
      </c>
      <c r="H1519" s="6">
        <v>781815</v>
      </c>
      <c r="I1519" s="81">
        <v>4403</v>
      </c>
      <c r="J1519" s="82">
        <f t="shared" si="266"/>
        <v>4980.6736000000001</v>
      </c>
      <c r="K1519" s="71">
        <v>6000</v>
      </c>
      <c r="L1519" s="79">
        <f t="shared" si="267"/>
        <v>1140</v>
      </c>
      <c r="M1519" s="79">
        <f t="shared" si="257"/>
        <v>7140</v>
      </c>
      <c r="N1519" s="79">
        <v>5000</v>
      </c>
      <c r="O1519" s="79">
        <v>950</v>
      </c>
      <c r="P1519" s="79">
        <v>5950</v>
      </c>
      <c r="Q1519" s="244">
        <f t="shared" si="258"/>
        <v>4981</v>
      </c>
      <c r="R1519" s="244">
        <f t="shared" si="259"/>
        <v>6024</v>
      </c>
      <c r="S1519" s="244">
        <f t="shared" si="260"/>
        <v>5959</v>
      </c>
      <c r="T1519" s="244">
        <f t="shared" si="261"/>
        <v>5950</v>
      </c>
      <c r="U1519" s="79">
        <f t="shared" si="262"/>
        <v>737.51237277756911</v>
      </c>
      <c r="V1519" s="245">
        <f t="shared" si="263"/>
        <v>0.1224290127452804</v>
      </c>
      <c r="W1519" s="88" t="str">
        <f t="shared" si="264"/>
        <v>MENOR_VALOR</v>
      </c>
      <c r="X1519" s="89">
        <f t="shared" si="265"/>
        <v>4981</v>
      </c>
      <c r="Y1519" s="73"/>
    </row>
    <row r="1520" spans="1:25" ht="16" x14ac:dyDescent="0.35">
      <c r="A1520" s="40">
        <v>1371</v>
      </c>
      <c r="B1520" s="30">
        <v>8714199</v>
      </c>
      <c r="C1520" s="31" t="s">
        <v>32</v>
      </c>
      <c r="D1520" s="31" t="s">
        <v>112</v>
      </c>
      <c r="E1520" s="33" t="s">
        <v>34</v>
      </c>
      <c r="F1520" s="6">
        <v>0</v>
      </c>
      <c r="G1520" s="6">
        <v>1</v>
      </c>
      <c r="H1520" s="6">
        <v>781815</v>
      </c>
      <c r="I1520" s="81">
        <v>4641</v>
      </c>
      <c r="J1520" s="82">
        <f t="shared" si="266"/>
        <v>5249.8991999999998</v>
      </c>
      <c r="K1520" s="71">
        <v>5760</v>
      </c>
      <c r="L1520" s="79">
        <f t="shared" si="267"/>
        <v>1094.4000000000001</v>
      </c>
      <c r="M1520" s="79">
        <f t="shared" si="257"/>
        <v>6854.4</v>
      </c>
      <c r="N1520" s="79">
        <v>5000</v>
      </c>
      <c r="O1520" s="79">
        <v>950</v>
      </c>
      <c r="P1520" s="79">
        <v>5950</v>
      </c>
      <c r="Q1520" s="244">
        <f t="shared" si="258"/>
        <v>5250</v>
      </c>
      <c r="R1520" s="244">
        <f t="shared" si="259"/>
        <v>6018</v>
      </c>
      <c r="S1520" s="244">
        <f t="shared" si="260"/>
        <v>5982</v>
      </c>
      <c r="T1520" s="244">
        <f t="shared" si="261"/>
        <v>5950</v>
      </c>
      <c r="U1520" s="79">
        <f t="shared" si="262"/>
        <v>543.05800795126845</v>
      </c>
      <c r="V1520" s="245">
        <f t="shared" si="263"/>
        <v>9.0238951138462684E-2</v>
      </c>
      <c r="W1520" s="88" t="str">
        <f t="shared" si="264"/>
        <v>MENOR_VALOR</v>
      </c>
      <c r="X1520" s="89">
        <f t="shared" si="265"/>
        <v>5250</v>
      </c>
      <c r="Y1520" s="73"/>
    </row>
    <row r="1521" spans="1:25" ht="16" x14ac:dyDescent="0.35">
      <c r="A1521" s="40">
        <v>1372</v>
      </c>
      <c r="B1521" s="30">
        <v>8714199</v>
      </c>
      <c r="C1521" s="31" t="s">
        <v>32</v>
      </c>
      <c r="D1521" s="31" t="s">
        <v>113</v>
      </c>
      <c r="E1521" s="33" t="s">
        <v>34</v>
      </c>
      <c r="F1521" s="6">
        <v>0</v>
      </c>
      <c r="G1521" s="6">
        <v>1</v>
      </c>
      <c r="H1521" s="6">
        <v>781815</v>
      </c>
      <c r="I1521" s="81">
        <v>18088</v>
      </c>
      <c r="J1521" s="82">
        <f t="shared" si="266"/>
        <v>20461.1456</v>
      </c>
      <c r="K1521" s="71">
        <v>26780</v>
      </c>
      <c r="L1521" s="79">
        <f t="shared" si="267"/>
        <v>5088.2</v>
      </c>
      <c r="M1521" s="79">
        <f t="shared" si="257"/>
        <v>31868.2</v>
      </c>
      <c r="N1521" s="79">
        <v>21000</v>
      </c>
      <c r="O1521" s="79">
        <v>3990</v>
      </c>
      <c r="P1521" s="79">
        <v>24990</v>
      </c>
      <c r="Q1521" s="244">
        <f t="shared" si="258"/>
        <v>20461</v>
      </c>
      <c r="R1521" s="244">
        <f t="shared" si="259"/>
        <v>25773</v>
      </c>
      <c r="S1521" s="244">
        <f t="shared" si="260"/>
        <v>25352</v>
      </c>
      <c r="T1521" s="244">
        <f t="shared" si="261"/>
        <v>24990</v>
      </c>
      <c r="U1521" s="79">
        <f t="shared" si="262"/>
        <v>3756.1512216629403</v>
      </c>
      <c r="V1521" s="245">
        <f t="shared" si="263"/>
        <v>0.14573977502281227</v>
      </c>
      <c r="W1521" s="88" t="str">
        <f t="shared" si="264"/>
        <v>MENOR_VALOR</v>
      </c>
      <c r="X1521" s="89">
        <f t="shared" si="265"/>
        <v>20461</v>
      </c>
      <c r="Y1521" s="73"/>
    </row>
    <row r="1522" spans="1:25" ht="16" x14ac:dyDescent="0.35">
      <c r="A1522" s="40">
        <v>1373</v>
      </c>
      <c r="B1522" s="30">
        <v>8714199</v>
      </c>
      <c r="C1522" s="31" t="s">
        <v>32</v>
      </c>
      <c r="D1522" s="31" t="s">
        <v>114</v>
      </c>
      <c r="E1522" s="33" t="s">
        <v>34</v>
      </c>
      <c r="F1522" s="6">
        <v>0</v>
      </c>
      <c r="G1522" s="6">
        <v>1</v>
      </c>
      <c r="H1522" s="6">
        <v>781815</v>
      </c>
      <c r="I1522" s="81">
        <v>30464</v>
      </c>
      <c r="J1522" s="82">
        <f t="shared" si="266"/>
        <v>34460.876799999998</v>
      </c>
      <c r="K1522" s="71">
        <v>47250</v>
      </c>
      <c r="L1522" s="79">
        <f t="shared" si="267"/>
        <v>8977.5</v>
      </c>
      <c r="M1522" s="79">
        <f t="shared" si="257"/>
        <v>56227.5</v>
      </c>
      <c r="N1522" s="79">
        <v>36000</v>
      </c>
      <c r="O1522" s="79">
        <v>6840</v>
      </c>
      <c r="P1522" s="79">
        <v>42840</v>
      </c>
      <c r="Q1522" s="244">
        <f t="shared" si="258"/>
        <v>34461</v>
      </c>
      <c r="R1522" s="244">
        <f t="shared" si="259"/>
        <v>44509</v>
      </c>
      <c r="S1522" s="244">
        <f t="shared" si="260"/>
        <v>43622</v>
      </c>
      <c r="T1522" s="244">
        <f t="shared" si="261"/>
        <v>42840</v>
      </c>
      <c r="U1522" s="79">
        <f t="shared" si="262"/>
        <v>7105.0089373624296</v>
      </c>
      <c r="V1522" s="245">
        <f t="shared" si="263"/>
        <v>0.15963083729947716</v>
      </c>
      <c r="W1522" s="88" t="str">
        <f t="shared" si="264"/>
        <v>MENOR_VALOR</v>
      </c>
      <c r="X1522" s="89">
        <f t="shared" si="265"/>
        <v>34461</v>
      </c>
      <c r="Y1522" s="73"/>
    </row>
    <row r="1523" spans="1:25" ht="16" x14ac:dyDescent="0.35">
      <c r="A1523" s="40">
        <v>1374</v>
      </c>
      <c r="B1523" s="30">
        <v>8714199</v>
      </c>
      <c r="C1523" s="31" t="s">
        <v>32</v>
      </c>
      <c r="D1523" s="31" t="s">
        <v>115</v>
      </c>
      <c r="E1523" s="33" t="s">
        <v>34</v>
      </c>
      <c r="F1523" s="6">
        <v>0</v>
      </c>
      <c r="G1523" s="6">
        <v>1</v>
      </c>
      <c r="H1523" s="6">
        <v>781815</v>
      </c>
      <c r="I1523" s="81">
        <v>272272</v>
      </c>
      <c r="J1523" s="82">
        <f t="shared" si="266"/>
        <v>307994.08639999997</v>
      </c>
      <c r="K1523" s="71">
        <v>364000</v>
      </c>
      <c r="L1523" s="79">
        <f t="shared" si="267"/>
        <v>69160</v>
      </c>
      <c r="M1523" s="79">
        <f t="shared" si="257"/>
        <v>433160</v>
      </c>
      <c r="N1523" s="79">
        <v>320000</v>
      </c>
      <c r="O1523" s="79">
        <v>60800</v>
      </c>
      <c r="P1523" s="79">
        <v>380800</v>
      </c>
      <c r="Q1523" s="244">
        <f t="shared" si="258"/>
        <v>307994</v>
      </c>
      <c r="R1523" s="244">
        <f t="shared" si="259"/>
        <v>373985</v>
      </c>
      <c r="S1523" s="244">
        <f t="shared" si="260"/>
        <v>370364</v>
      </c>
      <c r="T1523" s="244">
        <f t="shared" si="261"/>
        <v>380800</v>
      </c>
      <c r="U1523" s="79">
        <f t="shared" si="262"/>
        <v>46662.683597281459</v>
      </c>
      <c r="V1523" s="245">
        <f t="shared" si="263"/>
        <v>0.12477153788863579</v>
      </c>
      <c r="W1523" s="88" t="str">
        <f t="shared" si="264"/>
        <v>MENOR_VALOR</v>
      </c>
      <c r="X1523" s="89">
        <f t="shared" si="265"/>
        <v>307994</v>
      </c>
      <c r="Y1523" s="73"/>
    </row>
    <row r="1524" spans="1:25" ht="16" x14ac:dyDescent="0.35">
      <c r="A1524" s="40">
        <v>1375</v>
      </c>
      <c r="B1524" s="30">
        <v>8714199</v>
      </c>
      <c r="C1524" s="31" t="s">
        <v>32</v>
      </c>
      <c r="D1524" s="31" t="s">
        <v>454</v>
      </c>
      <c r="E1524" s="33" t="s">
        <v>34</v>
      </c>
      <c r="F1524" s="6">
        <v>0</v>
      </c>
      <c r="G1524" s="6">
        <v>1</v>
      </c>
      <c r="H1524" s="6">
        <v>781815</v>
      </c>
      <c r="I1524" s="81">
        <v>144704</v>
      </c>
      <c r="J1524" s="82">
        <f t="shared" si="266"/>
        <v>163689.1648</v>
      </c>
      <c r="K1524" s="71">
        <v>215130</v>
      </c>
      <c r="L1524" s="79">
        <f t="shared" si="267"/>
        <v>40874.699999999997</v>
      </c>
      <c r="M1524" s="79">
        <f t="shared" si="257"/>
        <v>256004.7</v>
      </c>
      <c r="N1524" s="79">
        <v>170000</v>
      </c>
      <c r="O1524" s="79">
        <v>32300</v>
      </c>
      <c r="P1524" s="79">
        <v>202300</v>
      </c>
      <c r="Q1524" s="244">
        <f t="shared" si="258"/>
        <v>163689</v>
      </c>
      <c r="R1524" s="244">
        <f t="shared" si="259"/>
        <v>207331</v>
      </c>
      <c r="S1524" s="244">
        <f t="shared" si="260"/>
        <v>203902</v>
      </c>
      <c r="T1524" s="244">
        <f t="shared" si="261"/>
        <v>202300</v>
      </c>
      <c r="U1524" s="79">
        <f t="shared" si="262"/>
        <v>30859.554144543308</v>
      </c>
      <c r="V1524" s="245">
        <f t="shared" si="263"/>
        <v>0.14884196837203945</v>
      </c>
      <c r="W1524" s="88" t="str">
        <f t="shared" si="264"/>
        <v>MENOR_VALOR</v>
      </c>
      <c r="X1524" s="89">
        <f t="shared" si="265"/>
        <v>163689</v>
      </c>
      <c r="Y1524" s="73"/>
    </row>
    <row r="1525" spans="1:25" ht="24" x14ac:dyDescent="0.35">
      <c r="A1525" s="40">
        <v>1376</v>
      </c>
      <c r="B1525" s="30">
        <v>8714199</v>
      </c>
      <c r="C1525" s="31" t="s">
        <v>32</v>
      </c>
      <c r="D1525" s="31" t="s">
        <v>455</v>
      </c>
      <c r="E1525" s="33" t="s">
        <v>34</v>
      </c>
      <c r="F1525" s="6">
        <v>0</v>
      </c>
      <c r="G1525" s="6">
        <v>1</v>
      </c>
      <c r="H1525" s="6">
        <v>781815</v>
      </c>
      <c r="I1525" s="81">
        <v>302736</v>
      </c>
      <c r="J1525" s="82">
        <f t="shared" si="266"/>
        <v>342454.9632</v>
      </c>
      <c r="K1525" s="71">
        <v>422750</v>
      </c>
      <c r="L1525" s="79">
        <f t="shared" si="267"/>
        <v>80322.5</v>
      </c>
      <c r="M1525" s="79">
        <f t="shared" si="257"/>
        <v>503072.5</v>
      </c>
      <c r="N1525" s="79">
        <v>356000</v>
      </c>
      <c r="O1525" s="79">
        <v>67640</v>
      </c>
      <c r="P1525" s="79">
        <v>423640</v>
      </c>
      <c r="Q1525" s="244">
        <f t="shared" si="258"/>
        <v>342455</v>
      </c>
      <c r="R1525" s="244">
        <f t="shared" si="259"/>
        <v>423056</v>
      </c>
      <c r="S1525" s="244">
        <f t="shared" si="260"/>
        <v>417904</v>
      </c>
      <c r="T1525" s="244">
        <f t="shared" si="261"/>
        <v>423640</v>
      </c>
      <c r="U1525" s="79">
        <f t="shared" si="262"/>
        <v>56993.51367041692</v>
      </c>
      <c r="V1525" s="245">
        <f t="shared" si="263"/>
        <v>0.1347186038501213</v>
      </c>
      <c r="W1525" s="88" t="str">
        <f t="shared" si="264"/>
        <v>MENOR_VALOR</v>
      </c>
      <c r="X1525" s="89">
        <f t="shared" si="265"/>
        <v>342455</v>
      </c>
      <c r="Y1525" s="73"/>
    </row>
    <row r="1526" spans="1:25" ht="16" x14ac:dyDescent="0.35">
      <c r="A1526" s="40">
        <v>1377</v>
      </c>
      <c r="B1526" s="30">
        <v>8714199</v>
      </c>
      <c r="C1526" s="31" t="s">
        <v>32</v>
      </c>
      <c r="D1526" s="31" t="s">
        <v>116</v>
      </c>
      <c r="E1526" s="33" t="s">
        <v>34</v>
      </c>
      <c r="F1526" s="6">
        <v>0</v>
      </c>
      <c r="G1526" s="6">
        <v>1</v>
      </c>
      <c r="H1526" s="6">
        <v>781815</v>
      </c>
      <c r="I1526" s="81">
        <v>72352</v>
      </c>
      <c r="J1526" s="82">
        <f t="shared" si="266"/>
        <v>81844.582399999999</v>
      </c>
      <c r="K1526" s="71">
        <v>113420</v>
      </c>
      <c r="L1526" s="79">
        <f t="shared" si="267"/>
        <v>21549.8</v>
      </c>
      <c r="M1526" s="79">
        <f t="shared" si="257"/>
        <v>134969.79999999999</v>
      </c>
      <c r="N1526" s="79">
        <v>85000</v>
      </c>
      <c r="O1526" s="79">
        <v>16150</v>
      </c>
      <c r="P1526" s="79">
        <v>101150</v>
      </c>
      <c r="Q1526" s="244">
        <f t="shared" si="258"/>
        <v>81845</v>
      </c>
      <c r="R1526" s="244">
        <f t="shared" si="259"/>
        <v>105988</v>
      </c>
      <c r="S1526" s="244">
        <f t="shared" si="260"/>
        <v>103768</v>
      </c>
      <c r="T1526" s="244">
        <f t="shared" si="261"/>
        <v>101150</v>
      </c>
      <c r="U1526" s="79">
        <f t="shared" si="262"/>
        <v>17071.679018186816</v>
      </c>
      <c r="V1526" s="245">
        <f t="shared" si="263"/>
        <v>0.16107181018782141</v>
      </c>
      <c r="W1526" s="88" t="str">
        <f t="shared" si="264"/>
        <v>MENOR_VALOR</v>
      </c>
      <c r="X1526" s="89">
        <f t="shared" si="265"/>
        <v>81845</v>
      </c>
      <c r="Y1526" s="73"/>
    </row>
    <row r="1527" spans="1:25" ht="16" x14ac:dyDescent="0.35">
      <c r="A1527" s="40">
        <v>1378</v>
      </c>
      <c r="B1527" s="30">
        <v>8714199</v>
      </c>
      <c r="C1527" s="31" t="s">
        <v>32</v>
      </c>
      <c r="D1527" s="31" t="s">
        <v>117</v>
      </c>
      <c r="E1527" s="33" t="s">
        <v>34</v>
      </c>
      <c r="F1527" s="6">
        <v>0</v>
      </c>
      <c r="G1527" s="6">
        <v>1</v>
      </c>
      <c r="H1527" s="6">
        <v>781815</v>
      </c>
      <c r="I1527" s="81">
        <v>239904</v>
      </c>
      <c r="J1527" s="82">
        <f t="shared" si="266"/>
        <v>271379.40480000002</v>
      </c>
      <c r="K1527" s="71">
        <v>338880</v>
      </c>
      <c r="L1527" s="79">
        <f t="shared" si="267"/>
        <v>64387.200000000004</v>
      </c>
      <c r="M1527" s="79">
        <f t="shared" si="257"/>
        <v>403267.2</v>
      </c>
      <c r="N1527" s="79">
        <v>282000</v>
      </c>
      <c r="O1527" s="79">
        <v>53580</v>
      </c>
      <c r="P1527" s="79">
        <v>335580</v>
      </c>
      <c r="Q1527" s="244">
        <f t="shared" si="258"/>
        <v>271379</v>
      </c>
      <c r="R1527" s="244">
        <f t="shared" si="259"/>
        <v>336742</v>
      </c>
      <c r="S1527" s="244">
        <f t="shared" si="260"/>
        <v>332396</v>
      </c>
      <c r="T1527" s="244">
        <f t="shared" si="261"/>
        <v>335580</v>
      </c>
      <c r="U1527" s="79">
        <f t="shared" si="262"/>
        <v>46218.620538696305</v>
      </c>
      <c r="V1527" s="245">
        <f t="shared" si="263"/>
        <v>0.13725231939792573</v>
      </c>
      <c r="W1527" s="88" t="str">
        <f t="shared" si="264"/>
        <v>MENOR_VALOR</v>
      </c>
      <c r="X1527" s="89">
        <f t="shared" si="265"/>
        <v>271379</v>
      </c>
      <c r="Y1527" s="73"/>
    </row>
    <row r="1528" spans="1:25" ht="16" x14ac:dyDescent="0.35">
      <c r="A1528" s="40">
        <v>1379</v>
      </c>
      <c r="B1528" s="30">
        <v>8714199</v>
      </c>
      <c r="C1528" s="31" t="s">
        <v>32</v>
      </c>
      <c r="D1528" s="31" t="s">
        <v>118</v>
      </c>
      <c r="E1528" s="33" t="s">
        <v>34</v>
      </c>
      <c r="F1528" s="6">
        <v>0</v>
      </c>
      <c r="G1528" s="6">
        <v>1</v>
      </c>
      <c r="H1528" s="6">
        <v>781815</v>
      </c>
      <c r="I1528" s="81">
        <v>372232</v>
      </c>
      <c r="J1528" s="82">
        <f t="shared" si="266"/>
        <v>421068.83840000001</v>
      </c>
      <c r="K1528" s="71">
        <v>650870</v>
      </c>
      <c r="L1528" s="79">
        <f t="shared" si="267"/>
        <v>123665.3</v>
      </c>
      <c r="M1528" s="79">
        <f t="shared" si="257"/>
        <v>774535.3</v>
      </c>
      <c r="N1528" s="79">
        <v>537000</v>
      </c>
      <c r="O1528" s="79">
        <v>102030</v>
      </c>
      <c r="P1528" s="79">
        <v>639030</v>
      </c>
      <c r="Q1528" s="244">
        <f t="shared" si="258"/>
        <v>421069</v>
      </c>
      <c r="R1528" s="244">
        <f t="shared" si="259"/>
        <v>611545</v>
      </c>
      <c r="S1528" s="244">
        <f t="shared" si="260"/>
        <v>592887</v>
      </c>
      <c r="T1528" s="244">
        <f t="shared" si="261"/>
        <v>639030</v>
      </c>
      <c r="U1528" s="79">
        <f t="shared" si="262"/>
        <v>134686.87125328882</v>
      </c>
      <c r="V1528" s="245">
        <f t="shared" si="263"/>
        <v>0.22024032778174757</v>
      </c>
      <c r="W1528" s="88" t="str">
        <f t="shared" si="264"/>
        <v>MENOR_VALOR</v>
      </c>
      <c r="X1528" s="89">
        <f t="shared" si="265"/>
        <v>421069</v>
      </c>
      <c r="Y1528" s="73"/>
    </row>
    <row r="1529" spans="1:25" ht="16" x14ac:dyDescent="0.35">
      <c r="A1529" s="40">
        <v>1380</v>
      </c>
      <c r="B1529" s="30">
        <v>8714199</v>
      </c>
      <c r="C1529" s="31" t="s">
        <v>32</v>
      </c>
      <c r="D1529" s="31" t="s">
        <v>119</v>
      </c>
      <c r="E1529" s="33" t="s">
        <v>34</v>
      </c>
      <c r="F1529" s="6">
        <v>0</v>
      </c>
      <c r="G1529" s="6">
        <v>1</v>
      </c>
      <c r="H1529" s="6">
        <v>781815</v>
      </c>
      <c r="I1529" s="81">
        <v>223839</v>
      </c>
      <c r="J1529" s="82">
        <f t="shared" si="266"/>
        <v>253206.67679999999</v>
      </c>
      <c r="K1529" s="71">
        <v>428000</v>
      </c>
      <c r="L1529" s="79">
        <f t="shared" si="267"/>
        <v>81320</v>
      </c>
      <c r="M1529" s="79">
        <f t="shared" si="257"/>
        <v>509320</v>
      </c>
      <c r="N1529" s="79">
        <v>320000</v>
      </c>
      <c r="O1529" s="79">
        <v>60800</v>
      </c>
      <c r="P1529" s="79">
        <v>380800</v>
      </c>
      <c r="Q1529" s="244">
        <f t="shared" si="258"/>
        <v>253207</v>
      </c>
      <c r="R1529" s="244">
        <f t="shared" si="259"/>
        <v>381109</v>
      </c>
      <c r="S1529" s="244">
        <f t="shared" si="260"/>
        <v>366202</v>
      </c>
      <c r="T1529" s="244">
        <f t="shared" si="261"/>
        <v>380800</v>
      </c>
      <c r="U1529" s="79">
        <f t="shared" si="262"/>
        <v>90440.371527321797</v>
      </c>
      <c r="V1529" s="245">
        <f t="shared" si="263"/>
        <v>0.23730841183840265</v>
      </c>
      <c r="W1529" s="88" t="str">
        <f t="shared" si="264"/>
        <v>MENOR_VALOR</v>
      </c>
      <c r="X1529" s="89">
        <f t="shared" si="265"/>
        <v>253207</v>
      </c>
      <c r="Y1529" s="73"/>
    </row>
    <row r="1530" spans="1:25" ht="16" x14ac:dyDescent="0.35">
      <c r="A1530" s="40">
        <v>1381</v>
      </c>
      <c r="B1530" s="30">
        <v>8714199</v>
      </c>
      <c r="C1530" s="31" t="s">
        <v>32</v>
      </c>
      <c r="D1530" s="31" t="s">
        <v>120</v>
      </c>
      <c r="E1530" s="33" t="s">
        <v>34</v>
      </c>
      <c r="F1530" s="6">
        <v>0</v>
      </c>
      <c r="G1530" s="6">
        <v>1</v>
      </c>
      <c r="H1530" s="6">
        <v>781815</v>
      </c>
      <c r="I1530" s="81">
        <v>272272</v>
      </c>
      <c r="J1530" s="82">
        <f t="shared" si="266"/>
        <v>307994.08639999997</v>
      </c>
      <c r="K1530" s="71">
        <v>350400</v>
      </c>
      <c r="L1530" s="79">
        <f t="shared" si="267"/>
        <v>66576</v>
      </c>
      <c r="M1530" s="79">
        <f t="shared" si="257"/>
        <v>416976</v>
      </c>
      <c r="N1530" s="79">
        <v>292000</v>
      </c>
      <c r="O1530" s="79">
        <v>55480</v>
      </c>
      <c r="P1530" s="79">
        <v>347480</v>
      </c>
      <c r="Q1530" s="244">
        <f t="shared" si="258"/>
        <v>307994</v>
      </c>
      <c r="R1530" s="244">
        <f t="shared" si="259"/>
        <v>357483</v>
      </c>
      <c r="S1530" s="244">
        <f t="shared" si="260"/>
        <v>354700</v>
      </c>
      <c r="T1530" s="244">
        <f t="shared" si="261"/>
        <v>347480</v>
      </c>
      <c r="U1530" s="79">
        <f t="shared" si="262"/>
        <v>34994.007494141049</v>
      </c>
      <c r="V1530" s="245">
        <f t="shared" si="263"/>
        <v>9.7889990556588841E-2</v>
      </c>
      <c r="W1530" s="88" t="str">
        <f t="shared" si="264"/>
        <v>MENOR_VALOR</v>
      </c>
      <c r="X1530" s="89">
        <f t="shared" si="265"/>
        <v>307994</v>
      </c>
      <c r="Y1530" s="73"/>
    </row>
    <row r="1531" spans="1:25" ht="16" x14ac:dyDescent="0.35">
      <c r="A1531" s="40">
        <v>1382</v>
      </c>
      <c r="B1531" s="30">
        <v>8714199</v>
      </c>
      <c r="C1531" s="31" t="s">
        <v>32</v>
      </c>
      <c r="D1531" s="31" t="s">
        <v>122</v>
      </c>
      <c r="E1531" s="33" t="s">
        <v>34</v>
      </c>
      <c r="F1531" s="6">
        <v>0</v>
      </c>
      <c r="G1531" s="6">
        <v>1</v>
      </c>
      <c r="H1531" s="6">
        <v>781815</v>
      </c>
      <c r="I1531" s="81">
        <v>72352</v>
      </c>
      <c r="J1531" s="82">
        <f t="shared" si="266"/>
        <v>81844.582399999999</v>
      </c>
      <c r="K1531" s="71">
        <v>116600</v>
      </c>
      <c r="L1531" s="79">
        <f t="shared" si="267"/>
        <v>22154</v>
      </c>
      <c r="M1531" s="79">
        <f t="shared" si="257"/>
        <v>138754</v>
      </c>
      <c r="N1531" s="79">
        <v>85000</v>
      </c>
      <c r="O1531" s="79">
        <v>16150</v>
      </c>
      <c r="P1531" s="79">
        <v>101150</v>
      </c>
      <c r="Q1531" s="244">
        <f t="shared" si="258"/>
        <v>81845</v>
      </c>
      <c r="R1531" s="244">
        <f t="shared" si="259"/>
        <v>107250</v>
      </c>
      <c r="S1531" s="244">
        <f t="shared" si="260"/>
        <v>104729</v>
      </c>
      <c r="T1531" s="244">
        <f t="shared" si="261"/>
        <v>101150</v>
      </c>
      <c r="U1531" s="79">
        <f t="shared" si="262"/>
        <v>17964.047776044241</v>
      </c>
      <c r="V1531" s="245">
        <f t="shared" si="263"/>
        <v>0.16749694896078546</v>
      </c>
      <c r="W1531" s="88" t="str">
        <f t="shared" si="264"/>
        <v>MENOR_VALOR</v>
      </c>
      <c r="X1531" s="89">
        <f t="shared" si="265"/>
        <v>81845</v>
      </c>
      <c r="Y1531" s="73"/>
    </row>
    <row r="1532" spans="1:25" ht="16" x14ac:dyDescent="0.35">
      <c r="A1532" s="40">
        <v>1383</v>
      </c>
      <c r="B1532" s="30">
        <v>8714199</v>
      </c>
      <c r="C1532" s="31" t="s">
        <v>32</v>
      </c>
      <c r="D1532" s="31" t="s">
        <v>123</v>
      </c>
      <c r="E1532" s="33" t="s">
        <v>34</v>
      </c>
      <c r="F1532" s="6">
        <v>0</v>
      </c>
      <c r="G1532" s="6">
        <v>1</v>
      </c>
      <c r="H1532" s="6">
        <v>781815</v>
      </c>
      <c r="I1532" s="81">
        <v>126616</v>
      </c>
      <c r="J1532" s="82">
        <f t="shared" si="266"/>
        <v>143228.01920000001</v>
      </c>
      <c r="K1532" s="71">
        <v>197160</v>
      </c>
      <c r="L1532" s="79">
        <f t="shared" si="267"/>
        <v>37460.400000000001</v>
      </c>
      <c r="M1532" s="79">
        <f t="shared" si="257"/>
        <v>234620.4</v>
      </c>
      <c r="N1532" s="79">
        <v>149000</v>
      </c>
      <c r="O1532" s="79">
        <v>28310</v>
      </c>
      <c r="P1532" s="79">
        <v>177310</v>
      </c>
      <c r="Q1532" s="244">
        <f t="shared" si="258"/>
        <v>143228</v>
      </c>
      <c r="R1532" s="244">
        <f t="shared" si="259"/>
        <v>185053</v>
      </c>
      <c r="S1532" s="244">
        <f t="shared" si="260"/>
        <v>181291</v>
      </c>
      <c r="T1532" s="244">
        <f t="shared" si="261"/>
        <v>177310</v>
      </c>
      <c r="U1532" s="79">
        <f t="shared" si="262"/>
        <v>29574.741123127351</v>
      </c>
      <c r="V1532" s="245">
        <f t="shared" si="263"/>
        <v>0.15981767992481802</v>
      </c>
      <c r="W1532" s="88" t="str">
        <f t="shared" si="264"/>
        <v>MENOR_VALOR</v>
      </c>
      <c r="X1532" s="89">
        <f t="shared" si="265"/>
        <v>143228</v>
      </c>
      <c r="Y1532" s="73"/>
    </row>
    <row r="1533" spans="1:25" ht="24" x14ac:dyDescent="0.35">
      <c r="A1533" s="40">
        <v>1384</v>
      </c>
      <c r="B1533" s="30">
        <v>8714199</v>
      </c>
      <c r="C1533" s="31" t="s">
        <v>32</v>
      </c>
      <c r="D1533" s="31" t="s">
        <v>124</v>
      </c>
      <c r="E1533" s="33" t="s">
        <v>34</v>
      </c>
      <c r="F1533" s="6">
        <v>0</v>
      </c>
      <c r="G1533" s="6">
        <v>1</v>
      </c>
      <c r="H1533" s="6">
        <v>781815</v>
      </c>
      <c r="I1533" s="81">
        <v>744107</v>
      </c>
      <c r="J1533" s="82">
        <f t="shared" si="266"/>
        <v>841733.83840000001</v>
      </c>
      <c r="K1533" s="71">
        <v>1436240</v>
      </c>
      <c r="L1533" s="79">
        <f t="shared" si="267"/>
        <v>272885.59999999998</v>
      </c>
      <c r="M1533" s="79">
        <f t="shared" si="257"/>
        <v>1709125.6</v>
      </c>
      <c r="N1533" s="79">
        <v>1105000</v>
      </c>
      <c r="O1533" s="79">
        <v>209950</v>
      </c>
      <c r="P1533" s="79">
        <v>1314950</v>
      </c>
      <c r="Q1533" s="244">
        <f t="shared" si="258"/>
        <v>841734</v>
      </c>
      <c r="R1533" s="244">
        <f t="shared" si="259"/>
        <v>1288603</v>
      </c>
      <c r="S1533" s="244">
        <f t="shared" si="260"/>
        <v>1236762</v>
      </c>
      <c r="T1533" s="244">
        <f t="shared" si="261"/>
        <v>1314950</v>
      </c>
      <c r="U1533" s="79">
        <f t="shared" si="262"/>
        <v>315984.10020205128</v>
      </c>
      <c r="V1533" s="245">
        <f t="shared" si="263"/>
        <v>0.24521446884886292</v>
      </c>
      <c r="W1533" s="88" t="str">
        <f t="shared" si="264"/>
        <v>MENOR_VALOR</v>
      </c>
      <c r="X1533" s="89">
        <f t="shared" si="265"/>
        <v>841734</v>
      </c>
      <c r="Y1533" s="73"/>
    </row>
    <row r="1534" spans="1:25" ht="24" x14ac:dyDescent="0.35">
      <c r="A1534" s="40">
        <v>1385</v>
      </c>
      <c r="B1534" s="30">
        <v>8714199</v>
      </c>
      <c r="C1534" s="31" t="s">
        <v>32</v>
      </c>
      <c r="D1534" s="59" t="s">
        <v>124</v>
      </c>
      <c r="E1534" s="33" t="s">
        <v>34</v>
      </c>
      <c r="F1534" s="6">
        <v>0</v>
      </c>
      <c r="G1534" s="6">
        <v>1</v>
      </c>
      <c r="H1534" s="6">
        <v>781815</v>
      </c>
      <c r="I1534" s="81">
        <v>939624</v>
      </c>
      <c r="J1534" s="82">
        <f t="shared" si="266"/>
        <v>1062902.6688000001</v>
      </c>
      <c r="K1534" s="71">
        <v>1353380</v>
      </c>
      <c r="L1534" s="79">
        <f t="shared" si="267"/>
        <v>257142.2</v>
      </c>
      <c r="M1534" s="79">
        <f t="shared" si="257"/>
        <v>1610522.2</v>
      </c>
      <c r="N1534" s="79">
        <v>1105000</v>
      </c>
      <c r="O1534" s="79">
        <v>209950</v>
      </c>
      <c r="P1534" s="79">
        <v>1314950</v>
      </c>
      <c r="Q1534" s="244">
        <f t="shared" si="258"/>
        <v>1062903</v>
      </c>
      <c r="R1534" s="244">
        <f t="shared" si="259"/>
        <v>1329458</v>
      </c>
      <c r="S1534" s="244">
        <f t="shared" si="260"/>
        <v>1310559</v>
      </c>
      <c r="T1534" s="244">
        <f t="shared" si="261"/>
        <v>1314950</v>
      </c>
      <c r="U1534" s="79">
        <f t="shared" si="262"/>
        <v>188482.84805918016</v>
      </c>
      <c r="V1534" s="245">
        <f t="shared" si="263"/>
        <v>0.14177420276472077</v>
      </c>
      <c r="W1534" s="88" t="str">
        <f t="shared" si="264"/>
        <v>MENOR_VALOR</v>
      </c>
      <c r="X1534" s="89">
        <f t="shared" si="265"/>
        <v>1062903</v>
      </c>
      <c r="Y1534" s="73"/>
    </row>
    <row r="1535" spans="1:25" ht="24" x14ac:dyDescent="0.35">
      <c r="A1535" s="40">
        <v>1386</v>
      </c>
      <c r="B1535" s="30">
        <v>8714199</v>
      </c>
      <c r="C1535" s="31" t="s">
        <v>47</v>
      </c>
      <c r="D1535" s="31" t="s">
        <v>245</v>
      </c>
      <c r="E1535" s="33" t="s">
        <v>34</v>
      </c>
      <c r="F1535" s="6">
        <v>0</v>
      </c>
      <c r="G1535" s="6">
        <v>1</v>
      </c>
      <c r="H1535" s="6">
        <v>781815</v>
      </c>
      <c r="I1535" s="81">
        <v>813008</v>
      </c>
      <c r="J1535" s="82">
        <f t="shared" si="266"/>
        <v>919674.6496</v>
      </c>
      <c r="K1535" s="71">
        <v>1075500</v>
      </c>
      <c r="L1535" s="79">
        <f t="shared" si="267"/>
        <v>204345</v>
      </c>
      <c r="M1535" s="79">
        <f t="shared" si="257"/>
        <v>1279845</v>
      </c>
      <c r="N1535" s="79">
        <v>956000</v>
      </c>
      <c r="O1535" s="79">
        <v>181640</v>
      </c>
      <c r="P1535" s="79">
        <v>1137640</v>
      </c>
      <c r="Q1535" s="244">
        <f t="shared" si="258"/>
        <v>919675</v>
      </c>
      <c r="R1535" s="244">
        <f t="shared" si="259"/>
        <v>1112387</v>
      </c>
      <c r="S1535" s="244">
        <f t="shared" si="260"/>
        <v>1102213</v>
      </c>
      <c r="T1535" s="244">
        <f t="shared" si="261"/>
        <v>1137640</v>
      </c>
      <c r="U1535" s="79">
        <f t="shared" si="262"/>
        <v>136267.96201602195</v>
      </c>
      <c r="V1535" s="245">
        <f t="shared" si="263"/>
        <v>0.12250049849200138</v>
      </c>
      <c r="W1535" s="88" t="str">
        <f t="shared" si="264"/>
        <v>MENOR_VALOR</v>
      </c>
      <c r="X1535" s="89">
        <f t="shared" si="265"/>
        <v>919675</v>
      </c>
      <c r="Y1535" s="73"/>
    </row>
    <row r="1536" spans="1:25" ht="24" x14ac:dyDescent="0.35">
      <c r="A1536" s="40">
        <v>1387</v>
      </c>
      <c r="B1536" s="30">
        <v>8714199</v>
      </c>
      <c r="C1536" s="31" t="s">
        <v>47</v>
      </c>
      <c r="D1536" s="31" t="s">
        <v>456</v>
      </c>
      <c r="E1536" s="33" t="s">
        <v>34</v>
      </c>
      <c r="F1536" s="6">
        <v>0</v>
      </c>
      <c r="G1536" s="6">
        <v>1</v>
      </c>
      <c r="H1536" s="6">
        <v>781815</v>
      </c>
      <c r="I1536" s="81">
        <v>302736</v>
      </c>
      <c r="J1536" s="82">
        <f t="shared" si="266"/>
        <v>342454.9632</v>
      </c>
      <c r="K1536" s="71">
        <v>476150</v>
      </c>
      <c r="L1536" s="79">
        <f t="shared" si="267"/>
        <v>90468.5</v>
      </c>
      <c r="M1536" s="79">
        <f t="shared" si="257"/>
        <v>566618.5</v>
      </c>
      <c r="N1536" s="79">
        <v>356000</v>
      </c>
      <c r="O1536" s="79">
        <v>67640</v>
      </c>
      <c r="P1536" s="79">
        <v>423640</v>
      </c>
      <c r="Q1536" s="244">
        <f t="shared" si="258"/>
        <v>342455</v>
      </c>
      <c r="R1536" s="244">
        <f t="shared" si="259"/>
        <v>444238</v>
      </c>
      <c r="S1536" s="244">
        <f t="shared" si="260"/>
        <v>434808</v>
      </c>
      <c r="T1536" s="244">
        <f t="shared" si="261"/>
        <v>423640</v>
      </c>
      <c r="U1536" s="79">
        <f t="shared" si="262"/>
        <v>71971.449509510363</v>
      </c>
      <c r="V1536" s="245">
        <f t="shared" si="263"/>
        <v>0.16201101551310415</v>
      </c>
      <c r="W1536" s="88" t="str">
        <f t="shared" si="264"/>
        <v>MENOR_VALOR</v>
      </c>
      <c r="X1536" s="89">
        <f t="shared" si="265"/>
        <v>342455</v>
      </c>
      <c r="Y1536" s="73"/>
    </row>
    <row r="1537" spans="1:25" ht="24" x14ac:dyDescent="0.35">
      <c r="A1537" s="40">
        <v>1388</v>
      </c>
      <c r="B1537" s="30">
        <v>8714199</v>
      </c>
      <c r="C1537" s="31" t="s">
        <v>47</v>
      </c>
      <c r="D1537" s="31" t="s">
        <v>455</v>
      </c>
      <c r="E1537" s="33" t="s">
        <v>34</v>
      </c>
      <c r="F1537" s="6">
        <v>0</v>
      </c>
      <c r="G1537" s="6">
        <v>1</v>
      </c>
      <c r="H1537" s="6">
        <v>781815</v>
      </c>
      <c r="I1537" s="81">
        <v>302736</v>
      </c>
      <c r="J1537" s="82">
        <f t="shared" si="266"/>
        <v>342454.9632</v>
      </c>
      <c r="K1537" s="71">
        <v>418300</v>
      </c>
      <c r="L1537" s="79">
        <f t="shared" si="267"/>
        <v>79477</v>
      </c>
      <c r="M1537" s="79">
        <f t="shared" si="257"/>
        <v>497777</v>
      </c>
      <c r="N1537" s="79">
        <v>356000</v>
      </c>
      <c r="O1537" s="79">
        <v>67640</v>
      </c>
      <c r="P1537" s="79">
        <v>423640</v>
      </c>
      <c r="Q1537" s="244">
        <f t="shared" si="258"/>
        <v>342455</v>
      </c>
      <c r="R1537" s="244">
        <f t="shared" si="259"/>
        <v>421291</v>
      </c>
      <c r="S1537" s="244">
        <f t="shared" si="260"/>
        <v>416433</v>
      </c>
      <c r="T1537" s="244">
        <f t="shared" si="261"/>
        <v>423640</v>
      </c>
      <c r="U1537" s="79">
        <f t="shared" si="262"/>
        <v>55745.470201622658</v>
      </c>
      <c r="V1537" s="245">
        <f t="shared" si="263"/>
        <v>0.13232058173951652</v>
      </c>
      <c r="W1537" s="88" t="str">
        <f t="shared" si="264"/>
        <v>MENOR_VALOR</v>
      </c>
      <c r="X1537" s="89">
        <f t="shared" si="265"/>
        <v>342455</v>
      </c>
      <c r="Y1537" s="73"/>
    </row>
    <row r="1538" spans="1:25" ht="24" x14ac:dyDescent="0.35">
      <c r="A1538" s="40">
        <v>1389</v>
      </c>
      <c r="B1538" s="30">
        <v>8714199</v>
      </c>
      <c r="C1538" s="31" t="s">
        <v>47</v>
      </c>
      <c r="D1538" s="31" t="s">
        <v>292</v>
      </c>
      <c r="E1538" s="33" t="s">
        <v>34</v>
      </c>
      <c r="F1538" s="6">
        <v>0</v>
      </c>
      <c r="G1538" s="6">
        <v>1</v>
      </c>
      <c r="H1538" s="6">
        <v>781815</v>
      </c>
      <c r="I1538" s="81">
        <v>542640</v>
      </c>
      <c r="J1538" s="82">
        <f t="shared" si="266"/>
        <v>613834.36800000002</v>
      </c>
      <c r="K1538" s="71">
        <v>877800</v>
      </c>
      <c r="L1538" s="79">
        <f t="shared" si="267"/>
        <v>166782</v>
      </c>
      <c r="M1538" s="79">
        <f t="shared" si="257"/>
        <v>1044582</v>
      </c>
      <c r="N1538" s="79">
        <v>638000</v>
      </c>
      <c r="O1538" s="79">
        <v>121220</v>
      </c>
      <c r="P1538" s="79">
        <v>759220</v>
      </c>
      <c r="Q1538" s="244">
        <f t="shared" si="258"/>
        <v>613834</v>
      </c>
      <c r="R1538" s="244">
        <f t="shared" si="259"/>
        <v>805879</v>
      </c>
      <c r="S1538" s="244">
        <f t="shared" si="260"/>
        <v>786660</v>
      </c>
      <c r="T1538" s="244">
        <f t="shared" si="261"/>
        <v>759220</v>
      </c>
      <c r="U1538" s="79">
        <f t="shared" si="262"/>
        <v>135796.32179297053</v>
      </c>
      <c r="V1538" s="245">
        <f t="shared" si="263"/>
        <v>0.16850708579448095</v>
      </c>
      <c r="W1538" s="88" t="str">
        <f t="shared" si="264"/>
        <v>MENOR_VALOR</v>
      </c>
      <c r="X1538" s="89">
        <f t="shared" si="265"/>
        <v>613834</v>
      </c>
      <c r="Y1538" s="73"/>
    </row>
    <row r="1539" spans="1:25" ht="24" x14ac:dyDescent="0.35">
      <c r="A1539" s="40">
        <v>1390</v>
      </c>
      <c r="B1539" s="30">
        <v>8714199</v>
      </c>
      <c r="C1539" s="31" t="s">
        <v>50</v>
      </c>
      <c r="D1539" s="31" t="s">
        <v>127</v>
      </c>
      <c r="E1539" s="33" t="s">
        <v>34</v>
      </c>
      <c r="F1539" s="6">
        <v>0</v>
      </c>
      <c r="G1539" s="6">
        <v>1</v>
      </c>
      <c r="H1539" s="6">
        <v>781815</v>
      </c>
      <c r="I1539" s="81">
        <v>451248</v>
      </c>
      <c r="J1539" s="82">
        <f t="shared" si="266"/>
        <v>510451.73759999999</v>
      </c>
      <c r="K1539" s="71">
        <v>717120</v>
      </c>
      <c r="L1539" s="79">
        <f t="shared" si="267"/>
        <v>136252.79999999999</v>
      </c>
      <c r="M1539" s="79">
        <f t="shared" si="257"/>
        <v>853372.8</v>
      </c>
      <c r="N1539" s="79">
        <v>531000</v>
      </c>
      <c r="O1539" s="79">
        <v>100890</v>
      </c>
      <c r="P1539" s="79">
        <v>631890</v>
      </c>
      <c r="Q1539" s="244">
        <f t="shared" si="258"/>
        <v>510452</v>
      </c>
      <c r="R1539" s="244">
        <f t="shared" si="259"/>
        <v>665238</v>
      </c>
      <c r="S1539" s="244">
        <f t="shared" si="260"/>
        <v>650497</v>
      </c>
      <c r="T1539" s="244">
        <f t="shared" si="261"/>
        <v>631890</v>
      </c>
      <c r="U1539" s="79">
        <f t="shared" si="262"/>
        <v>109450.23023274094</v>
      </c>
      <c r="V1539" s="245">
        <f t="shared" si="263"/>
        <v>0.16452792870031618</v>
      </c>
      <c r="W1539" s="88" t="str">
        <f t="shared" si="264"/>
        <v>MENOR_VALOR</v>
      </c>
      <c r="X1539" s="89">
        <f t="shared" si="265"/>
        <v>510452</v>
      </c>
      <c r="Y1539" s="73"/>
    </row>
    <row r="1540" spans="1:25" s="74" customFormat="1" ht="16" x14ac:dyDescent="0.35">
      <c r="A1540" s="117" t="s">
        <v>128</v>
      </c>
      <c r="B1540" s="30"/>
      <c r="C1540" s="134"/>
      <c r="D1540" s="135" t="s">
        <v>129</v>
      </c>
      <c r="E1540" s="33"/>
      <c r="F1540" s="119"/>
      <c r="G1540" s="119"/>
      <c r="H1540" s="120"/>
      <c r="I1540" s="243"/>
      <c r="J1540" s="82">
        <f t="shared" si="266"/>
        <v>0</v>
      </c>
      <c r="K1540" s="71">
        <v>0</v>
      </c>
      <c r="L1540" s="79">
        <f t="shared" si="267"/>
        <v>0</v>
      </c>
      <c r="M1540" s="79">
        <f t="shared" si="257"/>
        <v>0</v>
      </c>
      <c r="N1540" s="79"/>
      <c r="O1540" s="79"/>
      <c r="P1540" s="79"/>
      <c r="Q1540" s="244"/>
      <c r="R1540" s="244"/>
      <c r="S1540" s="244"/>
      <c r="T1540" s="244"/>
      <c r="U1540" s="79"/>
      <c r="V1540" s="245"/>
      <c r="W1540" s="88" t="str">
        <f t="shared" si="264"/>
        <v>MENOR_VALOR</v>
      </c>
      <c r="X1540" s="89">
        <f t="shared" si="265"/>
        <v>0</v>
      </c>
      <c r="Y1540" s="73"/>
    </row>
    <row r="1541" spans="1:25" ht="16" x14ac:dyDescent="0.35">
      <c r="A1541" s="40">
        <v>1391</v>
      </c>
      <c r="B1541" s="30">
        <v>8714199</v>
      </c>
      <c r="C1541" s="32" t="s">
        <v>32</v>
      </c>
      <c r="D1541" s="34" t="s">
        <v>457</v>
      </c>
      <c r="E1541" s="33" t="s">
        <v>34</v>
      </c>
      <c r="F1541" s="6">
        <v>0</v>
      </c>
      <c r="G1541" s="6">
        <v>1</v>
      </c>
      <c r="H1541" s="6">
        <v>781815</v>
      </c>
      <c r="I1541" s="243">
        <v>181832</v>
      </c>
      <c r="J1541" s="82">
        <f t="shared" si="266"/>
        <v>205688.3584</v>
      </c>
      <c r="K1541" s="71">
        <v>254600</v>
      </c>
      <c r="L1541" s="79">
        <f t="shared" si="267"/>
        <v>48374</v>
      </c>
      <c r="M1541" s="79">
        <f t="shared" si="257"/>
        <v>302974</v>
      </c>
      <c r="N1541" s="79">
        <v>214000</v>
      </c>
      <c r="O1541" s="79">
        <v>40660</v>
      </c>
      <c r="P1541" s="79">
        <v>254660</v>
      </c>
      <c r="Q1541" s="244">
        <f t="shared" si="258"/>
        <v>205688</v>
      </c>
      <c r="R1541" s="244">
        <f t="shared" si="259"/>
        <v>254441</v>
      </c>
      <c r="S1541" s="244">
        <f t="shared" si="260"/>
        <v>251300</v>
      </c>
      <c r="T1541" s="244">
        <f t="shared" si="261"/>
        <v>254660</v>
      </c>
      <c r="U1541" s="79">
        <f t="shared" si="262"/>
        <v>34473.57690318775</v>
      </c>
      <c r="V1541" s="245">
        <f t="shared" si="263"/>
        <v>0.13548750752900574</v>
      </c>
      <c r="W1541" s="88" t="str">
        <f t="shared" si="264"/>
        <v>MENOR_VALOR</v>
      </c>
      <c r="X1541" s="89">
        <f t="shared" si="265"/>
        <v>205688</v>
      </c>
      <c r="Y1541" s="73"/>
    </row>
    <row r="1542" spans="1:25" ht="24" x14ac:dyDescent="0.35">
      <c r="A1542" s="40">
        <v>1392</v>
      </c>
      <c r="B1542" s="30">
        <v>8714199</v>
      </c>
      <c r="C1542" s="32" t="s">
        <v>32</v>
      </c>
      <c r="D1542" s="34" t="s">
        <v>458</v>
      </c>
      <c r="E1542" s="33" t="s">
        <v>34</v>
      </c>
      <c r="F1542" s="6">
        <v>0</v>
      </c>
      <c r="G1542" s="6">
        <v>1</v>
      </c>
      <c r="H1542" s="6">
        <v>781815</v>
      </c>
      <c r="I1542" s="243">
        <v>181832</v>
      </c>
      <c r="J1542" s="82">
        <f t="shared" si="266"/>
        <v>205688.3584</v>
      </c>
      <c r="K1542" s="71">
        <v>243880</v>
      </c>
      <c r="L1542" s="79">
        <f t="shared" si="267"/>
        <v>46337.2</v>
      </c>
      <c r="M1542" s="79">
        <f t="shared" si="257"/>
        <v>290217.2</v>
      </c>
      <c r="N1542" s="79">
        <v>214000</v>
      </c>
      <c r="O1542" s="79">
        <v>40660</v>
      </c>
      <c r="P1542" s="79">
        <v>254660</v>
      </c>
      <c r="Q1542" s="244">
        <f t="shared" si="258"/>
        <v>205688</v>
      </c>
      <c r="R1542" s="244">
        <f t="shared" si="259"/>
        <v>250189</v>
      </c>
      <c r="S1542" s="244">
        <f t="shared" si="260"/>
        <v>247722</v>
      </c>
      <c r="T1542" s="244">
        <f t="shared" si="261"/>
        <v>254660</v>
      </c>
      <c r="U1542" s="79">
        <f t="shared" si="262"/>
        <v>31466.958869582551</v>
      </c>
      <c r="V1542" s="245">
        <f t="shared" si="263"/>
        <v>0.12577275127836376</v>
      </c>
      <c r="W1542" s="88" t="str">
        <f t="shared" si="264"/>
        <v>MENOR_VALOR</v>
      </c>
      <c r="X1542" s="89">
        <f t="shared" si="265"/>
        <v>205688</v>
      </c>
      <c r="Y1542" s="73"/>
    </row>
    <row r="1543" spans="1:25" ht="16" x14ac:dyDescent="0.35">
      <c r="A1543" s="40">
        <v>1393</v>
      </c>
      <c r="B1543" s="30">
        <v>8714199</v>
      </c>
      <c r="C1543" s="32" t="s">
        <v>32</v>
      </c>
      <c r="D1543" s="34" t="s">
        <v>142</v>
      </c>
      <c r="E1543" s="33" t="s">
        <v>34</v>
      </c>
      <c r="F1543" s="6">
        <v>0</v>
      </c>
      <c r="G1543" s="6">
        <v>1</v>
      </c>
      <c r="H1543" s="6">
        <v>781815</v>
      </c>
      <c r="I1543" s="243">
        <v>90440</v>
      </c>
      <c r="J1543" s="82">
        <f t="shared" si="266"/>
        <v>102305.728</v>
      </c>
      <c r="K1543" s="71">
        <v>123690</v>
      </c>
      <c r="L1543" s="79">
        <f t="shared" si="267"/>
        <v>23501.1</v>
      </c>
      <c r="M1543" s="79">
        <f t="shared" si="257"/>
        <v>147191.1</v>
      </c>
      <c r="N1543" s="79">
        <v>106000</v>
      </c>
      <c r="O1543" s="79">
        <v>20140</v>
      </c>
      <c r="P1543" s="79">
        <v>126140</v>
      </c>
      <c r="Q1543" s="244">
        <f t="shared" si="258"/>
        <v>102306</v>
      </c>
      <c r="R1543" s="244">
        <f t="shared" si="259"/>
        <v>125212</v>
      </c>
      <c r="S1543" s="244">
        <f t="shared" si="260"/>
        <v>123845</v>
      </c>
      <c r="T1543" s="244">
        <f t="shared" si="261"/>
        <v>126140</v>
      </c>
      <c r="U1543" s="79">
        <f t="shared" si="262"/>
        <v>16196.987929859057</v>
      </c>
      <c r="V1543" s="245">
        <f t="shared" si="263"/>
        <v>0.12935651478978896</v>
      </c>
      <c r="W1543" s="88" t="str">
        <f t="shared" si="264"/>
        <v>MENOR_VALOR</v>
      </c>
      <c r="X1543" s="89">
        <f t="shared" si="265"/>
        <v>102306</v>
      </c>
      <c r="Y1543" s="73"/>
    </row>
    <row r="1544" spans="1:25" ht="16" x14ac:dyDescent="0.35">
      <c r="A1544" s="40">
        <v>1394</v>
      </c>
      <c r="B1544" s="30">
        <v>8714199</v>
      </c>
      <c r="C1544" s="32" t="s">
        <v>32</v>
      </c>
      <c r="D1544" s="34" t="s">
        <v>459</v>
      </c>
      <c r="E1544" s="33" t="s">
        <v>34</v>
      </c>
      <c r="F1544" s="6">
        <v>0</v>
      </c>
      <c r="G1544" s="6">
        <v>1</v>
      </c>
      <c r="H1544" s="6">
        <v>781815</v>
      </c>
      <c r="I1544" s="243">
        <v>144704</v>
      </c>
      <c r="J1544" s="82">
        <f t="shared" si="266"/>
        <v>163689.1648</v>
      </c>
      <c r="K1544" s="71">
        <v>225780</v>
      </c>
      <c r="L1544" s="79">
        <f t="shared" si="267"/>
        <v>42898.2</v>
      </c>
      <c r="M1544" s="79">
        <f t="shared" si="257"/>
        <v>268678.2</v>
      </c>
      <c r="N1544" s="79">
        <v>170000</v>
      </c>
      <c r="O1544" s="79">
        <v>32300</v>
      </c>
      <c r="P1544" s="79">
        <v>202300</v>
      </c>
      <c r="Q1544" s="244">
        <f t="shared" si="258"/>
        <v>163689</v>
      </c>
      <c r="R1544" s="244">
        <f t="shared" si="259"/>
        <v>211556</v>
      </c>
      <c r="S1544" s="244">
        <f t="shared" si="260"/>
        <v>207213</v>
      </c>
      <c r="T1544" s="244">
        <f t="shared" si="261"/>
        <v>202300</v>
      </c>
      <c r="U1544" s="79">
        <f t="shared" si="262"/>
        <v>33847.080295056468</v>
      </c>
      <c r="V1544" s="245">
        <f t="shared" si="263"/>
        <v>0.15999111485874412</v>
      </c>
      <c r="W1544" s="88" t="str">
        <f t="shared" si="264"/>
        <v>MENOR_VALOR</v>
      </c>
      <c r="X1544" s="89">
        <f t="shared" si="265"/>
        <v>163689</v>
      </c>
      <c r="Y1544" s="73"/>
    </row>
    <row r="1545" spans="1:25" ht="16" x14ac:dyDescent="0.35">
      <c r="A1545" s="40">
        <v>1395</v>
      </c>
      <c r="B1545" s="30">
        <v>8714199</v>
      </c>
      <c r="C1545" s="32" t="s">
        <v>32</v>
      </c>
      <c r="D1545" s="34" t="s">
        <v>460</v>
      </c>
      <c r="E1545" s="33" t="s">
        <v>34</v>
      </c>
      <c r="F1545" s="6">
        <v>0</v>
      </c>
      <c r="G1545" s="6">
        <v>1</v>
      </c>
      <c r="H1545" s="6">
        <v>781815</v>
      </c>
      <c r="I1545" s="243">
        <v>144704</v>
      </c>
      <c r="J1545" s="82">
        <f t="shared" si="266"/>
        <v>163689.1648</v>
      </c>
      <c r="K1545" s="71">
        <v>206610</v>
      </c>
      <c r="L1545" s="79">
        <f t="shared" si="267"/>
        <v>39255.9</v>
      </c>
      <c r="M1545" s="79">
        <f t="shared" si="257"/>
        <v>245865.9</v>
      </c>
      <c r="N1545" s="79">
        <v>170000</v>
      </c>
      <c r="O1545" s="79">
        <v>32300</v>
      </c>
      <c r="P1545" s="79">
        <v>202300</v>
      </c>
      <c r="Q1545" s="244">
        <f t="shared" si="258"/>
        <v>163689</v>
      </c>
      <c r="R1545" s="244">
        <f t="shared" si="259"/>
        <v>203952</v>
      </c>
      <c r="S1545" s="244">
        <f t="shared" si="260"/>
        <v>201174</v>
      </c>
      <c r="T1545" s="244">
        <f t="shared" si="261"/>
        <v>202300</v>
      </c>
      <c r="U1545" s="79">
        <f t="shared" si="262"/>
        <v>28470.240330913963</v>
      </c>
      <c r="V1545" s="245">
        <f t="shared" si="263"/>
        <v>0.13959284699789148</v>
      </c>
      <c r="W1545" s="88" t="str">
        <f t="shared" si="264"/>
        <v>MENOR_VALOR</v>
      </c>
      <c r="X1545" s="89">
        <f t="shared" si="265"/>
        <v>163689</v>
      </c>
      <c r="Y1545" s="73"/>
    </row>
    <row r="1546" spans="1:25" ht="24" x14ac:dyDescent="0.35">
      <c r="A1546" s="40">
        <v>1396</v>
      </c>
      <c r="B1546" s="30">
        <v>8714199</v>
      </c>
      <c r="C1546" s="32" t="s">
        <v>32</v>
      </c>
      <c r="D1546" s="34" t="s">
        <v>461</v>
      </c>
      <c r="E1546" s="33" t="s">
        <v>34</v>
      </c>
      <c r="F1546" s="6">
        <v>0</v>
      </c>
      <c r="G1546" s="6">
        <v>1</v>
      </c>
      <c r="H1546" s="6">
        <v>781815</v>
      </c>
      <c r="I1546" s="243">
        <v>181832</v>
      </c>
      <c r="J1546" s="82">
        <f t="shared" si="266"/>
        <v>205688.3584</v>
      </c>
      <c r="K1546" s="71">
        <v>215130</v>
      </c>
      <c r="L1546" s="79">
        <f t="shared" si="267"/>
        <v>40874.699999999997</v>
      </c>
      <c r="M1546" s="79">
        <f t="shared" si="257"/>
        <v>256004.7</v>
      </c>
      <c r="N1546" s="79">
        <v>170000</v>
      </c>
      <c r="O1546" s="79">
        <v>32300</v>
      </c>
      <c r="P1546" s="79">
        <v>202300</v>
      </c>
      <c r="Q1546" s="244">
        <f t="shared" si="258"/>
        <v>202300</v>
      </c>
      <c r="R1546" s="244">
        <f t="shared" si="259"/>
        <v>221331</v>
      </c>
      <c r="S1546" s="244">
        <f t="shared" si="260"/>
        <v>220031</v>
      </c>
      <c r="T1546" s="244">
        <f t="shared" si="261"/>
        <v>205688</v>
      </c>
      <c r="U1546" s="79">
        <f t="shared" si="262"/>
        <v>13456.949152761186</v>
      </c>
      <c r="V1546" s="245">
        <f t="shared" si="263"/>
        <v>6.0800110028695419E-2</v>
      </c>
      <c r="W1546" s="88" t="str">
        <f t="shared" si="264"/>
        <v>MENOR_VALOR</v>
      </c>
      <c r="X1546" s="89">
        <f t="shared" si="265"/>
        <v>202300</v>
      </c>
      <c r="Y1546" s="73"/>
    </row>
    <row r="1547" spans="1:25" ht="24" x14ac:dyDescent="0.35">
      <c r="A1547" s="40">
        <v>1397</v>
      </c>
      <c r="B1547" s="30">
        <v>8714199</v>
      </c>
      <c r="C1547" s="32" t="s">
        <v>32</v>
      </c>
      <c r="D1547" s="34" t="s">
        <v>462</v>
      </c>
      <c r="E1547" s="33" t="s">
        <v>34</v>
      </c>
      <c r="F1547" s="6">
        <v>0</v>
      </c>
      <c r="G1547" s="6">
        <v>1</v>
      </c>
      <c r="H1547" s="6">
        <v>781815</v>
      </c>
      <c r="I1547" s="243">
        <v>181832</v>
      </c>
      <c r="J1547" s="82">
        <f t="shared" si="266"/>
        <v>205688.3584</v>
      </c>
      <c r="K1547" s="71">
        <v>217260</v>
      </c>
      <c r="L1547" s="79">
        <f t="shared" si="267"/>
        <v>41279.4</v>
      </c>
      <c r="M1547" s="79">
        <f t="shared" ref="M1547:M1610" si="268">K1547+L1547</f>
        <v>258539.4</v>
      </c>
      <c r="N1547" s="79">
        <v>170000</v>
      </c>
      <c r="O1547" s="79">
        <v>32300</v>
      </c>
      <c r="P1547" s="79">
        <v>202300</v>
      </c>
      <c r="Q1547" s="244">
        <f t="shared" ref="Q1547:Q1610" si="269">ROUND(MIN(J1547,M1547,P1547),0)</f>
        <v>202300</v>
      </c>
      <c r="R1547" s="244">
        <f t="shared" ref="R1547:R1610" si="270">ROUND(AVERAGE(J1547,M1547,P1547),0)</f>
        <v>222176</v>
      </c>
      <c r="S1547" s="244">
        <f t="shared" ref="S1547:S1610" si="271">ROUND(GEOMEAN(J1547,M1547,P1547),0)</f>
        <v>220755</v>
      </c>
      <c r="T1547" s="244">
        <f t="shared" ref="T1547:T1610" si="272">ROUND(MEDIAN(J1547,M1547,P1547),0)</f>
        <v>205688</v>
      </c>
      <c r="U1547" s="79">
        <f t="shared" ref="U1547:U1610" si="273">STDEVA(Q1547,R1547)</f>
        <v>14054.454382863818</v>
      </c>
      <c r="V1547" s="245">
        <f t="shared" ref="V1547:V1610" si="274">(U1547/R1547)</f>
        <v>6.3258202428992411E-2</v>
      </c>
      <c r="W1547" s="88" t="str">
        <f t="shared" ref="W1547:W1610" si="275">IF(V1547&lt;43%,"MENOR_VALOR","MEDIA_GEOMETRICA")</f>
        <v>MENOR_VALOR</v>
      </c>
      <c r="X1547" s="89">
        <f t="shared" ref="X1547:X1610" si="276">IF(W1547="MENOR_VALOR",Q1547,S1547)</f>
        <v>202300</v>
      </c>
      <c r="Y1547" s="73"/>
    </row>
    <row r="1548" spans="1:25" x14ac:dyDescent="0.35">
      <c r="A1548" s="40">
        <v>1398</v>
      </c>
      <c r="B1548" s="30">
        <v>8714199</v>
      </c>
      <c r="C1548" s="32" t="s">
        <v>32</v>
      </c>
      <c r="D1548" s="34" t="s">
        <v>133</v>
      </c>
      <c r="E1548" s="33" t="s">
        <v>34</v>
      </c>
      <c r="F1548" s="6">
        <v>0</v>
      </c>
      <c r="G1548" s="6">
        <v>1</v>
      </c>
      <c r="H1548" s="6">
        <v>781815</v>
      </c>
      <c r="I1548" s="243">
        <v>352835</v>
      </c>
      <c r="J1548" s="82">
        <f t="shared" si="266"/>
        <v>399126.95199999999</v>
      </c>
      <c r="K1548" s="71">
        <v>477480</v>
      </c>
      <c r="L1548" s="79">
        <f t="shared" si="267"/>
        <v>90721.2</v>
      </c>
      <c r="M1548" s="79">
        <f t="shared" si="268"/>
        <v>568201.19999999995</v>
      </c>
      <c r="N1548" s="79">
        <v>415000</v>
      </c>
      <c r="O1548" s="79">
        <v>78850</v>
      </c>
      <c r="P1548" s="79">
        <v>493850</v>
      </c>
      <c r="Q1548" s="244">
        <f t="shared" si="269"/>
        <v>399127</v>
      </c>
      <c r="R1548" s="244">
        <f t="shared" si="270"/>
        <v>487059</v>
      </c>
      <c r="S1548" s="244">
        <f t="shared" si="271"/>
        <v>482025</v>
      </c>
      <c r="T1548" s="244">
        <f t="shared" si="272"/>
        <v>493850</v>
      </c>
      <c r="U1548" s="79">
        <f t="shared" si="273"/>
        <v>62177.313483295497</v>
      </c>
      <c r="V1548" s="245">
        <f t="shared" si="274"/>
        <v>0.12765868915941497</v>
      </c>
      <c r="W1548" s="88" t="str">
        <f t="shared" si="275"/>
        <v>MENOR_VALOR</v>
      </c>
      <c r="X1548" s="89">
        <f t="shared" si="276"/>
        <v>399127</v>
      </c>
      <c r="Y1548" s="73"/>
    </row>
    <row r="1549" spans="1:25" ht="16" x14ac:dyDescent="0.35">
      <c r="A1549" s="40">
        <v>1399</v>
      </c>
      <c r="B1549" s="30">
        <v>8714199</v>
      </c>
      <c r="C1549" s="32" t="s">
        <v>32</v>
      </c>
      <c r="D1549" s="34" t="s">
        <v>463</v>
      </c>
      <c r="E1549" s="33" t="s">
        <v>34</v>
      </c>
      <c r="F1549" s="6">
        <v>0</v>
      </c>
      <c r="G1549" s="6">
        <v>1</v>
      </c>
      <c r="H1549" s="6">
        <v>781815</v>
      </c>
      <c r="I1549" s="243">
        <v>181832</v>
      </c>
      <c r="J1549" s="82">
        <f t="shared" si="266"/>
        <v>205688.3584</v>
      </c>
      <c r="K1549" s="71">
        <v>259960</v>
      </c>
      <c r="L1549" s="79">
        <f t="shared" si="267"/>
        <v>49392.4</v>
      </c>
      <c r="M1549" s="79">
        <f t="shared" si="268"/>
        <v>309352.40000000002</v>
      </c>
      <c r="N1549" s="79">
        <v>214000</v>
      </c>
      <c r="O1549" s="79">
        <v>40660</v>
      </c>
      <c r="P1549" s="79">
        <v>254660</v>
      </c>
      <c r="Q1549" s="244">
        <f t="shared" si="269"/>
        <v>205688</v>
      </c>
      <c r="R1549" s="244">
        <f t="shared" si="270"/>
        <v>256567</v>
      </c>
      <c r="S1549" s="244">
        <f t="shared" si="271"/>
        <v>253051</v>
      </c>
      <c r="T1549" s="244">
        <f t="shared" si="272"/>
        <v>254660</v>
      </c>
      <c r="U1549" s="79">
        <f t="shared" si="273"/>
        <v>35976.885919990353</v>
      </c>
      <c r="V1549" s="245">
        <f t="shared" si="274"/>
        <v>0.14022413607358059</v>
      </c>
      <c r="W1549" s="88" t="str">
        <f t="shared" si="275"/>
        <v>MENOR_VALOR</v>
      </c>
      <c r="X1549" s="89">
        <f t="shared" si="276"/>
        <v>205688</v>
      </c>
      <c r="Y1549" s="73"/>
    </row>
    <row r="1550" spans="1:25" ht="24" x14ac:dyDescent="0.35">
      <c r="A1550" s="40">
        <v>1400</v>
      </c>
      <c r="B1550" s="30">
        <v>8714199</v>
      </c>
      <c r="C1550" s="32" t="s">
        <v>32</v>
      </c>
      <c r="D1550" s="34" t="s">
        <v>464</v>
      </c>
      <c r="E1550" s="33" t="s">
        <v>34</v>
      </c>
      <c r="F1550" s="6">
        <v>0</v>
      </c>
      <c r="G1550" s="6">
        <v>1</v>
      </c>
      <c r="H1550" s="6">
        <v>781815</v>
      </c>
      <c r="I1550" s="243">
        <v>181823</v>
      </c>
      <c r="J1550" s="82">
        <f t="shared" si="266"/>
        <v>205678.1776</v>
      </c>
      <c r="K1550" s="71">
        <v>276040</v>
      </c>
      <c r="L1550" s="79">
        <f t="shared" si="267"/>
        <v>52447.6</v>
      </c>
      <c r="M1550" s="79">
        <f t="shared" si="268"/>
        <v>328487.59999999998</v>
      </c>
      <c r="N1550" s="79">
        <v>214000</v>
      </c>
      <c r="O1550" s="79">
        <v>40660</v>
      </c>
      <c r="P1550" s="79">
        <v>254660</v>
      </c>
      <c r="Q1550" s="244">
        <f t="shared" si="269"/>
        <v>205678</v>
      </c>
      <c r="R1550" s="244">
        <f t="shared" si="270"/>
        <v>262942</v>
      </c>
      <c r="S1550" s="244">
        <f t="shared" si="271"/>
        <v>258160</v>
      </c>
      <c r="T1550" s="244">
        <f t="shared" si="272"/>
        <v>254660</v>
      </c>
      <c r="U1550" s="79">
        <f t="shared" si="273"/>
        <v>40491.762717866455</v>
      </c>
      <c r="V1550" s="245">
        <f t="shared" si="274"/>
        <v>0.15399503585530822</v>
      </c>
      <c r="W1550" s="88" t="str">
        <f t="shared" si="275"/>
        <v>MENOR_VALOR</v>
      </c>
      <c r="X1550" s="89">
        <f t="shared" si="276"/>
        <v>205678</v>
      </c>
      <c r="Y1550" s="73"/>
    </row>
    <row r="1551" spans="1:25" ht="16" x14ac:dyDescent="0.35">
      <c r="A1551" s="40">
        <v>1401</v>
      </c>
      <c r="B1551" s="30">
        <v>8714199</v>
      </c>
      <c r="C1551" s="32" t="s">
        <v>32</v>
      </c>
      <c r="D1551" s="34" t="s">
        <v>136</v>
      </c>
      <c r="E1551" s="33" t="s">
        <v>34</v>
      </c>
      <c r="F1551" s="6">
        <v>0</v>
      </c>
      <c r="G1551" s="6">
        <v>1</v>
      </c>
      <c r="H1551" s="6">
        <v>781815</v>
      </c>
      <c r="I1551" s="243">
        <v>109480</v>
      </c>
      <c r="J1551" s="82">
        <f t="shared" si="266"/>
        <v>123843.776</v>
      </c>
      <c r="K1551" s="71">
        <v>170660</v>
      </c>
      <c r="L1551" s="79">
        <f t="shared" si="267"/>
        <v>32425.4</v>
      </c>
      <c r="M1551" s="79">
        <f t="shared" si="268"/>
        <v>203085.4</v>
      </c>
      <c r="N1551" s="79">
        <v>129000</v>
      </c>
      <c r="O1551" s="79">
        <v>24510</v>
      </c>
      <c r="P1551" s="79">
        <v>153510</v>
      </c>
      <c r="Q1551" s="244">
        <f t="shared" si="269"/>
        <v>123844</v>
      </c>
      <c r="R1551" s="244">
        <f t="shared" si="270"/>
        <v>160146</v>
      </c>
      <c r="S1551" s="244">
        <f t="shared" si="271"/>
        <v>156878</v>
      </c>
      <c r="T1551" s="244">
        <f t="shared" si="272"/>
        <v>153510</v>
      </c>
      <c r="U1551" s="79">
        <f t="shared" si="273"/>
        <v>25669.39037063405</v>
      </c>
      <c r="V1551" s="245">
        <f t="shared" si="274"/>
        <v>0.16028742753883363</v>
      </c>
      <c r="W1551" s="88" t="str">
        <f t="shared" si="275"/>
        <v>MENOR_VALOR</v>
      </c>
      <c r="X1551" s="89">
        <f t="shared" si="276"/>
        <v>123844</v>
      </c>
      <c r="Y1551" s="73"/>
    </row>
    <row r="1552" spans="1:25" ht="16" x14ac:dyDescent="0.35">
      <c r="A1552" s="40">
        <v>1402</v>
      </c>
      <c r="B1552" s="30">
        <v>8714199</v>
      </c>
      <c r="C1552" s="32" t="s">
        <v>32</v>
      </c>
      <c r="D1552" s="34" t="s">
        <v>137</v>
      </c>
      <c r="E1552" s="33" t="s">
        <v>34</v>
      </c>
      <c r="F1552" s="6">
        <v>0</v>
      </c>
      <c r="G1552" s="6">
        <v>1</v>
      </c>
      <c r="H1552" s="6">
        <v>781815</v>
      </c>
      <c r="I1552" s="243">
        <v>109480</v>
      </c>
      <c r="J1552" s="82">
        <f t="shared" si="266"/>
        <v>123843.776</v>
      </c>
      <c r="K1552" s="71">
        <v>114080</v>
      </c>
      <c r="L1552" s="79">
        <f t="shared" si="267"/>
        <v>21675.200000000001</v>
      </c>
      <c r="M1552" s="79">
        <f t="shared" si="268"/>
        <v>135755.20000000001</v>
      </c>
      <c r="N1552" s="79">
        <v>99000</v>
      </c>
      <c r="O1552" s="79">
        <v>18810</v>
      </c>
      <c r="P1552" s="79">
        <v>117810</v>
      </c>
      <c r="Q1552" s="244">
        <f t="shared" si="269"/>
        <v>117810</v>
      </c>
      <c r="R1552" s="244">
        <f t="shared" si="270"/>
        <v>125803</v>
      </c>
      <c r="S1552" s="244">
        <f t="shared" si="271"/>
        <v>125585</v>
      </c>
      <c r="T1552" s="244">
        <f t="shared" si="272"/>
        <v>123844</v>
      </c>
      <c r="U1552" s="79">
        <f t="shared" si="273"/>
        <v>5651.9045020240746</v>
      </c>
      <c r="V1552" s="245">
        <f t="shared" si="274"/>
        <v>4.4926627362018988E-2</v>
      </c>
      <c r="W1552" s="88" t="str">
        <f t="shared" si="275"/>
        <v>MENOR_VALOR</v>
      </c>
      <c r="X1552" s="89">
        <f t="shared" si="276"/>
        <v>117810</v>
      </c>
      <c r="Y1552" s="73"/>
    </row>
    <row r="1553" spans="1:25" ht="16" x14ac:dyDescent="0.35">
      <c r="A1553" s="40">
        <v>1403</v>
      </c>
      <c r="B1553" s="30">
        <v>8714199</v>
      </c>
      <c r="C1553" s="32" t="s">
        <v>32</v>
      </c>
      <c r="D1553" s="34" t="s">
        <v>422</v>
      </c>
      <c r="E1553" s="33" t="s">
        <v>34</v>
      </c>
      <c r="F1553" s="6">
        <v>0</v>
      </c>
      <c r="G1553" s="6">
        <v>1</v>
      </c>
      <c r="H1553" s="6">
        <v>781815</v>
      </c>
      <c r="I1553" s="243">
        <v>90440</v>
      </c>
      <c r="J1553" s="82">
        <f t="shared" si="266"/>
        <v>102305.728</v>
      </c>
      <c r="K1553" s="71">
        <v>125020</v>
      </c>
      <c r="L1553" s="79">
        <f t="shared" si="267"/>
        <v>23753.8</v>
      </c>
      <c r="M1553" s="79">
        <f t="shared" si="268"/>
        <v>148773.79999999999</v>
      </c>
      <c r="N1553" s="79">
        <v>106000</v>
      </c>
      <c r="O1553" s="79">
        <v>20140</v>
      </c>
      <c r="P1553" s="79">
        <v>126140</v>
      </c>
      <c r="Q1553" s="244">
        <f t="shared" si="269"/>
        <v>102306</v>
      </c>
      <c r="R1553" s="244">
        <f t="shared" si="270"/>
        <v>125740</v>
      </c>
      <c r="S1553" s="244">
        <f t="shared" si="271"/>
        <v>124287</v>
      </c>
      <c r="T1553" s="244">
        <f t="shared" si="272"/>
        <v>126140</v>
      </c>
      <c r="U1553" s="79">
        <f t="shared" si="273"/>
        <v>16570.340310325555</v>
      </c>
      <c r="V1553" s="245">
        <f t="shared" si="274"/>
        <v>0.13178256967015711</v>
      </c>
      <c r="W1553" s="88" t="str">
        <f t="shared" si="275"/>
        <v>MENOR_VALOR</v>
      </c>
      <c r="X1553" s="89">
        <f t="shared" si="276"/>
        <v>102306</v>
      </c>
      <c r="Y1553" s="73"/>
    </row>
    <row r="1554" spans="1:25" ht="16" x14ac:dyDescent="0.35">
      <c r="A1554" s="40">
        <v>1404</v>
      </c>
      <c r="B1554" s="30">
        <v>8714199</v>
      </c>
      <c r="C1554" s="32" t="s">
        <v>32</v>
      </c>
      <c r="D1554" s="34" t="s">
        <v>140</v>
      </c>
      <c r="E1554" s="33" t="s">
        <v>34</v>
      </c>
      <c r="F1554" s="6">
        <v>0</v>
      </c>
      <c r="G1554" s="6">
        <v>1</v>
      </c>
      <c r="H1554" s="6">
        <v>781815</v>
      </c>
      <c r="I1554" s="243">
        <v>207893</v>
      </c>
      <c r="J1554" s="82">
        <f t="shared" si="266"/>
        <v>235168.56159999999</v>
      </c>
      <c r="K1554" s="71">
        <v>331760</v>
      </c>
      <c r="L1554" s="79">
        <f t="shared" si="267"/>
        <v>63034.400000000001</v>
      </c>
      <c r="M1554" s="79">
        <f t="shared" si="268"/>
        <v>394794.4</v>
      </c>
      <c r="N1554" s="79">
        <v>255000</v>
      </c>
      <c r="O1554" s="79">
        <v>48450</v>
      </c>
      <c r="P1554" s="79">
        <v>303450</v>
      </c>
      <c r="Q1554" s="244">
        <f t="shared" si="269"/>
        <v>235169</v>
      </c>
      <c r="R1554" s="244">
        <f t="shared" si="270"/>
        <v>311138</v>
      </c>
      <c r="S1554" s="244">
        <f t="shared" si="271"/>
        <v>304284</v>
      </c>
      <c r="T1554" s="244">
        <f t="shared" si="272"/>
        <v>303450</v>
      </c>
      <c r="U1554" s="79">
        <f t="shared" si="273"/>
        <v>53718.195059960832</v>
      </c>
      <c r="V1554" s="245">
        <f t="shared" si="274"/>
        <v>0.17265070502465413</v>
      </c>
      <c r="W1554" s="88" t="str">
        <f t="shared" si="275"/>
        <v>MENOR_VALOR</v>
      </c>
      <c r="X1554" s="89">
        <f t="shared" si="276"/>
        <v>235169</v>
      </c>
      <c r="Y1554" s="73"/>
    </row>
    <row r="1555" spans="1:25" x14ac:dyDescent="0.35">
      <c r="A1555" s="40">
        <v>1405</v>
      </c>
      <c r="B1555" s="30">
        <v>8714199</v>
      </c>
      <c r="C1555" s="32" t="s">
        <v>32</v>
      </c>
      <c r="D1555" s="34" t="s">
        <v>465</v>
      </c>
      <c r="E1555" s="33" t="s">
        <v>34</v>
      </c>
      <c r="F1555" s="6">
        <v>0</v>
      </c>
      <c r="G1555" s="6">
        <v>1</v>
      </c>
      <c r="H1555" s="6">
        <v>781815</v>
      </c>
      <c r="I1555" s="243">
        <v>181832</v>
      </c>
      <c r="J1555" s="82">
        <f t="shared" si="266"/>
        <v>205688.3584</v>
      </c>
      <c r="K1555" s="71">
        <v>246560</v>
      </c>
      <c r="L1555" s="79">
        <f t="shared" si="267"/>
        <v>46846.400000000001</v>
      </c>
      <c r="M1555" s="79">
        <f t="shared" si="268"/>
        <v>293406.40000000002</v>
      </c>
      <c r="N1555" s="79">
        <v>214000</v>
      </c>
      <c r="O1555" s="79">
        <v>40660</v>
      </c>
      <c r="P1555" s="79">
        <v>254660</v>
      </c>
      <c r="Q1555" s="244">
        <f t="shared" si="269"/>
        <v>205688</v>
      </c>
      <c r="R1555" s="244">
        <f t="shared" si="270"/>
        <v>251252</v>
      </c>
      <c r="S1555" s="244">
        <f t="shared" si="271"/>
        <v>248626</v>
      </c>
      <c r="T1555" s="244">
        <f t="shared" si="272"/>
        <v>254660</v>
      </c>
      <c r="U1555" s="79">
        <f t="shared" si="273"/>
        <v>32218.613377983853</v>
      </c>
      <c r="V1555" s="245">
        <f t="shared" si="274"/>
        <v>0.12823226632219387</v>
      </c>
      <c r="W1555" s="88" t="str">
        <f t="shared" si="275"/>
        <v>MENOR_VALOR</v>
      </c>
      <c r="X1555" s="89">
        <f t="shared" si="276"/>
        <v>205688</v>
      </c>
      <c r="Y1555" s="73"/>
    </row>
    <row r="1556" spans="1:25" x14ac:dyDescent="0.35">
      <c r="A1556" s="40">
        <v>1406</v>
      </c>
      <c r="B1556" s="30">
        <v>8714199</v>
      </c>
      <c r="C1556" s="32" t="s">
        <v>32</v>
      </c>
      <c r="D1556" s="34" t="s">
        <v>466</v>
      </c>
      <c r="E1556" s="33" t="s">
        <v>34</v>
      </c>
      <c r="F1556" s="6">
        <v>0</v>
      </c>
      <c r="G1556" s="6">
        <v>1</v>
      </c>
      <c r="H1556" s="6">
        <v>781815</v>
      </c>
      <c r="I1556" s="243">
        <v>181832</v>
      </c>
      <c r="J1556" s="82">
        <f t="shared" si="266"/>
        <v>205688.3584</v>
      </c>
      <c r="K1556" s="71">
        <v>273360</v>
      </c>
      <c r="L1556" s="79">
        <f t="shared" si="267"/>
        <v>51938.400000000001</v>
      </c>
      <c r="M1556" s="79">
        <f t="shared" si="268"/>
        <v>325298.40000000002</v>
      </c>
      <c r="N1556" s="79">
        <v>214000</v>
      </c>
      <c r="O1556" s="79">
        <v>40660</v>
      </c>
      <c r="P1556" s="79">
        <v>254660</v>
      </c>
      <c r="Q1556" s="244">
        <f t="shared" si="269"/>
        <v>205688</v>
      </c>
      <c r="R1556" s="244">
        <f t="shared" si="270"/>
        <v>261882</v>
      </c>
      <c r="S1556" s="244">
        <f t="shared" si="271"/>
        <v>257326</v>
      </c>
      <c r="T1556" s="244">
        <f t="shared" si="272"/>
        <v>254660</v>
      </c>
      <c r="U1556" s="79">
        <f t="shared" si="273"/>
        <v>39735.158461996849</v>
      </c>
      <c r="V1556" s="245">
        <f t="shared" si="274"/>
        <v>0.15172924623302422</v>
      </c>
      <c r="W1556" s="88" t="str">
        <f t="shared" si="275"/>
        <v>MENOR_VALOR</v>
      </c>
      <c r="X1556" s="89">
        <f t="shared" si="276"/>
        <v>205688</v>
      </c>
      <c r="Y1556" s="73"/>
    </row>
    <row r="1557" spans="1:25" ht="24" x14ac:dyDescent="0.35">
      <c r="A1557" s="40">
        <v>1407</v>
      </c>
      <c r="B1557" s="30">
        <v>8714199</v>
      </c>
      <c r="C1557" s="32" t="s">
        <v>47</v>
      </c>
      <c r="D1557" s="34" t="s">
        <v>457</v>
      </c>
      <c r="E1557" s="33" t="s">
        <v>34</v>
      </c>
      <c r="F1557" s="6">
        <v>0</v>
      </c>
      <c r="G1557" s="6">
        <v>1</v>
      </c>
      <c r="H1557" s="6">
        <v>781815</v>
      </c>
      <c r="I1557" s="243">
        <v>181832</v>
      </c>
      <c r="J1557" s="82">
        <f t="shared" si="266"/>
        <v>205688.3584</v>
      </c>
      <c r="K1557" s="71">
        <v>265320</v>
      </c>
      <c r="L1557" s="79">
        <f t="shared" si="267"/>
        <v>50410.8</v>
      </c>
      <c r="M1557" s="79">
        <f t="shared" si="268"/>
        <v>315730.8</v>
      </c>
      <c r="N1557" s="79">
        <v>214000</v>
      </c>
      <c r="O1557" s="79">
        <v>40660</v>
      </c>
      <c r="P1557" s="79">
        <v>254660</v>
      </c>
      <c r="Q1557" s="244">
        <f t="shared" si="269"/>
        <v>205688</v>
      </c>
      <c r="R1557" s="244">
        <f t="shared" si="270"/>
        <v>258693</v>
      </c>
      <c r="S1557" s="244">
        <f t="shared" si="271"/>
        <v>254778</v>
      </c>
      <c r="T1557" s="244">
        <f t="shared" si="272"/>
        <v>254660</v>
      </c>
      <c r="U1557" s="79">
        <f t="shared" si="273"/>
        <v>37480.194936792948</v>
      </c>
      <c r="V1557" s="245">
        <f t="shared" si="274"/>
        <v>0.14488291116030563</v>
      </c>
      <c r="W1557" s="88" t="str">
        <f t="shared" si="275"/>
        <v>MENOR_VALOR</v>
      </c>
      <c r="X1557" s="89">
        <f t="shared" si="276"/>
        <v>205688</v>
      </c>
      <c r="Y1557" s="73"/>
    </row>
    <row r="1558" spans="1:25" ht="16" x14ac:dyDescent="0.35">
      <c r="A1558" s="40">
        <v>1408</v>
      </c>
      <c r="B1558" s="30">
        <v>8714199</v>
      </c>
      <c r="C1558" s="52" t="s">
        <v>141</v>
      </c>
      <c r="D1558" s="34" t="s">
        <v>142</v>
      </c>
      <c r="E1558" s="33" t="s">
        <v>34</v>
      </c>
      <c r="F1558" s="6">
        <v>0</v>
      </c>
      <c r="G1558" s="6">
        <v>1</v>
      </c>
      <c r="H1558" s="6">
        <v>781815</v>
      </c>
      <c r="I1558" s="243">
        <v>90440</v>
      </c>
      <c r="J1558" s="82">
        <f t="shared" si="266"/>
        <v>102305.728</v>
      </c>
      <c r="K1558" s="71">
        <v>133000</v>
      </c>
      <c r="L1558" s="79">
        <f t="shared" si="267"/>
        <v>25270</v>
      </c>
      <c r="M1558" s="79">
        <f t="shared" si="268"/>
        <v>158270</v>
      </c>
      <c r="N1558" s="79">
        <v>106000</v>
      </c>
      <c r="O1558" s="79">
        <v>20140</v>
      </c>
      <c r="P1558" s="79">
        <v>126140</v>
      </c>
      <c r="Q1558" s="244">
        <f t="shared" si="269"/>
        <v>102306</v>
      </c>
      <c r="R1558" s="244">
        <f t="shared" si="270"/>
        <v>128905</v>
      </c>
      <c r="S1558" s="244">
        <f t="shared" si="271"/>
        <v>126877</v>
      </c>
      <c r="T1558" s="244">
        <f t="shared" si="272"/>
        <v>126140</v>
      </c>
      <c r="U1558" s="79">
        <f t="shared" si="273"/>
        <v>18808.333272780979</v>
      </c>
      <c r="V1558" s="245">
        <f t="shared" si="274"/>
        <v>0.14590848510748985</v>
      </c>
      <c r="W1558" s="88" t="str">
        <f t="shared" si="275"/>
        <v>MENOR_VALOR</v>
      </c>
      <c r="X1558" s="89">
        <f t="shared" si="276"/>
        <v>102306</v>
      </c>
      <c r="Y1558" s="73"/>
    </row>
    <row r="1559" spans="1:25" ht="24" x14ac:dyDescent="0.35">
      <c r="A1559" s="40">
        <v>1409</v>
      </c>
      <c r="B1559" s="30">
        <v>8714199</v>
      </c>
      <c r="C1559" s="52" t="s">
        <v>47</v>
      </c>
      <c r="D1559" s="34" t="s">
        <v>461</v>
      </c>
      <c r="E1559" s="33" t="s">
        <v>34</v>
      </c>
      <c r="F1559" s="6">
        <v>0</v>
      </c>
      <c r="G1559" s="6">
        <v>1</v>
      </c>
      <c r="H1559" s="6">
        <v>781815</v>
      </c>
      <c r="I1559" s="243">
        <v>144704</v>
      </c>
      <c r="J1559" s="82">
        <f t="shared" si="266"/>
        <v>163689.1648</v>
      </c>
      <c r="K1559" s="71">
        <v>232170</v>
      </c>
      <c r="L1559" s="79">
        <f t="shared" si="267"/>
        <v>44112.3</v>
      </c>
      <c r="M1559" s="79">
        <f t="shared" si="268"/>
        <v>276282.3</v>
      </c>
      <c r="N1559" s="79">
        <v>170000</v>
      </c>
      <c r="O1559" s="79">
        <v>32300</v>
      </c>
      <c r="P1559" s="79">
        <v>202300</v>
      </c>
      <c r="Q1559" s="244">
        <f t="shared" si="269"/>
        <v>163689</v>
      </c>
      <c r="R1559" s="244">
        <f t="shared" si="270"/>
        <v>214090</v>
      </c>
      <c r="S1559" s="244">
        <f t="shared" si="271"/>
        <v>209149</v>
      </c>
      <c r="T1559" s="244">
        <f t="shared" si="272"/>
        <v>202300</v>
      </c>
      <c r="U1559" s="79">
        <f t="shared" si="273"/>
        <v>35638.88887858318</v>
      </c>
      <c r="V1559" s="245">
        <f t="shared" si="274"/>
        <v>0.16646685449382587</v>
      </c>
      <c r="W1559" s="88" t="str">
        <f t="shared" si="275"/>
        <v>MENOR_VALOR</v>
      </c>
      <c r="X1559" s="89">
        <f t="shared" si="276"/>
        <v>163689</v>
      </c>
      <c r="Y1559" s="73"/>
    </row>
    <row r="1560" spans="1:25" ht="24" x14ac:dyDescent="0.35">
      <c r="A1560" s="40">
        <v>1410</v>
      </c>
      <c r="B1560" s="30">
        <v>8714199</v>
      </c>
      <c r="C1560" s="52" t="s">
        <v>47</v>
      </c>
      <c r="D1560" s="34" t="s">
        <v>462</v>
      </c>
      <c r="E1560" s="33" t="s">
        <v>34</v>
      </c>
      <c r="F1560" s="6">
        <v>0</v>
      </c>
      <c r="G1560" s="6">
        <v>1</v>
      </c>
      <c r="H1560" s="6">
        <v>781815</v>
      </c>
      <c r="I1560" s="243">
        <v>144704</v>
      </c>
      <c r="J1560" s="82">
        <f t="shared" ref="J1560:J1621" si="277">(I1560*13.12%)+I1560</f>
        <v>163689.1648</v>
      </c>
      <c r="K1560" s="71">
        <v>232170</v>
      </c>
      <c r="L1560" s="79">
        <f t="shared" si="267"/>
        <v>44112.3</v>
      </c>
      <c r="M1560" s="79">
        <f t="shared" si="268"/>
        <v>276282.3</v>
      </c>
      <c r="N1560" s="79">
        <v>170000</v>
      </c>
      <c r="O1560" s="79">
        <v>32300</v>
      </c>
      <c r="P1560" s="79">
        <v>202300</v>
      </c>
      <c r="Q1560" s="244">
        <f t="shared" si="269"/>
        <v>163689</v>
      </c>
      <c r="R1560" s="244">
        <f t="shared" si="270"/>
        <v>214090</v>
      </c>
      <c r="S1560" s="244">
        <f t="shared" si="271"/>
        <v>209149</v>
      </c>
      <c r="T1560" s="244">
        <f t="shared" si="272"/>
        <v>202300</v>
      </c>
      <c r="U1560" s="79">
        <f t="shared" si="273"/>
        <v>35638.88887858318</v>
      </c>
      <c r="V1560" s="245">
        <f t="shared" si="274"/>
        <v>0.16646685449382587</v>
      </c>
      <c r="W1560" s="88" t="str">
        <f t="shared" si="275"/>
        <v>MENOR_VALOR</v>
      </c>
      <c r="X1560" s="89">
        <f t="shared" si="276"/>
        <v>163689</v>
      </c>
      <c r="Y1560" s="73"/>
    </row>
    <row r="1561" spans="1:25" ht="24" x14ac:dyDescent="0.35">
      <c r="A1561" s="40">
        <v>1411</v>
      </c>
      <c r="B1561" s="30">
        <v>8714199</v>
      </c>
      <c r="C1561" s="52" t="s">
        <v>47</v>
      </c>
      <c r="D1561" s="34" t="s">
        <v>133</v>
      </c>
      <c r="E1561" s="33" t="s">
        <v>34</v>
      </c>
      <c r="F1561" s="6">
        <v>0</v>
      </c>
      <c r="G1561" s="6">
        <v>1</v>
      </c>
      <c r="H1561" s="6">
        <v>781815</v>
      </c>
      <c r="I1561" s="243">
        <v>451248</v>
      </c>
      <c r="J1561" s="82">
        <f t="shared" si="277"/>
        <v>510451.73759999999</v>
      </c>
      <c r="K1561" s="71">
        <v>519000</v>
      </c>
      <c r="L1561" s="79">
        <f t="shared" si="267"/>
        <v>98610</v>
      </c>
      <c r="M1561" s="79">
        <f t="shared" si="268"/>
        <v>617610</v>
      </c>
      <c r="N1561" s="79">
        <v>415000</v>
      </c>
      <c r="O1561" s="79">
        <v>78850</v>
      </c>
      <c r="P1561" s="79">
        <v>493850</v>
      </c>
      <c r="Q1561" s="244">
        <f t="shared" si="269"/>
        <v>493850</v>
      </c>
      <c r="R1561" s="244">
        <f t="shared" si="270"/>
        <v>540637</v>
      </c>
      <c r="S1561" s="244">
        <f t="shared" si="271"/>
        <v>537966</v>
      </c>
      <c r="T1561" s="244">
        <f t="shared" si="272"/>
        <v>510452</v>
      </c>
      <c r="U1561" s="79">
        <f t="shared" si="273"/>
        <v>33083.404971374999</v>
      </c>
      <c r="V1561" s="245">
        <f t="shared" si="274"/>
        <v>6.1193379238518635E-2</v>
      </c>
      <c r="W1561" s="88" t="str">
        <f t="shared" si="275"/>
        <v>MENOR_VALOR</v>
      </c>
      <c r="X1561" s="89">
        <f t="shared" si="276"/>
        <v>493850</v>
      </c>
      <c r="Y1561" s="73"/>
    </row>
    <row r="1562" spans="1:25" ht="16" x14ac:dyDescent="0.35">
      <c r="A1562" s="40">
        <v>1412</v>
      </c>
      <c r="B1562" s="30">
        <v>8714199</v>
      </c>
      <c r="C1562" s="52" t="s">
        <v>141</v>
      </c>
      <c r="D1562" s="34" t="s">
        <v>422</v>
      </c>
      <c r="E1562" s="33" t="s">
        <v>34</v>
      </c>
      <c r="F1562" s="6">
        <v>0</v>
      </c>
      <c r="G1562" s="6">
        <v>1</v>
      </c>
      <c r="H1562" s="6">
        <v>781815</v>
      </c>
      <c r="I1562" s="243">
        <v>90440</v>
      </c>
      <c r="J1562" s="82">
        <f t="shared" si="277"/>
        <v>102305.728</v>
      </c>
      <c r="K1562" s="71">
        <v>131670</v>
      </c>
      <c r="L1562" s="79">
        <f t="shared" si="267"/>
        <v>25017.3</v>
      </c>
      <c r="M1562" s="79">
        <f t="shared" si="268"/>
        <v>156687.29999999999</v>
      </c>
      <c r="N1562" s="79">
        <v>106000</v>
      </c>
      <c r="O1562" s="79">
        <v>20140</v>
      </c>
      <c r="P1562" s="79">
        <v>126140</v>
      </c>
      <c r="Q1562" s="244">
        <f t="shared" si="269"/>
        <v>102306</v>
      </c>
      <c r="R1562" s="244">
        <f t="shared" si="270"/>
        <v>128378</v>
      </c>
      <c r="S1562" s="244">
        <f t="shared" si="271"/>
        <v>126453</v>
      </c>
      <c r="T1562" s="244">
        <f t="shared" si="272"/>
        <v>126140</v>
      </c>
      <c r="U1562" s="79">
        <f t="shared" si="273"/>
        <v>18435.687999095666</v>
      </c>
      <c r="V1562" s="245">
        <f t="shared" si="274"/>
        <v>0.14360472977531716</v>
      </c>
      <c r="W1562" s="88" t="str">
        <f t="shared" si="275"/>
        <v>MENOR_VALOR</v>
      </c>
      <c r="X1562" s="89">
        <f t="shared" si="276"/>
        <v>102306</v>
      </c>
      <c r="Y1562" s="73"/>
    </row>
    <row r="1563" spans="1:25" ht="24" x14ac:dyDescent="0.35">
      <c r="A1563" s="40">
        <v>1413</v>
      </c>
      <c r="B1563" s="30">
        <v>8714199</v>
      </c>
      <c r="C1563" s="52" t="s">
        <v>47</v>
      </c>
      <c r="D1563" s="34" t="s">
        <v>466</v>
      </c>
      <c r="E1563" s="33" t="s">
        <v>34</v>
      </c>
      <c r="F1563" s="6">
        <v>0</v>
      </c>
      <c r="G1563" s="6">
        <v>1</v>
      </c>
      <c r="H1563" s="6">
        <v>781815</v>
      </c>
      <c r="I1563" s="243">
        <v>181832</v>
      </c>
      <c r="J1563" s="82">
        <f t="shared" si="277"/>
        <v>205688.3584</v>
      </c>
      <c r="K1563" s="71">
        <v>281400</v>
      </c>
      <c r="L1563" s="79">
        <f t="shared" si="267"/>
        <v>53466</v>
      </c>
      <c r="M1563" s="79">
        <f t="shared" si="268"/>
        <v>334866</v>
      </c>
      <c r="N1563" s="79">
        <v>214000</v>
      </c>
      <c r="O1563" s="79">
        <v>40660</v>
      </c>
      <c r="P1563" s="79">
        <v>254660</v>
      </c>
      <c r="Q1563" s="244">
        <f t="shared" si="269"/>
        <v>205688</v>
      </c>
      <c r="R1563" s="244">
        <f t="shared" si="270"/>
        <v>265071</v>
      </c>
      <c r="S1563" s="244">
        <f t="shared" si="271"/>
        <v>259825</v>
      </c>
      <c r="T1563" s="244">
        <f t="shared" si="272"/>
        <v>254660</v>
      </c>
      <c r="U1563" s="79">
        <f t="shared" si="273"/>
        <v>41990.12198720075</v>
      </c>
      <c r="V1563" s="245">
        <f t="shared" si="274"/>
        <v>0.15841084836591235</v>
      </c>
      <c r="W1563" s="88" t="str">
        <f t="shared" si="275"/>
        <v>MENOR_VALOR</v>
      </c>
      <c r="X1563" s="89">
        <f t="shared" si="276"/>
        <v>205688</v>
      </c>
      <c r="Y1563" s="73"/>
    </row>
    <row r="1564" spans="1:25" ht="24" x14ac:dyDescent="0.35">
      <c r="A1564" s="40">
        <v>1414</v>
      </c>
      <c r="B1564" s="30">
        <v>8714199</v>
      </c>
      <c r="C1564" s="52" t="s">
        <v>50</v>
      </c>
      <c r="D1564" s="34" t="s">
        <v>143</v>
      </c>
      <c r="E1564" s="33" t="s">
        <v>34</v>
      </c>
      <c r="F1564" s="6">
        <v>0</v>
      </c>
      <c r="G1564" s="6">
        <v>1</v>
      </c>
      <c r="H1564" s="6">
        <v>781815</v>
      </c>
      <c r="I1564" s="243">
        <v>360808</v>
      </c>
      <c r="J1564" s="82">
        <f t="shared" si="277"/>
        <v>408146.00959999999</v>
      </c>
      <c r="K1564" s="71">
        <v>572400</v>
      </c>
      <c r="L1564" s="79">
        <f t="shared" si="267"/>
        <v>108756</v>
      </c>
      <c r="M1564" s="79">
        <f t="shared" si="268"/>
        <v>681156</v>
      </c>
      <c r="N1564" s="79">
        <v>424000</v>
      </c>
      <c r="O1564" s="79">
        <v>80560</v>
      </c>
      <c r="P1564" s="79">
        <v>504560</v>
      </c>
      <c r="Q1564" s="244">
        <f t="shared" si="269"/>
        <v>408146</v>
      </c>
      <c r="R1564" s="244">
        <f t="shared" si="270"/>
        <v>531287</v>
      </c>
      <c r="S1564" s="244">
        <f t="shared" si="271"/>
        <v>519587</v>
      </c>
      <c r="T1564" s="244">
        <f t="shared" si="272"/>
        <v>504560</v>
      </c>
      <c r="U1564" s="79">
        <f t="shared" si="273"/>
        <v>87073.836142092652</v>
      </c>
      <c r="V1564" s="245">
        <f t="shared" si="274"/>
        <v>0.16389227694653294</v>
      </c>
      <c r="W1564" s="88" t="str">
        <f t="shared" si="275"/>
        <v>MENOR_VALOR</v>
      </c>
      <c r="X1564" s="89">
        <f t="shared" si="276"/>
        <v>408146</v>
      </c>
      <c r="Y1564" s="73"/>
    </row>
    <row r="1565" spans="1:25" s="74" customFormat="1" ht="16" x14ac:dyDescent="0.35">
      <c r="A1565" s="117" t="s">
        <v>144</v>
      </c>
      <c r="B1565" s="30"/>
      <c r="C1565" s="134"/>
      <c r="D1565" s="135" t="s">
        <v>145</v>
      </c>
      <c r="E1565" s="33"/>
      <c r="F1565" s="119"/>
      <c r="G1565" s="119"/>
      <c r="H1565" s="120"/>
      <c r="I1565" s="243"/>
      <c r="J1565" s="82">
        <f t="shared" si="277"/>
        <v>0</v>
      </c>
      <c r="K1565" s="71">
        <v>0</v>
      </c>
      <c r="L1565" s="79">
        <f t="shared" si="267"/>
        <v>0</v>
      </c>
      <c r="M1565" s="79">
        <f t="shared" si="268"/>
        <v>0</v>
      </c>
      <c r="N1565" s="79"/>
      <c r="O1565" s="79"/>
      <c r="P1565" s="79"/>
      <c r="Q1565" s="244"/>
      <c r="R1565" s="244"/>
      <c r="S1565" s="244"/>
      <c r="T1565" s="244"/>
      <c r="U1565" s="79"/>
      <c r="V1565" s="245"/>
      <c r="W1565" s="88" t="str">
        <f t="shared" si="275"/>
        <v>MENOR_VALOR</v>
      </c>
      <c r="X1565" s="89">
        <f t="shared" si="276"/>
        <v>0</v>
      </c>
      <c r="Y1565" s="73"/>
    </row>
    <row r="1566" spans="1:25" ht="16" x14ac:dyDescent="0.35">
      <c r="A1566" s="40">
        <v>1415</v>
      </c>
      <c r="B1566" s="30">
        <v>8714199</v>
      </c>
      <c r="C1566" s="31" t="s">
        <v>32</v>
      </c>
      <c r="D1566" s="31" t="s">
        <v>147</v>
      </c>
      <c r="E1566" s="33" t="s">
        <v>34</v>
      </c>
      <c r="F1566" s="6">
        <v>0</v>
      </c>
      <c r="G1566" s="6">
        <v>1</v>
      </c>
      <c r="H1566" s="6">
        <v>781815</v>
      </c>
      <c r="I1566" s="243">
        <v>18564</v>
      </c>
      <c r="J1566" s="82">
        <f t="shared" si="277"/>
        <v>20999.596799999999</v>
      </c>
      <c r="K1566" s="71">
        <v>26320</v>
      </c>
      <c r="L1566" s="79">
        <f t="shared" si="267"/>
        <v>5000.8</v>
      </c>
      <c r="M1566" s="79">
        <f t="shared" si="268"/>
        <v>31320.799999999999</v>
      </c>
      <c r="N1566" s="79">
        <v>22000</v>
      </c>
      <c r="O1566" s="79">
        <v>4180</v>
      </c>
      <c r="P1566" s="79">
        <v>26180</v>
      </c>
      <c r="Q1566" s="244">
        <f t="shared" si="269"/>
        <v>21000</v>
      </c>
      <c r="R1566" s="244">
        <f t="shared" si="270"/>
        <v>26167</v>
      </c>
      <c r="S1566" s="244">
        <f t="shared" si="271"/>
        <v>25823</v>
      </c>
      <c r="T1566" s="244">
        <f t="shared" si="272"/>
        <v>26180</v>
      </c>
      <c r="U1566" s="79">
        <f t="shared" si="273"/>
        <v>3653.6207383908909</v>
      </c>
      <c r="V1566" s="245">
        <f t="shared" si="274"/>
        <v>0.13962703933927814</v>
      </c>
      <c r="W1566" s="88" t="str">
        <f t="shared" si="275"/>
        <v>MENOR_VALOR</v>
      </c>
      <c r="X1566" s="89">
        <f t="shared" si="276"/>
        <v>21000</v>
      </c>
      <c r="Y1566" s="73"/>
    </row>
    <row r="1567" spans="1:25" x14ac:dyDescent="0.35">
      <c r="A1567" s="40">
        <v>1416</v>
      </c>
      <c r="B1567" s="30">
        <v>8714199</v>
      </c>
      <c r="C1567" s="31" t="s">
        <v>32</v>
      </c>
      <c r="D1567" s="31" t="s">
        <v>365</v>
      </c>
      <c r="E1567" s="33" t="s">
        <v>34</v>
      </c>
      <c r="F1567" s="6">
        <v>0</v>
      </c>
      <c r="G1567" s="6">
        <v>1</v>
      </c>
      <c r="H1567" s="6">
        <v>781815</v>
      </c>
      <c r="I1567" s="243">
        <v>272272</v>
      </c>
      <c r="J1567" s="82">
        <f t="shared" si="277"/>
        <v>307994.08639999997</v>
      </c>
      <c r="K1567" s="71">
        <v>436000</v>
      </c>
      <c r="L1567" s="79">
        <f t="shared" si="267"/>
        <v>82840</v>
      </c>
      <c r="M1567" s="79">
        <f t="shared" si="268"/>
        <v>518840</v>
      </c>
      <c r="N1567" s="79">
        <v>320000</v>
      </c>
      <c r="O1567" s="79">
        <v>60800</v>
      </c>
      <c r="P1567" s="79">
        <v>380800</v>
      </c>
      <c r="Q1567" s="244">
        <f t="shared" si="269"/>
        <v>307994</v>
      </c>
      <c r="R1567" s="244">
        <f t="shared" si="270"/>
        <v>402545</v>
      </c>
      <c r="S1567" s="244">
        <f t="shared" si="271"/>
        <v>393330</v>
      </c>
      <c r="T1567" s="244">
        <f t="shared" si="272"/>
        <v>380800</v>
      </c>
      <c r="U1567" s="79">
        <f t="shared" si="273"/>
        <v>66857.653267969261</v>
      </c>
      <c r="V1567" s="245">
        <f t="shared" si="274"/>
        <v>0.1660874020742259</v>
      </c>
      <c r="W1567" s="88" t="str">
        <f t="shared" si="275"/>
        <v>MENOR_VALOR</v>
      </c>
      <c r="X1567" s="89">
        <f t="shared" si="276"/>
        <v>307994</v>
      </c>
      <c r="Y1567" s="73"/>
    </row>
    <row r="1568" spans="1:25" s="74" customFormat="1" ht="16" x14ac:dyDescent="0.35">
      <c r="A1568" s="117" t="s">
        <v>149</v>
      </c>
      <c r="B1568" s="30"/>
      <c r="C1568" s="134"/>
      <c r="D1568" s="135" t="s">
        <v>150</v>
      </c>
      <c r="E1568" s="33"/>
      <c r="F1568" s="119"/>
      <c r="G1568" s="119"/>
      <c r="H1568" s="120"/>
      <c r="I1568" s="243"/>
      <c r="J1568" s="82">
        <f t="shared" si="277"/>
        <v>0</v>
      </c>
      <c r="K1568" s="71">
        <v>0</v>
      </c>
      <c r="L1568" s="79">
        <f t="shared" si="267"/>
        <v>0</v>
      </c>
      <c r="M1568" s="79">
        <f t="shared" si="268"/>
        <v>0</v>
      </c>
      <c r="N1568" s="79"/>
      <c r="O1568" s="79"/>
      <c r="P1568" s="79"/>
      <c r="Q1568" s="244"/>
      <c r="R1568" s="244"/>
      <c r="S1568" s="244"/>
      <c r="T1568" s="244"/>
      <c r="U1568" s="79"/>
      <c r="V1568" s="245"/>
      <c r="W1568" s="88" t="str">
        <f t="shared" si="275"/>
        <v>MENOR_VALOR</v>
      </c>
      <c r="X1568" s="89">
        <f t="shared" si="276"/>
        <v>0</v>
      </c>
      <c r="Y1568" s="73"/>
    </row>
    <row r="1569" spans="1:25" x14ac:dyDescent="0.35">
      <c r="A1569" s="40">
        <v>1417</v>
      </c>
      <c r="B1569" s="30">
        <v>8714199</v>
      </c>
      <c r="C1569" s="31" t="s">
        <v>32</v>
      </c>
      <c r="D1569" s="31" t="s">
        <v>151</v>
      </c>
      <c r="E1569" s="33" t="s">
        <v>34</v>
      </c>
      <c r="F1569" s="6">
        <v>0</v>
      </c>
      <c r="G1569" s="6">
        <v>1</v>
      </c>
      <c r="H1569" s="6">
        <v>781815</v>
      </c>
      <c r="I1569" s="247">
        <v>247282</v>
      </c>
      <c r="J1569" s="82">
        <f t="shared" si="277"/>
        <v>279725.39840000001</v>
      </c>
      <c r="K1569" s="71">
        <v>382200</v>
      </c>
      <c r="L1569" s="79">
        <f t="shared" si="267"/>
        <v>72618</v>
      </c>
      <c r="M1569" s="79">
        <f t="shared" si="268"/>
        <v>454818</v>
      </c>
      <c r="N1569" s="79">
        <v>291000</v>
      </c>
      <c r="O1569" s="79">
        <v>55290</v>
      </c>
      <c r="P1569" s="79">
        <v>346290</v>
      </c>
      <c r="Q1569" s="244">
        <f t="shared" si="269"/>
        <v>279725</v>
      </c>
      <c r="R1569" s="244">
        <f t="shared" si="270"/>
        <v>360278</v>
      </c>
      <c r="S1569" s="244">
        <f t="shared" si="271"/>
        <v>353186</v>
      </c>
      <c r="T1569" s="244">
        <f t="shared" si="272"/>
        <v>346290</v>
      </c>
      <c r="U1569" s="79">
        <f t="shared" si="273"/>
        <v>56959.57254491996</v>
      </c>
      <c r="V1569" s="245">
        <f t="shared" si="274"/>
        <v>0.15809894732656438</v>
      </c>
      <c r="W1569" s="88" t="str">
        <f t="shared" si="275"/>
        <v>MENOR_VALOR</v>
      </c>
      <c r="X1569" s="89">
        <f t="shared" si="276"/>
        <v>279725</v>
      </c>
      <c r="Y1569" s="73"/>
    </row>
    <row r="1570" spans="1:25" ht="24" x14ac:dyDescent="0.35">
      <c r="A1570" s="40">
        <v>1418</v>
      </c>
      <c r="B1570" s="30">
        <v>8714199</v>
      </c>
      <c r="C1570" s="31" t="s">
        <v>32</v>
      </c>
      <c r="D1570" s="31" t="s">
        <v>154</v>
      </c>
      <c r="E1570" s="33" t="s">
        <v>34</v>
      </c>
      <c r="F1570" s="6">
        <v>0</v>
      </c>
      <c r="G1570" s="6">
        <v>1</v>
      </c>
      <c r="H1570" s="6">
        <v>781815</v>
      </c>
      <c r="I1570" s="247">
        <v>418880</v>
      </c>
      <c r="J1570" s="82">
        <f t="shared" si="277"/>
        <v>473837.05599999998</v>
      </c>
      <c r="K1570" s="71">
        <v>616000</v>
      </c>
      <c r="L1570" s="79">
        <f t="shared" si="267"/>
        <v>117040</v>
      </c>
      <c r="M1570" s="79">
        <f t="shared" si="268"/>
        <v>733040</v>
      </c>
      <c r="N1570" s="79">
        <v>493000</v>
      </c>
      <c r="O1570" s="79">
        <v>93670</v>
      </c>
      <c r="P1570" s="79">
        <v>586670</v>
      </c>
      <c r="Q1570" s="244">
        <f t="shared" si="269"/>
        <v>473837</v>
      </c>
      <c r="R1570" s="244">
        <f t="shared" si="270"/>
        <v>597849</v>
      </c>
      <c r="S1570" s="244">
        <f t="shared" si="271"/>
        <v>588460</v>
      </c>
      <c r="T1570" s="244">
        <f t="shared" si="272"/>
        <v>586670</v>
      </c>
      <c r="U1570" s="79">
        <f t="shared" si="273"/>
        <v>87689.726148506132</v>
      </c>
      <c r="V1570" s="245">
        <f t="shared" si="274"/>
        <v>0.14667537479949977</v>
      </c>
      <c r="W1570" s="88" t="str">
        <f t="shared" si="275"/>
        <v>MENOR_VALOR</v>
      </c>
      <c r="X1570" s="89">
        <f t="shared" si="276"/>
        <v>473837</v>
      </c>
      <c r="Y1570" s="73"/>
    </row>
    <row r="1571" spans="1:25" ht="24" x14ac:dyDescent="0.35">
      <c r="A1571" s="40">
        <v>1419</v>
      </c>
      <c r="B1571" s="30">
        <v>8714199</v>
      </c>
      <c r="C1571" s="31" t="s">
        <v>32</v>
      </c>
      <c r="D1571" s="31" t="s">
        <v>155</v>
      </c>
      <c r="E1571" s="33" t="s">
        <v>34</v>
      </c>
      <c r="F1571" s="6">
        <v>0</v>
      </c>
      <c r="G1571" s="6">
        <v>1</v>
      </c>
      <c r="H1571" s="6">
        <v>781815</v>
      </c>
      <c r="I1571" s="247">
        <v>404600</v>
      </c>
      <c r="J1571" s="82">
        <f t="shared" si="277"/>
        <v>457683.52</v>
      </c>
      <c r="K1571" s="71">
        <v>606900</v>
      </c>
      <c r="L1571" s="79">
        <f t="shared" si="267"/>
        <v>115311</v>
      </c>
      <c r="M1571" s="79">
        <f t="shared" si="268"/>
        <v>722211</v>
      </c>
      <c r="N1571" s="79">
        <v>476000</v>
      </c>
      <c r="O1571" s="79">
        <v>90440</v>
      </c>
      <c r="P1571" s="79">
        <v>566440</v>
      </c>
      <c r="Q1571" s="244">
        <f t="shared" si="269"/>
        <v>457684</v>
      </c>
      <c r="R1571" s="244">
        <f t="shared" si="270"/>
        <v>582112</v>
      </c>
      <c r="S1571" s="244">
        <f t="shared" si="271"/>
        <v>572086</v>
      </c>
      <c r="T1571" s="244">
        <f t="shared" si="272"/>
        <v>566440</v>
      </c>
      <c r="U1571" s="79">
        <f t="shared" si="273"/>
        <v>87983.882569479742</v>
      </c>
      <c r="V1571" s="245">
        <f t="shared" si="274"/>
        <v>0.15114596945172018</v>
      </c>
      <c r="W1571" s="88" t="str">
        <f t="shared" si="275"/>
        <v>MENOR_VALOR</v>
      </c>
      <c r="X1571" s="89">
        <f t="shared" si="276"/>
        <v>457684</v>
      </c>
      <c r="Y1571" s="73"/>
    </row>
    <row r="1572" spans="1:25" ht="16" x14ac:dyDescent="0.35">
      <c r="A1572" s="40">
        <v>1420</v>
      </c>
      <c r="B1572" s="30">
        <v>8714199</v>
      </c>
      <c r="C1572" s="31" t="s">
        <v>32</v>
      </c>
      <c r="D1572" s="31" t="s">
        <v>156</v>
      </c>
      <c r="E1572" s="33" t="s">
        <v>34</v>
      </c>
      <c r="F1572" s="6">
        <v>0</v>
      </c>
      <c r="G1572" s="6">
        <v>1</v>
      </c>
      <c r="H1572" s="6">
        <v>781815</v>
      </c>
      <c r="I1572" s="81">
        <v>90440</v>
      </c>
      <c r="J1572" s="82">
        <f t="shared" si="277"/>
        <v>102305.728</v>
      </c>
      <c r="K1572" s="71">
        <v>136990</v>
      </c>
      <c r="L1572" s="79">
        <f t="shared" si="267"/>
        <v>26028.1</v>
      </c>
      <c r="M1572" s="79">
        <f t="shared" si="268"/>
        <v>163018.1</v>
      </c>
      <c r="N1572" s="79">
        <v>106000</v>
      </c>
      <c r="O1572" s="79">
        <v>20140</v>
      </c>
      <c r="P1572" s="79">
        <v>126140</v>
      </c>
      <c r="Q1572" s="244">
        <f t="shared" si="269"/>
        <v>102306</v>
      </c>
      <c r="R1572" s="244">
        <f t="shared" si="270"/>
        <v>130488</v>
      </c>
      <c r="S1572" s="244">
        <f t="shared" si="271"/>
        <v>128134</v>
      </c>
      <c r="T1572" s="244">
        <f t="shared" si="272"/>
        <v>126140</v>
      </c>
      <c r="U1572" s="79">
        <f t="shared" si="273"/>
        <v>19927.683307399282</v>
      </c>
      <c r="V1572" s="245">
        <f t="shared" si="274"/>
        <v>0.15271659698515788</v>
      </c>
      <c r="W1572" s="88" t="str">
        <f t="shared" si="275"/>
        <v>MENOR_VALOR</v>
      </c>
      <c r="X1572" s="89">
        <f t="shared" si="276"/>
        <v>102306</v>
      </c>
      <c r="Y1572" s="73"/>
    </row>
    <row r="1573" spans="1:25" ht="16" x14ac:dyDescent="0.35">
      <c r="A1573" s="40">
        <v>1421</v>
      </c>
      <c r="B1573" s="30">
        <v>8714199</v>
      </c>
      <c r="C1573" s="31" t="s">
        <v>32</v>
      </c>
      <c r="D1573" s="59" t="s">
        <v>157</v>
      </c>
      <c r="E1573" s="33" t="s">
        <v>34</v>
      </c>
      <c r="F1573" s="6">
        <v>0</v>
      </c>
      <c r="G1573" s="6">
        <v>1</v>
      </c>
      <c r="H1573" s="6">
        <v>781815</v>
      </c>
      <c r="I1573" s="247">
        <v>271677</v>
      </c>
      <c r="J1573" s="82">
        <f t="shared" si="277"/>
        <v>307321.02240000002</v>
      </c>
      <c r="K1573" s="71">
        <v>417900</v>
      </c>
      <c r="L1573" s="79">
        <f t="shared" si="267"/>
        <v>79401</v>
      </c>
      <c r="M1573" s="79">
        <f t="shared" si="268"/>
        <v>497301</v>
      </c>
      <c r="N1573" s="79">
        <v>318000</v>
      </c>
      <c r="O1573" s="79">
        <v>60420</v>
      </c>
      <c r="P1573" s="79">
        <v>378420</v>
      </c>
      <c r="Q1573" s="244">
        <f t="shared" si="269"/>
        <v>307321</v>
      </c>
      <c r="R1573" s="244">
        <f t="shared" si="270"/>
        <v>394347</v>
      </c>
      <c r="S1573" s="244">
        <f t="shared" si="271"/>
        <v>386719</v>
      </c>
      <c r="T1573" s="244">
        <f t="shared" si="272"/>
        <v>378420</v>
      </c>
      <c r="U1573" s="79">
        <f t="shared" si="273"/>
        <v>61536.674739540482</v>
      </c>
      <c r="V1573" s="245">
        <f t="shared" si="274"/>
        <v>0.15604702137848261</v>
      </c>
      <c r="W1573" s="88" t="str">
        <f t="shared" si="275"/>
        <v>MENOR_VALOR</v>
      </c>
      <c r="X1573" s="89">
        <f t="shared" si="276"/>
        <v>307321</v>
      </c>
      <c r="Y1573" s="73"/>
    </row>
    <row r="1574" spans="1:25" ht="16" x14ac:dyDescent="0.35">
      <c r="A1574" s="40">
        <v>1422</v>
      </c>
      <c r="B1574" s="30">
        <v>8714199</v>
      </c>
      <c r="C1574" s="31" t="s">
        <v>32</v>
      </c>
      <c r="D1574" s="59" t="s">
        <v>158</v>
      </c>
      <c r="E1574" s="33" t="s">
        <v>34</v>
      </c>
      <c r="F1574" s="6">
        <v>0</v>
      </c>
      <c r="G1574" s="6">
        <v>1</v>
      </c>
      <c r="H1574" s="6">
        <v>781815</v>
      </c>
      <c r="I1574" s="247">
        <v>144704</v>
      </c>
      <c r="J1574" s="82">
        <f t="shared" si="277"/>
        <v>163689.1648</v>
      </c>
      <c r="K1574" s="71">
        <v>215130</v>
      </c>
      <c r="L1574" s="79">
        <f t="shared" si="267"/>
        <v>40874.699999999997</v>
      </c>
      <c r="M1574" s="79">
        <f t="shared" si="268"/>
        <v>256004.7</v>
      </c>
      <c r="N1574" s="79">
        <v>170000</v>
      </c>
      <c r="O1574" s="79">
        <v>32300</v>
      </c>
      <c r="P1574" s="79">
        <v>202300</v>
      </c>
      <c r="Q1574" s="244">
        <f t="shared" si="269"/>
        <v>163689</v>
      </c>
      <c r="R1574" s="244">
        <f t="shared" si="270"/>
        <v>207331</v>
      </c>
      <c r="S1574" s="244">
        <f t="shared" si="271"/>
        <v>203902</v>
      </c>
      <c r="T1574" s="244">
        <f t="shared" si="272"/>
        <v>202300</v>
      </c>
      <c r="U1574" s="79">
        <f t="shared" si="273"/>
        <v>30859.554144543308</v>
      </c>
      <c r="V1574" s="245">
        <f t="shared" si="274"/>
        <v>0.14884196837203945</v>
      </c>
      <c r="W1574" s="88" t="str">
        <f t="shared" si="275"/>
        <v>MENOR_VALOR</v>
      </c>
      <c r="X1574" s="89">
        <f t="shared" si="276"/>
        <v>163689</v>
      </c>
      <c r="Y1574" s="73"/>
    </row>
    <row r="1575" spans="1:25" ht="16" x14ac:dyDescent="0.35">
      <c r="A1575" s="40">
        <v>1423</v>
      </c>
      <c r="B1575" s="30">
        <v>8714199</v>
      </c>
      <c r="C1575" s="31" t="s">
        <v>32</v>
      </c>
      <c r="D1575" s="59" t="s">
        <v>158</v>
      </c>
      <c r="E1575" s="33" t="s">
        <v>34</v>
      </c>
      <c r="F1575" s="6">
        <v>0</v>
      </c>
      <c r="G1575" s="6">
        <v>1</v>
      </c>
      <c r="H1575" s="6">
        <v>781815</v>
      </c>
      <c r="I1575" s="247">
        <v>144704</v>
      </c>
      <c r="J1575" s="82">
        <f t="shared" si="277"/>
        <v>163689.1648</v>
      </c>
      <c r="K1575" s="71">
        <v>215130</v>
      </c>
      <c r="L1575" s="79">
        <f t="shared" si="267"/>
        <v>40874.699999999997</v>
      </c>
      <c r="M1575" s="79">
        <f t="shared" si="268"/>
        <v>256004.7</v>
      </c>
      <c r="N1575" s="79">
        <v>170000</v>
      </c>
      <c r="O1575" s="79">
        <v>32300</v>
      </c>
      <c r="P1575" s="79">
        <v>202300</v>
      </c>
      <c r="Q1575" s="244">
        <f t="shared" si="269"/>
        <v>163689</v>
      </c>
      <c r="R1575" s="244">
        <f t="shared" si="270"/>
        <v>207331</v>
      </c>
      <c r="S1575" s="244">
        <f t="shared" si="271"/>
        <v>203902</v>
      </c>
      <c r="T1575" s="244">
        <f t="shared" si="272"/>
        <v>202300</v>
      </c>
      <c r="U1575" s="79">
        <f t="shared" si="273"/>
        <v>30859.554144543308</v>
      </c>
      <c r="V1575" s="245">
        <f t="shared" si="274"/>
        <v>0.14884196837203945</v>
      </c>
      <c r="W1575" s="88" t="str">
        <f t="shared" si="275"/>
        <v>MENOR_VALOR</v>
      </c>
      <c r="X1575" s="89">
        <f t="shared" si="276"/>
        <v>163689</v>
      </c>
      <c r="Y1575" s="73"/>
    </row>
    <row r="1576" spans="1:25" ht="24" x14ac:dyDescent="0.35">
      <c r="A1576" s="40">
        <v>1424</v>
      </c>
      <c r="B1576" s="30">
        <v>8714199</v>
      </c>
      <c r="C1576" s="59" t="s">
        <v>47</v>
      </c>
      <c r="D1576" s="31" t="s">
        <v>152</v>
      </c>
      <c r="E1576" s="33" t="s">
        <v>34</v>
      </c>
      <c r="F1576" s="6">
        <v>0</v>
      </c>
      <c r="G1576" s="6">
        <v>1</v>
      </c>
      <c r="H1576" s="6">
        <v>781815</v>
      </c>
      <c r="I1576" s="247">
        <v>451248</v>
      </c>
      <c r="J1576" s="82">
        <f t="shared" si="277"/>
        <v>510451.73759999999</v>
      </c>
      <c r="K1576" s="71">
        <v>664000</v>
      </c>
      <c r="L1576" s="79">
        <f t="shared" si="267"/>
        <v>126160</v>
      </c>
      <c r="M1576" s="79">
        <f t="shared" si="268"/>
        <v>790160</v>
      </c>
      <c r="N1576" s="79">
        <v>531000</v>
      </c>
      <c r="O1576" s="79">
        <v>100890</v>
      </c>
      <c r="P1576" s="79">
        <v>631890</v>
      </c>
      <c r="Q1576" s="244">
        <f t="shared" si="269"/>
        <v>510452</v>
      </c>
      <c r="R1576" s="244">
        <f t="shared" si="270"/>
        <v>644167</v>
      </c>
      <c r="S1576" s="244">
        <f t="shared" si="271"/>
        <v>634021</v>
      </c>
      <c r="T1576" s="244">
        <f t="shared" si="272"/>
        <v>631890</v>
      </c>
      <c r="U1576" s="79">
        <f t="shared" si="273"/>
        <v>94550.783246359206</v>
      </c>
      <c r="V1576" s="245">
        <f t="shared" si="274"/>
        <v>0.14677992391159311</v>
      </c>
      <c r="W1576" s="88" t="str">
        <f t="shared" si="275"/>
        <v>MENOR_VALOR</v>
      </c>
      <c r="X1576" s="89">
        <f t="shared" si="276"/>
        <v>510452</v>
      </c>
      <c r="Y1576" s="73"/>
    </row>
    <row r="1577" spans="1:25" ht="24" x14ac:dyDescent="0.35">
      <c r="A1577" s="40">
        <v>1425</v>
      </c>
      <c r="B1577" s="30">
        <v>8714199</v>
      </c>
      <c r="C1577" s="59" t="s">
        <v>47</v>
      </c>
      <c r="D1577" s="31" t="s">
        <v>259</v>
      </c>
      <c r="E1577" s="33" t="s">
        <v>34</v>
      </c>
      <c r="F1577" s="6">
        <v>0</v>
      </c>
      <c r="G1577" s="6">
        <v>1</v>
      </c>
      <c r="H1577" s="6">
        <v>781815</v>
      </c>
      <c r="I1577" s="247">
        <v>360808</v>
      </c>
      <c r="J1577" s="82">
        <f t="shared" si="277"/>
        <v>408146.00959999999</v>
      </c>
      <c r="K1577" s="71">
        <v>477000</v>
      </c>
      <c r="L1577" s="79">
        <f t="shared" si="267"/>
        <v>90630</v>
      </c>
      <c r="M1577" s="79">
        <f t="shared" si="268"/>
        <v>567630</v>
      </c>
      <c r="N1577" s="79">
        <v>424000</v>
      </c>
      <c r="O1577" s="79">
        <v>80560</v>
      </c>
      <c r="P1577" s="79">
        <v>504560</v>
      </c>
      <c r="Q1577" s="244">
        <f t="shared" si="269"/>
        <v>408146</v>
      </c>
      <c r="R1577" s="244">
        <f t="shared" si="270"/>
        <v>493445</v>
      </c>
      <c r="S1577" s="244">
        <f t="shared" si="271"/>
        <v>488950</v>
      </c>
      <c r="T1577" s="244">
        <f t="shared" si="272"/>
        <v>504560</v>
      </c>
      <c r="U1577" s="79">
        <f t="shared" si="273"/>
        <v>60315.501328431317</v>
      </c>
      <c r="V1577" s="245">
        <f t="shared" si="274"/>
        <v>0.12223348362721542</v>
      </c>
      <c r="W1577" s="88" t="str">
        <f t="shared" si="275"/>
        <v>MENOR_VALOR</v>
      </c>
      <c r="X1577" s="89">
        <f t="shared" si="276"/>
        <v>408146</v>
      </c>
      <c r="Y1577" s="73"/>
    </row>
    <row r="1578" spans="1:25" ht="24" x14ac:dyDescent="0.35">
      <c r="A1578" s="40">
        <v>1426</v>
      </c>
      <c r="B1578" s="30">
        <v>8714199</v>
      </c>
      <c r="C1578" s="31" t="s">
        <v>50</v>
      </c>
      <c r="D1578" s="31" t="s">
        <v>150</v>
      </c>
      <c r="E1578" s="33" t="s">
        <v>34</v>
      </c>
      <c r="F1578" s="6">
        <v>0</v>
      </c>
      <c r="G1578" s="6">
        <v>1</v>
      </c>
      <c r="H1578" s="6">
        <v>781815</v>
      </c>
      <c r="I1578" s="247">
        <v>329392</v>
      </c>
      <c r="J1578" s="82">
        <f t="shared" si="277"/>
        <v>372608.2304</v>
      </c>
      <c r="K1578" s="71">
        <v>609500</v>
      </c>
      <c r="L1578" s="79">
        <f t="shared" si="267"/>
        <v>115805</v>
      </c>
      <c r="M1578" s="79">
        <f t="shared" si="268"/>
        <v>725305</v>
      </c>
      <c r="N1578" s="79">
        <v>460000</v>
      </c>
      <c r="O1578" s="79">
        <v>87400</v>
      </c>
      <c r="P1578" s="79">
        <v>547400</v>
      </c>
      <c r="Q1578" s="244">
        <f t="shared" si="269"/>
        <v>372608</v>
      </c>
      <c r="R1578" s="244">
        <f t="shared" si="270"/>
        <v>548438</v>
      </c>
      <c r="S1578" s="244">
        <f t="shared" si="271"/>
        <v>528883</v>
      </c>
      <c r="T1578" s="244">
        <f t="shared" si="272"/>
        <v>547400</v>
      </c>
      <c r="U1578" s="79">
        <f t="shared" si="273"/>
        <v>124330.58533603065</v>
      </c>
      <c r="V1578" s="245">
        <f t="shared" si="274"/>
        <v>0.22669943610039905</v>
      </c>
      <c r="W1578" s="88" t="str">
        <f t="shared" si="275"/>
        <v>MENOR_VALOR</v>
      </c>
      <c r="X1578" s="89">
        <f t="shared" si="276"/>
        <v>372608</v>
      </c>
      <c r="Y1578" s="73"/>
    </row>
    <row r="1579" spans="1:25" s="74" customFormat="1" ht="16" x14ac:dyDescent="0.35">
      <c r="A1579" s="117" t="s">
        <v>159</v>
      </c>
      <c r="B1579" s="30"/>
      <c r="C1579" s="134"/>
      <c r="D1579" s="135" t="s">
        <v>160</v>
      </c>
      <c r="E1579" s="33"/>
      <c r="F1579" s="6"/>
      <c r="G1579" s="6"/>
      <c r="H1579" s="10"/>
      <c r="I1579" s="11"/>
      <c r="J1579" s="82">
        <f t="shared" si="277"/>
        <v>0</v>
      </c>
      <c r="K1579" s="71">
        <v>0</v>
      </c>
      <c r="L1579" s="79">
        <f t="shared" si="267"/>
        <v>0</v>
      </c>
      <c r="M1579" s="79">
        <f t="shared" si="268"/>
        <v>0</v>
      </c>
      <c r="N1579" s="79"/>
      <c r="O1579" s="79"/>
      <c r="P1579" s="79"/>
      <c r="Q1579" s="244"/>
      <c r="R1579" s="244"/>
      <c r="S1579" s="244"/>
      <c r="T1579" s="244"/>
      <c r="U1579" s="79"/>
      <c r="V1579" s="245"/>
      <c r="W1579" s="88" t="str">
        <f t="shared" si="275"/>
        <v>MENOR_VALOR</v>
      </c>
      <c r="X1579" s="89">
        <f t="shared" si="276"/>
        <v>0</v>
      </c>
      <c r="Y1579" s="73"/>
    </row>
    <row r="1580" spans="1:25" ht="16" x14ac:dyDescent="0.35">
      <c r="A1580" s="40">
        <v>1427</v>
      </c>
      <c r="B1580" s="6">
        <v>781815</v>
      </c>
      <c r="C1580" s="32" t="s">
        <v>32</v>
      </c>
      <c r="D1580" s="34" t="s">
        <v>161</v>
      </c>
      <c r="E1580" s="33" t="s">
        <v>80</v>
      </c>
      <c r="F1580" s="6">
        <v>0</v>
      </c>
      <c r="G1580" s="6">
        <v>1</v>
      </c>
      <c r="H1580" s="6">
        <v>781815</v>
      </c>
      <c r="I1580" s="247">
        <v>292502</v>
      </c>
      <c r="J1580" s="82">
        <f t="shared" si="277"/>
        <v>330878.26240000001</v>
      </c>
      <c r="K1580" s="71">
        <v>202350</v>
      </c>
      <c r="L1580" s="79">
        <f t="shared" ref="L1580:L1643" si="278">K1580*19%</f>
        <v>38446.5</v>
      </c>
      <c r="M1580" s="79">
        <f t="shared" si="268"/>
        <v>240796.5</v>
      </c>
      <c r="N1580" s="79">
        <v>170000</v>
      </c>
      <c r="O1580" s="79">
        <v>32300</v>
      </c>
      <c r="P1580" s="79">
        <v>202300</v>
      </c>
      <c r="Q1580" s="244">
        <f t="shared" si="269"/>
        <v>202300</v>
      </c>
      <c r="R1580" s="244">
        <f t="shared" si="270"/>
        <v>257992</v>
      </c>
      <c r="S1580" s="244">
        <f t="shared" si="271"/>
        <v>252603</v>
      </c>
      <c r="T1580" s="244">
        <f t="shared" si="272"/>
        <v>240797</v>
      </c>
      <c r="U1580" s="79">
        <f t="shared" si="273"/>
        <v>39380.190857841204</v>
      </c>
      <c r="V1580" s="245">
        <f t="shared" si="274"/>
        <v>0.15264113173215141</v>
      </c>
      <c r="W1580" s="88" t="str">
        <f t="shared" si="275"/>
        <v>MENOR_VALOR</v>
      </c>
      <c r="X1580" s="89">
        <f t="shared" si="276"/>
        <v>202300</v>
      </c>
      <c r="Y1580" s="73"/>
    </row>
    <row r="1581" spans="1:25" ht="16" x14ac:dyDescent="0.35">
      <c r="A1581" s="40">
        <v>1428</v>
      </c>
      <c r="B1581" s="6">
        <v>781815</v>
      </c>
      <c r="C1581" s="32" t="s">
        <v>32</v>
      </c>
      <c r="D1581" s="34" t="s">
        <v>162</v>
      </c>
      <c r="E1581" s="33" t="s">
        <v>80</v>
      </c>
      <c r="F1581" s="6">
        <v>0</v>
      </c>
      <c r="G1581" s="6">
        <v>1</v>
      </c>
      <c r="H1581" s="6">
        <v>781815</v>
      </c>
      <c r="I1581" s="247">
        <v>144704</v>
      </c>
      <c r="J1581" s="82">
        <f t="shared" si="277"/>
        <v>163689.1648</v>
      </c>
      <c r="K1581" s="71">
        <v>210870</v>
      </c>
      <c r="L1581" s="79">
        <f t="shared" si="278"/>
        <v>40065.300000000003</v>
      </c>
      <c r="M1581" s="79">
        <f t="shared" si="268"/>
        <v>250935.3</v>
      </c>
      <c r="N1581" s="79">
        <v>170000</v>
      </c>
      <c r="O1581" s="79">
        <v>32300</v>
      </c>
      <c r="P1581" s="79">
        <v>202300</v>
      </c>
      <c r="Q1581" s="244">
        <f t="shared" si="269"/>
        <v>163689</v>
      </c>
      <c r="R1581" s="244">
        <f t="shared" si="270"/>
        <v>205641</v>
      </c>
      <c r="S1581" s="244">
        <f t="shared" si="271"/>
        <v>202547</v>
      </c>
      <c r="T1581" s="244">
        <f t="shared" si="272"/>
        <v>202300</v>
      </c>
      <c r="U1581" s="79">
        <f t="shared" si="273"/>
        <v>29664.543684338041</v>
      </c>
      <c r="V1581" s="245">
        <f t="shared" si="274"/>
        <v>0.14425403340937867</v>
      </c>
      <c r="W1581" s="88" t="str">
        <f t="shared" si="275"/>
        <v>MENOR_VALOR</v>
      </c>
      <c r="X1581" s="89">
        <f t="shared" si="276"/>
        <v>163689</v>
      </c>
      <c r="Y1581" s="73"/>
    </row>
    <row r="1582" spans="1:25" ht="16" x14ac:dyDescent="0.35">
      <c r="A1582" s="40">
        <v>1429</v>
      </c>
      <c r="B1582" s="6">
        <v>781815</v>
      </c>
      <c r="C1582" s="32" t="s">
        <v>32</v>
      </c>
      <c r="D1582" s="15" t="s">
        <v>467</v>
      </c>
      <c r="E1582" s="33" t="s">
        <v>34</v>
      </c>
      <c r="F1582" s="6">
        <v>0</v>
      </c>
      <c r="G1582" s="6">
        <v>1</v>
      </c>
      <c r="H1582" s="6">
        <v>781815</v>
      </c>
      <c r="I1582" s="247">
        <v>181832</v>
      </c>
      <c r="J1582" s="82">
        <f t="shared" si="277"/>
        <v>205688.3584</v>
      </c>
      <c r="K1582" s="71">
        <v>567100</v>
      </c>
      <c r="L1582" s="79">
        <f t="shared" si="278"/>
        <v>107749</v>
      </c>
      <c r="M1582" s="79">
        <f t="shared" si="268"/>
        <v>674849</v>
      </c>
      <c r="N1582" s="79">
        <v>424000</v>
      </c>
      <c r="O1582" s="79">
        <v>80560</v>
      </c>
      <c r="P1582" s="79">
        <v>504560</v>
      </c>
      <c r="Q1582" s="244">
        <f t="shared" si="269"/>
        <v>205688</v>
      </c>
      <c r="R1582" s="244">
        <f t="shared" si="270"/>
        <v>461699</v>
      </c>
      <c r="S1582" s="244">
        <f t="shared" si="271"/>
        <v>412202</v>
      </c>
      <c r="T1582" s="244">
        <f t="shared" si="272"/>
        <v>504560</v>
      </c>
      <c r="U1582" s="79">
        <f t="shared" si="273"/>
        <v>181027.11415834923</v>
      </c>
      <c r="V1582" s="245">
        <f t="shared" si="274"/>
        <v>0.39208903237466236</v>
      </c>
      <c r="W1582" s="88" t="str">
        <f t="shared" si="275"/>
        <v>MENOR_VALOR</v>
      </c>
      <c r="X1582" s="89">
        <f t="shared" si="276"/>
        <v>205688</v>
      </c>
      <c r="Y1582" s="73"/>
    </row>
    <row r="1583" spans="1:25" ht="16" x14ac:dyDescent="0.35">
      <c r="A1583" s="40">
        <v>1430</v>
      </c>
      <c r="B1583" s="6">
        <v>781815</v>
      </c>
      <c r="C1583" s="32" t="s">
        <v>32</v>
      </c>
      <c r="D1583" s="15" t="s">
        <v>164</v>
      </c>
      <c r="E1583" s="33" t="s">
        <v>34</v>
      </c>
      <c r="F1583" s="6">
        <v>0</v>
      </c>
      <c r="G1583" s="6">
        <v>1</v>
      </c>
      <c r="H1583" s="6">
        <v>781815</v>
      </c>
      <c r="I1583" s="243">
        <v>144704</v>
      </c>
      <c r="J1583" s="82">
        <f t="shared" si="277"/>
        <v>163689.1648</v>
      </c>
      <c r="K1583" s="71">
        <v>227910</v>
      </c>
      <c r="L1583" s="79">
        <f t="shared" si="278"/>
        <v>43302.9</v>
      </c>
      <c r="M1583" s="79">
        <f t="shared" si="268"/>
        <v>271212.90000000002</v>
      </c>
      <c r="N1583" s="79">
        <v>170000</v>
      </c>
      <c r="O1583" s="79">
        <v>32300</v>
      </c>
      <c r="P1583" s="79">
        <v>202300</v>
      </c>
      <c r="Q1583" s="244">
        <f t="shared" si="269"/>
        <v>163689</v>
      </c>
      <c r="R1583" s="244">
        <f t="shared" si="270"/>
        <v>212401</v>
      </c>
      <c r="S1583" s="244">
        <f t="shared" si="271"/>
        <v>207862</v>
      </c>
      <c r="T1583" s="244">
        <f t="shared" si="272"/>
        <v>202300</v>
      </c>
      <c r="U1583" s="79">
        <f t="shared" si="273"/>
        <v>34444.585525159106</v>
      </c>
      <c r="V1583" s="245">
        <f t="shared" si="274"/>
        <v>0.16216771825537124</v>
      </c>
      <c r="W1583" s="88" t="str">
        <f t="shared" si="275"/>
        <v>MENOR_VALOR</v>
      </c>
      <c r="X1583" s="89">
        <f t="shared" si="276"/>
        <v>163689</v>
      </c>
      <c r="Y1583" s="73"/>
    </row>
    <row r="1584" spans="1:25" ht="16" x14ac:dyDescent="0.35">
      <c r="A1584" s="40">
        <v>1431</v>
      </c>
      <c r="B1584" s="6">
        <v>781815</v>
      </c>
      <c r="C1584" s="32" t="s">
        <v>32</v>
      </c>
      <c r="D1584" s="15" t="s">
        <v>165</v>
      </c>
      <c r="E1584" s="33" t="s">
        <v>34</v>
      </c>
      <c r="F1584" s="6">
        <v>0</v>
      </c>
      <c r="G1584" s="6">
        <v>1</v>
      </c>
      <c r="H1584" s="6">
        <v>781815</v>
      </c>
      <c r="I1584" s="243">
        <v>363069</v>
      </c>
      <c r="J1584" s="82">
        <f t="shared" si="277"/>
        <v>410703.65279999998</v>
      </c>
      <c r="K1584" s="71">
        <v>225780</v>
      </c>
      <c r="L1584" s="79">
        <f t="shared" si="278"/>
        <v>42898.2</v>
      </c>
      <c r="M1584" s="79">
        <f t="shared" si="268"/>
        <v>268678.2</v>
      </c>
      <c r="N1584" s="79">
        <v>170000</v>
      </c>
      <c r="O1584" s="79">
        <v>32300</v>
      </c>
      <c r="P1584" s="79">
        <v>202300</v>
      </c>
      <c r="Q1584" s="244">
        <f t="shared" si="269"/>
        <v>202300</v>
      </c>
      <c r="R1584" s="244">
        <f t="shared" si="270"/>
        <v>293894</v>
      </c>
      <c r="S1584" s="244">
        <f t="shared" si="271"/>
        <v>281570</v>
      </c>
      <c r="T1584" s="244">
        <f t="shared" si="272"/>
        <v>268678</v>
      </c>
      <c r="U1584" s="79">
        <f t="shared" si="273"/>
        <v>64766.738516000631</v>
      </c>
      <c r="V1584" s="245">
        <f t="shared" si="274"/>
        <v>0.22037448371181662</v>
      </c>
      <c r="W1584" s="88" t="str">
        <f t="shared" si="275"/>
        <v>MENOR_VALOR</v>
      </c>
      <c r="X1584" s="89">
        <f t="shared" si="276"/>
        <v>202300</v>
      </c>
      <c r="Y1584" s="73"/>
    </row>
    <row r="1585" spans="1:25" ht="16" x14ac:dyDescent="0.35">
      <c r="A1585" s="40">
        <v>1432</v>
      </c>
      <c r="B1585" s="6">
        <v>781815</v>
      </c>
      <c r="C1585" s="32" t="s">
        <v>32</v>
      </c>
      <c r="D1585" s="15" t="s">
        <v>166</v>
      </c>
      <c r="E1585" s="33" t="s">
        <v>34</v>
      </c>
      <c r="F1585" s="6">
        <v>0</v>
      </c>
      <c r="G1585" s="6">
        <v>1</v>
      </c>
      <c r="H1585" s="6">
        <v>781815</v>
      </c>
      <c r="I1585" s="243">
        <v>144704</v>
      </c>
      <c r="J1585" s="82">
        <f t="shared" si="277"/>
        <v>163689.1648</v>
      </c>
      <c r="K1585" s="71">
        <v>217260</v>
      </c>
      <c r="L1585" s="79">
        <f t="shared" si="278"/>
        <v>41279.4</v>
      </c>
      <c r="M1585" s="79">
        <f t="shared" si="268"/>
        <v>258539.4</v>
      </c>
      <c r="N1585" s="79">
        <v>170000</v>
      </c>
      <c r="O1585" s="79">
        <v>32300</v>
      </c>
      <c r="P1585" s="79">
        <v>202300</v>
      </c>
      <c r="Q1585" s="244">
        <f t="shared" si="269"/>
        <v>163689</v>
      </c>
      <c r="R1585" s="244">
        <f t="shared" si="270"/>
        <v>208176</v>
      </c>
      <c r="S1585" s="244">
        <f t="shared" si="271"/>
        <v>204573</v>
      </c>
      <c r="T1585" s="244">
        <f t="shared" si="272"/>
        <v>202300</v>
      </c>
      <c r="U1585" s="79">
        <f t="shared" si="273"/>
        <v>31457.059374645938</v>
      </c>
      <c r="V1585" s="245">
        <f t="shared" si="274"/>
        <v>0.15110800176123057</v>
      </c>
      <c r="W1585" s="88" t="str">
        <f t="shared" si="275"/>
        <v>MENOR_VALOR</v>
      </c>
      <c r="X1585" s="89">
        <f t="shared" si="276"/>
        <v>163689</v>
      </c>
      <c r="Y1585" s="73"/>
    </row>
    <row r="1586" spans="1:25" ht="24" x14ac:dyDescent="0.35">
      <c r="A1586" s="40">
        <v>1433</v>
      </c>
      <c r="B1586" s="6">
        <v>781815</v>
      </c>
      <c r="C1586" s="32" t="s">
        <v>32</v>
      </c>
      <c r="D1586" s="34" t="s">
        <v>167</v>
      </c>
      <c r="E1586" s="33" t="s">
        <v>34</v>
      </c>
      <c r="F1586" s="6">
        <v>0</v>
      </c>
      <c r="G1586" s="6">
        <v>1</v>
      </c>
      <c r="H1586" s="6">
        <v>781815</v>
      </c>
      <c r="I1586" s="243">
        <v>103768</v>
      </c>
      <c r="J1586" s="82">
        <f t="shared" si="277"/>
        <v>117382.3616</v>
      </c>
      <c r="K1586" s="71">
        <v>175490</v>
      </c>
      <c r="L1586" s="79">
        <f t="shared" si="278"/>
        <v>33343.1</v>
      </c>
      <c r="M1586" s="79">
        <f t="shared" si="268"/>
        <v>208833.1</v>
      </c>
      <c r="N1586" s="79">
        <v>129000</v>
      </c>
      <c r="O1586" s="79">
        <v>24510</v>
      </c>
      <c r="P1586" s="79">
        <v>153510</v>
      </c>
      <c r="Q1586" s="244">
        <f t="shared" si="269"/>
        <v>117382</v>
      </c>
      <c r="R1586" s="244">
        <f t="shared" si="270"/>
        <v>159908</v>
      </c>
      <c r="S1586" s="244">
        <f t="shared" si="271"/>
        <v>155542</v>
      </c>
      <c r="T1586" s="244">
        <f t="shared" si="272"/>
        <v>153510</v>
      </c>
      <c r="U1586" s="79">
        <f t="shared" si="273"/>
        <v>30070.422976739119</v>
      </c>
      <c r="V1586" s="245">
        <f t="shared" si="274"/>
        <v>0.18804827136065186</v>
      </c>
      <c r="W1586" s="88" t="str">
        <f t="shared" si="275"/>
        <v>MENOR_VALOR</v>
      </c>
      <c r="X1586" s="89">
        <f t="shared" si="276"/>
        <v>117382</v>
      </c>
      <c r="Y1586" s="73"/>
    </row>
    <row r="1587" spans="1:25" ht="16" x14ac:dyDescent="0.35">
      <c r="A1587" s="40">
        <v>1434</v>
      </c>
      <c r="B1587" s="6">
        <v>781815</v>
      </c>
      <c r="C1587" s="32" t="s">
        <v>32</v>
      </c>
      <c r="D1587" s="34" t="s">
        <v>168</v>
      </c>
      <c r="E1587" s="33" t="s">
        <v>34</v>
      </c>
      <c r="F1587" s="6">
        <v>0</v>
      </c>
      <c r="G1587" s="6">
        <v>1</v>
      </c>
      <c r="H1587" s="6">
        <v>781815</v>
      </c>
      <c r="I1587" s="243">
        <v>90440</v>
      </c>
      <c r="J1587" s="82">
        <f t="shared" si="277"/>
        <v>102305.728</v>
      </c>
      <c r="K1587" s="71">
        <v>175490</v>
      </c>
      <c r="L1587" s="79">
        <f t="shared" si="278"/>
        <v>33343.1</v>
      </c>
      <c r="M1587" s="79">
        <f t="shared" si="268"/>
        <v>208833.1</v>
      </c>
      <c r="N1587" s="79">
        <v>129000</v>
      </c>
      <c r="O1587" s="79">
        <v>24510</v>
      </c>
      <c r="P1587" s="79">
        <v>153510</v>
      </c>
      <c r="Q1587" s="244">
        <f t="shared" si="269"/>
        <v>102306</v>
      </c>
      <c r="R1587" s="244">
        <f t="shared" si="270"/>
        <v>154883</v>
      </c>
      <c r="S1587" s="244">
        <f t="shared" si="271"/>
        <v>148575</v>
      </c>
      <c r="T1587" s="244">
        <f t="shared" si="272"/>
        <v>153510</v>
      </c>
      <c r="U1587" s="79">
        <f t="shared" si="273"/>
        <v>37177.553234445106</v>
      </c>
      <c r="V1587" s="245">
        <f t="shared" si="274"/>
        <v>0.24003637090219782</v>
      </c>
      <c r="W1587" s="88" t="str">
        <f t="shared" si="275"/>
        <v>MENOR_VALOR</v>
      </c>
      <c r="X1587" s="89">
        <f t="shared" si="276"/>
        <v>102306</v>
      </c>
      <c r="Y1587" s="73"/>
    </row>
    <row r="1588" spans="1:25" ht="16" x14ac:dyDescent="0.35">
      <c r="A1588" s="40">
        <v>1435</v>
      </c>
      <c r="B1588" s="6">
        <v>781815</v>
      </c>
      <c r="C1588" s="32" t="s">
        <v>32</v>
      </c>
      <c r="D1588" s="34" t="s">
        <v>169</v>
      </c>
      <c r="E1588" s="33" t="s">
        <v>34</v>
      </c>
      <c r="F1588" s="6">
        <v>0</v>
      </c>
      <c r="G1588" s="6">
        <v>1</v>
      </c>
      <c r="H1588" s="6">
        <v>781815</v>
      </c>
      <c r="I1588" s="243">
        <v>109480</v>
      </c>
      <c r="J1588" s="82">
        <f t="shared" si="277"/>
        <v>123843.776</v>
      </c>
      <c r="K1588" s="71">
        <v>165830</v>
      </c>
      <c r="L1588" s="79">
        <f t="shared" si="278"/>
        <v>31507.7</v>
      </c>
      <c r="M1588" s="79">
        <f t="shared" si="268"/>
        <v>197337.7</v>
      </c>
      <c r="N1588" s="79">
        <v>129000</v>
      </c>
      <c r="O1588" s="79">
        <v>24510</v>
      </c>
      <c r="P1588" s="79">
        <v>153510</v>
      </c>
      <c r="Q1588" s="244">
        <f t="shared" si="269"/>
        <v>123844</v>
      </c>
      <c r="R1588" s="244">
        <f t="shared" si="270"/>
        <v>158230</v>
      </c>
      <c r="S1588" s="244">
        <f t="shared" si="271"/>
        <v>155384</v>
      </c>
      <c r="T1588" s="244">
        <f t="shared" si="272"/>
        <v>153510</v>
      </c>
      <c r="U1588" s="79">
        <f t="shared" si="273"/>
        <v>24314.573777880621</v>
      </c>
      <c r="V1588" s="245">
        <f t="shared" si="274"/>
        <v>0.15366601641838223</v>
      </c>
      <c r="W1588" s="88" t="str">
        <f t="shared" si="275"/>
        <v>MENOR_VALOR</v>
      </c>
      <c r="X1588" s="89">
        <f t="shared" si="276"/>
        <v>123844</v>
      </c>
      <c r="Y1588" s="73"/>
    </row>
    <row r="1589" spans="1:25" ht="16" x14ac:dyDescent="0.35">
      <c r="A1589" s="40">
        <v>1436</v>
      </c>
      <c r="B1589" s="6">
        <v>781815</v>
      </c>
      <c r="C1589" s="32" t="s">
        <v>32</v>
      </c>
      <c r="D1589" s="34" t="s">
        <v>170</v>
      </c>
      <c r="E1589" s="33" t="s">
        <v>34</v>
      </c>
      <c r="F1589" s="6">
        <v>0</v>
      </c>
      <c r="G1589" s="6">
        <v>1</v>
      </c>
      <c r="H1589" s="6">
        <v>781815</v>
      </c>
      <c r="I1589" s="243">
        <v>109480</v>
      </c>
      <c r="J1589" s="82">
        <f t="shared" si="277"/>
        <v>123843.776</v>
      </c>
      <c r="K1589" s="71">
        <v>149730</v>
      </c>
      <c r="L1589" s="79">
        <f t="shared" si="278"/>
        <v>28448.7</v>
      </c>
      <c r="M1589" s="79">
        <f t="shared" si="268"/>
        <v>178178.7</v>
      </c>
      <c r="N1589" s="79">
        <v>129000</v>
      </c>
      <c r="O1589" s="79">
        <v>24510</v>
      </c>
      <c r="P1589" s="79">
        <v>153510</v>
      </c>
      <c r="Q1589" s="244">
        <f t="shared" si="269"/>
        <v>123844</v>
      </c>
      <c r="R1589" s="244">
        <f t="shared" si="270"/>
        <v>151844</v>
      </c>
      <c r="S1589" s="244">
        <f t="shared" si="271"/>
        <v>150183</v>
      </c>
      <c r="T1589" s="244">
        <f t="shared" si="272"/>
        <v>153510</v>
      </c>
      <c r="U1589" s="79">
        <f t="shared" si="273"/>
        <v>19798.989873223331</v>
      </c>
      <c r="V1589" s="245">
        <f t="shared" si="274"/>
        <v>0.13039033398239858</v>
      </c>
      <c r="W1589" s="88" t="str">
        <f t="shared" si="275"/>
        <v>MENOR_VALOR</v>
      </c>
      <c r="X1589" s="89">
        <f t="shared" si="276"/>
        <v>123844</v>
      </c>
      <c r="Y1589" s="73"/>
    </row>
    <row r="1590" spans="1:25" ht="16" x14ac:dyDescent="0.35">
      <c r="A1590" s="40">
        <v>1437</v>
      </c>
      <c r="B1590" s="6">
        <v>781815</v>
      </c>
      <c r="C1590" s="32" t="s">
        <v>32</v>
      </c>
      <c r="D1590" s="34" t="s">
        <v>171</v>
      </c>
      <c r="E1590" s="33" t="s">
        <v>34</v>
      </c>
      <c r="F1590" s="6">
        <v>0</v>
      </c>
      <c r="G1590" s="6">
        <v>1</v>
      </c>
      <c r="H1590" s="6">
        <v>781815</v>
      </c>
      <c r="I1590" s="243">
        <v>90440</v>
      </c>
      <c r="J1590" s="82">
        <f t="shared" si="277"/>
        <v>102305.728</v>
      </c>
      <c r="K1590" s="71">
        <v>142310</v>
      </c>
      <c r="L1590" s="79">
        <f t="shared" si="278"/>
        <v>27038.9</v>
      </c>
      <c r="M1590" s="79">
        <f t="shared" si="268"/>
        <v>169348.9</v>
      </c>
      <c r="N1590" s="79">
        <v>106000</v>
      </c>
      <c r="O1590" s="79">
        <v>20140</v>
      </c>
      <c r="P1590" s="79">
        <v>126140</v>
      </c>
      <c r="Q1590" s="244">
        <f t="shared" si="269"/>
        <v>102306</v>
      </c>
      <c r="R1590" s="244">
        <f t="shared" si="270"/>
        <v>132598</v>
      </c>
      <c r="S1590" s="244">
        <f t="shared" si="271"/>
        <v>129771</v>
      </c>
      <c r="T1590" s="244">
        <f t="shared" si="272"/>
        <v>126140</v>
      </c>
      <c r="U1590" s="79">
        <f t="shared" si="273"/>
        <v>21419.678615702898</v>
      </c>
      <c r="V1590" s="245">
        <f t="shared" si="274"/>
        <v>0.16153847430355583</v>
      </c>
      <c r="W1590" s="88" t="str">
        <f t="shared" si="275"/>
        <v>MENOR_VALOR</v>
      </c>
      <c r="X1590" s="89">
        <f t="shared" si="276"/>
        <v>102306</v>
      </c>
      <c r="Y1590" s="73"/>
    </row>
    <row r="1591" spans="1:25" x14ac:dyDescent="0.35">
      <c r="A1591" s="40">
        <v>1438</v>
      </c>
      <c r="B1591" s="6">
        <v>781815</v>
      </c>
      <c r="C1591" s="32" t="s">
        <v>32</v>
      </c>
      <c r="D1591" s="34" t="s">
        <v>172</v>
      </c>
      <c r="E1591" s="33" t="s">
        <v>34</v>
      </c>
      <c r="F1591" s="6">
        <v>0</v>
      </c>
      <c r="G1591" s="6">
        <v>1</v>
      </c>
      <c r="H1591" s="6">
        <v>781815</v>
      </c>
      <c r="I1591" s="243">
        <v>432327</v>
      </c>
      <c r="J1591" s="82">
        <f t="shared" si="277"/>
        <v>489048.30239999999</v>
      </c>
      <c r="K1591" s="71">
        <v>730400</v>
      </c>
      <c r="L1591" s="79">
        <f t="shared" si="278"/>
        <v>138776</v>
      </c>
      <c r="M1591" s="79">
        <f t="shared" si="268"/>
        <v>869176</v>
      </c>
      <c r="N1591" s="79">
        <v>531000</v>
      </c>
      <c r="O1591" s="79">
        <v>100890</v>
      </c>
      <c r="P1591" s="79">
        <v>631890</v>
      </c>
      <c r="Q1591" s="244">
        <f t="shared" si="269"/>
        <v>489048</v>
      </c>
      <c r="R1591" s="244">
        <f t="shared" si="270"/>
        <v>663371</v>
      </c>
      <c r="S1591" s="244">
        <f t="shared" si="271"/>
        <v>645209</v>
      </c>
      <c r="T1591" s="244">
        <f t="shared" si="272"/>
        <v>631890</v>
      </c>
      <c r="U1591" s="79">
        <f t="shared" si="273"/>
        <v>123264.97541678253</v>
      </c>
      <c r="V1591" s="245">
        <f t="shared" si="274"/>
        <v>0.18581604474235763</v>
      </c>
      <c r="W1591" s="88" t="str">
        <f t="shared" si="275"/>
        <v>MENOR_VALOR</v>
      </c>
      <c r="X1591" s="89">
        <f t="shared" si="276"/>
        <v>489048</v>
      </c>
      <c r="Y1591" s="73"/>
    </row>
    <row r="1592" spans="1:25" ht="16" x14ac:dyDescent="0.35">
      <c r="A1592" s="40">
        <v>1439</v>
      </c>
      <c r="B1592" s="6">
        <v>781815</v>
      </c>
      <c r="C1592" s="32" t="s">
        <v>32</v>
      </c>
      <c r="D1592" s="34" t="s">
        <v>173</v>
      </c>
      <c r="E1592" s="33" t="s">
        <v>34</v>
      </c>
      <c r="F1592" s="6">
        <v>0</v>
      </c>
      <c r="G1592" s="6">
        <v>1</v>
      </c>
      <c r="H1592" s="6">
        <v>781815</v>
      </c>
      <c r="I1592" s="243">
        <v>181713</v>
      </c>
      <c r="J1592" s="82">
        <f t="shared" si="277"/>
        <v>205553.74559999999</v>
      </c>
      <c r="K1592" s="71">
        <v>146300</v>
      </c>
      <c r="L1592" s="79">
        <f t="shared" si="278"/>
        <v>27797</v>
      </c>
      <c r="M1592" s="79">
        <f t="shared" si="268"/>
        <v>174097</v>
      </c>
      <c r="N1592" s="79">
        <v>106000</v>
      </c>
      <c r="O1592" s="79">
        <v>20140</v>
      </c>
      <c r="P1592" s="79">
        <v>126140</v>
      </c>
      <c r="Q1592" s="244">
        <f t="shared" si="269"/>
        <v>126140</v>
      </c>
      <c r="R1592" s="244">
        <f t="shared" si="270"/>
        <v>168597</v>
      </c>
      <c r="S1592" s="244">
        <f t="shared" si="271"/>
        <v>165268</v>
      </c>
      <c r="T1592" s="244">
        <f t="shared" si="272"/>
        <v>174097</v>
      </c>
      <c r="U1592" s="79">
        <f t="shared" si="273"/>
        <v>30021.632608837248</v>
      </c>
      <c r="V1592" s="245">
        <f t="shared" si="274"/>
        <v>0.17806741880838478</v>
      </c>
      <c r="W1592" s="88" t="str">
        <f t="shared" si="275"/>
        <v>MENOR_VALOR</v>
      </c>
      <c r="X1592" s="89">
        <f t="shared" si="276"/>
        <v>126140</v>
      </c>
      <c r="Y1592" s="73"/>
    </row>
    <row r="1593" spans="1:25" ht="24" x14ac:dyDescent="0.35">
      <c r="A1593" s="40">
        <v>1440</v>
      </c>
      <c r="B1593" s="6">
        <v>781815</v>
      </c>
      <c r="C1593" s="32" t="s">
        <v>32</v>
      </c>
      <c r="D1593" s="34" t="s">
        <v>174</v>
      </c>
      <c r="E1593" s="33" t="s">
        <v>34</v>
      </c>
      <c r="F1593" s="6">
        <v>0</v>
      </c>
      <c r="G1593" s="6">
        <v>1</v>
      </c>
      <c r="H1593" s="6">
        <v>781815</v>
      </c>
      <c r="I1593" s="243">
        <v>196231</v>
      </c>
      <c r="J1593" s="82">
        <f t="shared" si="277"/>
        <v>221976.50719999999</v>
      </c>
      <c r="K1593" s="71">
        <v>325380</v>
      </c>
      <c r="L1593" s="79">
        <f t="shared" si="278"/>
        <v>61822.2</v>
      </c>
      <c r="M1593" s="79">
        <f t="shared" si="268"/>
        <v>387202.2</v>
      </c>
      <c r="N1593" s="79">
        <v>255000</v>
      </c>
      <c r="O1593" s="79">
        <v>48450</v>
      </c>
      <c r="P1593" s="79">
        <v>303450</v>
      </c>
      <c r="Q1593" s="244">
        <f t="shared" si="269"/>
        <v>221977</v>
      </c>
      <c r="R1593" s="244">
        <f t="shared" si="270"/>
        <v>304210</v>
      </c>
      <c r="S1593" s="244">
        <f t="shared" si="271"/>
        <v>296559</v>
      </c>
      <c r="T1593" s="244">
        <f t="shared" si="272"/>
        <v>303450</v>
      </c>
      <c r="U1593" s="79">
        <f t="shared" si="273"/>
        <v>58147.511937313364</v>
      </c>
      <c r="V1593" s="245">
        <f t="shared" si="274"/>
        <v>0.19114267097502832</v>
      </c>
      <c r="W1593" s="88" t="str">
        <f t="shared" si="275"/>
        <v>MENOR_VALOR</v>
      </c>
      <c r="X1593" s="89">
        <f t="shared" si="276"/>
        <v>221977</v>
      </c>
      <c r="Y1593" s="73"/>
    </row>
    <row r="1594" spans="1:25" ht="16" x14ac:dyDescent="0.35">
      <c r="A1594" s="40">
        <v>1441</v>
      </c>
      <c r="B1594" s="6">
        <v>781815</v>
      </c>
      <c r="C1594" s="32" t="s">
        <v>32</v>
      </c>
      <c r="D1594" s="34" t="s">
        <v>175</v>
      </c>
      <c r="E1594" s="33" t="s">
        <v>34</v>
      </c>
      <c r="F1594" s="6">
        <v>0</v>
      </c>
      <c r="G1594" s="6">
        <v>1</v>
      </c>
      <c r="H1594" s="6">
        <v>781815</v>
      </c>
      <c r="I1594" s="243">
        <v>217056</v>
      </c>
      <c r="J1594" s="82">
        <f t="shared" si="277"/>
        <v>245533.74719999998</v>
      </c>
      <c r="K1594" s="71">
        <v>309430</v>
      </c>
      <c r="L1594" s="79">
        <f t="shared" si="278"/>
        <v>58791.7</v>
      </c>
      <c r="M1594" s="79">
        <f t="shared" si="268"/>
        <v>368221.7</v>
      </c>
      <c r="N1594" s="79">
        <v>255000</v>
      </c>
      <c r="O1594" s="79">
        <v>48450</v>
      </c>
      <c r="P1594" s="79">
        <v>303450</v>
      </c>
      <c r="Q1594" s="244">
        <f t="shared" si="269"/>
        <v>245534</v>
      </c>
      <c r="R1594" s="244">
        <f t="shared" si="270"/>
        <v>305735</v>
      </c>
      <c r="S1594" s="244">
        <f t="shared" si="271"/>
        <v>301603</v>
      </c>
      <c r="T1594" s="244">
        <f t="shared" si="272"/>
        <v>303450</v>
      </c>
      <c r="U1594" s="79">
        <f t="shared" si="273"/>
        <v>42568.535334211345</v>
      </c>
      <c r="V1594" s="245">
        <f t="shared" si="274"/>
        <v>0.1392334385471449</v>
      </c>
      <c r="W1594" s="88" t="str">
        <f t="shared" si="275"/>
        <v>MENOR_VALOR</v>
      </c>
      <c r="X1594" s="89">
        <f t="shared" si="276"/>
        <v>245534</v>
      </c>
      <c r="Y1594" s="73"/>
    </row>
    <row r="1595" spans="1:25" ht="16" x14ac:dyDescent="0.35">
      <c r="A1595" s="40">
        <v>1442</v>
      </c>
      <c r="B1595" s="6">
        <v>781815</v>
      </c>
      <c r="C1595" s="32" t="s">
        <v>32</v>
      </c>
      <c r="D1595" s="34" t="s">
        <v>176</v>
      </c>
      <c r="E1595" s="33" t="s">
        <v>34</v>
      </c>
      <c r="F1595" s="6">
        <v>0</v>
      </c>
      <c r="G1595" s="6">
        <v>1</v>
      </c>
      <c r="H1595" s="6">
        <v>781815</v>
      </c>
      <c r="I1595" s="243">
        <v>187068</v>
      </c>
      <c r="J1595" s="82">
        <f t="shared" si="277"/>
        <v>211611.3216</v>
      </c>
      <c r="K1595" s="71">
        <v>347710</v>
      </c>
      <c r="L1595" s="79">
        <f t="shared" si="278"/>
        <v>66064.899999999994</v>
      </c>
      <c r="M1595" s="79">
        <f t="shared" si="268"/>
        <v>413774.9</v>
      </c>
      <c r="N1595" s="79">
        <v>255000</v>
      </c>
      <c r="O1595" s="79">
        <v>48450</v>
      </c>
      <c r="P1595" s="79">
        <v>303450</v>
      </c>
      <c r="Q1595" s="244">
        <f t="shared" si="269"/>
        <v>211611</v>
      </c>
      <c r="R1595" s="244">
        <f t="shared" si="270"/>
        <v>309612</v>
      </c>
      <c r="S1595" s="244">
        <f t="shared" si="271"/>
        <v>298399</v>
      </c>
      <c r="T1595" s="244">
        <f t="shared" si="272"/>
        <v>303450</v>
      </c>
      <c r="U1595" s="79">
        <f t="shared" si="273"/>
        <v>69297.171663062851</v>
      </c>
      <c r="V1595" s="245">
        <f t="shared" si="274"/>
        <v>0.22381939867661088</v>
      </c>
      <c r="W1595" s="88" t="str">
        <f t="shared" si="275"/>
        <v>MENOR_VALOR</v>
      </c>
      <c r="X1595" s="89">
        <f t="shared" si="276"/>
        <v>211611</v>
      </c>
      <c r="Y1595" s="73"/>
    </row>
    <row r="1596" spans="1:25" ht="16" x14ac:dyDescent="0.35">
      <c r="A1596" s="40">
        <v>1443</v>
      </c>
      <c r="B1596" s="6">
        <v>781815</v>
      </c>
      <c r="C1596" s="32" t="s">
        <v>32</v>
      </c>
      <c r="D1596" s="34" t="s">
        <v>177</v>
      </c>
      <c r="E1596" s="33" t="s">
        <v>34</v>
      </c>
      <c r="F1596" s="6">
        <v>0</v>
      </c>
      <c r="G1596" s="6">
        <v>1</v>
      </c>
      <c r="H1596" s="6">
        <v>781815</v>
      </c>
      <c r="I1596" s="243">
        <v>267631</v>
      </c>
      <c r="J1596" s="82">
        <f t="shared" si="277"/>
        <v>302744.18719999999</v>
      </c>
      <c r="K1596" s="71">
        <v>397940</v>
      </c>
      <c r="L1596" s="79">
        <f t="shared" si="278"/>
        <v>75608.600000000006</v>
      </c>
      <c r="M1596" s="79">
        <f t="shared" si="268"/>
        <v>473548.6</v>
      </c>
      <c r="N1596" s="79">
        <v>315000</v>
      </c>
      <c r="O1596" s="79">
        <v>59850</v>
      </c>
      <c r="P1596" s="79">
        <v>374850</v>
      </c>
      <c r="Q1596" s="244">
        <f t="shared" si="269"/>
        <v>302744</v>
      </c>
      <c r="R1596" s="244">
        <f t="shared" si="270"/>
        <v>383714</v>
      </c>
      <c r="S1596" s="244">
        <f t="shared" si="271"/>
        <v>377369</v>
      </c>
      <c r="T1596" s="244">
        <f t="shared" si="272"/>
        <v>374850</v>
      </c>
      <c r="U1596" s="79">
        <f t="shared" si="273"/>
        <v>57254.436072674755</v>
      </c>
      <c r="V1596" s="245">
        <f t="shared" si="274"/>
        <v>0.14921122521637145</v>
      </c>
      <c r="W1596" s="88" t="str">
        <f t="shared" si="275"/>
        <v>MENOR_VALOR</v>
      </c>
      <c r="X1596" s="89">
        <f t="shared" si="276"/>
        <v>302744</v>
      </c>
      <c r="Y1596" s="73"/>
    </row>
    <row r="1597" spans="1:25" ht="16" x14ac:dyDescent="0.35">
      <c r="A1597" s="40">
        <v>1444</v>
      </c>
      <c r="B1597" s="21">
        <v>781815</v>
      </c>
      <c r="C1597" s="32" t="s">
        <v>179</v>
      </c>
      <c r="D1597" s="32" t="s">
        <v>160</v>
      </c>
      <c r="E1597" s="33" t="s">
        <v>34</v>
      </c>
      <c r="F1597" s="6">
        <v>0</v>
      </c>
      <c r="G1597" s="6">
        <v>1</v>
      </c>
      <c r="H1597" s="6">
        <v>781815</v>
      </c>
      <c r="I1597" s="243">
        <v>173978</v>
      </c>
      <c r="J1597" s="82">
        <f t="shared" si="277"/>
        <v>196803.9136</v>
      </c>
      <c r="K1597" s="71">
        <v>147660</v>
      </c>
      <c r="L1597" s="79">
        <f t="shared" si="278"/>
        <v>28055.4</v>
      </c>
      <c r="M1597" s="79">
        <f t="shared" si="268"/>
        <v>175715.4</v>
      </c>
      <c r="N1597" s="79">
        <v>110000</v>
      </c>
      <c r="O1597" s="79">
        <v>20900</v>
      </c>
      <c r="P1597" s="79">
        <v>130900</v>
      </c>
      <c r="Q1597" s="244">
        <f t="shared" si="269"/>
        <v>130900</v>
      </c>
      <c r="R1597" s="244">
        <f t="shared" si="270"/>
        <v>167806</v>
      </c>
      <c r="S1597" s="244">
        <f t="shared" si="271"/>
        <v>165422</v>
      </c>
      <c r="T1597" s="244">
        <f t="shared" si="272"/>
        <v>175715</v>
      </c>
      <c r="U1597" s="79">
        <f t="shared" si="273"/>
        <v>26096.482866470724</v>
      </c>
      <c r="V1597" s="245">
        <f t="shared" si="274"/>
        <v>0.15551579124984044</v>
      </c>
      <c r="W1597" s="88" t="str">
        <f t="shared" si="275"/>
        <v>MENOR_VALOR</v>
      </c>
      <c r="X1597" s="89">
        <f t="shared" si="276"/>
        <v>130900</v>
      </c>
      <c r="Y1597" s="73"/>
    </row>
    <row r="1598" spans="1:25" x14ac:dyDescent="0.35">
      <c r="A1598" s="40">
        <v>1445</v>
      </c>
      <c r="B1598" s="21">
        <v>781815</v>
      </c>
      <c r="C1598" s="283" t="s">
        <v>180</v>
      </c>
      <c r="D1598" s="284"/>
      <c r="E1598" s="33" t="s">
        <v>34</v>
      </c>
      <c r="F1598" s="6">
        <v>0</v>
      </c>
      <c r="G1598" s="6">
        <v>1</v>
      </c>
      <c r="H1598" s="21">
        <v>781815</v>
      </c>
      <c r="I1598" s="243">
        <v>200000</v>
      </c>
      <c r="J1598" s="82">
        <f t="shared" si="277"/>
        <v>226240</v>
      </c>
      <c r="K1598" s="71">
        <v>203040</v>
      </c>
      <c r="L1598" s="79">
        <f t="shared" si="278"/>
        <v>38577.599999999999</v>
      </c>
      <c r="M1598" s="79">
        <f t="shared" si="268"/>
        <v>241617.6</v>
      </c>
      <c r="N1598" s="79">
        <v>150000</v>
      </c>
      <c r="O1598" s="79">
        <v>28500</v>
      </c>
      <c r="P1598" s="79">
        <v>178500</v>
      </c>
      <c r="Q1598" s="244">
        <f t="shared" si="269"/>
        <v>178500</v>
      </c>
      <c r="R1598" s="244">
        <f t="shared" si="270"/>
        <v>215453</v>
      </c>
      <c r="S1598" s="244">
        <f t="shared" si="271"/>
        <v>213687</v>
      </c>
      <c r="T1598" s="244">
        <f t="shared" si="272"/>
        <v>226240</v>
      </c>
      <c r="U1598" s="79">
        <f t="shared" si="273"/>
        <v>26129.716885186492</v>
      </c>
      <c r="V1598" s="245">
        <f t="shared" si="274"/>
        <v>0.12127803690450582</v>
      </c>
      <c r="W1598" s="88" t="str">
        <f t="shared" si="275"/>
        <v>MENOR_VALOR</v>
      </c>
      <c r="X1598" s="89">
        <f t="shared" si="276"/>
        <v>178500</v>
      </c>
      <c r="Y1598" s="73"/>
    </row>
    <row r="1599" spans="1:25" ht="24" x14ac:dyDescent="0.35">
      <c r="A1599" s="40">
        <v>1446</v>
      </c>
      <c r="B1599" s="6">
        <v>781815</v>
      </c>
      <c r="C1599" s="32" t="s">
        <v>50</v>
      </c>
      <c r="D1599" s="32" t="s">
        <v>160</v>
      </c>
      <c r="E1599" s="33" t="s">
        <v>34</v>
      </c>
      <c r="F1599" s="6">
        <v>0</v>
      </c>
      <c r="G1599" s="6">
        <v>1</v>
      </c>
      <c r="H1599" s="21">
        <v>781815</v>
      </c>
      <c r="I1599" s="243">
        <v>181832</v>
      </c>
      <c r="J1599" s="82">
        <f t="shared" si="277"/>
        <v>205688.3584</v>
      </c>
      <c r="K1599" s="71">
        <v>269500</v>
      </c>
      <c r="L1599" s="79">
        <f t="shared" si="278"/>
        <v>51205</v>
      </c>
      <c r="M1599" s="79">
        <f t="shared" si="268"/>
        <v>320705</v>
      </c>
      <c r="N1599" s="79">
        <v>220000</v>
      </c>
      <c r="O1599" s="79">
        <v>41800</v>
      </c>
      <c r="P1599" s="79">
        <v>261800</v>
      </c>
      <c r="Q1599" s="244">
        <f t="shared" si="269"/>
        <v>205688</v>
      </c>
      <c r="R1599" s="244">
        <f t="shared" si="270"/>
        <v>262731</v>
      </c>
      <c r="S1599" s="244">
        <f t="shared" si="271"/>
        <v>258481</v>
      </c>
      <c r="T1599" s="244">
        <f t="shared" si="272"/>
        <v>261800</v>
      </c>
      <c r="U1599" s="79">
        <f t="shared" si="273"/>
        <v>40335.492119224233</v>
      </c>
      <c r="V1599" s="245">
        <f t="shared" si="274"/>
        <v>0.15352391655048028</v>
      </c>
      <c r="W1599" s="88" t="str">
        <f t="shared" si="275"/>
        <v>MENOR_VALOR</v>
      </c>
      <c r="X1599" s="89">
        <f t="shared" si="276"/>
        <v>205688</v>
      </c>
      <c r="Y1599" s="73"/>
    </row>
    <row r="1600" spans="1:25" s="74" customFormat="1" ht="16" x14ac:dyDescent="0.35">
      <c r="A1600" s="117" t="s">
        <v>181</v>
      </c>
      <c r="B1600" s="30"/>
      <c r="C1600" s="134"/>
      <c r="D1600" s="135" t="s">
        <v>182</v>
      </c>
      <c r="E1600" s="33"/>
      <c r="F1600" s="6"/>
      <c r="G1600" s="6"/>
      <c r="H1600" s="10"/>
      <c r="I1600" s="11"/>
      <c r="J1600" s="82">
        <f t="shared" si="277"/>
        <v>0</v>
      </c>
      <c r="K1600" s="71">
        <v>0</v>
      </c>
      <c r="L1600" s="79">
        <f t="shared" si="278"/>
        <v>0</v>
      </c>
      <c r="M1600" s="79">
        <f t="shared" si="268"/>
        <v>0</v>
      </c>
      <c r="N1600" s="79"/>
      <c r="O1600" s="79"/>
      <c r="P1600" s="79"/>
      <c r="Q1600" s="244"/>
      <c r="R1600" s="244"/>
      <c r="S1600" s="244"/>
      <c r="T1600" s="244"/>
      <c r="U1600" s="79"/>
      <c r="V1600" s="245"/>
      <c r="W1600" s="88" t="str">
        <f t="shared" si="275"/>
        <v>MENOR_VALOR</v>
      </c>
      <c r="X1600" s="89">
        <f t="shared" si="276"/>
        <v>0</v>
      </c>
      <c r="Y1600" s="73"/>
    </row>
    <row r="1601" spans="1:25" x14ac:dyDescent="0.35">
      <c r="A1601" s="40">
        <v>1447</v>
      </c>
      <c r="B1601" s="30">
        <v>8714199</v>
      </c>
      <c r="C1601" s="31" t="s">
        <v>32</v>
      </c>
      <c r="D1601" s="31" t="s">
        <v>468</v>
      </c>
      <c r="E1601" s="33" t="s">
        <v>34</v>
      </c>
      <c r="F1601" s="6">
        <v>0</v>
      </c>
      <c r="G1601" s="6">
        <v>1</v>
      </c>
      <c r="H1601" s="6">
        <v>781815</v>
      </c>
      <c r="I1601" s="81">
        <v>272272</v>
      </c>
      <c r="J1601" s="82">
        <f t="shared" si="277"/>
        <v>307994.08639999997</v>
      </c>
      <c r="K1601" s="71">
        <v>380000</v>
      </c>
      <c r="L1601" s="79">
        <f t="shared" si="278"/>
        <v>72200</v>
      </c>
      <c r="M1601" s="79">
        <f t="shared" si="268"/>
        <v>452200</v>
      </c>
      <c r="N1601" s="79">
        <v>320000</v>
      </c>
      <c r="O1601" s="79">
        <v>60800</v>
      </c>
      <c r="P1601" s="79">
        <v>380800</v>
      </c>
      <c r="Q1601" s="244">
        <f t="shared" si="269"/>
        <v>307994</v>
      </c>
      <c r="R1601" s="244">
        <f t="shared" si="270"/>
        <v>380331</v>
      </c>
      <c r="S1601" s="244">
        <f t="shared" si="271"/>
        <v>375713</v>
      </c>
      <c r="T1601" s="244">
        <f t="shared" si="272"/>
        <v>380800</v>
      </c>
      <c r="U1601" s="79">
        <f t="shared" si="273"/>
        <v>51149.983230691287</v>
      </c>
      <c r="V1601" s="245">
        <f t="shared" si="274"/>
        <v>0.13448807283837311</v>
      </c>
      <c r="W1601" s="88" t="str">
        <f t="shared" si="275"/>
        <v>MENOR_VALOR</v>
      </c>
      <c r="X1601" s="89">
        <f t="shared" si="276"/>
        <v>307994</v>
      </c>
      <c r="Y1601" s="73"/>
    </row>
    <row r="1602" spans="1:25" ht="24" x14ac:dyDescent="0.35">
      <c r="A1602" s="40">
        <v>1448</v>
      </c>
      <c r="B1602" s="30">
        <v>8714199</v>
      </c>
      <c r="C1602" s="31" t="s">
        <v>32</v>
      </c>
      <c r="D1602" s="31" t="s">
        <v>269</v>
      </c>
      <c r="E1602" s="33" t="s">
        <v>34</v>
      </c>
      <c r="F1602" s="6">
        <v>0</v>
      </c>
      <c r="G1602" s="6">
        <v>1</v>
      </c>
      <c r="H1602" s="6">
        <v>781815</v>
      </c>
      <c r="I1602" s="81">
        <v>218960</v>
      </c>
      <c r="J1602" s="82">
        <f t="shared" si="277"/>
        <v>247687.552</v>
      </c>
      <c r="K1602" s="71">
        <v>468640</v>
      </c>
      <c r="L1602" s="79">
        <f t="shared" si="278"/>
        <v>89041.600000000006</v>
      </c>
      <c r="M1602" s="79">
        <f t="shared" si="268"/>
        <v>557681.6</v>
      </c>
      <c r="N1602" s="79">
        <v>371000</v>
      </c>
      <c r="O1602" s="79">
        <v>70490</v>
      </c>
      <c r="P1602" s="79">
        <v>441490</v>
      </c>
      <c r="Q1602" s="244">
        <f t="shared" si="269"/>
        <v>247688</v>
      </c>
      <c r="R1602" s="244">
        <f t="shared" si="270"/>
        <v>415620</v>
      </c>
      <c r="S1602" s="244">
        <f t="shared" si="271"/>
        <v>393614</v>
      </c>
      <c r="T1602" s="244">
        <f t="shared" si="272"/>
        <v>441490</v>
      </c>
      <c r="U1602" s="79">
        <f t="shared" si="273"/>
        <v>118745.8559782193</v>
      </c>
      <c r="V1602" s="245">
        <f t="shared" si="274"/>
        <v>0.28570775222130623</v>
      </c>
      <c r="W1602" s="88" t="str">
        <f t="shared" si="275"/>
        <v>MENOR_VALOR</v>
      </c>
      <c r="X1602" s="89">
        <f t="shared" si="276"/>
        <v>247688</v>
      </c>
      <c r="Y1602" s="73"/>
    </row>
    <row r="1603" spans="1:25" ht="24" x14ac:dyDescent="0.35">
      <c r="A1603" s="40">
        <v>1449</v>
      </c>
      <c r="B1603" s="30">
        <v>8714199</v>
      </c>
      <c r="C1603" s="31" t="s">
        <v>32</v>
      </c>
      <c r="D1603" s="31" t="s">
        <v>183</v>
      </c>
      <c r="E1603" s="33" t="s">
        <v>34</v>
      </c>
      <c r="F1603" s="6">
        <v>0</v>
      </c>
      <c r="G1603" s="6">
        <v>1</v>
      </c>
      <c r="H1603" s="6">
        <v>781815</v>
      </c>
      <c r="I1603" s="243">
        <v>300237</v>
      </c>
      <c r="J1603" s="82">
        <f t="shared" si="277"/>
        <v>339628.0944</v>
      </c>
      <c r="K1603" s="71">
        <v>423360</v>
      </c>
      <c r="L1603" s="79">
        <f t="shared" si="278"/>
        <v>80438.399999999994</v>
      </c>
      <c r="M1603" s="79">
        <f t="shared" si="268"/>
        <v>503798.4</v>
      </c>
      <c r="N1603" s="79">
        <v>353000</v>
      </c>
      <c r="O1603" s="79">
        <v>67070</v>
      </c>
      <c r="P1603" s="79">
        <v>420070</v>
      </c>
      <c r="Q1603" s="244">
        <f t="shared" si="269"/>
        <v>339628</v>
      </c>
      <c r="R1603" s="244">
        <f t="shared" si="270"/>
        <v>421165</v>
      </c>
      <c r="S1603" s="244">
        <f t="shared" si="271"/>
        <v>415777</v>
      </c>
      <c r="T1603" s="244">
        <f t="shared" si="272"/>
        <v>420070</v>
      </c>
      <c r="U1603" s="79">
        <f t="shared" si="273"/>
        <v>57655.365617607524</v>
      </c>
      <c r="V1603" s="245">
        <f t="shared" si="274"/>
        <v>0.13689495949950145</v>
      </c>
      <c r="W1603" s="88" t="str">
        <f t="shared" si="275"/>
        <v>MENOR_VALOR</v>
      </c>
      <c r="X1603" s="89">
        <f t="shared" si="276"/>
        <v>339628</v>
      </c>
      <c r="Y1603" s="73"/>
    </row>
    <row r="1604" spans="1:25" ht="24" x14ac:dyDescent="0.35">
      <c r="A1604" s="40">
        <v>1450</v>
      </c>
      <c r="B1604" s="30">
        <v>8714199</v>
      </c>
      <c r="C1604" s="31" t="s">
        <v>32</v>
      </c>
      <c r="D1604" s="31" t="s">
        <v>184</v>
      </c>
      <c r="E1604" s="33" t="s">
        <v>34</v>
      </c>
      <c r="F1604" s="6">
        <v>0</v>
      </c>
      <c r="G1604" s="6">
        <v>1</v>
      </c>
      <c r="H1604" s="6">
        <v>781815</v>
      </c>
      <c r="I1604" s="243">
        <v>173145</v>
      </c>
      <c r="J1604" s="82">
        <f t="shared" si="277"/>
        <v>195861.62400000001</v>
      </c>
      <c r="K1604" s="71">
        <v>280500</v>
      </c>
      <c r="L1604" s="79">
        <f t="shared" si="278"/>
        <v>53295</v>
      </c>
      <c r="M1604" s="79">
        <f t="shared" si="268"/>
        <v>333795</v>
      </c>
      <c r="N1604" s="79">
        <v>204000</v>
      </c>
      <c r="O1604" s="79">
        <v>38760</v>
      </c>
      <c r="P1604" s="79">
        <v>242760</v>
      </c>
      <c r="Q1604" s="244">
        <f t="shared" si="269"/>
        <v>195862</v>
      </c>
      <c r="R1604" s="244">
        <f t="shared" si="270"/>
        <v>257472</v>
      </c>
      <c r="S1604" s="244">
        <f t="shared" si="271"/>
        <v>251306</v>
      </c>
      <c r="T1604" s="244">
        <f t="shared" si="272"/>
        <v>242760</v>
      </c>
      <c r="U1604" s="79">
        <f t="shared" si="273"/>
        <v>43564.848788903189</v>
      </c>
      <c r="V1604" s="245">
        <f t="shared" si="274"/>
        <v>0.16920227748610797</v>
      </c>
      <c r="W1604" s="88" t="str">
        <f t="shared" si="275"/>
        <v>MENOR_VALOR</v>
      </c>
      <c r="X1604" s="89">
        <f t="shared" si="276"/>
        <v>195862</v>
      </c>
      <c r="Y1604" s="73"/>
    </row>
    <row r="1605" spans="1:25" ht="16" x14ac:dyDescent="0.35">
      <c r="A1605" s="40">
        <v>1451</v>
      </c>
      <c r="B1605" s="30">
        <v>8714199</v>
      </c>
      <c r="C1605" s="31" t="s">
        <v>32</v>
      </c>
      <c r="D1605" s="31" t="s">
        <v>185</v>
      </c>
      <c r="E1605" s="33" t="s">
        <v>34</v>
      </c>
      <c r="F1605" s="6">
        <v>0</v>
      </c>
      <c r="G1605" s="6">
        <v>1</v>
      </c>
      <c r="H1605" s="6">
        <v>781815</v>
      </c>
      <c r="I1605" s="243">
        <v>264894</v>
      </c>
      <c r="J1605" s="82">
        <f t="shared" si="277"/>
        <v>299648.09279999998</v>
      </c>
      <c r="K1605" s="71">
        <v>351000</v>
      </c>
      <c r="L1605" s="79">
        <f t="shared" si="278"/>
        <v>66690</v>
      </c>
      <c r="M1605" s="79">
        <f t="shared" si="268"/>
        <v>417690</v>
      </c>
      <c r="N1605" s="79">
        <v>312000</v>
      </c>
      <c r="O1605" s="79">
        <v>59280</v>
      </c>
      <c r="P1605" s="79">
        <v>371280</v>
      </c>
      <c r="Q1605" s="244">
        <f t="shared" si="269"/>
        <v>299648</v>
      </c>
      <c r="R1605" s="244">
        <f t="shared" si="270"/>
        <v>362873</v>
      </c>
      <c r="S1605" s="244">
        <f t="shared" si="271"/>
        <v>359519</v>
      </c>
      <c r="T1605" s="244">
        <f t="shared" si="272"/>
        <v>371280</v>
      </c>
      <c r="U1605" s="79">
        <f t="shared" si="273"/>
        <v>44706.826240519469</v>
      </c>
      <c r="V1605" s="245">
        <f t="shared" si="274"/>
        <v>0.12320240480972536</v>
      </c>
      <c r="W1605" s="88" t="str">
        <f t="shared" si="275"/>
        <v>MENOR_VALOR</v>
      </c>
      <c r="X1605" s="89">
        <f t="shared" si="276"/>
        <v>299648</v>
      </c>
      <c r="Y1605" s="73"/>
    </row>
    <row r="1606" spans="1:25" ht="16" x14ac:dyDescent="0.35">
      <c r="A1606" s="40">
        <v>1452</v>
      </c>
      <c r="B1606" s="30">
        <v>8714199</v>
      </c>
      <c r="C1606" s="31" t="s">
        <v>32</v>
      </c>
      <c r="D1606" s="31" t="s">
        <v>186</v>
      </c>
      <c r="E1606" s="33" t="s">
        <v>34</v>
      </c>
      <c r="F1606" s="6">
        <v>0</v>
      </c>
      <c r="G1606" s="6">
        <v>1</v>
      </c>
      <c r="H1606" s="6">
        <v>781815</v>
      </c>
      <c r="I1606" s="243">
        <v>90440</v>
      </c>
      <c r="J1606" s="82">
        <f t="shared" si="277"/>
        <v>102305.728</v>
      </c>
      <c r="K1606" s="71">
        <v>125020</v>
      </c>
      <c r="L1606" s="79">
        <f t="shared" si="278"/>
        <v>23753.8</v>
      </c>
      <c r="M1606" s="79">
        <f t="shared" si="268"/>
        <v>148773.79999999999</v>
      </c>
      <c r="N1606" s="79">
        <v>106000</v>
      </c>
      <c r="O1606" s="79">
        <v>20140</v>
      </c>
      <c r="P1606" s="79">
        <v>126140</v>
      </c>
      <c r="Q1606" s="244">
        <f t="shared" si="269"/>
        <v>102306</v>
      </c>
      <c r="R1606" s="244">
        <f t="shared" si="270"/>
        <v>125740</v>
      </c>
      <c r="S1606" s="244">
        <f t="shared" si="271"/>
        <v>124287</v>
      </c>
      <c r="T1606" s="244">
        <f t="shared" si="272"/>
        <v>126140</v>
      </c>
      <c r="U1606" s="79">
        <f t="shared" si="273"/>
        <v>16570.340310325555</v>
      </c>
      <c r="V1606" s="245">
        <f t="shared" si="274"/>
        <v>0.13178256967015711</v>
      </c>
      <c r="W1606" s="88" t="str">
        <f t="shared" si="275"/>
        <v>MENOR_VALOR</v>
      </c>
      <c r="X1606" s="89">
        <f t="shared" si="276"/>
        <v>102306</v>
      </c>
      <c r="Y1606" s="73"/>
    </row>
    <row r="1607" spans="1:25" ht="16" x14ac:dyDescent="0.35">
      <c r="A1607" s="40">
        <v>1453</v>
      </c>
      <c r="B1607" s="30">
        <v>8714199</v>
      </c>
      <c r="C1607" s="31" t="s">
        <v>32</v>
      </c>
      <c r="D1607" s="31" t="s">
        <v>306</v>
      </c>
      <c r="E1607" s="33" t="s">
        <v>80</v>
      </c>
      <c r="F1607" s="6">
        <v>0</v>
      </c>
      <c r="G1607" s="6">
        <v>1</v>
      </c>
      <c r="H1607" s="6">
        <v>781815</v>
      </c>
      <c r="I1607" s="243">
        <v>456365</v>
      </c>
      <c r="J1607" s="82">
        <f t="shared" si="277"/>
        <v>516240.08799999999</v>
      </c>
      <c r="K1607" s="71">
        <v>671000</v>
      </c>
      <c r="L1607" s="79">
        <f t="shared" si="278"/>
        <v>127490</v>
      </c>
      <c r="M1607" s="79">
        <f t="shared" si="268"/>
        <v>798490</v>
      </c>
      <c r="N1607" s="79">
        <v>537000</v>
      </c>
      <c r="O1607" s="79">
        <v>102030</v>
      </c>
      <c r="P1607" s="79">
        <v>639030</v>
      </c>
      <c r="Q1607" s="244">
        <f t="shared" si="269"/>
        <v>516240</v>
      </c>
      <c r="R1607" s="244">
        <f t="shared" si="270"/>
        <v>651253</v>
      </c>
      <c r="S1607" s="244">
        <f t="shared" si="271"/>
        <v>641034</v>
      </c>
      <c r="T1607" s="244">
        <f t="shared" si="272"/>
        <v>639030</v>
      </c>
      <c r="U1607" s="79">
        <f t="shared" si="273"/>
        <v>95468.607848339336</v>
      </c>
      <c r="V1607" s="245">
        <f t="shared" si="274"/>
        <v>0.14659219665527734</v>
      </c>
      <c r="W1607" s="88" t="str">
        <f t="shared" si="275"/>
        <v>MENOR_VALOR</v>
      </c>
      <c r="X1607" s="89">
        <f t="shared" si="276"/>
        <v>516240</v>
      </c>
      <c r="Y1607" s="73"/>
    </row>
    <row r="1608" spans="1:25" ht="16" x14ac:dyDescent="0.35">
      <c r="A1608" s="40">
        <v>1454</v>
      </c>
      <c r="B1608" s="30">
        <v>8714199</v>
      </c>
      <c r="C1608" s="31" t="s">
        <v>32</v>
      </c>
      <c r="D1608" s="31" t="s">
        <v>307</v>
      </c>
      <c r="E1608" s="33" t="s">
        <v>80</v>
      </c>
      <c r="F1608" s="6">
        <v>0</v>
      </c>
      <c r="G1608" s="6">
        <v>1</v>
      </c>
      <c r="H1608" s="6">
        <v>781815</v>
      </c>
      <c r="I1608" s="243">
        <v>456565</v>
      </c>
      <c r="J1608" s="82">
        <f t="shared" si="277"/>
        <v>516466.32799999998</v>
      </c>
      <c r="K1608" s="71">
        <v>617320</v>
      </c>
      <c r="L1608" s="79">
        <f t="shared" si="278"/>
        <v>117290.8</v>
      </c>
      <c r="M1608" s="79">
        <f t="shared" si="268"/>
        <v>734610.8</v>
      </c>
      <c r="N1608" s="79">
        <v>537000</v>
      </c>
      <c r="O1608" s="79">
        <v>102030</v>
      </c>
      <c r="P1608" s="79">
        <v>639030</v>
      </c>
      <c r="Q1608" s="244">
        <f t="shared" si="269"/>
        <v>516466</v>
      </c>
      <c r="R1608" s="244">
        <f t="shared" si="270"/>
        <v>630036</v>
      </c>
      <c r="S1608" s="244">
        <f t="shared" si="271"/>
        <v>623553</v>
      </c>
      <c r="T1608" s="244">
        <f t="shared" si="272"/>
        <v>639030</v>
      </c>
      <c r="U1608" s="79">
        <f t="shared" si="273"/>
        <v>80306.117139356196</v>
      </c>
      <c r="V1608" s="245">
        <f t="shared" si="274"/>
        <v>0.12746274361997759</v>
      </c>
      <c r="W1608" s="88" t="str">
        <f t="shared" si="275"/>
        <v>MENOR_VALOR</v>
      </c>
      <c r="X1608" s="89">
        <f t="shared" si="276"/>
        <v>516466</v>
      </c>
      <c r="Y1608" s="73"/>
    </row>
    <row r="1609" spans="1:25" ht="16" x14ac:dyDescent="0.35">
      <c r="A1609" s="40">
        <v>1455</v>
      </c>
      <c r="B1609" s="30">
        <v>8714199</v>
      </c>
      <c r="C1609" s="31" t="s">
        <v>32</v>
      </c>
      <c r="D1609" s="31" t="s">
        <v>187</v>
      </c>
      <c r="E1609" s="33" t="s">
        <v>34</v>
      </c>
      <c r="F1609" s="6">
        <v>0</v>
      </c>
      <c r="G1609" s="6">
        <v>1</v>
      </c>
      <c r="H1609" s="6">
        <v>781815</v>
      </c>
      <c r="I1609" s="243">
        <v>272272</v>
      </c>
      <c r="J1609" s="82">
        <f t="shared" si="277"/>
        <v>307994.08639999997</v>
      </c>
      <c r="K1609" s="71">
        <v>327240</v>
      </c>
      <c r="L1609" s="79">
        <f t="shared" si="278"/>
        <v>62175.6</v>
      </c>
      <c r="M1609" s="79">
        <f t="shared" si="268"/>
        <v>389415.6</v>
      </c>
      <c r="N1609" s="79">
        <v>242000</v>
      </c>
      <c r="O1609" s="79">
        <v>45980</v>
      </c>
      <c r="P1609" s="79">
        <v>287980</v>
      </c>
      <c r="Q1609" s="244">
        <f t="shared" si="269"/>
        <v>287980</v>
      </c>
      <c r="R1609" s="244">
        <f t="shared" si="270"/>
        <v>328463</v>
      </c>
      <c r="S1609" s="244">
        <f t="shared" si="271"/>
        <v>325666</v>
      </c>
      <c r="T1609" s="244">
        <f t="shared" si="272"/>
        <v>307994</v>
      </c>
      <c r="U1609" s="79">
        <f t="shared" si="273"/>
        <v>28625.803822775004</v>
      </c>
      <c r="V1609" s="245">
        <f t="shared" si="274"/>
        <v>8.7150771389091025E-2</v>
      </c>
      <c r="W1609" s="88" t="str">
        <f t="shared" si="275"/>
        <v>MENOR_VALOR</v>
      </c>
      <c r="X1609" s="89">
        <f t="shared" si="276"/>
        <v>287980</v>
      </c>
      <c r="Y1609" s="73"/>
    </row>
    <row r="1610" spans="1:25" ht="24" x14ac:dyDescent="0.35">
      <c r="A1610" s="40">
        <v>1456</v>
      </c>
      <c r="B1610" s="30">
        <v>8714199</v>
      </c>
      <c r="C1610" s="31" t="s">
        <v>32</v>
      </c>
      <c r="D1610" s="31" t="s">
        <v>188</v>
      </c>
      <c r="E1610" s="33" t="s">
        <v>34</v>
      </c>
      <c r="F1610" s="6">
        <v>0</v>
      </c>
      <c r="G1610" s="6">
        <v>1</v>
      </c>
      <c r="H1610" s="6">
        <v>781815</v>
      </c>
      <c r="I1610" s="243">
        <v>360808</v>
      </c>
      <c r="J1610" s="82">
        <f t="shared" si="277"/>
        <v>408146.00959999999</v>
      </c>
      <c r="K1610" s="71">
        <v>463100</v>
      </c>
      <c r="L1610" s="79">
        <f t="shared" si="278"/>
        <v>87989</v>
      </c>
      <c r="M1610" s="79">
        <f t="shared" si="268"/>
        <v>551089</v>
      </c>
      <c r="N1610" s="79">
        <v>337000</v>
      </c>
      <c r="O1610" s="79">
        <v>64030</v>
      </c>
      <c r="P1610" s="79">
        <v>401030</v>
      </c>
      <c r="Q1610" s="244">
        <f t="shared" si="269"/>
        <v>401030</v>
      </c>
      <c r="R1610" s="244">
        <f t="shared" si="270"/>
        <v>453422</v>
      </c>
      <c r="S1610" s="244">
        <f t="shared" si="271"/>
        <v>448475</v>
      </c>
      <c r="T1610" s="244">
        <f t="shared" si="272"/>
        <v>408146</v>
      </c>
      <c r="U1610" s="79">
        <f t="shared" si="273"/>
        <v>37046.738479925596</v>
      </c>
      <c r="V1610" s="245">
        <f t="shared" si="274"/>
        <v>8.1704766155867151E-2</v>
      </c>
      <c r="W1610" s="88" t="str">
        <f t="shared" si="275"/>
        <v>MENOR_VALOR</v>
      </c>
      <c r="X1610" s="89">
        <f t="shared" si="276"/>
        <v>401030</v>
      </c>
      <c r="Y1610" s="73"/>
    </row>
    <row r="1611" spans="1:25" ht="24" x14ac:dyDescent="0.35">
      <c r="A1611" s="40">
        <v>1457</v>
      </c>
      <c r="B1611" s="30">
        <v>8714199</v>
      </c>
      <c r="C1611" s="31" t="s">
        <v>32</v>
      </c>
      <c r="D1611" s="31" t="s">
        <v>189</v>
      </c>
      <c r="E1611" s="33" t="s">
        <v>34</v>
      </c>
      <c r="F1611" s="6">
        <v>0</v>
      </c>
      <c r="G1611" s="6">
        <v>1</v>
      </c>
      <c r="H1611" s="6">
        <v>781815</v>
      </c>
      <c r="I1611" s="243">
        <v>272272</v>
      </c>
      <c r="J1611" s="82">
        <f t="shared" si="277"/>
        <v>307994.08639999997</v>
      </c>
      <c r="K1611" s="71">
        <v>334080</v>
      </c>
      <c r="L1611" s="79">
        <f t="shared" si="278"/>
        <v>63475.200000000004</v>
      </c>
      <c r="M1611" s="79">
        <f t="shared" ref="M1611:M1674" si="279">K1611+L1611</f>
        <v>397555.20000000001</v>
      </c>
      <c r="N1611" s="79">
        <v>278000</v>
      </c>
      <c r="O1611" s="79">
        <v>52820</v>
      </c>
      <c r="P1611" s="79">
        <v>330820</v>
      </c>
      <c r="Q1611" s="244">
        <f t="shared" ref="Q1611:Q1674" si="280">ROUND(MIN(J1611,M1611,P1611),0)</f>
        <v>307994</v>
      </c>
      <c r="R1611" s="244">
        <f t="shared" ref="R1611:R1674" si="281">ROUND(AVERAGE(J1611,M1611,P1611),0)</f>
        <v>345456</v>
      </c>
      <c r="S1611" s="244">
        <f t="shared" ref="S1611:S1674" si="282">ROUND(GEOMEAN(J1611,M1611,P1611),0)</f>
        <v>343434</v>
      </c>
      <c r="T1611" s="244">
        <f t="shared" ref="T1611:T1674" si="283">ROUND(MEDIAN(J1611,M1611,P1611),0)</f>
        <v>330820</v>
      </c>
      <c r="U1611" s="79">
        <f t="shared" ref="U1611:U1674" si="284">STDEVA(Q1611,R1611)</f>
        <v>26489.634236810445</v>
      </c>
      <c r="V1611" s="245">
        <f t="shared" ref="V1611:V1674" si="285">(U1611/R1611)</f>
        <v>7.6680197295199523E-2</v>
      </c>
      <c r="W1611" s="88" t="str">
        <f t="shared" ref="W1611:W1674" si="286">IF(V1611&lt;43%,"MENOR_VALOR","MEDIA_GEOMETRICA")</f>
        <v>MENOR_VALOR</v>
      </c>
      <c r="X1611" s="89">
        <f t="shared" ref="X1611:X1674" si="287">IF(W1611="MENOR_VALOR",Q1611,S1611)</f>
        <v>307994</v>
      </c>
      <c r="Y1611" s="73"/>
    </row>
    <row r="1612" spans="1:25" ht="24" x14ac:dyDescent="0.35">
      <c r="A1612" s="40">
        <v>1458</v>
      </c>
      <c r="B1612" s="30">
        <v>8714199</v>
      </c>
      <c r="C1612" s="31" t="s">
        <v>32</v>
      </c>
      <c r="D1612" s="31" t="s">
        <v>190</v>
      </c>
      <c r="E1612" s="33" t="s">
        <v>34</v>
      </c>
      <c r="F1612" s="6">
        <v>0</v>
      </c>
      <c r="G1612" s="6">
        <v>1</v>
      </c>
      <c r="H1612" s="6">
        <v>781815</v>
      </c>
      <c r="I1612" s="243">
        <v>250614</v>
      </c>
      <c r="J1612" s="82">
        <f t="shared" si="277"/>
        <v>283494.55680000002</v>
      </c>
      <c r="K1612" s="71">
        <v>380070</v>
      </c>
      <c r="L1612" s="79">
        <f t="shared" si="278"/>
        <v>72213.3</v>
      </c>
      <c r="M1612" s="79">
        <f t="shared" si="279"/>
        <v>452283.3</v>
      </c>
      <c r="N1612" s="79">
        <v>295000</v>
      </c>
      <c r="O1612" s="79">
        <v>56050</v>
      </c>
      <c r="P1612" s="79">
        <v>351050</v>
      </c>
      <c r="Q1612" s="244">
        <f t="shared" si="280"/>
        <v>283495</v>
      </c>
      <c r="R1612" s="244">
        <f t="shared" si="281"/>
        <v>362276</v>
      </c>
      <c r="S1612" s="244">
        <f t="shared" si="282"/>
        <v>355720</v>
      </c>
      <c r="T1612" s="244">
        <f t="shared" si="283"/>
        <v>351050</v>
      </c>
      <c r="U1612" s="79">
        <f t="shared" si="284"/>
        <v>55706.579328657397</v>
      </c>
      <c r="V1612" s="245">
        <f t="shared" si="285"/>
        <v>0.15376834051567698</v>
      </c>
      <c r="W1612" s="88" t="str">
        <f t="shared" si="286"/>
        <v>MENOR_VALOR</v>
      </c>
      <c r="X1612" s="89">
        <f t="shared" si="287"/>
        <v>283495</v>
      </c>
      <c r="Y1612" s="73"/>
    </row>
    <row r="1613" spans="1:25" ht="16" x14ac:dyDescent="0.35">
      <c r="A1613" s="40">
        <v>1459</v>
      </c>
      <c r="B1613" s="30">
        <v>8714199</v>
      </c>
      <c r="C1613" s="31" t="s">
        <v>32</v>
      </c>
      <c r="D1613" s="31" t="s">
        <v>191</v>
      </c>
      <c r="E1613" s="33" t="s">
        <v>34</v>
      </c>
      <c r="F1613" s="6">
        <v>0</v>
      </c>
      <c r="G1613" s="6">
        <v>1</v>
      </c>
      <c r="H1613" s="6">
        <v>781815</v>
      </c>
      <c r="I1613" s="243">
        <v>208964</v>
      </c>
      <c r="J1613" s="82">
        <f t="shared" si="277"/>
        <v>236380.07679999998</v>
      </c>
      <c r="K1613" s="71">
        <v>335720</v>
      </c>
      <c r="L1613" s="79">
        <f t="shared" si="278"/>
        <v>63786.8</v>
      </c>
      <c r="M1613" s="79">
        <f t="shared" si="279"/>
        <v>399506.8</v>
      </c>
      <c r="N1613" s="79">
        <v>246000</v>
      </c>
      <c r="O1613" s="79">
        <v>46740</v>
      </c>
      <c r="P1613" s="79">
        <v>292740</v>
      </c>
      <c r="Q1613" s="244">
        <f t="shared" si="280"/>
        <v>236380</v>
      </c>
      <c r="R1613" s="244">
        <f t="shared" si="281"/>
        <v>309542</v>
      </c>
      <c r="S1613" s="244">
        <f t="shared" si="282"/>
        <v>302370</v>
      </c>
      <c r="T1613" s="244">
        <f t="shared" si="283"/>
        <v>292740</v>
      </c>
      <c r="U1613" s="79">
        <f t="shared" si="284"/>
        <v>51733.346325170191</v>
      </c>
      <c r="V1613" s="245">
        <f t="shared" si="285"/>
        <v>0.16712868148803778</v>
      </c>
      <c r="W1613" s="88" t="str">
        <f t="shared" si="286"/>
        <v>MENOR_VALOR</v>
      </c>
      <c r="X1613" s="89">
        <f t="shared" si="287"/>
        <v>236380</v>
      </c>
      <c r="Y1613" s="73"/>
    </row>
    <row r="1614" spans="1:25" ht="16" x14ac:dyDescent="0.35">
      <c r="A1614" s="40">
        <v>1460</v>
      </c>
      <c r="B1614" s="30">
        <v>8714199</v>
      </c>
      <c r="C1614" s="31" t="s">
        <v>32</v>
      </c>
      <c r="D1614" s="31" t="s">
        <v>192</v>
      </c>
      <c r="E1614" s="33" t="s">
        <v>34</v>
      </c>
      <c r="F1614" s="6">
        <v>0</v>
      </c>
      <c r="G1614" s="6">
        <v>1</v>
      </c>
      <c r="H1614" s="6">
        <v>781815</v>
      </c>
      <c r="I1614" s="243">
        <v>542640</v>
      </c>
      <c r="J1614" s="82">
        <f t="shared" si="277"/>
        <v>613834.36800000002</v>
      </c>
      <c r="K1614" s="71">
        <v>829920</v>
      </c>
      <c r="L1614" s="79">
        <f t="shared" si="278"/>
        <v>157684.79999999999</v>
      </c>
      <c r="M1614" s="79">
        <f t="shared" si="279"/>
        <v>987604.8</v>
      </c>
      <c r="N1614" s="79">
        <v>638000</v>
      </c>
      <c r="O1614" s="79">
        <v>121220</v>
      </c>
      <c r="P1614" s="79">
        <v>759220</v>
      </c>
      <c r="Q1614" s="244">
        <f t="shared" si="280"/>
        <v>613834</v>
      </c>
      <c r="R1614" s="244">
        <f t="shared" si="281"/>
        <v>786886</v>
      </c>
      <c r="S1614" s="244">
        <f t="shared" si="282"/>
        <v>772089</v>
      </c>
      <c r="T1614" s="244">
        <f t="shared" si="283"/>
        <v>759220</v>
      </c>
      <c r="U1614" s="79">
        <f t="shared" si="284"/>
        <v>122366.24269789443</v>
      </c>
      <c r="V1614" s="245">
        <f t="shared" si="285"/>
        <v>0.15550695106774606</v>
      </c>
      <c r="W1614" s="88" t="str">
        <f t="shared" si="286"/>
        <v>MENOR_VALOR</v>
      </c>
      <c r="X1614" s="89">
        <f t="shared" si="287"/>
        <v>613834</v>
      </c>
      <c r="Y1614" s="73"/>
    </row>
    <row r="1615" spans="1:25" ht="24" x14ac:dyDescent="0.35">
      <c r="A1615" s="40">
        <v>1461</v>
      </c>
      <c r="B1615" s="30">
        <v>8714199</v>
      </c>
      <c r="C1615" s="31" t="s">
        <v>32</v>
      </c>
      <c r="D1615" s="31" t="s">
        <v>193</v>
      </c>
      <c r="E1615" s="33" t="s">
        <v>34</v>
      </c>
      <c r="F1615" s="6">
        <v>0</v>
      </c>
      <c r="G1615" s="6">
        <v>1</v>
      </c>
      <c r="H1615" s="6">
        <v>781815</v>
      </c>
      <c r="I1615" s="243">
        <v>1085280</v>
      </c>
      <c r="J1615" s="82">
        <f t="shared" si="277"/>
        <v>1227668.736</v>
      </c>
      <c r="K1615" s="71">
        <v>1723680</v>
      </c>
      <c r="L1615" s="79">
        <f t="shared" si="278"/>
        <v>327499.2</v>
      </c>
      <c r="M1615" s="79">
        <f t="shared" si="279"/>
        <v>2051179.2</v>
      </c>
      <c r="N1615" s="79">
        <v>1277000</v>
      </c>
      <c r="O1615" s="79">
        <v>242630</v>
      </c>
      <c r="P1615" s="79">
        <v>1519630</v>
      </c>
      <c r="Q1615" s="244">
        <f t="shared" si="280"/>
        <v>1227669</v>
      </c>
      <c r="R1615" s="244">
        <f t="shared" si="281"/>
        <v>1599493</v>
      </c>
      <c r="S1615" s="244">
        <f t="shared" si="282"/>
        <v>1564135</v>
      </c>
      <c r="T1615" s="244">
        <f t="shared" si="283"/>
        <v>1519630</v>
      </c>
      <c r="U1615" s="79">
        <f t="shared" si="284"/>
        <v>262919.27180790686</v>
      </c>
      <c r="V1615" s="245">
        <f t="shared" si="285"/>
        <v>0.16437663172511968</v>
      </c>
      <c r="W1615" s="88" t="str">
        <f t="shared" si="286"/>
        <v>MENOR_VALOR</v>
      </c>
      <c r="X1615" s="89">
        <f t="shared" si="287"/>
        <v>1227669</v>
      </c>
      <c r="Y1615" s="73"/>
    </row>
    <row r="1616" spans="1:25" ht="16" x14ac:dyDescent="0.35">
      <c r="A1616" s="40">
        <v>1462</v>
      </c>
      <c r="B1616" s="30">
        <v>8714199</v>
      </c>
      <c r="C1616" s="31" t="s">
        <v>32</v>
      </c>
      <c r="D1616" s="31" t="s">
        <v>194</v>
      </c>
      <c r="E1616" s="33" t="s">
        <v>34</v>
      </c>
      <c r="F1616" s="6">
        <v>0</v>
      </c>
      <c r="G1616" s="6">
        <v>1</v>
      </c>
      <c r="H1616" s="6">
        <v>781815</v>
      </c>
      <c r="I1616" s="243">
        <v>521339</v>
      </c>
      <c r="J1616" s="82">
        <f t="shared" si="277"/>
        <v>589738.67680000002</v>
      </c>
      <c r="K1616" s="71">
        <v>821940</v>
      </c>
      <c r="L1616" s="79">
        <f t="shared" si="278"/>
        <v>156168.6</v>
      </c>
      <c r="M1616" s="79">
        <f t="shared" si="279"/>
        <v>978108.6</v>
      </c>
      <c r="N1616" s="79">
        <v>638000</v>
      </c>
      <c r="O1616" s="79">
        <v>121220</v>
      </c>
      <c r="P1616" s="79">
        <v>759220</v>
      </c>
      <c r="Q1616" s="244">
        <f t="shared" si="280"/>
        <v>589739</v>
      </c>
      <c r="R1616" s="244">
        <f t="shared" si="281"/>
        <v>775689</v>
      </c>
      <c r="S1616" s="244">
        <f t="shared" si="282"/>
        <v>759401</v>
      </c>
      <c r="T1616" s="244">
        <f t="shared" si="283"/>
        <v>759220</v>
      </c>
      <c r="U1616" s="79">
        <f t="shared" si="284"/>
        <v>131486.50596163853</v>
      </c>
      <c r="V1616" s="245">
        <f t="shared" si="285"/>
        <v>0.16950930844918327</v>
      </c>
      <c r="W1616" s="88" t="str">
        <f t="shared" si="286"/>
        <v>MENOR_VALOR</v>
      </c>
      <c r="X1616" s="89">
        <f t="shared" si="287"/>
        <v>589739</v>
      </c>
      <c r="Y1616" s="73"/>
    </row>
    <row r="1617" spans="1:25" x14ac:dyDescent="0.35">
      <c r="A1617" s="40">
        <v>1463</v>
      </c>
      <c r="B1617" s="30">
        <v>8714199</v>
      </c>
      <c r="C1617" s="31" t="s">
        <v>32</v>
      </c>
      <c r="D1617" s="59" t="s">
        <v>469</v>
      </c>
      <c r="E1617" s="33" t="s">
        <v>34</v>
      </c>
      <c r="F1617" s="6">
        <v>0</v>
      </c>
      <c r="G1617" s="6">
        <v>1</v>
      </c>
      <c r="H1617" s="6">
        <v>781815</v>
      </c>
      <c r="I1617" s="243">
        <v>272272</v>
      </c>
      <c r="J1617" s="82">
        <f t="shared" si="277"/>
        <v>307994.08639999997</v>
      </c>
      <c r="K1617" s="71">
        <v>380000</v>
      </c>
      <c r="L1617" s="79">
        <f t="shared" si="278"/>
        <v>72200</v>
      </c>
      <c r="M1617" s="79">
        <f t="shared" si="279"/>
        <v>452200</v>
      </c>
      <c r="N1617" s="79">
        <v>320000</v>
      </c>
      <c r="O1617" s="79">
        <v>60800</v>
      </c>
      <c r="P1617" s="79">
        <v>380800</v>
      </c>
      <c r="Q1617" s="244">
        <f t="shared" si="280"/>
        <v>307994</v>
      </c>
      <c r="R1617" s="244">
        <f t="shared" si="281"/>
        <v>380331</v>
      </c>
      <c r="S1617" s="244">
        <f t="shared" si="282"/>
        <v>375713</v>
      </c>
      <c r="T1617" s="244">
        <f t="shared" si="283"/>
        <v>380800</v>
      </c>
      <c r="U1617" s="79">
        <f t="shared" si="284"/>
        <v>51149.983230691287</v>
      </c>
      <c r="V1617" s="245">
        <f t="shared" si="285"/>
        <v>0.13448807283837311</v>
      </c>
      <c r="W1617" s="88" t="str">
        <f t="shared" si="286"/>
        <v>MENOR_VALOR</v>
      </c>
      <c r="X1617" s="89">
        <f t="shared" si="287"/>
        <v>307994</v>
      </c>
      <c r="Y1617" s="73"/>
    </row>
    <row r="1618" spans="1:25" ht="24" x14ac:dyDescent="0.35">
      <c r="A1618" s="40">
        <v>1464</v>
      </c>
      <c r="B1618" s="30">
        <v>8714199</v>
      </c>
      <c r="C1618" s="31" t="s">
        <v>32</v>
      </c>
      <c r="D1618" s="31" t="s">
        <v>195</v>
      </c>
      <c r="E1618" s="33" t="s">
        <v>34</v>
      </c>
      <c r="F1618" s="6">
        <v>0</v>
      </c>
      <c r="G1618" s="6">
        <v>1</v>
      </c>
      <c r="H1618" s="6">
        <v>781815</v>
      </c>
      <c r="I1618" s="243">
        <v>397222</v>
      </c>
      <c r="J1618" s="82">
        <f t="shared" si="277"/>
        <v>449337.52639999997</v>
      </c>
      <c r="K1618" s="71">
        <v>617520</v>
      </c>
      <c r="L1618" s="79">
        <f t="shared" si="278"/>
        <v>117328.8</v>
      </c>
      <c r="M1618" s="79">
        <f t="shared" si="279"/>
        <v>734848.8</v>
      </c>
      <c r="N1618" s="79">
        <v>531000</v>
      </c>
      <c r="O1618" s="79">
        <v>100890</v>
      </c>
      <c r="P1618" s="79">
        <v>631890</v>
      </c>
      <c r="Q1618" s="244">
        <f t="shared" si="280"/>
        <v>449338</v>
      </c>
      <c r="R1618" s="244">
        <f t="shared" si="281"/>
        <v>605359</v>
      </c>
      <c r="S1618" s="244">
        <f t="shared" si="282"/>
        <v>593113</v>
      </c>
      <c r="T1618" s="244">
        <f t="shared" si="283"/>
        <v>631890</v>
      </c>
      <c r="U1618" s="79">
        <f t="shared" si="284"/>
        <v>110323.50710750633</v>
      </c>
      <c r="V1618" s="245">
        <f t="shared" si="285"/>
        <v>0.18224476237655066</v>
      </c>
      <c r="W1618" s="88" t="str">
        <f t="shared" si="286"/>
        <v>MENOR_VALOR</v>
      </c>
      <c r="X1618" s="89">
        <f t="shared" si="287"/>
        <v>449338</v>
      </c>
      <c r="Y1618" s="73"/>
    </row>
    <row r="1619" spans="1:25" ht="16" x14ac:dyDescent="0.35">
      <c r="A1619" s="40">
        <v>1465</v>
      </c>
      <c r="B1619" s="30">
        <v>8714199</v>
      </c>
      <c r="C1619" s="31" t="s">
        <v>32</v>
      </c>
      <c r="D1619" s="31" t="s">
        <v>196</v>
      </c>
      <c r="E1619" s="33" t="s">
        <v>34</v>
      </c>
      <c r="F1619" s="6">
        <v>0</v>
      </c>
      <c r="G1619" s="6">
        <v>1</v>
      </c>
      <c r="H1619" s="6">
        <v>781815</v>
      </c>
      <c r="I1619" s="243">
        <v>28560</v>
      </c>
      <c r="J1619" s="82">
        <f t="shared" si="277"/>
        <v>32307.072</v>
      </c>
      <c r="K1619" s="71">
        <v>45580</v>
      </c>
      <c r="L1619" s="79">
        <f t="shared" si="278"/>
        <v>8660.2000000000007</v>
      </c>
      <c r="M1619" s="79">
        <f t="shared" si="279"/>
        <v>54240.2</v>
      </c>
      <c r="N1619" s="79">
        <v>34000</v>
      </c>
      <c r="O1619" s="79">
        <v>6460</v>
      </c>
      <c r="P1619" s="79">
        <v>40460</v>
      </c>
      <c r="Q1619" s="244">
        <f t="shared" si="280"/>
        <v>32307</v>
      </c>
      <c r="R1619" s="244">
        <f t="shared" si="281"/>
        <v>42336</v>
      </c>
      <c r="S1619" s="244">
        <f t="shared" si="282"/>
        <v>41389</v>
      </c>
      <c r="T1619" s="244">
        <f t="shared" si="283"/>
        <v>40460</v>
      </c>
      <c r="U1619" s="79">
        <f t="shared" si="284"/>
        <v>7091.5739085198848</v>
      </c>
      <c r="V1619" s="245">
        <f t="shared" si="285"/>
        <v>0.16750694228363294</v>
      </c>
      <c r="W1619" s="88" t="str">
        <f t="shared" si="286"/>
        <v>MENOR_VALOR</v>
      </c>
      <c r="X1619" s="89">
        <f t="shared" si="287"/>
        <v>32307</v>
      </c>
      <c r="Y1619" s="73"/>
    </row>
    <row r="1620" spans="1:25" ht="16" x14ac:dyDescent="0.35">
      <c r="A1620" s="40">
        <v>1466</v>
      </c>
      <c r="B1620" s="30">
        <v>8714199</v>
      </c>
      <c r="C1620" s="31" t="s">
        <v>32</v>
      </c>
      <c r="D1620" s="31" t="s">
        <v>198</v>
      </c>
      <c r="E1620" s="33" t="s">
        <v>34</v>
      </c>
      <c r="F1620" s="6">
        <v>0</v>
      </c>
      <c r="G1620" s="6">
        <v>1</v>
      </c>
      <c r="H1620" s="6">
        <v>781815</v>
      </c>
      <c r="I1620" s="81">
        <v>126616</v>
      </c>
      <c r="J1620" s="82">
        <f t="shared" si="277"/>
        <v>143228.01920000001</v>
      </c>
      <c r="K1620" s="71">
        <v>161020</v>
      </c>
      <c r="L1620" s="79">
        <f t="shared" si="278"/>
        <v>30593.8</v>
      </c>
      <c r="M1620" s="79">
        <f t="shared" si="279"/>
        <v>191613.8</v>
      </c>
      <c r="N1620" s="79">
        <v>133000</v>
      </c>
      <c r="O1620" s="79">
        <v>25270</v>
      </c>
      <c r="P1620" s="79">
        <v>158270</v>
      </c>
      <c r="Q1620" s="244">
        <f t="shared" si="280"/>
        <v>143228</v>
      </c>
      <c r="R1620" s="244">
        <f t="shared" si="281"/>
        <v>164371</v>
      </c>
      <c r="S1620" s="244">
        <f t="shared" si="282"/>
        <v>163162</v>
      </c>
      <c r="T1620" s="244">
        <f t="shared" si="283"/>
        <v>158270</v>
      </c>
      <c r="U1620" s="79">
        <f t="shared" si="284"/>
        <v>14950.358674627174</v>
      </c>
      <c r="V1620" s="245">
        <f t="shared" si="285"/>
        <v>9.0954965745947733E-2</v>
      </c>
      <c r="W1620" s="88" t="str">
        <f t="shared" si="286"/>
        <v>MENOR_VALOR</v>
      </c>
      <c r="X1620" s="89">
        <f t="shared" si="287"/>
        <v>143228</v>
      </c>
      <c r="Y1620" s="73"/>
    </row>
    <row r="1621" spans="1:25" ht="15" thickBot="1" x14ac:dyDescent="0.4">
      <c r="A1621" s="40">
        <v>1467</v>
      </c>
      <c r="B1621" s="30">
        <v>8714199</v>
      </c>
      <c r="C1621" s="31" t="s">
        <v>32</v>
      </c>
      <c r="D1621" s="31" t="s">
        <v>199</v>
      </c>
      <c r="E1621" s="33" t="s">
        <v>34</v>
      </c>
      <c r="F1621" s="6">
        <v>0</v>
      </c>
      <c r="G1621" s="6">
        <v>1</v>
      </c>
      <c r="H1621" s="6">
        <v>781815</v>
      </c>
      <c r="I1621" s="81">
        <v>109480</v>
      </c>
      <c r="J1621" s="82">
        <f t="shared" si="277"/>
        <v>123843.776</v>
      </c>
      <c r="K1621" s="71">
        <v>146510</v>
      </c>
      <c r="L1621" s="79">
        <f t="shared" si="278"/>
        <v>27836.9</v>
      </c>
      <c r="M1621" s="79">
        <f t="shared" si="279"/>
        <v>174346.9</v>
      </c>
      <c r="N1621" s="79">
        <v>129000</v>
      </c>
      <c r="O1621" s="79">
        <v>24510</v>
      </c>
      <c r="P1621" s="79">
        <v>153510</v>
      </c>
      <c r="Q1621" s="244">
        <f t="shared" si="280"/>
        <v>123844</v>
      </c>
      <c r="R1621" s="244">
        <f t="shared" si="281"/>
        <v>150567</v>
      </c>
      <c r="S1621" s="244">
        <f t="shared" si="282"/>
        <v>149099</v>
      </c>
      <c r="T1621" s="244">
        <f t="shared" si="283"/>
        <v>153510</v>
      </c>
      <c r="U1621" s="79">
        <f t="shared" si="284"/>
        <v>18896.014513648108</v>
      </c>
      <c r="V1621" s="245">
        <f t="shared" si="285"/>
        <v>0.12549904370577955</v>
      </c>
      <c r="W1621" s="88" t="str">
        <f t="shared" si="286"/>
        <v>MENOR_VALOR</v>
      </c>
      <c r="X1621" s="89">
        <f t="shared" si="287"/>
        <v>123844</v>
      </c>
      <c r="Y1621" s="73"/>
    </row>
    <row r="1622" spans="1:25" ht="15" thickBot="1" x14ac:dyDescent="0.4">
      <c r="A1622" s="280" t="s">
        <v>470</v>
      </c>
      <c r="B1622" s="281"/>
      <c r="C1622" s="281"/>
      <c r="D1622" s="281"/>
      <c r="E1622" s="281"/>
      <c r="F1622" s="281"/>
      <c r="G1622" s="281"/>
      <c r="H1622" s="281"/>
      <c r="I1622" s="281"/>
      <c r="J1622" s="281"/>
      <c r="K1622" s="79"/>
      <c r="L1622" s="79"/>
      <c r="M1622" s="79"/>
      <c r="N1622" s="79"/>
      <c r="O1622" s="79"/>
      <c r="P1622" s="79"/>
      <c r="Q1622" s="244"/>
      <c r="R1622" s="244"/>
      <c r="S1622" s="244"/>
      <c r="T1622" s="244"/>
      <c r="U1622" s="79"/>
      <c r="V1622" s="245"/>
      <c r="W1622" s="88"/>
      <c r="X1622" s="89"/>
      <c r="Y1622" s="73"/>
    </row>
    <row r="1623" spans="1:25" ht="16.5" thickBot="1" x14ac:dyDescent="0.4">
      <c r="A1623" s="103" t="s">
        <v>1</v>
      </c>
      <c r="B1623" s="285" t="s">
        <v>2</v>
      </c>
      <c r="C1623" s="286"/>
      <c r="D1623" s="103" t="s">
        <v>3</v>
      </c>
      <c r="E1623" s="103" t="s">
        <v>4</v>
      </c>
      <c r="F1623" s="103" t="s">
        <v>5</v>
      </c>
      <c r="G1623" s="103" t="s">
        <v>6</v>
      </c>
      <c r="H1623" s="103" t="s">
        <v>7</v>
      </c>
      <c r="I1623" s="285" t="s">
        <v>961</v>
      </c>
      <c r="J1623" s="287"/>
      <c r="K1623" s="79"/>
      <c r="L1623" s="79"/>
      <c r="M1623" s="79"/>
      <c r="N1623" s="79"/>
      <c r="O1623" s="79"/>
      <c r="P1623" s="79"/>
      <c r="Q1623" s="244"/>
      <c r="R1623" s="244"/>
      <c r="S1623" s="244"/>
      <c r="T1623" s="244"/>
      <c r="U1623" s="79"/>
      <c r="V1623" s="245"/>
      <c r="W1623" s="88"/>
      <c r="X1623" s="89"/>
      <c r="Y1623" s="73"/>
    </row>
    <row r="1624" spans="1:25" ht="24" x14ac:dyDescent="0.35">
      <c r="A1624" s="126" t="s">
        <v>344</v>
      </c>
      <c r="B1624" s="308" t="s">
        <v>471</v>
      </c>
      <c r="C1624" s="308"/>
      <c r="D1624" s="126" t="s">
        <v>470</v>
      </c>
      <c r="E1624" s="126" t="s">
        <v>472</v>
      </c>
      <c r="F1624" s="126" t="s">
        <v>427</v>
      </c>
      <c r="G1624" s="126" t="s">
        <v>473</v>
      </c>
      <c r="H1624" s="126" t="s">
        <v>474</v>
      </c>
      <c r="I1624" s="292" t="s">
        <v>1009</v>
      </c>
      <c r="J1624" s="293"/>
      <c r="K1624" s="79"/>
      <c r="L1624" s="79"/>
      <c r="M1624" s="79"/>
      <c r="N1624" s="79"/>
      <c r="O1624" s="79"/>
      <c r="P1624" s="79"/>
      <c r="Q1624" s="244"/>
      <c r="R1624" s="244"/>
      <c r="S1624" s="244"/>
      <c r="T1624" s="244"/>
      <c r="U1624" s="79"/>
      <c r="V1624" s="245"/>
      <c r="W1624" s="88"/>
      <c r="X1624" s="89"/>
      <c r="Y1624" s="73"/>
    </row>
    <row r="1625" spans="1:25" ht="24" x14ac:dyDescent="0.35">
      <c r="A1625" s="29" t="s">
        <v>344</v>
      </c>
      <c r="B1625" s="307" t="s">
        <v>475</v>
      </c>
      <c r="C1625" s="307"/>
      <c r="D1625" s="126" t="s">
        <v>470</v>
      </c>
      <c r="E1625" s="29" t="s">
        <v>472</v>
      </c>
      <c r="F1625" s="29" t="s">
        <v>427</v>
      </c>
      <c r="G1625" s="29" t="s">
        <v>476</v>
      </c>
      <c r="H1625" s="29" t="s">
        <v>477</v>
      </c>
      <c r="I1625" s="294" t="s">
        <v>1010</v>
      </c>
      <c r="J1625" s="296"/>
      <c r="K1625" s="79"/>
      <c r="L1625" s="79"/>
      <c r="M1625" s="79"/>
      <c r="N1625" s="79"/>
      <c r="O1625" s="79"/>
      <c r="P1625" s="79"/>
      <c r="Q1625" s="244"/>
      <c r="R1625" s="244"/>
      <c r="S1625" s="244"/>
      <c r="T1625" s="244"/>
      <c r="U1625" s="79"/>
      <c r="V1625" s="245"/>
      <c r="W1625" s="88"/>
      <c r="X1625" s="89"/>
      <c r="Y1625" s="73"/>
    </row>
    <row r="1626" spans="1:25" ht="24" x14ac:dyDescent="0.35">
      <c r="A1626" s="29" t="s">
        <v>344</v>
      </c>
      <c r="B1626" s="307" t="s">
        <v>478</v>
      </c>
      <c r="C1626" s="307"/>
      <c r="D1626" s="126" t="s">
        <v>470</v>
      </c>
      <c r="E1626" s="29" t="s">
        <v>472</v>
      </c>
      <c r="F1626" s="29" t="s">
        <v>427</v>
      </c>
      <c r="G1626" s="29" t="s">
        <v>479</v>
      </c>
      <c r="H1626" s="29" t="s">
        <v>480</v>
      </c>
      <c r="I1626" s="294" t="s">
        <v>1011</v>
      </c>
      <c r="J1626" s="296"/>
      <c r="K1626" s="79"/>
      <c r="L1626" s="79"/>
      <c r="M1626" s="79"/>
      <c r="N1626" s="79"/>
      <c r="O1626" s="79"/>
      <c r="P1626" s="79"/>
      <c r="Q1626" s="244"/>
      <c r="R1626" s="244"/>
      <c r="S1626" s="244"/>
      <c r="T1626" s="244"/>
      <c r="U1626" s="79"/>
      <c r="V1626" s="245"/>
      <c r="W1626" s="88"/>
      <c r="X1626" s="89"/>
      <c r="Y1626" s="73"/>
    </row>
    <row r="1627" spans="1:25" ht="24" x14ac:dyDescent="0.35">
      <c r="A1627" s="29" t="s">
        <v>344</v>
      </c>
      <c r="B1627" s="307" t="s">
        <v>481</v>
      </c>
      <c r="C1627" s="307"/>
      <c r="D1627" s="126" t="s">
        <v>470</v>
      </c>
      <c r="E1627" s="29" t="s">
        <v>472</v>
      </c>
      <c r="F1627" s="29" t="s">
        <v>427</v>
      </c>
      <c r="G1627" s="29" t="s">
        <v>482</v>
      </c>
      <c r="H1627" s="29" t="s">
        <v>483</v>
      </c>
      <c r="I1627" s="294" t="s">
        <v>1012</v>
      </c>
      <c r="J1627" s="296"/>
      <c r="K1627" s="79"/>
      <c r="L1627" s="79"/>
      <c r="M1627" s="79"/>
      <c r="N1627" s="79"/>
      <c r="O1627" s="79"/>
      <c r="P1627" s="79"/>
      <c r="Q1627" s="244"/>
      <c r="R1627" s="244"/>
      <c r="S1627" s="244"/>
      <c r="T1627" s="244"/>
      <c r="U1627" s="79"/>
      <c r="V1627" s="245"/>
      <c r="W1627" s="88"/>
      <c r="X1627" s="89"/>
      <c r="Y1627" s="73"/>
    </row>
    <row r="1628" spans="1:25" ht="24" x14ac:dyDescent="0.35">
      <c r="A1628" s="29" t="s">
        <v>344</v>
      </c>
      <c r="B1628" s="307" t="s">
        <v>484</v>
      </c>
      <c r="C1628" s="307"/>
      <c r="D1628" s="126" t="s">
        <v>470</v>
      </c>
      <c r="E1628" s="29" t="s">
        <v>472</v>
      </c>
      <c r="F1628" s="29" t="s">
        <v>427</v>
      </c>
      <c r="G1628" s="29" t="s">
        <v>485</v>
      </c>
      <c r="H1628" s="29" t="s">
        <v>486</v>
      </c>
      <c r="I1628" s="294" t="s">
        <v>1013</v>
      </c>
      <c r="J1628" s="296"/>
      <c r="K1628" s="79"/>
      <c r="L1628" s="79"/>
      <c r="M1628" s="79"/>
      <c r="N1628" s="79"/>
      <c r="O1628" s="79"/>
      <c r="P1628" s="79"/>
      <c r="Q1628" s="244"/>
      <c r="R1628" s="244"/>
      <c r="S1628" s="244"/>
      <c r="T1628" s="244"/>
      <c r="U1628" s="79"/>
      <c r="V1628" s="245"/>
      <c r="W1628" s="88"/>
      <c r="X1628" s="89"/>
      <c r="Y1628" s="73"/>
    </row>
    <row r="1629" spans="1:25" ht="24" x14ac:dyDescent="0.35">
      <c r="A1629" s="29" t="s">
        <v>344</v>
      </c>
      <c r="B1629" s="307" t="s">
        <v>487</v>
      </c>
      <c r="C1629" s="307"/>
      <c r="D1629" s="126" t="s">
        <v>470</v>
      </c>
      <c r="E1629" s="29" t="s">
        <v>472</v>
      </c>
      <c r="F1629" s="29" t="s">
        <v>427</v>
      </c>
      <c r="G1629" s="29" t="s">
        <v>488</v>
      </c>
      <c r="H1629" s="29" t="s">
        <v>489</v>
      </c>
      <c r="I1629" s="294" t="s">
        <v>1014</v>
      </c>
      <c r="J1629" s="296"/>
      <c r="K1629" s="79"/>
      <c r="L1629" s="79"/>
      <c r="M1629" s="79"/>
      <c r="N1629" s="79"/>
      <c r="O1629" s="79"/>
      <c r="P1629" s="79"/>
      <c r="Q1629" s="244"/>
      <c r="R1629" s="244"/>
      <c r="S1629" s="244"/>
      <c r="T1629" s="244"/>
      <c r="U1629" s="79"/>
      <c r="V1629" s="245"/>
      <c r="W1629" s="88"/>
      <c r="X1629" s="89"/>
      <c r="Y1629" s="73"/>
    </row>
    <row r="1630" spans="1:25" ht="24" x14ac:dyDescent="0.35">
      <c r="A1630" s="29" t="s">
        <v>344</v>
      </c>
      <c r="B1630" s="307" t="s">
        <v>490</v>
      </c>
      <c r="C1630" s="307"/>
      <c r="D1630" s="126" t="s">
        <v>470</v>
      </c>
      <c r="E1630" s="29" t="s">
        <v>472</v>
      </c>
      <c r="F1630" s="29" t="s">
        <v>427</v>
      </c>
      <c r="G1630" s="29" t="s">
        <v>491</v>
      </c>
      <c r="H1630" s="29" t="s">
        <v>492</v>
      </c>
      <c r="I1630" s="294" t="s">
        <v>1015</v>
      </c>
      <c r="J1630" s="296"/>
      <c r="K1630" s="79"/>
      <c r="L1630" s="79"/>
      <c r="M1630" s="79"/>
      <c r="N1630" s="79"/>
      <c r="O1630" s="79"/>
      <c r="P1630" s="79"/>
      <c r="Q1630" s="244"/>
      <c r="R1630" s="244"/>
      <c r="S1630" s="244"/>
      <c r="T1630" s="244"/>
      <c r="U1630" s="79"/>
      <c r="V1630" s="245"/>
      <c r="W1630" s="88"/>
      <c r="X1630" s="89"/>
      <c r="Y1630" s="73"/>
    </row>
    <row r="1631" spans="1:25" ht="24.5" thickBot="1" x14ac:dyDescent="0.4">
      <c r="A1631" s="29" t="s">
        <v>344</v>
      </c>
      <c r="B1631" s="307" t="s">
        <v>493</v>
      </c>
      <c r="C1631" s="307"/>
      <c r="D1631" s="126" t="s">
        <v>470</v>
      </c>
      <c r="E1631" s="29" t="s">
        <v>472</v>
      </c>
      <c r="F1631" s="29" t="s">
        <v>427</v>
      </c>
      <c r="G1631" s="29" t="s">
        <v>494</v>
      </c>
      <c r="H1631" s="29" t="s">
        <v>495</v>
      </c>
      <c r="I1631" s="294" t="s">
        <v>1016</v>
      </c>
      <c r="J1631" s="296"/>
      <c r="K1631" s="79"/>
      <c r="L1631" s="79"/>
      <c r="M1631" s="79"/>
      <c r="N1631" s="79"/>
      <c r="O1631" s="79"/>
      <c r="P1631" s="79"/>
      <c r="Q1631" s="244"/>
      <c r="R1631" s="244"/>
      <c r="S1631" s="244"/>
      <c r="T1631" s="244"/>
      <c r="U1631" s="79"/>
      <c r="V1631" s="245"/>
      <c r="W1631" s="88"/>
      <c r="X1631" s="89"/>
      <c r="Y1631" s="73"/>
    </row>
    <row r="1632" spans="1:25" ht="24.5" thickBot="1" x14ac:dyDescent="0.4">
      <c r="A1632" s="111" t="s">
        <v>12</v>
      </c>
      <c r="B1632" s="111" t="s">
        <v>13</v>
      </c>
      <c r="C1632" s="267" t="s">
        <v>14</v>
      </c>
      <c r="D1632" s="269"/>
      <c r="E1632" s="111" t="s">
        <v>15</v>
      </c>
      <c r="F1632" s="112" t="s">
        <v>16</v>
      </c>
      <c r="G1632" s="111" t="s">
        <v>17</v>
      </c>
      <c r="H1632" s="111" t="s">
        <v>18</v>
      </c>
      <c r="I1632" s="259" t="s">
        <v>994</v>
      </c>
      <c r="J1632" s="85" t="s">
        <v>995</v>
      </c>
      <c r="K1632" s="79"/>
      <c r="L1632" s="79"/>
      <c r="M1632" s="79"/>
      <c r="N1632" s="79"/>
      <c r="O1632" s="79"/>
      <c r="P1632" s="79"/>
      <c r="Q1632" s="244"/>
      <c r="R1632" s="244"/>
      <c r="S1632" s="244"/>
      <c r="T1632" s="244"/>
      <c r="U1632" s="79"/>
      <c r="V1632" s="245"/>
      <c r="W1632" s="88"/>
      <c r="X1632" s="89"/>
      <c r="Y1632" s="73"/>
    </row>
    <row r="1633" spans="1:25" ht="17.5" x14ac:dyDescent="0.35">
      <c r="A1633" s="117" t="s">
        <v>30</v>
      </c>
      <c r="B1633" s="6"/>
      <c r="C1633" s="24"/>
      <c r="D1633" s="196" t="s">
        <v>31</v>
      </c>
      <c r="E1633" s="6"/>
      <c r="F1633" s="119"/>
      <c r="G1633" s="119"/>
      <c r="H1633" s="120"/>
      <c r="I1633" s="243"/>
      <c r="J1633" s="260"/>
      <c r="K1633" s="79"/>
      <c r="L1633" s="79"/>
      <c r="M1633" s="79"/>
      <c r="N1633" s="79"/>
      <c r="O1633" s="79"/>
      <c r="P1633" s="79"/>
      <c r="Q1633" s="244"/>
      <c r="R1633" s="244"/>
      <c r="S1633" s="244"/>
      <c r="T1633" s="244"/>
      <c r="U1633" s="79"/>
      <c r="V1633" s="245"/>
      <c r="W1633" s="88"/>
      <c r="X1633" s="89"/>
      <c r="Y1633" s="73"/>
    </row>
    <row r="1634" spans="1:25" x14ac:dyDescent="0.35">
      <c r="A1634" s="40">
        <v>1468</v>
      </c>
      <c r="B1634" s="30">
        <v>8714199</v>
      </c>
      <c r="C1634" s="31" t="s">
        <v>32</v>
      </c>
      <c r="D1634" s="31" t="s">
        <v>33</v>
      </c>
      <c r="E1634" s="33" t="s">
        <v>34</v>
      </c>
      <c r="F1634" s="6">
        <v>0</v>
      </c>
      <c r="G1634" s="6">
        <v>1</v>
      </c>
      <c r="H1634" s="6">
        <v>781815</v>
      </c>
      <c r="I1634" s="243">
        <v>272272</v>
      </c>
      <c r="J1634" s="82">
        <f t="shared" ref="J1634:J1697" si="288">(I1634*13.12%)+I1634</f>
        <v>307994.08639999997</v>
      </c>
      <c r="K1634" s="71">
        <v>424000</v>
      </c>
      <c r="L1634" s="79">
        <f t="shared" si="278"/>
        <v>80560</v>
      </c>
      <c r="M1634" s="79">
        <f t="shared" si="279"/>
        <v>504560</v>
      </c>
      <c r="N1634" s="79">
        <v>320000</v>
      </c>
      <c r="O1634" s="79">
        <v>60800</v>
      </c>
      <c r="P1634" s="79">
        <v>380800</v>
      </c>
      <c r="Q1634" s="244">
        <f t="shared" si="280"/>
        <v>307994</v>
      </c>
      <c r="R1634" s="244">
        <f t="shared" si="281"/>
        <v>397785</v>
      </c>
      <c r="S1634" s="244">
        <f t="shared" si="282"/>
        <v>389688</v>
      </c>
      <c r="T1634" s="244">
        <f t="shared" si="283"/>
        <v>380800</v>
      </c>
      <c r="U1634" s="79">
        <f t="shared" si="284"/>
        <v>63491.824989521287</v>
      </c>
      <c r="V1634" s="245">
        <f t="shared" si="285"/>
        <v>0.15961342179700413</v>
      </c>
      <c r="W1634" s="88" t="str">
        <f t="shared" si="286"/>
        <v>MENOR_VALOR</v>
      </c>
      <c r="X1634" s="89">
        <f t="shared" si="287"/>
        <v>307994</v>
      </c>
      <c r="Y1634" s="73"/>
    </row>
    <row r="1635" spans="1:25" ht="16" x14ac:dyDescent="0.35">
      <c r="A1635" s="40">
        <v>1469</v>
      </c>
      <c r="B1635" s="30">
        <v>8714199</v>
      </c>
      <c r="C1635" s="31" t="s">
        <v>32</v>
      </c>
      <c r="D1635" s="31" t="s">
        <v>35</v>
      </c>
      <c r="E1635" s="33" t="s">
        <v>34</v>
      </c>
      <c r="F1635" s="6">
        <v>0</v>
      </c>
      <c r="G1635" s="6">
        <v>1</v>
      </c>
      <c r="H1635" s="6">
        <v>781815</v>
      </c>
      <c r="I1635" s="243">
        <v>52479</v>
      </c>
      <c r="J1635" s="82">
        <f t="shared" si="288"/>
        <v>59364.2448</v>
      </c>
      <c r="K1635" s="71">
        <v>84240</v>
      </c>
      <c r="L1635" s="79">
        <f t="shared" si="278"/>
        <v>16005.6</v>
      </c>
      <c r="M1635" s="79">
        <f t="shared" si="279"/>
        <v>100245.6</v>
      </c>
      <c r="N1635" s="79">
        <v>62000</v>
      </c>
      <c r="O1635" s="79">
        <v>11780</v>
      </c>
      <c r="P1635" s="79">
        <v>73780</v>
      </c>
      <c r="Q1635" s="244">
        <f t="shared" si="280"/>
        <v>59364</v>
      </c>
      <c r="R1635" s="244">
        <f t="shared" si="281"/>
        <v>77797</v>
      </c>
      <c r="S1635" s="244">
        <f t="shared" si="282"/>
        <v>76005</v>
      </c>
      <c r="T1635" s="244">
        <f t="shared" si="283"/>
        <v>73780</v>
      </c>
      <c r="U1635" s="79">
        <f t="shared" si="284"/>
        <v>13034.09929761163</v>
      </c>
      <c r="V1635" s="245">
        <f t="shared" si="285"/>
        <v>0.16753987040132179</v>
      </c>
      <c r="W1635" s="88" t="str">
        <f t="shared" si="286"/>
        <v>MENOR_VALOR</v>
      </c>
      <c r="X1635" s="89">
        <f t="shared" si="287"/>
        <v>59364</v>
      </c>
      <c r="Y1635" s="73"/>
    </row>
    <row r="1636" spans="1:25" ht="24" x14ac:dyDescent="0.35">
      <c r="A1636" s="40">
        <v>1470</v>
      </c>
      <c r="B1636" s="30">
        <v>8714199</v>
      </c>
      <c r="C1636" s="31" t="s">
        <v>32</v>
      </c>
      <c r="D1636" s="31" t="s">
        <v>37</v>
      </c>
      <c r="E1636" s="33" t="s">
        <v>34</v>
      </c>
      <c r="F1636" s="6">
        <v>0</v>
      </c>
      <c r="G1636" s="6">
        <v>1</v>
      </c>
      <c r="H1636" s="6">
        <v>781815</v>
      </c>
      <c r="I1636" s="243">
        <v>77469</v>
      </c>
      <c r="J1636" s="82">
        <f t="shared" si="288"/>
        <v>87632.932799999995</v>
      </c>
      <c r="K1636" s="71">
        <v>115140</v>
      </c>
      <c r="L1636" s="79">
        <f t="shared" si="278"/>
        <v>21876.6</v>
      </c>
      <c r="M1636" s="79">
        <f t="shared" si="279"/>
        <v>137016.6</v>
      </c>
      <c r="N1636" s="79">
        <v>91000</v>
      </c>
      <c r="O1636" s="79">
        <v>17290</v>
      </c>
      <c r="P1636" s="79">
        <v>108290</v>
      </c>
      <c r="Q1636" s="244">
        <f t="shared" si="280"/>
        <v>87633</v>
      </c>
      <c r="R1636" s="244">
        <f t="shared" si="281"/>
        <v>110980</v>
      </c>
      <c r="S1636" s="244">
        <f t="shared" si="282"/>
        <v>109146</v>
      </c>
      <c r="T1636" s="244">
        <f t="shared" si="283"/>
        <v>108290</v>
      </c>
      <c r="U1636" s="79">
        <f t="shared" si="284"/>
        <v>16508.822020362324</v>
      </c>
      <c r="V1636" s="245">
        <f t="shared" si="285"/>
        <v>0.14875492899948031</v>
      </c>
      <c r="W1636" s="88" t="str">
        <f t="shared" si="286"/>
        <v>MENOR_VALOR</v>
      </c>
      <c r="X1636" s="89">
        <f t="shared" si="287"/>
        <v>87633</v>
      </c>
      <c r="Y1636" s="73"/>
    </row>
    <row r="1637" spans="1:25" ht="24" x14ac:dyDescent="0.35">
      <c r="A1637" s="40">
        <v>1471</v>
      </c>
      <c r="B1637" s="30">
        <v>8714199</v>
      </c>
      <c r="C1637" s="31" t="s">
        <v>32</v>
      </c>
      <c r="D1637" s="31" t="s">
        <v>38</v>
      </c>
      <c r="E1637" s="33" t="s">
        <v>34</v>
      </c>
      <c r="F1637" s="6">
        <v>0</v>
      </c>
      <c r="G1637" s="6">
        <v>1</v>
      </c>
      <c r="H1637" s="6">
        <v>781815</v>
      </c>
      <c r="I1637" s="243">
        <v>77231</v>
      </c>
      <c r="J1637" s="82">
        <f t="shared" si="288"/>
        <v>87363.707200000004</v>
      </c>
      <c r="K1637" s="71">
        <v>125400</v>
      </c>
      <c r="L1637" s="79">
        <f t="shared" si="278"/>
        <v>23826</v>
      </c>
      <c r="M1637" s="79">
        <f t="shared" si="279"/>
        <v>149226</v>
      </c>
      <c r="N1637" s="79">
        <v>91000</v>
      </c>
      <c r="O1637" s="79">
        <v>17290</v>
      </c>
      <c r="P1637" s="79">
        <v>108290</v>
      </c>
      <c r="Q1637" s="244">
        <f t="shared" si="280"/>
        <v>87364</v>
      </c>
      <c r="R1637" s="244">
        <f t="shared" si="281"/>
        <v>114960</v>
      </c>
      <c r="S1637" s="244">
        <f t="shared" si="282"/>
        <v>112182</v>
      </c>
      <c r="T1637" s="244">
        <f t="shared" si="283"/>
        <v>108290</v>
      </c>
      <c r="U1637" s="79">
        <f t="shared" si="284"/>
        <v>19513.318733623964</v>
      </c>
      <c r="V1637" s="245">
        <f t="shared" si="285"/>
        <v>0.16974007249150977</v>
      </c>
      <c r="W1637" s="88" t="str">
        <f t="shared" si="286"/>
        <v>MENOR_VALOR</v>
      </c>
      <c r="X1637" s="89">
        <f t="shared" si="287"/>
        <v>87364</v>
      </c>
      <c r="Y1637" s="73"/>
    </row>
    <row r="1638" spans="1:25" ht="16" x14ac:dyDescent="0.35">
      <c r="A1638" s="40">
        <v>1472</v>
      </c>
      <c r="B1638" s="30">
        <v>8714199</v>
      </c>
      <c r="C1638" s="31" t="s">
        <v>32</v>
      </c>
      <c r="D1638" s="31" t="s">
        <v>39</v>
      </c>
      <c r="E1638" s="33" t="s">
        <v>34</v>
      </c>
      <c r="F1638" s="6">
        <v>0</v>
      </c>
      <c r="G1638" s="6">
        <v>1</v>
      </c>
      <c r="H1638" s="6">
        <v>781815</v>
      </c>
      <c r="I1638" s="243">
        <v>77112</v>
      </c>
      <c r="J1638" s="82">
        <f t="shared" si="288"/>
        <v>87229.094400000002</v>
      </c>
      <c r="K1638" s="71">
        <v>106020</v>
      </c>
      <c r="L1638" s="79">
        <f t="shared" si="278"/>
        <v>20143.8</v>
      </c>
      <c r="M1638" s="79">
        <f t="shared" si="279"/>
        <v>126163.8</v>
      </c>
      <c r="N1638" s="79">
        <v>91000</v>
      </c>
      <c r="O1638" s="79">
        <v>17290</v>
      </c>
      <c r="P1638" s="79">
        <v>108290</v>
      </c>
      <c r="Q1638" s="244">
        <f t="shared" si="280"/>
        <v>87229</v>
      </c>
      <c r="R1638" s="244">
        <f t="shared" si="281"/>
        <v>107228</v>
      </c>
      <c r="S1638" s="244">
        <f t="shared" si="282"/>
        <v>106022</v>
      </c>
      <c r="T1638" s="244">
        <f t="shared" si="283"/>
        <v>108290</v>
      </c>
      <c r="U1638" s="79">
        <f t="shared" si="284"/>
        <v>14141.428516949763</v>
      </c>
      <c r="V1638" s="245">
        <f t="shared" si="285"/>
        <v>0.1318818640369098</v>
      </c>
      <c r="W1638" s="88" t="str">
        <f t="shared" si="286"/>
        <v>MENOR_VALOR</v>
      </c>
      <c r="X1638" s="89">
        <f t="shared" si="287"/>
        <v>87229</v>
      </c>
      <c r="Y1638" s="73"/>
    </row>
    <row r="1639" spans="1:25" x14ac:dyDescent="0.35">
      <c r="A1639" s="40">
        <v>1473</v>
      </c>
      <c r="B1639" s="30">
        <v>8714199</v>
      </c>
      <c r="C1639" s="31" t="s">
        <v>32</v>
      </c>
      <c r="D1639" s="31" t="s">
        <v>41</v>
      </c>
      <c r="E1639" s="33" t="s">
        <v>34</v>
      </c>
      <c r="F1639" s="6">
        <v>0</v>
      </c>
      <c r="G1639" s="6">
        <v>1</v>
      </c>
      <c r="H1639" s="6">
        <v>781815</v>
      </c>
      <c r="I1639" s="243">
        <v>18088</v>
      </c>
      <c r="J1639" s="82">
        <f t="shared" si="288"/>
        <v>20461.1456</v>
      </c>
      <c r="K1639" s="71">
        <v>27300</v>
      </c>
      <c r="L1639" s="79">
        <f t="shared" si="278"/>
        <v>5187</v>
      </c>
      <c r="M1639" s="79">
        <f t="shared" si="279"/>
        <v>32487</v>
      </c>
      <c r="N1639" s="79">
        <v>21000</v>
      </c>
      <c r="O1639" s="79">
        <v>3990</v>
      </c>
      <c r="P1639" s="79">
        <v>24990</v>
      </c>
      <c r="Q1639" s="244">
        <f t="shared" si="280"/>
        <v>20461</v>
      </c>
      <c r="R1639" s="244">
        <f t="shared" si="281"/>
        <v>25979</v>
      </c>
      <c r="S1639" s="244">
        <f t="shared" si="282"/>
        <v>25515</v>
      </c>
      <c r="T1639" s="244">
        <f t="shared" si="283"/>
        <v>24990</v>
      </c>
      <c r="U1639" s="79">
        <f t="shared" si="284"/>
        <v>3901.8152185873691</v>
      </c>
      <c r="V1639" s="245">
        <f t="shared" si="285"/>
        <v>0.15019112431530732</v>
      </c>
      <c r="W1639" s="88" t="str">
        <f t="shared" si="286"/>
        <v>MENOR_VALOR</v>
      </c>
      <c r="X1639" s="89">
        <f t="shared" si="287"/>
        <v>20461</v>
      </c>
      <c r="Y1639" s="73"/>
    </row>
    <row r="1640" spans="1:25" x14ac:dyDescent="0.35">
      <c r="A1640" s="40">
        <v>1474</v>
      </c>
      <c r="B1640" s="30">
        <v>8714199</v>
      </c>
      <c r="C1640" s="31" t="s">
        <v>32</v>
      </c>
      <c r="D1640" s="31" t="s">
        <v>42</v>
      </c>
      <c r="E1640" s="33" t="s">
        <v>34</v>
      </c>
      <c r="F1640" s="6">
        <v>0</v>
      </c>
      <c r="G1640" s="6">
        <v>1</v>
      </c>
      <c r="H1640" s="6">
        <v>781815</v>
      </c>
      <c r="I1640" s="243">
        <v>218127</v>
      </c>
      <c r="J1640" s="82">
        <f t="shared" si="288"/>
        <v>246745.26240000001</v>
      </c>
      <c r="K1640" s="71">
        <v>292110</v>
      </c>
      <c r="L1640" s="79">
        <f t="shared" si="278"/>
        <v>55500.9</v>
      </c>
      <c r="M1640" s="79">
        <f t="shared" si="279"/>
        <v>347610.9</v>
      </c>
      <c r="N1640" s="79">
        <v>257000</v>
      </c>
      <c r="O1640" s="79">
        <v>48830</v>
      </c>
      <c r="P1640" s="79">
        <v>305830</v>
      </c>
      <c r="Q1640" s="244">
        <f t="shared" si="280"/>
        <v>246745</v>
      </c>
      <c r="R1640" s="244">
        <f t="shared" si="281"/>
        <v>300062</v>
      </c>
      <c r="S1640" s="244">
        <f t="shared" si="282"/>
        <v>297126</v>
      </c>
      <c r="T1640" s="244">
        <f t="shared" si="283"/>
        <v>305830</v>
      </c>
      <c r="U1640" s="79">
        <f t="shared" si="284"/>
        <v>37700.812252523152</v>
      </c>
      <c r="V1640" s="245">
        <f t="shared" si="285"/>
        <v>0.12564340787078387</v>
      </c>
      <c r="W1640" s="88" t="str">
        <f t="shared" si="286"/>
        <v>MENOR_VALOR</v>
      </c>
      <c r="X1640" s="89">
        <f t="shared" si="287"/>
        <v>246745</v>
      </c>
      <c r="Y1640" s="73"/>
    </row>
    <row r="1641" spans="1:25" x14ac:dyDescent="0.35">
      <c r="A1641" s="40">
        <v>1475</v>
      </c>
      <c r="B1641" s="30">
        <v>8714199</v>
      </c>
      <c r="C1641" s="31" t="s">
        <v>32</v>
      </c>
      <c r="D1641" s="31" t="s">
        <v>43</v>
      </c>
      <c r="E1641" s="33" t="s">
        <v>34</v>
      </c>
      <c r="F1641" s="6">
        <v>0</v>
      </c>
      <c r="G1641" s="6">
        <v>1</v>
      </c>
      <c r="H1641" s="6">
        <v>781815</v>
      </c>
      <c r="I1641" s="243">
        <v>209678</v>
      </c>
      <c r="J1641" s="82">
        <f t="shared" si="288"/>
        <v>237187.7536</v>
      </c>
      <c r="K1641" s="71">
        <v>284280</v>
      </c>
      <c r="L1641" s="79">
        <f t="shared" si="278"/>
        <v>54013.2</v>
      </c>
      <c r="M1641" s="79">
        <f t="shared" si="279"/>
        <v>338293.2</v>
      </c>
      <c r="N1641" s="79">
        <v>247000</v>
      </c>
      <c r="O1641" s="79">
        <v>46930</v>
      </c>
      <c r="P1641" s="79">
        <v>293930</v>
      </c>
      <c r="Q1641" s="244">
        <f t="shared" si="280"/>
        <v>237188</v>
      </c>
      <c r="R1641" s="244">
        <f t="shared" si="281"/>
        <v>289804</v>
      </c>
      <c r="S1641" s="244">
        <f t="shared" si="282"/>
        <v>286776</v>
      </c>
      <c r="T1641" s="244">
        <f t="shared" si="283"/>
        <v>293930</v>
      </c>
      <c r="U1641" s="79">
        <f t="shared" si="284"/>
        <v>37205.130398911388</v>
      </c>
      <c r="V1641" s="245">
        <f t="shared" si="285"/>
        <v>0.12838032048871439</v>
      </c>
      <c r="W1641" s="88" t="str">
        <f t="shared" si="286"/>
        <v>MENOR_VALOR</v>
      </c>
      <c r="X1641" s="89">
        <f t="shared" si="287"/>
        <v>237188</v>
      </c>
      <c r="Y1641" s="73"/>
    </row>
    <row r="1642" spans="1:25" ht="24" x14ac:dyDescent="0.35">
      <c r="A1642" s="40">
        <v>1476</v>
      </c>
      <c r="B1642" s="30">
        <v>8714199</v>
      </c>
      <c r="C1642" s="31" t="s">
        <v>47</v>
      </c>
      <c r="D1642" s="31" t="s">
        <v>36</v>
      </c>
      <c r="E1642" s="33" t="s">
        <v>34</v>
      </c>
      <c r="F1642" s="6">
        <v>0</v>
      </c>
      <c r="G1642" s="6">
        <v>1</v>
      </c>
      <c r="H1642" s="6">
        <v>781815</v>
      </c>
      <c r="I1642" s="243">
        <v>81872</v>
      </c>
      <c r="J1642" s="82">
        <f t="shared" si="288"/>
        <v>92613.606400000004</v>
      </c>
      <c r="K1642" s="71">
        <v>109200</v>
      </c>
      <c r="L1642" s="79">
        <f t="shared" si="278"/>
        <v>20748</v>
      </c>
      <c r="M1642" s="79">
        <f t="shared" si="279"/>
        <v>129948</v>
      </c>
      <c r="N1642" s="79">
        <v>96000</v>
      </c>
      <c r="O1642" s="79">
        <v>18240</v>
      </c>
      <c r="P1642" s="79">
        <v>114240</v>
      </c>
      <c r="Q1642" s="244">
        <f t="shared" si="280"/>
        <v>92614</v>
      </c>
      <c r="R1642" s="244">
        <f t="shared" si="281"/>
        <v>112267</v>
      </c>
      <c r="S1642" s="244">
        <f t="shared" si="282"/>
        <v>111196</v>
      </c>
      <c r="T1642" s="244">
        <f t="shared" si="283"/>
        <v>114240</v>
      </c>
      <c r="U1642" s="79">
        <f t="shared" si="284"/>
        <v>13896.769570659219</v>
      </c>
      <c r="V1642" s="245">
        <f t="shared" si="285"/>
        <v>0.12378320940845679</v>
      </c>
      <c r="W1642" s="88" t="str">
        <f t="shared" si="286"/>
        <v>MENOR_VALOR</v>
      </c>
      <c r="X1642" s="89">
        <f t="shared" si="287"/>
        <v>92614</v>
      </c>
      <c r="Y1642" s="73"/>
    </row>
    <row r="1643" spans="1:25" ht="24" x14ac:dyDescent="0.35">
      <c r="A1643" s="40">
        <v>1477</v>
      </c>
      <c r="B1643" s="30">
        <v>8714199</v>
      </c>
      <c r="C1643" s="31" t="s">
        <v>47</v>
      </c>
      <c r="D1643" s="31" t="s">
        <v>40</v>
      </c>
      <c r="E1643" s="33" t="s">
        <v>34</v>
      </c>
      <c r="F1643" s="6">
        <v>0</v>
      </c>
      <c r="G1643" s="6">
        <v>1</v>
      </c>
      <c r="H1643" s="6">
        <v>781815</v>
      </c>
      <c r="I1643" s="243">
        <v>162792</v>
      </c>
      <c r="J1643" s="82">
        <f t="shared" si="288"/>
        <v>184150.31039999999</v>
      </c>
      <c r="K1643" s="71">
        <v>230400</v>
      </c>
      <c r="L1643" s="79">
        <f t="shared" si="278"/>
        <v>43776</v>
      </c>
      <c r="M1643" s="79">
        <f t="shared" si="279"/>
        <v>274176</v>
      </c>
      <c r="N1643" s="79">
        <v>192000</v>
      </c>
      <c r="O1643" s="79">
        <v>36480</v>
      </c>
      <c r="P1643" s="79">
        <v>228480</v>
      </c>
      <c r="Q1643" s="244">
        <f t="shared" si="280"/>
        <v>184150</v>
      </c>
      <c r="R1643" s="244">
        <f t="shared" si="281"/>
        <v>228935</v>
      </c>
      <c r="S1643" s="244">
        <f t="shared" si="282"/>
        <v>225952</v>
      </c>
      <c r="T1643" s="244">
        <f t="shared" si="283"/>
        <v>228480</v>
      </c>
      <c r="U1643" s="79">
        <f t="shared" si="284"/>
        <v>31667.777195439532</v>
      </c>
      <c r="V1643" s="245">
        <f t="shared" si="285"/>
        <v>0.13832649964155561</v>
      </c>
      <c r="W1643" s="88" t="str">
        <f t="shared" si="286"/>
        <v>MENOR_VALOR</v>
      </c>
      <c r="X1643" s="89">
        <f t="shared" si="287"/>
        <v>184150</v>
      </c>
      <c r="Y1643" s="73"/>
    </row>
    <row r="1644" spans="1:25" ht="24" x14ac:dyDescent="0.35">
      <c r="A1644" s="40">
        <v>1478</v>
      </c>
      <c r="B1644" s="30">
        <v>8714199</v>
      </c>
      <c r="C1644" s="31" t="s">
        <v>48</v>
      </c>
      <c r="D1644" s="31" t="s">
        <v>49</v>
      </c>
      <c r="E1644" s="33" t="s">
        <v>34</v>
      </c>
      <c r="F1644" s="6">
        <v>0</v>
      </c>
      <c r="G1644" s="6">
        <v>1</v>
      </c>
      <c r="H1644" s="6">
        <v>781815</v>
      </c>
      <c r="I1644" s="243">
        <v>652477</v>
      </c>
      <c r="J1644" s="82">
        <f t="shared" si="288"/>
        <v>738081.98239999998</v>
      </c>
      <c r="K1644" s="71">
        <v>837900</v>
      </c>
      <c r="L1644" s="79">
        <f t="shared" ref="L1644:L1707" si="289">K1644*19%</f>
        <v>159201</v>
      </c>
      <c r="M1644" s="79">
        <f t="shared" si="279"/>
        <v>997101</v>
      </c>
      <c r="N1644" s="79">
        <v>745000</v>
      </c>
      <c r="O1644" s="79">
        <v>141550</v>
      </c>
      <c r="P1644" s="79">
        <v>886550</v>
      </c>
      <c r="Q1644" s="244">
        <f t="shared" si="280"/>
        <v>738082</v>
      </c>
      <c r="R1644" s="244">
        <f t="shared" si="281"/>
        <v>873911</v>
      </c>
      <c r="S1644" s="244">
        <f t="shared" si="282"/>
        <v>867326</v>
      </c>
      <c r="T1644" s="244">
        <f t="shared" si="283"/>
        <v>886550</v>
      </c>
      <c r="U1644" s="79">
        <f t="shared" si="284"/>
        <v>96045.606981787569</v>
      </c>
      <c r="V1644" s="245">
        <f t="shared" si="285"/>
        <v>0.109903190349804</v>
      </c>
      <c r="W1644" s="88" t="str">
        <f t="shared" si="286"/>
        <v>MENOR_VALOR</v>
      </c>
      <c r="X1644" s="89">
        <f t="shared" si="287"/>
        <v>738082</v>
      </c>
      <c r="Y1644" s="73"/>
    </row>
    <row r="1645" spans="1:25" ht="24" x14ac:dyDescent="0.35">
      <c r="A1645" s="40">
        <v>1479</v>
      </c>
      <c r="B1645" s="30">
        <v>8714199</v>
      </c>
      <c r="C1645" s="31" t="s">
        <v>50</v>
      </c>
      <c r="D1645" s="31" t="s">
        <v>31</v>
      </c>
      <c r="E1645" s="33" t="s">
        <v>34</v>
      </c>
      <c r="F1645" s="6">
        <v>0</v>
      </c>
      <c r="G1645" s="6">
        <v>1</v>
      </c>
      <c r="H1645" s="6">
        <v>781815</v>
      </c>
      <c r="I1645" s="243">
        <v>272272</v>
      </c>
      <c r="J1645" s="82">
        <f t="shared" si="288"/>
        <v>307994.08639999997</v>
      </c>
      <c r="K1645" s="71">
        <v>376000</v>
      </c>
      <c r="L1645" s="79">
        <f t="shared" si="289"/>
        <v>71440</v>
      </c>
      <c r="M1645" s="79">
        <f t="shared" si="279"/>
        <v>447440</v>
      </c>
      <c r="N1645" s="79">
        <v>320000</v>
      </c>
      <c r="O1645" s="79">
        <v>60800</v>
      </c>
      <c r="P1645" s="79">
        <v>380800</v>
      </c>
      <c r="Q1645" s="244">
        <f t="shared" si="280"/>
        <v>307994</v>
      </c>
      <c r="R1645" s="244">
        <f t="shared" si="281"/>
        <v>378745</v>
      </c>
      <c r="S1645" s="244">
        <f t="shared" si="282"/>
        <v>374390</v>
      </c>
      <c r="T1645" s="244">
        <f t="shared" si="283"/>
        <v>380800</v>
      </c>
      <c r="U1645" s="79">
        <f t="shared" si="284"/>
        <v>50028.511875729426</v>
      </c>
      <c r="V1645" s="245">
        <f t="shared" si="285"/>
        <v>0.13209022396527856</v>
      </c>
      <c r="W1645" s="88" t="str">
        <f t="shared" si="286"/>
        <v>MENOR_VALOR</v>
      </c>
      <c r="X1645" s="89">
        <f t="shared" si="287"/>
        <v>307994</v>
      </c>
      <c r="Y1645" s="73"/>
    </row>
    <row r="1646" spans="1:25" s="74" customFormat="1" ht="16" x14ac:dyDescent="0.35">
      <c r="A1646" s="117" t="s">
        <v>51</v>
      </c>
      <c r="B1646" s="30"/>
      <c r="C1646" s="134"/>
      <c r="D1646" s="135" t="s">
        <v>52</v>
      </c>
      <c r="E1646" s="33"/>
      <c r="F1646" s="119"/>
      <c r="G1646" s="119"/>
      <c r="H1646" s="120"/>
      <c r="I1646" s="243"/>
      <c r="J1646" s="82">
        <f t="shared" si="288"/>
        <v>0</v>
      </c>
      <c r="K1646" s="71">
        <v>0</v>
      </c>
      <c r="L1646" s="79">
        <f t="shared" si="289"/>
        <v>0</v>
      </c>
      <c r="M1646" s="79">
        <f t="shared" si="279"/>
        <v>0</v>
      </c>
      <c r="N1646" s="79"/>
      <c r="O1646" s="79"/>
      <c r="P1646" s="79"/>
      <c r="Q1646" s="244">
        <f t="shared" si="280"/>
        <v>0</v>
      </c>
      <c r="R1646" s="244"/>
      <c r="S1646" s="244"/>
      <c r="T1646" s="244"/>
      <c r="U1646" s="79"/>
      <c r="V1646" s="245"/>
      <c r="W1646" s="88" t="str">
        <f t="shared" si="286"/>
        <v>MENOR_VALOR</v>
      </c>
      <c r="X1646" s="89">
        <f t="shared" si="287"/>
        <v>0</v>
      </c>
      <c r="Y1646" s="73"/>
    </row>
    <row r="1647" spans="1:25" ht="24" x14ac:dyDescent="0.35">
      <c r="A1647" s="6">
        <v>1480</v>
      </c>
      <c r="B1647" s="30">
        <v>8714199</v>
      </c>
      <c r="C1647" s="32" t="s">
        <v>32</v>
      </c>
      <c r="D1647" s="34" t="s">
        <v>218</v>
      </c>
      <c r="E1647" s="33" t="s">
        <v>34</v>
      </c>
      <c r="F1647" s="6">
        <v>0</v>
      </c>
      <c r="G1647" s="6">
        <v>1</v>
      </c>
      <c r="H1647" s="6">
        <v>781815</v>
      </c>
      <c r="I1647" s="81">
        <v>207536</v>
      </c>
      <c r="J1647" s="82">
        <f t="shared" si="288"/>
        <v>234764.72320000001</v>
      </c>
      <c r="K1647" s="71">
        <v>306000</v>
      </c>
      <c r="L1647" s="79">
        <f t="shared" si="289"/>
        <v>58140</v>
      </c>
      <c r="M1647" s="79">
        <f t="shared" si="279"/>
        <v>364140</v>
      </c>
      <c r="N1647" s="79">
        <v>245000</v>
      </c>
      <c r="O1647" s="79">
        <v>46550</v>
      </c>
      <c r="P1647" s="79">
        <v>291550</v>
      </c>
      <c r="Q1647" s="244">
        <f t="shared" si="280"/>
        <v>234765</v>
      </c>
      <c r="R1647" s="244">
        <f t="shared" si="281"/>
        <v>296818</v>
      </c>
      <c r="S1647" s="244">
        <f t="shared" si="282"/>
        <v>292104</v>
      </c>
      <c r="T1647" s="244">
        <f t="shared" si="283"/>
        <v>291550</v>
      </c>
      <c r="U1647" s="79">
        <f t="shared" si="284"/>
        <v>43878.097092968834</v>
      </c>
      <c r="V1647" s="245">
        <f t="shared" si="285"/>
        <v>0.14782828902886225</v>
      </c>
      <c r="W1647" s="88" t="str">
        <f t="shared" si="286"/>
        <v>MENOR_VALOR</v>
      </c>
      <c r="X1647" s="89">
        <f t="shared" si="287"/>
        <v>234765</v>
      </c>
      <c r="Y1647" s="73"/>
    </row>
    <row r="1648" spans="1:25" x14ac:dyDescent="0.35">
      <c r="A1648" s="6">
        <v>1481</v>
      </c>
      <c r="B1648" s="30">
        <v>8714199</v>
      </c>
      <c r="C1648" s="32" t="s">
        <v>32</v>
      </c>
      <c r="D1648" s="34" t="s">
        <v>53</v>
      </c>
      <c r="E1648" s="33" t="s">
        <v>34</v>
      </c>
      <c r="F1648" s="6">
        <v>0</v>
      </c>
      <c r="G1648" s="6">
        <v>1</v>
      </c>
      <c r="H1648" s="6">
        <v>781815</v>
      </c>
      <c r="I1648" s="81">
        <v>10472</v>
      </c>
      <c r="J1648" s="82">
        <f t="shared" si="288"/>
        <v>11845.9264</v>
      </c>
      <c r="K1648" s="71">
        <v>15150</v>
      </c>
      <c r="L1648" s="79">
        <f t="shared" si="289"/>
        <v>2878.5</v>
      </c>
      <c r="M1648" s="79">
        <f t="shared" si="279"/>
        <v>18028.5</v>
      </c>
      <c r="N1648" s="79">
        <v>12000</v>
      </c>
      <c r="O1648" s="79">
        <v>2280</v>
      </c>
      <c r="P1648" s="79">
        <v>14280</v>
      </c>
      <c r="Q1648" s="244">
        <f t="shared" si="280"/>
        <v>11846</v>
      </c>
      <c r="R1648" s="244">
        <f t="shared" si="281"/>
        <v>14718</v>
      </c>
      <c r="S1648" s="244">
        <f t="shared" si="282"/>
        <v>14502</v>
      </c>
      <c r="T1648" s="244">
        <f t="shared" si="283"/>
        <v>14280</v>
      </c>
      <c r="U1648" s="79">
        <f t="shared" si="284"/>
        <v>2030.8106755677645</v>
      </c>
      <c r="V1648" s="245">
        <f t="shared" si="285"/>
        <v>0.13798142924091347</v>
      </c>
      <c r="W1648" s="88" t="str">
        <f t="shared" si="286"/>
        <v>MENOR_VALOR</v>
      </c>
      <c r="X1648" s="89">
        <f t="shared" si="287"/>
        <v>11846</v>
      </c>
      <c r="Y1648" s="73"/>
    </row>
    <row r="1649" spans="1:25" x14ac:dyDescent="0.35">
      <c r="A1649" s="6">
        <v>1482</v>
      </c>
      <c r="B1649" s="30">
        <v>8714199</v>
      </c>
      <c r="C1649" s="32" t="s">
        <v>32</v>
      </c>
      <c r="D1649" s="34" t="s">
        <v>219</v>
      </c>
      <c r="E1649" s="33" t="s">
        <v>34</v>
      </c>
      <c r="F1649" s="6">
        <v>0</v>
      </c>
      <c r="G1649" s="6">
        <v>1</v>
      </c>
      <c r="H1649" s="6">
        <v>781815</v>
      </c>
      <c r="I1649" s="81">
        <v>59857</v>
      </c>
      <c r="J1649" s="82">
        <f t="shared" si="288"/>
        <v>67710.238400000002</v>
      </c>
      <c r="K1649" s="71">
        <v>84550</v>
      </c>
      <c r="L1649" s="79">
        <f t="shared" si="289"/>
        <v>16064.5</v>
      </c>
      <c r="M1649" s="79">
        <f t="shared" si="279"/>
        <v>100614.5</v>
      </c>
      <c r="N1649" s="79">
        <v>71000</v>
      </c>
      <c r="O1649" s="79">
        <v>13490</v>
      </c>
      <c r="P1649" s="79">
        <v>84490</v>
      </c>
      <c r="Q1649" s="244">
        <f t="shared" si="280"/>
        <v>67710</v>
      </c>
      <c r="R1649" s="244">
        <f t="shared" si="281"/>
        <v>84272</v>
      </c>
      <c r="S1649" s="244">
        <f t="shared" si="282"/>
        <v>83184</v>
      </c>
      <c r="T1649" s="244">
        <f t="shared" si="283"/>
        <v>84490</v>
      </c>
      <c r="U1649" s="79">
        <f t="shared" si="284"/>
        <v>11711.1025100116</v>
      </c>
      <c r="V1649" s="245">
        <f t="shared" si="285"/>
        <v>0.13896789574249574</v>
      </c>
      <c r="W1649" s="88" t="str">
        <f t="shared" si="286"/>
        <v>MENOR_VALOR</v>
      </c>
      <c r="X1649" s="89">
        <f t="shared" si="287"/>
        <v>67710</v>
      </c>
      <c r="Y1649" s="73"/>
    </row>
    <row r="1650" spans="1:25" ht="16" x14ac:dyDescent="0.35">
      <c r="A1650" s="6">
        <v>1483</v>
      </c>
      <c r="B1650" s="30">
        <v>8714199</v>
      </c>
      <c r="C1650" s="32" t="s">
        <v>32</v>
      </c>
      <c r="D1650" s="34" t="s">
        <v>54</v>
      </c>
      <c r="E1650" s="33" t="s">
        <v>34</v>
      </c>
      <c r="F1650" s="6">
        <v>0</v>
      </c>
      <c r="G1650" s="6">
        <v>1</v>
      </c>
      <c r="H1650" s="6">
        <v>781815</v>
      </c>
      <c r="I1650" s="81">
        <v>55216</v>
      </c>
      <c r="J1650" s="82">
        <f t="shared" si="288"/>
        <v>62460.339200000002</v>
      </c>
      <c r="K1650" s="71">
        <v>84240</v>
      </c>
      <c r="L1650" s="79">
        <f t="shared" si="289"/>
        <v>16005.6</v>
      </c>
      <c r="M1650" s="79">
        <f t="shared" si="279"/>
        <v>100245.6</v>
      </c>
      <c r="N1650" s="79">
        <v>65000</v>
      </c>
      <c r="O1650" s="79">
        <v>12350</v>
      </c>
      <c r="P1650" s="79">
        <v>77350</v>
      </c>
      <c r="Q1650" s="244">
        <f t="shared" si="280"/>
        <v>62460</v>
      </c>
      <c r="R1650" s="244">
        <f t="shared" si="281"/>
        <v>80019</v>
      </c>
      <c r="S1650" s="244">
        <f t="shared" si="282"/>
        <v>78531</v>
      </c>
      <c r="T1650" s="244">
        <f t="shared" si="283"/>
        <v>77350</v>
      </c>
      <c r="U1650" s="79">
        <f t="shared" si="284"/>
        <v>12416.087970854587</v>
      </c>
      <c r="V1650" s="245">
        <f t="shared" si="285"/>
        <v>0.15516424812675222</v>
      </c>
      <c r="W1650" s="88" t="str">
        <f t="shared" si="286"/>
        <v>MENOR_VALOR</v>
      </c>
      <c r="X1650" s="89">
        <f t="shared" si="287"/>
        <v>62460</v>
      </c>
      <c r="Y1650" s="73"/>
    </row>
    <row r="1651" spans="1:25" ht="24" x14ac:dyDescent="0.35">
      <c r="A1651" s="6">
        <v>1484</v>
      </c>
      <c r="B1651" s="30">
        <v>8714199</v>
      </c>
      <c r="C1651" s="32" t="s">
        <v>32</v>
      </c>
      <c r="D1651" s="34" t="s">
        <v>220</v>
      </c>
      <c r="E1651" s="33" t="s">
        <v>34</v>
      </c>
      <c r="F1651" s="6">
        <v>0</v>
      </c>
      <c r="G1651" s="6">
        <v>1</v>
      </c>
      <c r="H1651" s="6">
        <v>781815</v>
      </c>
      <c r="I1651" s="81">
        <v>106624</v>
      </c>
      <c r="J1651" s="82">
        <f t="shared" si="288"/>
        <v>120613.06879999999</v>
      </c>
      <c r="K1651" s="71">
        <v>27720</v>
      </c>
      <c r="L1651" s="79">
        <f t="shared" si="289"/>
        <v>5266.8</v>
      </c>
      <c r="M1651" s="79">
        <f t="shared" si="279"/>
        <v>32986.800000000003</v>
      </c>
      <c r="N1651" s="79">
        <v>22000</v>
      </c>
      <c r="O1651" s="79">
        <v>4180</v>
      </c>
      <c r="P1651" s="79">
        <v>26180</v>
      </c>
      <c r="Q1651" s="244">
        <f t="shared" si="280"/>
        <v>26180</v>
      </c>
      <c r="R1651" s="244">
        <f t="shared" si="281"/>
        <v>59927</v>
      </c>
      <c r="S1651" s="244">
        <f t="shared" si="282"/>
        <v>47051</v>
      </c>
      <c r="T1651" s="244">
        <f t="shared" si="283"/>
        <v>32987</v>
      </c>
      <c r="U1651" s="79">
        <f t="shared" si="284"/>
        <v>23862.73254470242</v>
      </c>
      <c r="V1651" s="245">
        <f t="shared" si="285"/>
        <v>0.39819668170778477</v>
      </c>
      <c r="W1651" s="88" t="str">
        <f t="shared" si="286"/>
        <v>MENOR_VALOR</v>
      </c>
      <c r="X1651" s="89">
        <f t="shared" si="287"/>
        <v>26180</v>
      </c>
      <c r="Y1651" s="73"/>
    </row>
    <row r="1652" spans="1:25" ht="24" x14ac:dyDescent="0.35">
      <c r="A1652" s="6">
        <v>1485</v>
      </c>
      <c r="B1652" s="30">
        <v>8714199</v>
      </c>
      <c r="C1652" s="32" t="s">
        <v>32</v>
      </c>
      <c r="D1652" s="34" t="s">
        <v>282</v>
      </c>
      <c r="E1652" s="33" t="s">
        <v>34</v>
      </c>
      <c r="F1652" s="6">
        <v>0</v>
      </c>
      <c r="G1652" s="6">
        <v>1</v>
      </c>
      <c r="H1652" s="6">
        <v>781815</v>
      </c>
      <c r="I1652" s="81">
        <v>82705</v>
      </c>
      <c r="J1652" s="82">
        <f t="shared" si="288"/>
        <v>93555.895999999993</v>
      </c>
      <c r="K1652" s="71">
        <v>27160</v>
      </c>
      <c r="L1652" s="79">
        <f t="shared" si="289"/>
        <v>5160.3999999999996</v>
      </c>
      <c r="M1652" s="79">
        <f t="shared" si="279"/>
        <v>32320.400000000001</v>
      </c>
      <c r="N1652" s="79">
        <v>22000</v>
      </c>
      <c r="O1652" s="79">
        <v>4180</v>
      </c>
      <c r="P1652" s="79">
        <v>26180</v>
      </c>
      <c r="Q1652" s="244">
        <f t="shared" si="280"/>
        <v>26180</v>
      </c>
      <c r="R1652" s="244">
        <f t="shared" si="281"/>
        <v>50685</v>
      </c>
      <c r="S1652" s="244">
        <f t="shared" si="282"/>
        <v>42938</v>
      </c>
      <c r="T1652" s="244">
        <f t="shared" si="283"/>
        <v>32320</v>
      </c>
      <c r="U1652" s="79">
        <f t="shared" si="284"/>
        <v>17327.651672976346</v>
      </c>
      <c r="V1652" s="245">
        <f t="shared" si="285"/>
        <v>0.3418694223730166</v>
      </c>
      <c r="W1652" s="88" t="str">
        <f t="shared" si="286"/>
        <v>MENOR_VALOR</v>
      </c>
      <c r="X1652" s="89">
        <f t="shared" si="287"/>
        <v>26180</v>
      </c>
      <c r="Y1652" s="73"/>
    </row>
    <row r="1653" spans="1:25" ht="16" x14ac:dyDescent="0.35">
      <c r="A1653" s="6">
        <v>1486</v>
      </c>
      <c r="B1653" s="30">
        <v>8714199</v>
      </c>
      <c r="C1653" s="32" t="s">
        <v>32</v>
      </c>
      <c r="D1653" s="34" t="s">
        <v>55</v>
      </c>
      <c r="E1653" s="33" t="s">
        <v>34</v>
      </c>
      <c r="F1653" s="6">
        <v>0</v>
      </c>
      <c r="G1653" s="6">
        <v>1</v>
      </c>
      <c r="H1653" s="6">
        <v>781815</v>
      </c>
      <c r="I1653" s="81">
        <v>28560</v>
      </c>
      <c r="J1653" s="82">
        <f t="shared" si="288"/>
        <v>32307.072</v>
      </c>
      <c r="K1653" s="71">
        <v>42570</v>
      </c>
      <c r="L1653" s="79">
        <f t="shared" si="289"/>
        <v>8088.3</v>
      </c>
      <c r="M1653" s="79">
        <f t="shared" si="279"/>
        <v>50658.3</v>
      </c>
      <c r="N1653" s="79">
        <v>34000</v>
      </c>
      <c r="O1653" s="79">
        <v>6460</v>
      </c>
      <c r="P1653" s="79">
        <v>40460</v>
      </c>
      <c r="Q1653" s="244">
        <f t="shared" si="280"/>
        <v>32307</v>
      </c>
      <c r="R1653" s="244">
        <f t="shared" si="281"/>
        <v>41142</v>
      </c>
      <c r="S1653" s="244">
        <f t="shared" si="282"/>
        <v>40457</v>
      </c>
      <c r="T1653" s="244">
        <f t="shared" si="283"/>
        <v>40460</v>
      </c>
      <c r="U1653" s="79">
        <f t="shared" si="284"/>
        <v>6247.2884117831472</v>
      </c>
      <c r="V1653" s="245">
        <f t="shared" si="285"/>
        <v>0.15184697904290378</v>
      </c>
      <c r="W1653" s="88" t="str">
        <f t="shared" si="286"/>
        <v>MENOR_VALOR</v>
      </c>
      <c r="X1653" s="89">
        <f t="shared" si="287"/>
        <v>32307</v>
      </c>
      <c r="Y1653" s="73"/>
    </row>
    <row r="1654" spans="1:25" ht="16" x14ac:dyDescent="0.35">
      <c r="A1654" s="6">
        <v>1487</v>
      </c>
      <c r="B1654" s="30">
        <v>8714199</v>
      </c>
      <c r="C1654" s="32" t="s">
        <v>32</v>
      </c>
      <c r="D1654" s="34" t="s">
        <v>56</v>
      </c>
      <c r="E1654" s="33" t="s">
        <v>34</v>
      </c>
      <c r="F1654" s="6">
        <v>0</v>
      </c>
      <c r="G1654" s="6">
        <v>1</v>
      </c>
      <c r="H1654" s="6">
        <v>781815</v>
      </c>
      <c r="I1654" s="81">
        <v>59500</v>
      </c>
      <c r="J1654" s="82">
        <f t="shared" si="288"/>
        <v>67306.399999999994</v>
      </c>
      <c r="K1654" s="71">
        <v>88000</v>
      </c>
      <c r="L1654" s="79">
        <f t="shared" si="289"/>
        <v>16720</v>
      </c>
      <c r="M1654" s="79">
        <f t="shared" si="279"/>
        <v>104720</v>
      </c>
      <c r="N1654" s="79">
        <v>70000</v>
      </c>
      <c r="O1654" s="79">
        <v>13300</v>
      </c>
      <c r="P1654" s="79">
        <v>83300</v>
      </c>
      <c r="Q1654" s="244">
        <f t="shared" si="280"/>
        <v>67306</v>
      </c>
      <c r="R1654" s="244">
        <f t="shared" si="281"/>
        <v>85109</v>
      </c>
      <c r="S1654" s="244">
        <f t="shared" si="282"/>
        <v>83736</v>
      </c>
      <c r="T1654" s="244">
        <f t="shared" si="283"/>
        <v>83300</v>
      </c>
      <c r="U1654" s="79">
        <f t="shared" si="284"/>
        <v>12588.622025464105</v>
      </c>
      <c r="V1654" s="245">
        <f t="shared" si="285"/>
        <v>0.14791176051256746</v>
      </c>
      <c r="W1654" s="88" t="str">
        <f t="shared" si="286"/>
        <v>MENOR_VALOR</v>
      </c>
      <c r="X1654" s="89">
        <f t="shared" si="287"/>
        <v>67306</v>
      </c>
      <c r="Y1654" s="73"/>
    </row>
    <row r="1655" spans="1:25" ht="16" x14ac:dyDescent="0.35">
      <c r="A1655" s="6">
        <v>1488</v>
      </c>
      <c r="B1655" s="30">
        <v>8714199</v>
      </c>
      <c r="C1655" s="32" t="s">
        <v>32</v>
      </c>
      <c r="D1655" s="34" t="s">
        <v>57</v>
      </c>
      <c r="E1655" s="33" t="s">
        <v>34</v>
      </c>
      <c r="F1655" s="6">
        <v>0</v>
      </c>
      <c r="G1655" s="6">
        <v>1</v>
      </c>
      <c r="H1655" s="6">
        <v>781815</v>
      </c>
      <c r="I1655" s="81">
        <v>77707</v>
      </c>
      <c r="J1655" s="82">
        <f t="shared" si="288"/>
        <v>87902.1584</v>
      </c>
      <c r="K1655" s="71">
        <v>117420</v>
      </c>
      <c r="L1655" s="79">
        <f t="shared" si="289"/>
        <v>22309.8</v>
      </c>
      <c r="M1655" s="79">
        <f t="shared" si="279"/>
        <v>139729.79999999999</v>
      </c>
      <c r="N1655" s="79">
        <v>91000</v>
      </c>
      <c r="O1655" s="79">
        <v>17290</v>
      </c>
      <c r="P1655" s="79">
        <v>108290</v>
      </c>
      <c r="Q1655" s="244">
        <f t="shared" si="280"/>
        <v>87902</v>
      </c>
      <c r="R1655" s="244">
        <f t="shared" si="281"/>
        <v>111974</v>
      </c>
      <c r="S1655" s="244">
        <f t="shared" si="282"/>
        <v>109975</v>
      </c>
      <c r="T1655" s="244">
        <f t="shared" si="283"/>
        <v>108290</v>
      </c>
      <c r="U1655" s="79">
        <f t="shared" si="284"/>
        <v>17021.474436722572</v>
      </c>
      <c r="V1655" s="245">
        <f t="shared" si="285"/>
        <v>0.15201273899943354</v>
      </c>
      <c r="W1655" s="88" t="str">
        <f t="shared" si="286"/>
        <v>MENOR_VALOR</v>
      </c>
      <c r="X1655" s="89">
        <f t="shared" si="287"/>
        <v>87902</v>
      </c>
      <c r="Y1655" s="73"/>
    </row>
    <row r="1656" spans="1:25" x14ac:dyDescent="0.35">
      <c r="A1656" s="6">
        <v>1489</v>
      </c>
      <c r="B1656" s="30">
        <v>8714199</v>
      </c>
      <c r="C1656" s="32" t="s">
        <v>32</v>
      </c>
      <c r="D1656" s="34" t="s">
        <v>58</v>
      </c>
      <c r="E1656" s="33" t="s">
        <v>34</v>
      </c>
      <c r="F1656" s="6">
        <v>0</v>
      </c>
      <c r="G1656" s="6">
        <v>1</v>
      </c>
      <c r="H1656" s="6">
        <v>781815</v>
      </c>
      <c r="I1656" s="81">
        <v>32963</v>
      </c>
      <c r="J1656" s="82">
        <f t="shared" si="288"/>
        <v>37287.745600000002</v>
      </c>
      <c r="K1656" s="71">
        <v>44590</v>
      </c>
      <c r="L1656" s="79">
        <f t="shared" si="289"/>
        <v>8472.1</v>
      </c>
      <c r="M1656" s="79">
        <f t="shared" si="279"/>
        <v>53062.1</v>
      </c>
      <c r="N1656" s="79">
        <v>39000</v>
      </c>
      <c r="O1656" s="79">
        <v>7410</v>
      </c>
      <c r="P1656" s="79">
        <v>46410</v>
      </c>
      <c r="Q1656" s="244">
        <f t="shared" si="280"/>
        <v>37288</v>
      </c>
      <c r="R1656" s="244">
        <f t="shared" si="281"/>
        <v>45587</v>
      </c>
      <c r="S1656" s="244">
        <f t="shared" si="282"/>
        <v>45115</v>
      </c>
      <c r="T1656" s="244">
        <f t="shared" si="283"/>
        <v>46410</v>
      </c>
      <c r="U1656" s="79">
        <f t="shared" si="284"/>
        <v>5868.2791770671583</v>
      </c>
      <c r="V1656" s="245">
        <f t="shared" si="285"/>
        <v>0.12872703132619295</v>
      </c>
      <c r="W1656" s="88" t="str">
        <f t="shared" si="286"/>
        <v>MENOR_VALOR</v>
      </c>
      <c r="X1656" s="89">
        <f t="shared" si="287"/>
        <v>37288</v>
      </c>
      <c r="Y1656" s="73"/>
    </row>
    <row r="1657" spans="1:25" ht="16" x14ac:dyDescent="0.35">
      <c r="A1657" s="6">
        <v>1490</v>
      </c>
      <c r="B1657" s="30">
        <v>8714199</v>
      </c>
      <c r="C1657" s="32" t="s">
        <v>32</v>
      </c>
      <c r="D1657" s="34" t="s">
        <v>59</v>
      </c>
      <c r="E1657" s="33" t="s">
        <v>34</v>
      </c>
      <c r="F1657" s="6">
        <v>0</v>
      </c>
      <c r="G1657" s="6">
        <v>1</v>
      </c>
      <c r="H1657" s="6">
        <v>781815</v>
      </c>
      <c r="I1657" s="81">
        <v>125426</v>
      </c>
      <c r="J1657" s="82">
        <f t="shared" si="288"/>
        <v>141881.89120000001</v>
      </c>
      <c r="K1657" s="71">
        <v>190550</v>
      </c>
      <c r="L1657" s="79">
        <f t="shared" si="289"/>
        <v>36204.5</v>
      </c>
      <c r="M1657" s="79">
        <f t="shared" si="279"/>
        <v>226754.5</v>
      </c>
      <c r="N1657" s="79">
        <v>148000</v>
      </c>
      <c r="O1657" s="79">
        <v>28120</v>
      </c>
      <c r="P1657" s="79">
        <v>176120</v>
      </c>
      <c r="Q1657" s="244">
        <f t="shared" si="280"/>
        <v>141882</v>
      </c>
      <c r="R1657" s="244">
        <f t="shared" si="281"/>
        <v>181585</v>
      </c>
      <c r="S1657" s="244">
        <f t="shared" si="282"/>
        <v>178278</v>
      </c>
      <c r="T1657" s="244">
        <f t="shared" si="283"/>
        <v>176120</v>
      </c>
      <c r="U1657" s="79">
        <f t="shared" si="284"/>
        <v>28074.260533449495</v>
      </c>
      <c r="V1657" s="245">
        <f t="shared" si="285"/>
        <v>0.15460671604730289</v>
      </c>
      <c r="W1657" s="88" t="str">
        <f t="shared" si="286"/>
        <v>MENOR_VALOR</v>
      </c>
      <c r="X1657" s="89">
        <f t="shared" si="287"/>
        <v>141882</v>
      </c>
      <c r="Y1657" s="73"/>
    </row>
    <row r="1658" spans="1:25" ht="16" x14ac:dyDescent="0.35">
      <c r="A1658" s="6">
        <v>1491</v>
      </c>
      <c r="B1658" s="30">
        <v>8714199</v>
      </c>
      <c r="C1658" s="32" t="s">
        <v>32</v>
      </c>
      <c r="D1658" s="34" t="s">
        <v>60</v>
      </c>
      <c r="E1658" s="33" t="s">
        <v>34</v>
      </c>
      <c r="F1658" s="6">
        <v>0</v>
      </c>
      <c r="G1658" s="6">
        <v>1</v>
      </c>
      <c r="H1658" s="6">
        <v>781815</v>
      </c>
      <c r="I1658" s="81">
        <v>125307</v>
      </c>
      <c r="J1658" s="82">
        <f t="shared" si="288"/>
        <v>141747.27840000001</v>
      </c>
      <c r="K1658" s="71">
        <v>167440</v>
      </c>
      <c r="L1658" s="79">
        <f t="shared" si="289"/>
        <v>31813.600000000002</v>
      </c>
      <c r="M1658" s="79">
        <f t="shared" si="279"/>
        <v>199253.6</v>
      </c>
      <c r="N1658" s="79">
        <v>147000</v>
      </c>
      <c r="O1658" s="79">
        <v>27930</v>
      </c>
      <c r="P1658" s="79">
        <v>174930</v>
      </c>
      <c r="Q1658" s="244">
        <f t="shared" si="280"/>
        <v>141747</v>
      </c>
      <c r="R1658" s="244">
        <f t="shared" si="281"/>
        <v>171977</v>
      </c>
      <c r="S1658" s="244">
        <f t="shared" si="282"/>
        <v>170318</v>
      </c>
      <c r="T1658" s="244">
        <f t="shared" si="283"/>
        <v>174930</v>
      </c>
      <c r="U1658" s="79">
        <f t="shared" si="284"/>
        <v>21375.837995269332</v>
      </c>
      <c r="V1658" s="245">
        <f t="shared" si="285"/>
        <v>0.12429474868889057</v>
      </c>
      <c r="W1658" s="88" t="str">
        <f t="shared" si="286"/>
        <v>MENOR_VALOR</v>
      </c>
      <c r="X1658" s="89">
        <f t="shared" si="287"/>
        <v>141747</v>
      </c>
      <c r="Y1658" s="73"/>
    </row>
    <row r="1659" spans="1:25" ht="16" x14ac:dyDescent="0.35">
      <c r="A1659" s="6">
        <v>1492</v>
      </c>
      <c r="B1659" s="30">
        <v>8714199</v>
      </c>
      <c r="C1659" s="32" t="s">
        <v>32</v>
      </c>
      <c r="D1659" s="34" t="s">
        <v>61</v>
      </c>
      <c r="E1659" s="33" t="s">
        <v>34</v>
      </c>
      <c r="F1659" s="6">
        <v>0</v>
      </c>
      <c r="G1659" s="6">
        <v>1</v>
      </c>
      <c r="H1659" s="6">
        <v>781815</v>
      </c>
      <c r="I1659" s="81">
        <v>10472</v>
      </c>
      <c r="J1659" s="82">
        <f t="shared" si="288"/>
        <v>11845.9264</v>
      </c>
      <c r="K1659" s="71">
        <v>15450</v>
      </c>
      <c r="L1659" s="79">
        <f t="shared" si="289"/>
        <v>2935.5</v>
      </c>
      <c r="M1659" s="79">
        <f t="shared" si="279"/>
        <v>18385.5</v>
      </c>
      <c r="N1659" s="79">
        <v>12000</v>
      </c>
      <c r="O1659" s="79">
        <v>2280</v>
      </c>
      <c r="P1659" s="79">
        <v>14280</v>
      </c>
      <c r="Q1659" s="244">
        <f t="shared" si="280"/>
        <v>11846</v>
      </c>
      <c r="R1659" s="244">
        <f t="shared" si="281"/>
        <v>14837</v>
      </c>
      <c r="S1659" s="244">
        <f t="shared" si="282"/>
        <v>14597</v>
      </c>
      <c r="T1659" s="244">
        <f t="shared" si="283"/>
        <v>14280</v>
      </c>
      <c r="U1659" s="79">
        <f t="shared" si="284"/>
        <v>2114.9563825289638</v>
      </c>
      <c r="V1659" s="245">
        <f t="shared" si="285"/>
        <v>0.14254609304636812</v>
      </c>
      <c r="W1659" s="88" t="str">
        <f t="shared" si="286"/>
        <v>MENOR_VALOR</v>
      </c>
      <c r="X1659" s="89">
        <f t="shared" si="287"/>
        <v>11846</v>
      </c>
      <c r="Y1659" s="73"/>
    </row>
    <row r="1660" spans="1:25" ht="16" x14ac:dyDescent="0.35">
      <c r="A1660" s="6">
        <v>1493</v>
      </c>
      <c r="B1660" s="30">
        <v>8714199</v>
      </c>
      <c r="C1660" s="32" t="s">
        <v>32</v>
      </c>
      <c r="D1660" s="34" t="s">
        <v>62</v>
      </c>
      <c r="E1660" s="33" t="s">
        <v>34</v>
      </c>
      <c r="F1660" s="6">
        <v>0</v>
      </c>
      <c r="G1660" s="6">
        <v>1</v>
      </c>
      <c r="H1660" s="6">
        <v>781815</v>
      </c>
      <c r="I1660" s="81">
        <v>109242</v>
      </c>
      <c r="J1660" s="82">
        <f t="shared" si="288"/>
        <v>123574.55039999999</v>
      </c>
      <c r="K1660" s="71">
        <v>159390</v>
      </c>
      <c r="L1660" s="79">
        <f t="shared" si="289"/>
        <v>30284.1</v>
      </c>
      <c r="M1660" s="79">
        <f t="shared" si="279"/>
        <v>189674.1</v>
      </c>
      <c r="N1660" s="79">
        <v>129000</v>
      </c>
      <c r="O1660" s="79">
        <v>24510</v>
      </c>
      <c r="P1660" s="79">
        <v>153510</v>
      </c>
      <c r="Q1660" s="244">
        <f t="shared" si="280"/>
        <v>123575</v>
      </c>
      <c r="R1660" s="244">
        <f t="shared" si="281"/>
        <v>155586</v>
      </c>
      <c r="S1660" s="244">
        <f t="shared" si="282"/>
        <v>153235</v>
      </c>
      <c r="T1660" s="244">
        <f t="shared" si="283"/>
        <v>153510</v>
      </c>
      <c r="U1660" s="79">
        <f t="shared" si="284"/>
        <v>22635.195172562573</v>
      </c>
      <c r="V1660" s="245">
        <f t="shared" si="285"/>
        <v>0.14548349576801622</v>
      </c>
      <c r="W1660" s="88" t="str">
        <f t="shared" si="286"/>
        <v>MENOR_VALOR</v>
      </c>
      <c r="X1660" s="89">
        <f t="shared" si="287"/>
        <v>123575</v>
      </c>
      <c r="Y1660" s="73"/>
    </row>
    <row r="1661" spans="1:25" x14ac:dyDescent="0.35">
      <c r="A1661" s="6">
        <v>1494</v>
      </c>
      <c r="B1661" s="30">
        <v>8714199</v>
      </c>
      <c r="C1661" s="32" t="s">
        <v>32</v>
      </c>
      <c r="D1661" s="34" t="s">
        <v>63</v>
      </c>
      <c r="E1661" s="33" t="s">
        <v>34</v>
      </c>
      <c r="F1661" s="6">
        <v>0</v>
      </c>
      <c r="G1661" s="6">
        <v>1</v>
      </c>
      <c r="H1661" s="6">
        <v>781815</v>
      </c>
      <c r="I1661" s="81">
        <v>144704</v>
      </c>
      <c r="J1661" s="82">
        <f t="shared" si="288"/>
        <v>163689.1648</v>
      </c>
      <c r="K1661" s="71">
        <v>224400</v>
      </c>
      <c r="L1661" s="79">
        <f t="shared" si="289"/>
        <v>42636</v>
      </c>
      <c r="M1661" s="79">
        <f t="shared" si="279"/>
        <v>267036</v>
      </c>
      <c r="N1661" s="79">
        <v>163000</v>
      </c>
      <c r="O1661" s="79">
        <v>30970</v>
      </c>
      <c r="P1661" s="79">
        <v>193970</v>
      </c>
      <c r="Q1661" s="244">
        <f t="shared" si="280"/>
        <v>163689</v>
      </c>
      <c r="R1661" s="244">
        <f t="shared" si="281"/>
        <v>208232</v>
      </c>
      <c r="S1661" s="244">
        <f t="shared" si="282"/>
        <v>203911</v>
      </c>
      <c r="T1661" s="244">
        <f t="shared" si="283"/>
        <v>193970</v>
      </c>
      <c r="U1661" s="79">
        <f t="shared" si="284"/>
        <v>31496.657354392388</v>
      </c>
      <c r="V1661" s="245">
        <f t="shared" si="285"/>
        <v>0.15125752696219788</v>
      </c>
      <c r="W1661" s="88" t="str">
        <f t="shared" si="286"/>
        <v>MENOR_VALOR</v>
      </c>
      <c r="X1661" s="89">
        <f t="shared" si="287"/>
        <v>163689</v>
      </c>
      <c r="Y1661" s="73"/>
    </row>
    <row r="1662" spans="1:25" ht="16" x14ac:dyDescent="0.35">
      <c r="A1662" s="6">
        <v>1495</v>
      </c>
      <c r="B1662" s="30">
        <v>8714199</v>
      </c>
      <c r="C1662" s="32" t="s">
        <v>32</v>
      </c>
      <c r="D1662" s="34" t="s">
        <v>222</v>
      </c>
      <c r="E1662" s="33" t="s">
        <v>34</v>
      </c>
      <c r="F1662" s="6">
        <v>0</v>
      </c>
      <c r="G1662" s="6">
        <v>1</v>
      </c>
      <c r="H1662" s="6">
        <v>781815</v>
      </c>
      <c r="I1662" s="81">
        <v>144704</v>
      </c>
      <c r="J1662" s="82">
        <f t="shared" si="288"/>
        <v>163689.1648</v>
      </c>
      <c r="K1662" s="71">
        <v>217800</v>
      </c>
      <c r="L1662" s="79">
        <f t="shared" si="289"/>
        <v>41382</v>
      </c>
      <c r="M1662" s="79">
        <f t="shared" si="279"/>
        <v>259182</v>
      </c>
      <c r="N1662" s="79">
        <v>158000</v>
      </c>
      <c r="O1662" s="79">
        <v>30020</v>
      </c>
      <c r="P1662" s="79">
        <v>188020</v>
      </c>
      <c r="Q1662" s="244">
        <f t="shared" si="280"/>
        <v>163689</v>
      </c>
      <c r="R1662" s="244">
        <f t="shared" si="281"/>
        <v>203630</v>
      </c>
      <c r="S1662" s="244">
        <f t="shared" si="282"/>
        <v>199806</v>
      </c>
      <c r="T1662" s="244">
        <f t="shared" si="283"/>
        <v>188020</v>
      </c>
      <c r="U1662" s="79">
        <f t="shared" si="284"/>
        <v>28242.551947371896</v>
      </c>
      <c r="V1662" s="245">
        <f t="shared" si="285"/>
        <v>0.13869543754541028</v>
      </c>
      <c r="W1662" s="88" t="str">
        <f t="shared" si="286"/>
        <v>MENOR_VALOR</v>
      </c>
      <c r="X1662" s="89">
        <f t="shared" si="287"/>
        <v>163689</v>
      </c>
      <c r="Y1662" s="73"/>
    </row>
    <row r="1663" spans="1:25" ht="16" x14ac:dyDescent="0.35">
      <c r="A1663" s="6">
        <v>1496</v>
      </c>
      <c r="B1663" s="30">
        <v>8714199</v>
      </c>
      <c r="C1663" s="32" t="s">
        <v>32</v>
      </c>
      <c r="D1663" s="34" t="s">
        <v>223</v>
      </c>
      <c r="E1663" s="33" t="s">
        <v>34</v>
      </c>
      <c r="F1663" s="6">
        <v>0</v>
      </c>
      <c r="G1663" s="6">
        <v>1</v>
      </c>
      <c r="H1663" s="6">
        <v>781815</v>
      </c>
      <c r="I1663" s="81">
        <v>55216</v>
      </c>
      <c r="J1663" s="82">
        <f t="shared" si="288"/>
        <v>62460.339200000002</v>
      </c>
      <c r="K1663" s="71">
        <v>81000</v>
      </c>
      <c r="L1663" s="79">
        <f t="shared" si="289"/>
        <v>15390</v>
      </c>
      <c r="M1663" s="79">
        <f t="shared" si="279"/>
        <v>96390</v>
      </c>
      <c r="N1663" s="79">
        <v>65000</v>
      </c>
      <c r="O1663" s="79">
        <v>12350</v>
      </c>
      <c r="P1663" s="79">
        <v>77350</v>
      </c>
      <c r="Q1663" s="244">
        <f t="shared" si="280"/>
        <v>62460</v>
      </c>
      <c r="R1663" s="244">
        <f t="shared" si="281"/>
        <v>78733</v>
      </c>
      <c r="S1663" s="244">
        <f t="shared" si="282"/>
        <v>77511</v>
      </c>
      <c r="T1663" s="244">
        <f t="shared" si="283"/>
        <v>77350</v>
      </c>
      <c r="U1663" s="79">
        <f t="shared" si="284"/>
        <v>11506.748650248688</v>
      </c>
      <c r="V1663" s="245">
        <f t="shared" si="285"/>
        <v>0.14614899280160401</v>
      </c>
      <c r="W1663" s="88" t="str">
        <f t="shared" si="286"/>
        <v>MENOR_VALOR</v>
      </c>
      <c r="X1663" s="89">
        <f t="shared" si="287"/>
        <v>62460</v>
      </c>
      <c r="Y1663" s="73"/>
    </row>
    <row r="1664" spans="1:25" x14ac:dyDescent="0.35">
      <c r="A1664" s="6">
        <v>1497</v>
      </c>
      <c r="B1664" s="30">
        <v>8714199</v>
      </c>
      <c r="C1664" s="32" t="s">
        <v>32</v>
      </c>
      <c r="D1664" s="34" t="s">
        <v>224</v>
      </c>
      <c r="E1664" s="33" t="s">
        <v>34</v>
      </c>
      <c r="F1664" s="6">
        <v>0</v>
      </c>
      <c r="G1664" s="6">
        <v>1</v>
      </c>
      <c r="H1664" s="6">
        <v>781815</v>
      </c>
      <c r="I1664" s="81">
        <v>28798</v>
      </c>
      <c r="J1664" s="82">
        <f t="shared" si="288"/>
        <v>32576.297599999998</v>
      </c>
      <c r="K1664" s="71">
        <v>52920</v>
      </c>
      <c r="L1664" s="79">
        <f t="shared" si="289"/>
        <v>10054.799999999999</v>
      </c>
      <c r="M1664" s="79">
        <f t="shared" si="279"/>
        <v>62974.8</v>
      </c>
      <c r="N1664" s="79">
        <v>43000</v>
      </c>
      <c r="O1664" s="79">
        <v>8170</v>
      </c>
      <c r="P1664" s="79">
        <v>51170</v>
      </c>
      <c r="Q1664" s="244">
        <f t="shared" si="280"/>
        <v>32576</v>
      </c>
      <c r="R1664" s="244">
        <f t="shared" si="281"/>
        <v>48907</v>
      </c>
      <c r="S1664" s="244">
        <f t="shared" si="282"/>
        <v>47173</v>
      </c>
      <c r="T1664" s="244">
        <f t="shared" si="283"/>
        <v>51170</v>
      </c>
      <c r="U1664" s="79">
        <f t="shared" si="284"/>
        <v>11547.760843557508</v>
      </c>
      <c r="V1664" s="245">
        <f t="shared" si="285"/>
        <v>0.23611672855741525</v>
      </c>
      <c r="W1664" s="88" t="str">
        <f t="shared" si="286"/>
        <v>MENOR_VALOR</v>
      </c>
      <c r="X1664" s="89">
        <f t="shared" si="287"/>
        <v>32576</v>
      </c>
      <c r="Y1664" s="73"/>
    </row>
    <row r="1665" spans="1:25" ht="24" x14ac:dyDescent="0.35">
      <c r="A1665" s="6">
        <v>1498</v>
      </c>
      <c r="B1665" s="30">
        <v>8714199</v>
      </c>
      <c r="C1665" s="32" t="s">
        <v>32</v>
      </c>
      <c r="D1665" s="34" t="s">
        <v>65</v>
      </c>
      <c r="E1665" s="33" t="s">
        <v>34</v>
      </c>
      <c r="F1665" s="6">
        <v>0</v>
      </c>
      <c r="G1665" s="6">
        <v>1</v>
      </c>
      <c r="H1665" s="6">
        <v>781815</v>
      </c>
      <c r="I1665" s="81">
        <v>55216</v>
      </c>
      <c r="J1665" s="82">
        <f t="shared" si="288"/>
        <v>62460.339200000002</v>
      </c>
      <c r="K1665" s="71">
        <v>89100</v>
      </c>
      <c r="L1665" s="79">
        <f t="shared" si="289"/>
        <v>16929</v>
      </c>
      <c r="M1665" s="79">
        <f t="shared" si="279"/>
        <v>106029</v>
      </c>
      <c r="N1665" s="79">
        <v>65000</v>
      </c>
      <c r="O1665" s="79">
        <v>12350</v>
      </c>
      <c r="P1665" s="79">
        <v>77350</v>
      </c>
      <c r="Q1665" s="244">
        <f t="shared" si="280"/>
        <v>62460</v>
      </c>
      <c r="R1665" s="244">
        <f t="shared" si="281"/>
        <v>81946</v>
      </c>
      <c r="S1665" s="244">
        <f t="shared" si="282"/>
        <v>80013</v>
      </c>
      <c r="T1665" s="244">
        <f t="shared" si="283"/>
        <v>77350</v>
      </c>
      <c r="U1665" s="79">
        <f t="shared" si="284"/>
        <v>13778.682738201065</v>
      </c>
      <c r="V1665" s="245">
        <f t="shared" si="285"/>
        <v>0.16814344492960079</v>
      </c>
      <c r="W1665" s="88" t="str">
        <f t="shared" si="286"/>
        <v>MENOR_VALOR</v>
      </c>
      <c r="X1665" s="89">
        <f t="shared" si="287"/>
        <v>62460</v>
      </c>
      <c r="Y1665" s="73"/>
    </row>
    <row r="1666" spans="1:25" ht="24" x14ac:dyDescent="0.35">
      <c r="A1666" s="6">
        <v>1499</v>
      </c>
      <c r="B1666" s="30">
        <v>8714199</v>
      </c>
      <c r="C1666" s="32" t="s">
        <v>32</v>
      </c>
      <c r="D1666" s="34" t="s">
        <v>66</v>
      </c>
      <c r="E1666" s="33" t="s">
        <v>34</v>
      </c>
      <c r="F1666" s="6">
        <v>0</v>
      </c>
      <c r="G1666" s="6">
        <v>1</v>
      </c>
      <c r="H1666" s="6">
        <v>781815</v>
      </c>
      <c r="I1666" s="81">
        <v>55216</v>
      </c>
      <c r="J1666" s="82">
        <f t="shared" si="288"/>
        <v>62460.339200000002</v>
      </c>
      <c r="K1666" s="71">
        <v>89100</v>
      </c>
      <c r="L1666" s="79">
        <f t="shared" si="289"/>
        <v>16929</v>
      </c>
      <c r="M1666" s="79">
        <f t="shared" si="279"/>
        <v>106029</v>
      </c>
      <c r="N1666" s="79">
        <v>65000</v>
      </c>
      <c r="O1666" s="79">
        <v>12350</v>
      </c>
      <c r="P1666" s="79">
        <v>77350</v>
      </c>
      <c r="Q1666" s="244">
        <f t="shared" si="280"/>
        <v>62460</v>
      </c>
      <c r="R1666" s="244">
        <f t="shared" si="281"/>
        <v>81946</v>
      </c>
      <c r="S1666" s="244">
        <f t="shared" si="282"/>
        <v>80013</v>
      </c>
      <c r="T1666" s="244">
        <f t="shared" si="283"/>
        <v>77350</v>
      </c>
      <c r="U1666" s="79">
        <f t="shared" si="284"/>
        <v>13778.682738201065</v>
      </c>
      <c r="V1666" s="245">
        <f t="shared" si="285"/>
        <v>0.16814344492960079</v>
      </c>
      <c r="W1666" s="88" t="str">
        <f t="shared" si="286"/>
        <v>MENOR_VALOR</v>
      </c>
      <c r="X1666" s="89">
        <f t="shared" si="287"/>
        <v>62460</v>
      </c>
      <c r="Y1666" s="73"/>
    </row>
    <row r="1667" spans="1:25" ht="16" x14ac:dyDescent="0.35">
      <c r="A1667" s="6">
        <v>1500</v>
      </c>
      <c r="B1667" s="30">
        <v>8714199</v>
      </c>
      <c r="C1667" s="32" t="s">
        <v>32</v>
      </c>
      <c r="D1667" s="34" t="s">
        <v>67</v>
      </c>
      <c r="E1667" s="33" t="s">
        <v>34</v>
      </c>
      <c r="F1667" s="6">
        <v>0</v>
      </c>
      <c r="G1667" s="6">
        <v>1</v>
      </c>
      <c r="H1667" s="6">
        <v>781815</v>
      </c>
      <c r="I1667" s="81">
        <v>90440</v>
      </c>
      <c r="J1667" s="82">
        <f t="shared" si="288"/>
        <v>102305.728</v>
      </c>
      <c r="K1667" s="71">
        <v>175490</v>
      </c>
      <c r="L1667" s="79">
        <f t="shared" si="289"/>
        <v>33343.1</v>
      </c>
      <c r="M1667" s="79">
        <f t="shared" si="279"/>
        <v>208833.1</v>
      </c>
      <c r="N1667" s="79">
        <v>129000</v>
      </c>
      <c r="O1667" s="79">
        <v>24510</v>
      </c>
      <c r="P1667" s="79">
        <v>153510</v>
      </c>
      <c r="Q1667" s="244">
        <f t="shared" si="280"/>
        <v>102306</v>
      </c>
      <c r="R1667" s="244">
        <f t="shared" si="281"/>
        <v>154883</v>
      </c>
      <c r="S1667" s="244">
        <f t="shared" si="282"/>
        <v>148575</v>
      </c>
      <c r="T1667" s="244">
        <f t="shared" si="283"/>
        <v>153510</v>
      </c>
      <c r="U1667" s="79">
        <f t="shared" si="284"/>
        <v>37177.553234445106</v>
      </c>
      <c r="V1667" s="245">
        <f t="shared" si="285"/>
        <v>0.24003637090219782</v>
      </c>
      <c r="W1667" s="88" t="str">
        <f t="shared" si="286"/>
        <v>MENOR_VALOR</v>
      </c>
      <c r="X1667" s="89">
        <f t="shared" si="287"/>
        <v>102306</v>
      </c>
      <c r="Y1667" s="73"/>
    </row>
    <row r="1668" spans="1:25" ht="16" x14ac:dyDescent="0.35">
      <c r="A1668" s="6">
        <v>1501</v>
      </c>
      <c r="B1668" s="30">
        <v>8714199</v>
      </c>
      <c r="C1668" s="32" t="s">
        <v>32</v>
      </c>
      <c r="D1668" s="34" t="s">
        <v>225</v>
      </c>
      <c r="E1668" s="33" t="s">
        <v>34</v>
      </c>
      <c r="F1668" s="6">
        <v>0</v>
      </c>
      <c r="G1668" s="6">
        <v>1</v>
      </c>
      <c r="H1668" s="6">
        <v>781815</v>
      </c>
      <c r="I1668" s="81">
        <v>36176</v>
      </c>
      <c r="J1668" s="82">
        <f t="shared" si="288"/>
        <v>40922.2912</v>
      </c>
      <c r="K1668" s="71">
        <v>57240</v>
      </c>
      <c r="L1668" s="79">
        <f t="shared" si="289"/>
        <v>10875.6</v>
      </c>
      <c r="M1668" s="79">
        <f t="shared" si="279"/>
        <v>68115.600000000006</v>
      </c>
      <c r="N1668" s="79">
        <v>43000</v>
      </c>
      <c r="O1668" s="79">
        <v>8170</v>
      </c>
      <c r="P1668" s="79">
        <v>51170</v>
      </c>
      <c r="Q1668" s="244">
        <f t="shared" si="280"/>
        <v>40922</v>
      </c>
      <c r="R1668" s="244">
        <f t="shared" si="281"/>
        <v>53403</v>
      </c>
      <c r="S1668" s="244">
        <f t="shared" si="282"/>
        <v>52249</v>
      </c>
      <c r="T1668" s="244">
        <f t="shared" si="283"/>
        <v>51170</v>
      </c>
      <c r="U1668" s="79">
        <f t="shared" si="284"/>
        <v>8825.3997359893001</v>
      </c>
      <c r="V1668" s="245">
        <f t="shared" si="285"/>
        <v>0.16526037368667115</v>
      </c>
      <c r="W1668" s="88" t="str">
        <f t="shared" si="286"/>
        <v>MENOR_VALOR</v>
      </c>
      <c r="X1668" s="89">
        <f t="shared" si="287"/>
        <v>40922</v>
      </c>
      <c r="Y1668" s="73"/>
    </row>
    <row r="1669" spans="1:25" ht="16" x14ac:dyDescent="0.35">
      <c r="A1669" s="6">
        <v>1502</v>
      </c>
      <c r="B1669" s="30">
        <v>8714199</v>
      </c>
      <c r="C1669" s="32" t="s">
        <v>32</v>
      </c>
      <c r="D1669" s="34" t="s">
        <v>69</v>
      </c>
      <c r="E1669" s="33" t="s">
        <v>34</v>
      </c>
      <c r="F1669" s="6">
        <v>0</v>
      </c>
      <c r="G1669" s="6">
        <v>1</v>
      </c>
      <c r="H1669" s="6">
        <v>781815</v>
      </c>
      <c r="I1669" s="81"/>
      <c r="J1669" s="82">
        <f t="shared" si="288"/>
        <v>0</v>
      </c>
      <c r="K1669" s="71">
        <v>165830</v>
      </c>
      <c r="L1669" s="79">
        <f t="shared" si="289"/>
        <v>31507.7</v>
      </c>
      <c r="M1669" s="79">
        <f t="shared" si="279"/>
        <v>197337.7</v>
      </c>
      <c r="N1669" s="79">
        <v>129000</v>
      </c>
      <c r="O1669" s="79">
        <v>24510</v>
      </c>
      <c r="P1669" s="79">
        <v>153510</v>
      </c>
      <c r="Q1669" s="244">
        <f>ROUND(MIN(M1669,P1669),0)</f>
        <v>153510</v>
      </c>
      <c r="R1669" s="244">
        <f>ROUND(AVERAGE(M1669,P1669),0)</f>
        <v>175424</v>
      </c>
      <c r="S1669" s="244">
        <f>ROUND(GEOMEAN(M1669,P1669),0)</f>
        <v>174050</v>
      </c>
      <c r="T1669" s="244">
        <f t="shared" si="283"/>
        <v>153510</v>
      </c>
      <c r="U1669" s="79">
        <f t="shared" si="284"/>
        <v>15495.538002922003</v>
      </c>
      <c r="V1669" s="245">
        <f t="shared" si="285"/>
        <v>8.8331915832052646E-2</v>
      </c>
      <c r="W1669" s="88" t="str">
        <f t="shared" si="286"/>
        <v>MENOR_VALOR</v>
      </c>
      <c r="X1669" s="89">
        <f t="shared" si="287"/>
        <v>153510</v>
      </c>
      <c r="Y1669" s="73"/>
    </row>
    <row r="1670" spans="1:25" x14ac:dyDescent="0.35">
      <c r="A1670" s="6">
        <v>1503</v>
      </c>
      <c r="B1670" s="30">
        <v>8714199</v>
      </c>
      <c r="C1670" s="32" t="s">
        <v>32</v>
      </c>
      <c r="D1670" s="34" t="s">
        <v>328</v>
      </c>
      <c r="E1670" s="33" t="s">
        <v>34</v>
      </c>
      <c r="F1670" s="6">
        <v>0</v>
      </c>
      <c r="G1670" s="6">
        <v>1</v>
      </c>
      <c r="H1670" s="6">
        <v>781815</v>
      </c>
      <c r="I1670" s="81">
        <v>217056</v>
      </c>
      <c r="J1670" s="82">
        <f t="shared" si="288"/>
        <v>245533.74719999998</v>
      </c>
      <c r="K1670" s="71">
        <v>306940</v>
      </c>
      <c r="L1670" s="79">
        <f t="shared" si="289"/>
        <v>58318.6</v>
      </c>
      <c r="M1670" s="79">
        <f t="shared" si="279"/>
        <v>365258.6</v>
      </c>
      <c r="N1670" s="79">
        <v>238000</v>
      </c>
      <c r="O1670" s="79">
        <v>45220</v>
      </c>
      <c r="P1670" s="79">
        <v>283220</v>
      </c>
      <c r="Q1670" s="244">
        <f t="shared" si="280"/>
        <v>245534</v>
      </c>
      <c r="R1670" s="244">
        <f t="shared" si="281"/>
        <v>298004</v>
      </c>
      <c r="S1670" s="244">
        <f t="shared" si="282"/>
        <v>293953</v>
      </c>
      <c r="T1670" s="244">
        <f t="shared" si="283"/>
        <v>283220</v>
      </c>
      <c r="U1670" s="79">
        <f t="shared" si="284"/>
        <v>37101.892808858145</v>
      </c>
      <c r="V1670" s="245">
        <f t="shared" si="285"/>
        <v>0.12450132484415694</v>
      </c>
      <c r="W1670" s="88" t="str">
        <f t="shared" si="286"/>
        <v>MENOR_VALOR</v>
      </c>
      <c r="X1670" s="89">
        <f t="shared" si="287"/>
        <v>245534</v>
      </c>
      <c r="Y1670" s="73"/>
    </row>
    <row r="1671" spans="1:25" ht="16" x14ac:dyDescent="0.35">
      <c r="A1671" s="6">
        <v>1504</v>
      </c>
      <c r="B1671" s="30">
        <v>8714199</v>
      </c>
      <c r="C1671" s="32" t="s">
        <v>32</v>
      </c>
      <c r="D1671" s="34" t="s">
        <v>70</v>
      </c>
      <c r="E1671" s="33" t="s">
        <v>34</v>
      </c>
      <c r="F1671" s="6">
        <v>0</v>
      </c>
      <c r="G1671" s="6">
        <v>1</v>
      </c>
      <c r="H1671" s="6">
        <v>781815</v>
      </c>
      <c r="I1671" s="81">
        <v>448154</v>
      </c>
      <c r="J1671" s="82">
        <f t="shared" si="288"/>
        <v>506951.80479999998</v>
      </c>
      <c r="K1671" s="71">
        <v>1153220</v>
      </c>
      <c r="L1671" s="79">
        <f t="shared" si="289"/>
        <v>219111.8</v>
      </c>
      <c r="M1671" s="79">
        <f t="shared" si="279"/>
        <v>1372331.8</v>
      </c>
      <c r="N1671" s="79">
        <v>846000</v>
      </c>
      <c r="O1671" s="79">
        <v>160740</v>
      </c>
      <c r="P1671" s="79">
        <v>1006740</v>
      </c>
      <c r="Q1671" s="244">
        <f t="shared" si="280"/>
        <v>506952</v>
      </c>
      <c r="R1671" s="244">
        <f t="shared" si="281"/>
        <v>962008</v>
      </c>
      <c r="S1671" s="244">
        <f t="shared" si="282"/>
        <v>888071</v>
      </c>
      <c r="T1671" s="244">
        <f t="shared" si="283"/>
        <v>1006740</v>
      </c>
      <c r="U1671" s="79">
        <f t="shared" si="284"/>
        <v>321773.18341962557</v>
      </c>
      <c r="V1671" s="245">
        <f t="shared" si="285"/>
        <v>0.33448077710333551</v>
      </c>
      <c r="W1671" s="88" t="str">
        <f t="shared" si="286"/>
        <v>MENOR_VALOR</v>
      </c>
      <c r="X1671" s="89">
        <f t="shared" si="287"/>
        <v>506952</v>
      </c>
      <c r="Y1671" s="73"/>
    </row>
    <row r="1672" spans="1:25" x14ac:dyDescent="0.35">
      <c r="A1672" s="6">
        <v>1505</v>
      </c>
      <c r="B1672" s="30">
        <v>8714199</v>
      </c>
      <c r="C1672" s="32" t="s">
        <v>32</v>
      </c>
      <c r="D1672" s="34" t="s">
        <v>71</v>
      </c>
      <c r="E1672" s="33" t="s">
        <v>34</v>
      </c>
      <c r="F1672" s="6">
        <v>0</v>
      </c>
      <c r="G1672" s="6">
        <v>1</v>
      </c>
      <c r="H1672" s="6">
        <v>781815</v>
      </c>
      <c r="I1672" s="81">
        <v>33083</v>
      </c>
      <c r="J1672" s="82">
        <f t="shared" si="288"/>
        <v>37423.489600000001</v>
      </c>
      <c r="K1672" s="71">
        <v>46060</v>
      </c>
      <c r="L1672" s="79">
        <f t="shared" si="289"/>
        <v>8751.4</v>
      </c>
      <c r="M1672" s="79">
        <f t="shared" si="279"/>
        <v>54811.4</v>
      </c>
      <c r="N1672" s="79">
        <v>39000</v>
      </c>
      <c r="O1672" s="79">
        <v>7410</v>
      </c>
      <c r="P1672" s="79">
        <v>46410</v>
      </c>
      <c r="Q1672" s="244">
        <f t="shared" si="280"/>
        <v>37423</v>
      </c>
      <c r="R1672" s="244">
        <f t="shared" si="281"/>
        <v>46215</v>
      </c>
      <c r="S1672" s="244">
        <f t="shared" si="282"/>
        <v>45661</v>
      </c>
      <c r="T1672" s="244">
        <f t="shared" si="283"/>
        <v>46410</v>
      </c>
      <c r="U1672" s="79">
        <f t="shared" si="284"/>
        <v>6216.882820192126</v>
      </c>
      <c r="V1672" s="245">
        <f t="shared" si="285"/>
        <v>0.13452088759476633</v>
      </c>
      <c r="W1672" s="88" t="str">
        <f t="shared" si="286"/>
        <v>MENOR_VALOR</v>
      </c>
      <c r="X1672" s="89">
        <f t="shared" si="287"/>
        <v>37423</v>
      </c>
      <c r="Y1672" s="73"/>
    </row>
    <row r="1673" spans="1:25" ht="16" x14ac:dyDescent="0.35">
      <c r="A1673" s="6">
        <v>1506</v>
      </c>
      <c r="B1673" s="30">
        <v>8714199</v>
      </c>
      <c r="C1673" s="32" t="s">
        <v>32</v>
      </c>
      <c r="D1673" s="34" t="s">
        <v>228</v>
      </c>
      <c r="E1673" s="33" t="s">
        <v>34</v>
      </c>
      <c r="F1673" s="6">
        <v>0</v>
      </c>
      <c r="G1673" s="6">
        <v>1</v>
      </c>
      <c r="H1673" s="6">
        <v>781815</v>
      </c>
      <c r="I1673" s="81">
        <v>72352</v>
      </c>
      <c r="J1673" s="82">
        <f t="shared" si="288"/>
        <v>81844.582399999999</v>
      </c>
      <c r="K1673" s="71">
        <v>101370</v>
      </c>
      <c r="L1673" s="79">
        <f t="shared" si="289"/>
        <v>19260.3</v>
      </c>
      <c r="M1673" s="79">
        <f t="shared" si="279"/>
        <v>120630.3</v>
      </c>
      <c r="N1673" s="79">
        <v>74000</v>
      </c>
      <c r="O1673" s="79">
        <v>14060</v>
      </c>
      <c r="P1673" s="79">
        <v>88060</v>
      </c>
      <c r="Q1673" s="244">
        <f t="shared" si="280"/>
        <v>81845</v>
      </c>
      <c r="R1673" s="244">
        <f t="shared" si="281"/>
        <v>96845</v>
      </c>
      <c r="S1673" s="244">
        <f t="shared" si="282"/>
        <v>95442</v>
      </c>
      <c r="T1673" s="244">
        <f t="shared" si="283"/>
        <v>88060</v>
      </c>
      <c r="U1673" s="79">
        <f t="shared" si="284"/>
        <v>10606.601717798212</v>
      </c>
      <c r="V1673" s="245">
        <f t="shared" si="285"/>
        <v>0.10952141791314174</v>
      </c>
      <c r="W1673" s="88" t="str">
        <f t="shared" si="286"/>
        <v>MENOR_VALOR</v>
      </c>
      <c r="X1673" s="89">
        <f t="shared" si="287"/>
        <v>81845</v>
      </c>
      <c r="Y1673" s="73"/>
    </row>
    <row r="1674" spans="1:25" ht="24" x14ac:dyDescent="0.35">
      <c r="A1674" s="6">
        <v>1507</v>
      </c>
      <c r="B1674" s="30">
        <v>8714199</v>
      </c>
      <c r="C1674" s="32" t="s">
        <v>32</v>
      </c>
      <c r="D1674" s="34" t="s">
        <v>72</v>
      </c>
      <c r="E1674" s="33" t="s">
        <v>34</v>
      </c>
      <c r="F1674" s="6">
        <v>0</v>
      </c>
      <c r="G1674" s="6">
        <v>1</v>
      </c>
      <c r="H1674" s="6">
        <v>781815</v>
      </c>
      <c r="I1674" s="81">
        <v>272272</v>
      </c>
      <c r="J1674" s="82">
        <f t="shared" si="288"/>
        <v>307994.08639999997</v>
      </c>
      <c r="K1674" s="71">
        <v>315000</v>
      </c>
      <c r="L1674" s="79">
        <f t="shared" si="289"/>
        <v>59850</v>
      </c>
      <c r="M1674" s="79">
        <f t="shared" si="279"/>
        <v>374850</v>
      </c>
      <c r="N1674" s="79">
        <v>280000</v>
      </c>
      <c r="O1674" s="79">
        <v>53200</v>
      </c>
      <c r="P1674" s="79">
        <v>333200</v>
      </c>
      <c r="Q1674" s="244">
        <f t="shared" si="280"/>
        <v>307994</v>
      </c>
      <c r="R1674" s="244">
        <f t="shared" si="281"/>
        <v>338681</v>
      </c>
      <c r="S1674" s="244">
        <f t="shared" si="282"/>
        <v>337573</v>
      </c>
      <c r="T1674" s="244">
        <f t="shared" si="283"/>
        <v>333200</v>
      </c>
      <c r="U1674" s="79">
        <f t="shared" si="284"/>
        <v>21698.985794271583</v>
      </c>
      <c r="V1674" s="245">
        <f t="shared" si="285"/>
        <v>6.4069096861859923E-2</v>
      </c>
      <c r="W1674" s="88" t="str">
        <f t="shared" si="286"/>
        <v>MENOR_VALOR</v>
      </c>
      <c r="X1674" s="89">
        <f t="shared" si="287"/>
        <v>307994</v>
      </c>
      <c r="Y1674" s="73"/>
    </row>
    <row r="1675" spans="1:25" ht="16" x14ac:dyDescent="0.35">
      <c r="A1675" s="6">
        <v>1508</v>
      </c>
      <c r="B1675" s="30">
        <v>8714199</v>
      </c>
      <c r="C1675" s="32" t="s">
        <v>32</v>
      </c>
      <c r="D1675" s="34" t="s">
        <v>322</v>
      </c>
      <c r="E1675" s="33" t="s">
        <v>34</v>
      </c>
      <c r="F1675" s="6">
        <v>0</v>
      </c>
      <c r="G1675" s="6">
        <v>1</v>
      </c>
      <c r="H1675" s="6">
        <v>781815</v>
      </c>
      <c r="I1675" s="81">
        <v>226100</v>
      </c>
      <c r="J1675" s="82">
        <f t="shared" si="288"/>
        <v>255764.32</v>
      </c>
      <c r="K1675" s="71">
        <v>349650</v>
      </c>
      <c r="L1675" s="79">
        <f t="shared" si="289"/>
        <v>66433.5</v>
      </c>
      <c r="M1675" s="79">
        <f t="shared" ref="M1675:M1738" si="290">K1675+L1675</f>
        <v>416083.5</v>
      </c>
      <c r="N1675" s="79">
        <v>266000</v>
      </c>
      <c r="O1675" s="79">
        <v>50540</v>
      </c>
      <c r="P1675" s="79">
        <v>316540</v>
      </c>
      <c r="Q1675" s="244">
        <f t="shared" ref="Q1675:Q1738" si="291">ROUND(MIN(J1675,M1675,P1675),0)</f>
        <v>255764</v>
      </c>
      <c r="R1675" s="244">
        <f t="shared" ref="R1675:R1738" si="292">ROUND(AVERAGE(J1675,M1675,P1675),0)</f>
        <v>329463</v>
      </c>
      <c r="S1675" s="244">
        <f t="shared" ref="S1675:S1738" si="293">ROUND(GEOMEAN(J1675,M1675,P1675),0)</f>
        <v>322961</v>
      </c>
      <c r="T1675" s="244">
        <f t="shared" ref="T1675:T1738" si="294">ROUND(MEDIAN(J1675,M1675,P1675),0)</f>
        <v>316540</v>
      </c>
      <c r="U1675" s="79">
        <f t="shared" ref="U1675:U1738" si="295">STDEVA(Q1675,R1675)</f>
        <v>52113.062666667363</v>
      </c>
      <c r="V1675" s="245">
        <f t="shared" ref="V1675:V1738" si="296">(U1675/R1675)</f>
        <v>0.15817576682864953</v>
      </c>
      <c r="W1675" s="88" t="str">
        <f t="shared" ref="W1675:W1738" si="297">IF(V1675&lt;43%,"MENOR_VALOR","MEDIA_GEOMETRICA")</f>
        <v>MENOR_VALOR</v>
      </c>
      <c r="X1675" s="89">
        <f t="shared" ref="X1675:X1738" si="298">IF(W1675="MENOR_VALOR",Q1675,S1675)</f>
        <v>255764</v>
      </c>
      <c r="Y1675" s="73"/>
    </row>
    <row r="1676" spans="1:25" ht="16" x14ac:dyDescent="0.35">
      <c r="A1676" s="6">
        <v>1509</v>
      </c>
      <c r="B1676" s="30">
        <v>8714199</v>
      </c>
      <c r="C1676" s="32" t="s">
        <v>32</v>
      </c>
      <c r="D1676" s="34" t="s">
        <v>323</v>
      </c>
      <c r="E1676" s="33" t="s">
        <v>34</v>
      </c>
      <c r="F1676" s="6">
        <v>0</v>
      </c>
      <c r="G1676" s="6">
        <v>1</v>
      </c>
      <c r="H1676" s="6">
        <v>781815</v>
      </c>
      <c r="I1676" s="81">
        <v>124474</v>
      </c>
      <c r="J1676" s="82">
        <f t="shared" si="288"/>
        <v>140804.98879999999</v>
      </c>
      <c r="K1676" s="71">
        <v>179340</v>
      </c>
      <c r="L1676" s="79">
        <f t="shared" si="289"/>
        <v>34074.6</v>
      </c>
      <c r="M1676" s="79">
        <f t="shared" si="290"/>
        <v>213414.6</v>
      </c>
      <c r="N1676" s="79">
        <v>146000</v>
      </c>
      <c r="O1676" s="79">
        <v>27740</v>
      </c>
      <c r="P1676" s="79">
        <v>173740</v>
      </c>
      <c r="Q1676" s="244">
        <f t="shared" si="291"/>
        <v>140805</v>
      </c>
      <c r="R1676" s="244">
        <f t="shared" si="292"/>
        <v>175987</v>
      </c>
      <c r="S1676" s="244">
        <f t="shared" si="293"/>
        <v>173479</v>
      </c>
      <c r="T1676" s="244">
        <f t="shared" si="294"/>
        <v>173740</v>
      </c>
      <c r="U1676" s="79">
        <f t="shared" si="295"/>
        <v>24877.430775705114</v>
      </c>
      <c r="V1676" s="245">
        <f t="shared" si="296"/>
        <v>0.14135947982353875</v>
      </c>
      <c r="W1676" s="88" t="str">
        <f t="shared" si="297"/>
        <v>MENOR_VALOR</v>
      </c>
      <c r="X1676" s="89">
        <f t="shared" si="298"/>
        <v>140805</v>
      </c>
      <c r="Y1676" s="73"/>
    </row>
    <row r="1677" spans="1:25" x14ac:dyDescent="0.35">
      <c r="A1677" s="6">
        <v>1510</v>
      </c>
      <c r="B1677" s="30">
        <v>8714199</v>
      </c>
      <c r="C1677" s="32" t="s">
        <v>32</v>
      </c>
      <c r="D1677" s="34" t="s">
        <v>362</v>
      </c>
      <c r="E1677" s="33" t="s">
        <v>34</v>
      </c>
      <c r="F1677" s="6">
        <v>0</v>
      </c>
      <c r="G1677" s="6">
        <v>1</v>
      </c>
      <c r="H1677" s="6">
        <v>781815</v>
      </c>
      <c r="I1677" s="81">
        <v>144466</v>
      </c>
      <c r="J1677" s="82">
        <f t="shared" si="288"/>
        <v>163419.93919999999</v>
      </c>
      <c r="K1677" s="71">
        <v>198090</v>
      </c>
      <c r="L1677" s="79">
        <f t="shared" si="289"/>
        <v>37637.1</v>
      </c>
      <c r="M1677" s="79">
        <f t="shared" si="290"/>
        <v>235727.1</v>
      </c>
      <c r="N1677" s="79">
        <v>170000</v>
      </c>
      <c r="O1677" s="79">
        <v>32300</v>
      </c>
      <c r="P1677" s="79">
        <v>202300</v>
      </c>
      <c r="Q1677" s="244">
        <f t="shared" si="291"/>
        <v>163420</v>
      </c>
      <c r="R1677" s="244">
        <f t="shared" si="292"/>
        <v>200482</v>
      </c>
      <c r="S1677" s="244">
        <f t="shared" si="293"/>
        <v>198261</v>
      </c>
      <c r="T1677" s="244">
        <f t="shared" si="294"/>
        <v>202300</v>
      </c>
      <c r="U1677" s="79">
        <f t="shared" si="295"/>
        <v>26206.791524335826</v>
      </c>
      <c r="V1677" s="245">
        <f t="shared" si="296"/>
        <v>0.13071892501239923</v>
      </c>
      <c r="W1677" s="88" t="str">
        <f t="shared" si="297"/>
        <v>MENOR_VALOR</v>
      </c>
      <c r="X1677" s="89">
        <f t="shared" si="298"/>
        <v>163420</v>
      </c>
      <c r="Y1677" s="73"/>
    </row>
    <row r="1678" spans="1:25" ht="24" x14ac:dyDescent="0.35">
      <c r="A1678" s="6">
        <v>1511</v>
      </c>
      <c r="B1678" s="30">
        <v>8714199</v>
      </c>
      <c r="C1678" s="32" t="s">
        <v>32</v>
      </c>
      <c r="D1678" s="34" t="s">
        <v>73</v>
      </c>
      <c r="E1678" s="33" t="s">
        <v>34</v>
      </c>
      <c r="F1678" s="6">
        <v>0</v>
      </c>
      <c r="G1678" s="6">
        <v>1</v>
      </c>
      <c r="H1678" s="6">
        <v>781815</v>
      </c>
      <c r="I1678" s="81">
        <v>90440</v>
      </c>
      <c r="J1678" s="82">
        <f t="shared" si="288"/>
        <v>102305.728</v>
      </c>
      <c r="K1678" s="71">
        <v>135660</v>
      </c>
      <c r="L1678" s="79">
        <f t="shared" si="289"/>
        <v>25775.4</v>
      </c>
      <c r="M1678" s="79">
        <f t="shared" si="290"/>
        <v>161435.4</v>
      </c>
      <c r="N1678" s="79">
        <v>106000</v>
      </c>
      <c r="O1678" s="79">
        <v>20140</v>
      </c>
      <c r="P1678" s="79">
        <v>126140</v>
      </c>
      <c r="Q1678" s="244">
        <f t="shared" si="291"/>
        <v>102306</v>
      </c>
      <c r="R1678" s="244">
        <f t="shared" si="292"/>
        <v>129960</v>
      </c>
      <c r="S1678" s="244">
        <f t="shared" si="293"/>
        <v>127718</v>
      </c>
      <c r="T1678" s="244">
        <f t="shared" si="294"/>
        <v>126140</v>
      </c>
      <c r="U1678" s="79">
        <f t="shared" si="295"/>
        <v>19554.330926932784</v>
      </c>
      <c r="V1678" s="245">
        <f t="shared" si="296"/>
        <v>0.1504642268923729</v>
      </c>
      <c r="W1678" s="88" t="str">
        <f t="shared" si="297"/>
        <v>MENOR_VALOR</v>
      </c>
      <c r="X1678" s="89">
        <f t="shared" si="298"/>
        <v>102306</v>
      </c>
      <c r="Y1678" s="73"/>
    </row>
    <row r="1679" spans="1:25" ht="16" x14ac:dyDescent="0.35">
      <c r="A1679" s="6">
        <v>1512</v>
      </c>
      <c r="B1679" s="30">
        <v>8714199</v>
      </c>
      <c r="C1679" s="32" t="s">
        <v>32</v>
      </c>
      <c r="D1679" s="34" t="s">
        <v>496</v>
      </c>
      <c r="E1679" s="33" t="s">
        <v>34</v>
      </c>
      <c r="F1679" s="6">
        <v>0</v>
      </c>
      <c r="G1679" s="6">
        <v>1</v>
      </c>
      <c r="H1679" s="6">
        <v>781815</v>
      </c>
      <c r="I1679" s="81">
        <v>417690</v>
      </c>
      <c r="J1679" s="82">
        <f t="shared" si="288"/>
        <v>472490.92800000001</v>
      </c>
      <c r="K1679" s="71">
        <v>620140</v>
      </c>
      <c r="L1679" s="79">
        <f t="shared" si="289"/>
        <v>117826.6</v>
      </c>
      <c r="M1679" s="79">
        <f t="shared" si="290"/>
        <v>737966.6</v>
      </c>
      <c r="N1679" s="79">
        <v>491000</v>
      </c>
      <c r="O1679" s="79">
        <v>93290</v>
      </c>
      <c r="P1679" s="79">
        <v>584290</v>
      </c>
      <c r="Q1679" s="244">
        <f t="shared" si="291"/>
        <v>472491</v>
      </c>
      <c r="R1679" s="244">
        <f t="shared" si="292"/>
        <v>598249</v>
      </c>
      <c r="S1679" s="244">
        <f t="shared" si="293"/>
        <v>588418</v>
      </c>
      <c r="T1679" s="244">
        <f t="shared" si="294"/>
        <v>584290</v>
      </c>
      <c r="U1679" s="79">
        <f t="shared" si="295"/>
        <v>88924.334588457845</v>
      </c>
      <c r="V1679" s="245">
        <f t="shared" si="296"/>
        <v>0.14864100832338684</v>
      </c>
      <c r="W1679" s="88" t="str">
        <f t="shared" si="297"/>
        <v>MENOR_VALOR</v>
      </c>
      <c r="X1679" s="89">
        <f t="shared" si="298"/>
        <v>472491</v>
      </c>
      <c r="Y1679" s="73"/>
    </row>
    <row r="1680" spans="1:25" ht="16" x14ac:dyDescent="0.35">
      <c r="A1680" s="6">
        <v>1513</v>
      </c>
      <c r="B1680" s="30">
        <v>8714199</v>
      </c>
      <c r="C1680" s="32" t="s">
        <v>32</v>
      </c>
      <c r="D1680" s="34" t="s">
        <v>74</v>
      </c>
      <c r="E1680" s="33" t="s">
        <v>34</v>
      </c>
      <c r="F1680" s="6">
        <v>0</v>
      </c>
      <c r="G1680" s="6">
        <v>1</v>
      </c>
      <c r="H1680" s="6">
        <v>781815</v>
      </c>
      <c r="I1680" s="81">
        <v>115549</v>
      </c>
      <c r="J1680" s="82">
        <f t="shared" si="288"/>
        <v>130709.0288</v>
      </c>
      <c r="K1680" s="71">
        <v>221520</v>
      </c>
      <c r="L1680" s="79">
        <f t="shared" si="289"/>
        <v>42088.800000000003</v>
      </c>
      <c r="M1680" s="79">
        <f t="shared" si="290"/>
        <v>263608.8</v>
      </c>
      <c r="N1680" s="79">
        <v>170000</v>
      </c>
      <c r="O1680" s="79">
        <v>32300</v>
      </c>
      <c r="P1680" s="79">
        <v>202300</v>
      </c>
      <c r="Q1680" s="244">
        <f t="shared" si="291"/>
        <v>130709</v>
      </c>
      <c r="R1680" s="244">
        <f t="shared" si="292"/>
        <v>198873</v>
      </c>
      <c r="S1680" s="244">
        <f t="shared" si="293"/>
        <v>191024</v>
      </c>
      <c r="T1680" s="244">
        <f t="shared" si="294"/>
        <v>202300</v>
      </c>
      <c r="U1680" s="79">
        <f t="shared" si="295"/>
        <v>48199.226632799822</v>
      </c>
      <c r="V1680" s="245">
        <f t="shared" si="296"/>
        <v>0.24236184214448328</v>
      </c>
      <c r="W1680" s="88" t="str">
        <f t="shared" si="297"/>
        <v>MENOR_VALOR</v>
      </c>
      <c r="X1680" s="89">
        <f t="shared" si="298"/>
        <v>130709</v>
      </c>
      <c r="Y1680" s="73"/>
    </row>
    <row r="1681" spans="1:25" ht="16" x14ac:dyDescent="0.35">
      <c r="A1681" s="6">
        <v>1514</v>
      </c>
      <c r="B1681" s="30">
        <v>8714199</v>
      </c>
      <c r="C1681" s="32" t="s">
        <v>32</v>
      </c>
      <c r="D1681" s="34" t="s">
        <v>75</v>
      </c>
      <c r="E1681" s="33" t="s">
        <v>34</v>
      </c>
      <c r="F1681" s="6">
        <v>0</v>
      </c>
      <c r="G1681" s="6">
        <v>1</v>
      </c>
      <c r="H1681" s="6">
        <v>781815</v>
      </c>
      <c r="I1681" s="81">
        <v>144704</v>
      </c>
      <c r="J1681" s="82">
        <f t="shared" si="288"/>
        <v>163689.1648</v>
      </c>
      <c r="K1681" s="71">
        <v>195960</v>
      </c>
      <c r="L1681" s="79">
        <f t="shared" si="289"/>
        <v>37232.400000000001</v>
      </c>
      <c r="M1681" s="79">
        <f t="shared" si="290"/>
        <v>233192.4</v>
      </c>
      <c r="N1681" s="79">
        <v>170000</v>
      </c>
      <c r="O1681" s="79">
        <v>32300</v>
      </c>
      <c r="P1681" s="79">
        <v>202300</v>
      </c>
      <c r="Q1681" s="244">
        <f t="shared" si="291"/>
        <v>163689</v>
      </c>
      <c r="R1681" s="244">
        <f t="shared" si="292"/>
        <v>199727</v>
      </c>
      <c r="S1681" s="244">
        <f t="shared" si="293"/>
        <v>197656</v>
      </c>
      <c r="T1681" s="244">
        <f t="shared" si="294"/>
        <v>202300</v>
      </c>
      <c r="U1681" s="79">
        <f t="shared" si="295"/>
        <v>25482.714180400799</v>
      </c>
      <c r="V1681" s="245">
        <f t="shared" si="296"/>
        <v>0.12758772815093</v>
      </c>
      <c r="W1681" s="88" t="str">
        <f t="shared" si="297"/>
        <v>MENOR_VALOR</v>
      </c>
      <c r="X1681" s="89">
        <f t="shared" si="298"/>
        <v>163689</v>
      </c>
      <c r="Y1681" s="73"/>
    </row>
    <row r="1682" spans="1:25" ht="16" x14ac:dyDescent="0.35">
      <c r="A1682" s="6">
        <v>1515</v>
      </c>
      <c r="B1682" s="30">
        <v>8714199</v>
      </c>
      <c r="C1682" s="32" t="s">
        <v>32</v>
      </c>
      <c r="D1682" s="34" t="s">
        <v>284</v>
      </c>
      <c r="E1682" s="33" t="s">
        <v>34</v>
      </c>
      <c r="F1682" s="6">
        <v>0</v>
      </c>
      <c r="G1682" s="6">
        <v>1</v>
      </c>
      <c r="H1682" s="6">
        <v>781815</v>
      </c>
      <c r="I1682" s="81">
        <v>451248</v>
      </c>
      <c r="J1682" s="82">
        <f t="shared" si="288"/>
        <v>510451.73759999999</v>
      </c>
      <c r="K1682" s="71">
        <v>313720</v>
      </c>
      <c r="L1682" s="79">
        <f t="shared" si="289"/>
        <v>59606.8</v>
      </c>
      <c r="M1682" s="79">
        <f t="shared" si="290"/>
        <v>373326.8</v>
      </c>
      <c r="N1682" s="79">
        <v>273000</v>
      </c>
      <c r="O1682" s="79">
        <v>51870</v>
      </c>
      <c r="P1682" s="79">
        <v>324870</v>
      </c>
      <c r="Q1682" s="244">
        <f t="shared" si="291"/>
        <v>324870</v>
      </c>
      <c r="R1682" s="244">
        <f t="shared" si="292"/>
        <v>402883</v>
      </c>
      <c r="S1682" s="244">
        <f t="shared" si="293"/>
        <v>395595</v>
      </c>
      <c r="T1682" s="244">
        <f t="shared" si="294"/>
        <v>373327</v>
      </c>
      <c r="U1682" s="79">
        <f t="shared" si="295"/>
        <v>55163.521320706132</v>
      </c>
      <c r="V1682" s="245">
        <f t="shared" si="296"/>
        <v>0.1369219384305273</v>
      </c>
      <c r="W1682" s="88" t="str">
        <f t="shared" si="297"/>
        <v>MENOR_VALOR</v>
      </c>
      <c r="X1682" s="89">
        <f t="shared" si="298"/>
        <v>324870</v>
      </c>
      <c r="Y1682" s="73"/>
    </row>
    <row r="1683" spans="1:25" ht="24" x14ac:dyDescent="0.35">
      <c r="A1683" s="6">
        <v>1516</v>
      </c>
      <c r="B1683" s="30">
        <v>8714199</v>
      </c>
      <c r="C1683" s="32" t="s">
        <v>32</v>
      </c>
      <c r="D1683" s="34" t="s">
        <v>76</v>
      </c>
      <c r="E1683" s="33" t="s">
        <v>34</v>
      </c>
      <c r="F1683" s="6">
        <v>0</v>
      </c>
      <c r="G1683" s="6">
        <v>1</v>
      </c>
      <c r="H1683" s="6">
        <v>781815</v>
      </c>
      <c r="I1683" s="81">
        <v>215747</v>
      </c>
      <c r="J1683" s="82">
        <f t="shared" si="288"/>
        <v>244053.00639999998</v>
      </c>
      <c r="K1683" s="71">
        <v>291000</v>
      </c>
      <c r="L1683" s="79">
        <f t="shared" si="289"/>
        <v>55290</v>
      </c>
      <c r="M1683" s="79">
        <f t="shared" si="290"/>
        <v>346290</v>
      </c>
      <c r="N1683" s="79">
        <v>240000</v>
      </c>
      <c r="O1683" s="79">
        <v>45600</v>
      </c>
      <c r="P1683" s="79">
        <v>285600</v>
      </c>
      <c r="Q1683" s="244">
        <f t="shared" si="291"/>
        <v>244053</v>
      </c>
      <c r="R1683" s="244">
        <f t="shared" si="292"/>
        <v>291981</v>
      </c>
      <c r="S1683" s="244">
        <f t="shared" si="293"/>
        <v>288998</v>
      </c>
      <c r="T1683" s="244">
        <f t="shared" si="294"/>
        <v>285600</v>
      </c>
      <c r="U1683" s="79">
        <f t="shared" si="295"/>
        <v>33890.213808708853</v>
      </c>
      <c r="V1683" s="245">
        <f t="shared" si="296"/>
        <v>0.11606992855257313</v>
      </c>
      <c r="W1683" s="88" t="str">
        <f t="shared" si="297"/>
        <v>MENOR_VALOR</v>
      </c>
      <c r="X1683" s="89">
        <f t="shared" si="298"/>
        <v>244053</v>
      </c>
      <c r="Y1683" s="73"/>
    </row>
    <row r="1684" spans="1:25" ht="16" x14ac:dyDescent="0.35">
      <c r="A1684" s="6">
        <v>1517</v>
      </c>
      <c r="B1684" s="30">
        <v>8714199</v>
      </c>
      <c r="C1684" s="32" t="s">
        <v>32</v>
      </c>
      <c r="D1684" s="34" t="s">
        <v>77</v>
      </c>
      <c r="E1684" s="33" t="s">
        <v>34</v>
      </c>
      <c r="F1684" s="6">
        <v>0</v>
      </c>
      <c r="G1684" s="6">
        <v>1</v>
      </c>
      <c r="H1684" s="6">
        <v>781815</v>
      </c>
      <c r="I1684" s="81">
        <v>14756</v>
      </c>
      <c r="J1684" s="82">
        <f t="shared" si="288"/>
        <v>16691.9872</v>
      </c>
      <c r="K1684" s="71">
        <v>23100</v>
      </c>
      <c r="L1684" s="79">
        <f t="shared" si="289"/>
        <v>4389</v>
      </c>
      <c r="M1684" s="79">
        <f t="shared" si="290"/>
        <v>27489</v>
      </c>
      <c r="N1684" s="79">
        <v>17000</v>
      </c>
      <c r="O1684" s="79">
        <v>3230</v>
      </c>
      <c r="P1684" s="79">
        <v>20230</v>
      </c>
      <c r="Q1684" s="244">
        <f t="shared" si="291"/>
        <v>16692</v>
      </c>
      <c r="R1684" s="244">
        <f t="shared" si="292"/>
        <v>21470</v>
      </c>
      <c r="S1684" s="244">
        <f t="shared" si="293"/>
        <v>21016</v>
      </c>
      <c r="T1684" s="244">
        <f t="shared" si="294"/>
        <v>20230</v>
      </c>
      <c r="U1684" s="79">
        <f t="shared" si="295"/>
        <v>3378.5562005093243</v>
      </c>
      <c r="V1684" s="245">
        <f t="shared" si="296"/>
        <v>0.15736172335860849</v>
      </c>
      <c r="W1684" s="88" t="str">
        <f t="shared" si="297"/>
        <v>MENOR_VALOR</v>
      </c>
      <c r="X1684" s="89">
        <f t="shared" si="298"/>
        <v>16692</v>
      </c>
      <c r="Y1684" s="73"/>
    </row>
    <row r="1685" spans="1:25" x14ac:dyDescent="0.35">
      <c r="A1685" s="6">
        <v>1518</v>
      </c>
      <c r="B1685" s="30">
        <v>8714199</v>
      </c>
      <c r="C1685" s="32" t="s">
        <v>32</v>
      </c>
      <c r="D1685" s="34" t="s">
        <v>78</v>
      </c>
      <c r="E1685" s="33" t="s">
        <v>34</v>
      </c>
      <c r="F1685" s="6">
        <v>0</v>
      </c>
      <c r="G1685" s="6">
        <v>1</v>
      </c>
      <c r="H1685" s="6">
        <v>781815</v>
      </c>
      <c r="I1685" s="81">
        <v>14042</v>
      </c>
      <c r="J1685" s="82">
        <f t="shared" si="288"/>
        <v>15884.3104</v>
      </c>
      <c r="K1685" s="71">
        <v>24840</v>
      </c>
      <c r="L1685" s="79">
        <f t="shared" si="289"/>
        <v>4719.6000000000004</v>
      </c>
      <c r="M1685" s="79">
        <f t="shared" si="290"/>
        <v>29559.599999999999</v>
      </c>
      <c r="N1685" s="79">
        <v>18000</v>
      </c>
      <c r="O1685" s="79">
        <v>3420</v>
      </c>
      <c r="P1685" s="79">
        <v>21420</v>
      </c>
      <c r="Q1685" s="244">
        <f t="shared" si="291"/>
        <v>15884</v>
      </c>
      <c r="R1685" s="244">
        <f t="shared" si="292"/>
        <v>22288</v>
      </c>
      <c r="S1685" s="244">
        <f t="shared" si="293"/>
        <v>21586</v>
      </c>
      <c r="T1685" s="244">
        <f t="shared" si="294"/>
        <v>21420</v>
      </c>
      <c r="U1685" s="79">
        <f t="shared" si="295"/>
        <v>4528.3118267186501</v>
      </c>
      <c r="V1685" s="245">
        <f t="shared" si="296"/>
        <v>0.20317264118443334</v>
      </c>
      <c r="W1685" s="88" t="str">
        <f t="shared" si="297"/>
        <v>MENOR_VALOR</v>
      </c>
      <c r="X1685" s="89">
        <f t="shared" si="298"/>
        <v>15884</v>
      </c>
      <c r="Y1685" s="73"/>
    </row>
    <row r="1686" spans="1:25" ht="16" x14ac:dyDescent="0.35">
      <c r="A1686" s="6">
        <v>1519</v>
      </c>
      <c r="B1686" s="30">
        <v>8714199</v>
      </c>
      <c r="C1686" s="32" t="s">
        <v>32</v>
      </c>
      <c r="D1686" s="34" t="s">
        <v>79</v>
      </c>
      <c r="E1686" s="33" t="s">
        <v>34</v>
      </c>
      <c r="F1686" s="6">
        <v>0</v>
      </c>
      <c r="G1686" s="6">
        <v>1</v>
      </c>
      <c r="H1686" s="6">
        <v>781815</v>
      </c>
      <c r="I1686" s="81">
        <v>87822</v>
      </c>
      <c r="J1686" s="82">
        <f t="shared" si="288"/>
        <v>99344.246400000004</v>
      </c>
      <c r="K1686" s="71">
        <v>137640</v>
      </c>
      <c r="L1686" s="79">
        <f t="shared" si="289"/>
        <v>26151.599999999999</v>
      </c>
      <c r="M1686" s="79">
        <f t="shared" si="290"/>
        <v>163791.6</v>
      </c>
      <c r="N1686" s="79">
        <v>118000</v>
      </c>
      <c r="O1686" s="79">
        <v>22420</v>
      </c>
      <c r="P1686" s="79">
        <v>140420</v>
      </c>
      <c r="Q1686" s="244">
        <f t="shared" si="291"/>
        <v>99344</v>
      </c>
      <c r="R1686" s="244">
        <f t="shared" si="292"/>
        <v>134519</v>
      </c>
      <c r="S1686" s="244">
        <f t="shared" si="293"/>
        <v>131711</v>
      </c>
      <c r="T1686" s="244">
        <f t="shared" si="294"/>
        <v>140420</v>
      </c>
      <c r="U1686" s="79">
        <f t="shared" si="295"/>
        <v>24872.481028236809</v>
      </c>
      <c r="V1686" s="245">
        <f t="shared" si="296"/>
        <v>0.18489938988720411</v>
      </c>
      <c r="W1686" s="88" t="str">
        <f t="shared" si="297"/>
        <v>MENOR_VALOR</v>
      </c>
      <c r="X1686" s="89">
        <f t="shared" si="298"/>
        <v>99344</v>
      </c>
      <c r="Y1686" s="73"/>
    </row>
    <row r="1687" spans="1:25" ht="16" x14ac:dyDescent="0.35">
      <c r="A1687" s="6">
        <v>1520</v>
      </c>
      <c r="B1687" s="30">
        <v>8714199</v>
      </c>
      <c r="C1687" s="32" t="s">
        <v>32</v>
      </c>
      <c r="D1687" s="34" t="s">
        <v>451</v>
      </c>
      <c r="E1687" s="33" t="s">
        <v>34</v>
      </c>
      <c r="F1687" s="6">
        <v>0</v>
      </c>
      <c r="G1687" s="6">
        <v>1</v>
      </c>
      <c r="H1687" s="6">
        <v>781815</v>
      </c>
      <c r="I1687" s="81">
        <v>243593</v>
      </c>
      <c r="J1687" s="82">
        <f t="shared" si="288"/>
        <v>275552.40159999998</v>
      </c>
      <c r="K1687" s="71">
        <v>391310</v>
      </c>
      <c r="L1687" s="79">
        <f t="shared" si="289"/>
        <v>74348.899999999994</v>
      </c>
      <c r="M1687" s="79">
        <f t="shared" si="290"/>
        <v>465658.9</v>
      </c>
      <c r="N1687" s="79">
        <v>287000</v>
      </c>
      <c r="O1687" s="79">
        <v>54530</v>
      </c>
      <c r="P1687" s="79">
        <v>341530</v>
      </c>
      <c r="Q1687" s="244">
        <f t="shared" si="291"/>
        <v>275552</v>
      </c>
      <c r="R1687" s="244">
        <f t="shared" si="292"/>
        <v>360914</v>
      </c>
      <c r="S1687" s="244">
        <f t="shared" si="293"/>
        <v>352561</v>
      </c>
      <c r="T1687" s="244">
        <f t="shared" si="294"/>
        <v>341530</v>
      </c>
      <c r="U1687" s="79">
        <f t="shared" si="295"/>
        <v>60360.049055646072</v>
      </c>
      <c r="V1687" s="245">
        <f t="shared" si="296"/>
        <v>0.16724219358530307</v>
      </c>
      <c r="W1687" s="88" t="str">
        <f t="shared" si="297"/>
        <v>MENOR_VALOR</v>
      </c>
      <c r="X1687" s="89">
        <f t="shared" si="298"/>
        <v>275552</v>
      </c>
      <c r="Y1687" s="73"/>
    </row>
    <row r="1688" spans="1:25" ht="24" x14ac:dyDescent="0.35">
      <c r="A1688" s="6">
        <v>1521</v>
      </c>
      <c r="B1688" s="30">
        <v>8714199</v>
      </c>
      <c r="C1688" s="15" t="s">
        <v>47</v>
      </c>
      <c r="D1688" s="34" t="s">
        <v>63</v>
      </c>
      <c r="E1688" s="33" t="s">
        <v>34</v>
      </c>
      <c r="F1688" s="6">
        <v>0</v>
      </c>
      <c r="G1688" s="6">
        <v>1</v>
      </c>
      <c r="H1688" s="6">
        <v>781815</v>
      </c>
      <c r="I1688" s="81">
        <v>114002</v>
      </c>
      <c r="J1688" s="82">
        <f t="shared" si="288"/>
        <v>128959.0624</v>
      </c>
      <c r="K1688" s="71">
        <v>214200</v>
      </c>
      <c r="L1688" s="79">
        <f t="shared" si="289"/>
        <v>40698</v>
      </c>
      <c r="M1688" s="79">
        <f t="shared" si="290"/>
        <v>254898</v>
      </c>
      <c r="N1688" s="79">
        <v>163000</v>
      </c>
      <c r="O1688" s="79">
        <v>30970</v>
      </c>
      <c r="P1688" s="79">
        <v>193970</v>
      </c>
      <c r="Q1688" s="244">
        <f t="shared" si="291"/>
        <v>128959</v>
      </c>
      <c r="R1688" s="244">
        <f t="shared" si="292"/>
        <v>192609</v>
      </c>
      <c r="S1688" s="244">
        <f t="shared" si="293"/>
        <v>185432</v>
      </c>
      <c r="T1688" s="244">
        <f t="shared" si="294"/>
        <v>193970</v>
      </c>
      <c r="U1688" s="79">
        <f t="shared" si="295"/>
        <v>45007.34662252375</v>
      </c>
      <c r="V1688" s="245">
        <f t="shared" si="296"/>
        <v>0.23367208501432304</v>
      </c>
      <c r="W1688" s="88" t="str">
        <f t="shared" si="297"/>
        <v>MENOR_VALOR</v>
      </c>
      <c r="X1688" s="89">
        <f t="shared" si="298"/>
        <v>128959</v>
      </c>
      <c r="Y1688" s="73"/>
    </row>
    <row r="1689" spans="1:25" ht="24" x14ac:dyDescent="0.35">
      <c r="A1689" s="6">
        <v>1522</v>
      </c>
      <c r="B1689" s="30">
        <v>8714199</v>
      </c>
      <c r="C1689" s="15" t="s">
        <v>47</v>
      </c>
      <c r="D1689" s="34" t="s">
        <v>222</v>
      </c>
      <c r="E1689" s="33" t="s">
        <v>34</v>
      </c>
      <c r="F1689" s="6">
        <v>0</v>
      </c>
      <c r="G1689" s="6">
        <v>1</v>
      </c>
      <c r="H1689" s="6">
        <v>781815</v>
      </c>
      <c r="I1689" s="81">
        <v>144704</v>
      </c>
      <c r="J1689" s="82">
        <f t="shared" si="288"/>
        <v>163689.1648</v>
      </c>
      <c r="K1689" s="71">
        <v>186120</v>
      </c>
      <c r="L1689" s="79">
        <f t="shared" si="289"/>
        <v>35362.800000000003</v>
      </c>
      <c r="M1689" s="79">
        <f t="shared" si="290"/>
        <v>221482.8</v>
      </c>
      <c r="N1689" s="79">
        <v>158000</v>
      </c>
      <c r="O1689" s="79">
        <v>30020</v>
      </c>
      <c r="P1689" s="79">
        <v>188020</v>
      </c>
      <c r="Q1689" s="244">
        <f t="shared" si="291"/>
        <v>163689</v>
      </c>
      <c r="R1689" s="244">
        <f t="shared" si="292"/>
        <v>191064</v>
      </c>
      <c r="S1689" s="244">
        <f t="shared" si="293"/>
        <v>189607</v>
      </c>
      <c r="T1689" s="244">
        <f t="shared" si="294"/>
        <v>188020</v>
      </c>
      <c r="U1689" s="79">
        <f t="shared" si="295"/>
        <v>19357.048134981738</v>
      </c>
      <c r="V1689" s="245">
        <f t="shared" si="296"/>
        <v>0.10131185432620346</v>
      </c>
      <c r="W1689" s="88" t="str">
        <f t="shared" si="297"/>
        <v>MENOR_VALOR</v>
      </c>
      <c r="X1689" s="89">
        <f t="shared" si="298"/>
        <v>163689</v>
      </c>
      <c r="Y1689" s="73"/>
    </row>
    <row r="1690" spans="1:25" ht="24" x14ac:dyDescent="0.35">
      <c r="A1690" s="6">
        <v>1523</v>
      </c>
      <c r="B1690" s="30">
        <v>8714199</v>
      </c>
      <c r="C1690" s="15" t="s">
        <v>47</v>
      </c>
      <c r="D1690" s="34" t="s">
        <v>223</v>
      </c>
      <c r="E1690" s="33" t="s">
        <v>34</v>
      </c>
      <c r="F1690" s="6">
        <v>0</v>
      </c>
      <c r="G1690" s="6">
        <v>1</v>
      </c>
      <c r="H1690" s="6">
        <v>781815</v>
      </c>
      <c r="I1690" s="81">
        <v>55216</v>
      </c>
      <c r="J1690" s="82">
        <f t="shared" si="288"/>
        <v>62460.339200000002</v>
      </c>
      <c r="K1690" s="71">
        <v>78570</v>
      </c>
      <c r="L1690" s="79">
        <f t="shared" si="289"/>
        <v>14928.3</v>
      </c>
      <c r="M1690" s="79">
        <f t="shared" si="290"/>
        <v>93498.3</v>
      </c>
      <c r="N1690" s="79">
        <v>65000</v>
      </c>
      <c r="O1690" s="79">
        <v>12350</v>
      </c>
      <c r="P1690" s="79">
        <v>77350</v>
      </c>
      <c r="Q1690" s="244">
        <f t="shared" si="291"/>
        <v>62460</v>
      </c>
      <c r="R1690" s="244">
        <f t="shared" si="292"/>
        <v>77770</v>
      </c>
      <c r="S1690" s="244">
        <f t="shared" si="293"/>
        <v>76728</v>
      </c>
      <c r="T1690" s="244">
        <f t="shared" si="294"/>
        <v>77350</v>
      </c>
      <c r="U1690" s="79">
        <f t="shared" si="295"/>
        <v>10825.804819966042</v>
      </c>
      <c r="V1690" s="245">
        <f t="shared" si="296"/>
        <v>0.13920283939778891</v>
      </c>
      <c r="W1690" s="88" t="str">
        <f t="shared" si="297"/>
        <v>MENOR_VALOR</v>
      </c>
      <c r="X1690" s="89">
        <f t="shared" si="298"/>
        <v>62460</v>
      </c>
      <c r="Y1690" s="73"/>
    </row>
    <row r="1691" spans="1:25" ht="24" x14ac:dyDescent="0.35">
      <c r="A1691" s="6">
        <v>1524</v>
      </c>
      <c r="B1691" s="30">
        <v>8714199</v>
      </c>
      <c r="C1691" s="15" t="s">
        <v>47</v>
      </c>
      <c r="D1691" s="34" t="s">
        <v>328</v>
      </c>
      <c r="E1691" s="33" t="s">
        <v>34</v>
      </c>
      <c r="F1691" s="6">
        <v>0</v>
      </c>
      <c r="G1691" s="6">
        <v>1</v>
      </c>
      <c r="H1691" s="6">
        <v>781815</v>
      </c>
      <c r="I1691" s="81">
        <v>203490</v>
      </c>
      <c r="J1691" s="82">
        <f t="shared" si="288"/>
        <v>230187.88800000001</v>
      </c>
      <c r="K1691" s="71">
        <v>286080</v>
      </c>
      <c r="L1691" s="79">
        <f t="shared" si="289"/>
        <v>54355.199999999997</v>
      </c>
      <c r="M1691" s="79">
        <f t="shared" si="290"/>
        <v>340435.20000000001</v>
      </c>
      <c r="N1691" s="79">
        <v>238000</v>
      </c>
      <c r="O1691" s="79">
        <v>45220</v>
      </c>
      <c r="P1691" s="79">
        <v>283220</v>
      </c>
      <c r="Q1691" s="244">
        <f t="shared" si="291"/>
        <v>230188</v>
      </c>
      <c r="R1691" s="244">
        <f t="shared" si="292"/>
        <v>284614</v>
      </c>
      <c r="S1691" s="244">
        <f t="shared" si="293"/>
        <v>281026</v>
      </c>
      <c r="T1691" s="244">
        <f t="shared" si="294"/>
        <v>283220</v>
      </c>
      <c r="U1691" s="79">
        <f t="shared" si="295"/>
        <v>38484.993672859033</v>
      </c>
      <c r="V1691" s="245">
        <f t="shared" si="296"/>
        <v>0.1352182031553579</v>
      </c>
      <c r="W1691" s="88" t="str">
        <f t="shared" si="297"/>
        <v>MENOR_VALOR</v>
      </c>
      <c r="X1691" s="89">
        <f t="shared" si="298"/>
        <v>230188</v>
      </c>
      <c r="Y1691" s="73"/>
    </row>
    <row r="1692" spans="1:25" ht="24" x14ac:dyDescent="0.35">
      <c r="A1692" s="6">
        <v>1525</v>
      </c>
      <c r="B1692" s="30">
        <v>8714199</v>
      </c>
      <c r="C1692" s="15" t="s">
        <v>47</v>
      </c>
      <c r="D1692" s="34" t="s">
        <v>70</v>
      </c>
      <c r="E1692" s="33" t="s">
        <v>34</v>
      </c>
      <c r="F1692" s="6">
        <v>0</v>
      </c>
      <c r="G1692" s="6">
        <v>1</v>
      </c>
      <c r="H1692" s="6">
        <v>781815</v>
      </c>
      <c r="I1692" s="81">
        <v>719117</v>
      </c>
      <c r="J1692" s="82">
        <f t="shared" si="288"/>
        <v>813465.15039999993</v>
      </c>
      <c r="K1692" s="71">
        <v>1132060</v>
      </c>
      <c r="L1692" s="79">
        <f t="shared" si="289"/>
        <v>215091.4</v>
      </c>
      <c r="M1692" s="79">
        <f t="shared" si="290"/>
        <v>1347151.4</v>
      </c>
      <c r="N1692" s="79">
        <v>846000</v>
      </c>
      <c r="O1692" s="79">
        <v>160740</v>
      </c>
      <c r="P1692" s="79">
        <v>1006740</v>
      </c>
      <c r="Q1692" s="244">
        <f t="shared" si="291"/>
        <v>813465</v>
      </c>
      <c r="R1692" s="244">
        <f t="shared" si="292"/>
        <v>1055786</v>
      </c>
      <c r="S1692" s="244">
        <f t="shared" si="293"/>
        <v>1033295</v>
      </c>
      <c r="T1692" s="244">
        <f t="shared" si="294"/>
        <v>1006740</v>
      </c>
      <c r="U1692" s="79">
        <f t="shared" si="295"/>
        <v>171346.82232390539</v>
      </c>
      <c r="V1692" s="245">
        <f t="shared" si="296"/>
        <v>0.16229313736297449</v>
      </c>
      <c r="W1692" s="88" t="str">
        <f t="shared" si="297"/>
        <v>MENOR_VALOR</v>
      </c>
      <c r="X1692" s="89">
        <f t="shared" si="298"/>
        <v>813465</v>
      </c>
      <c r="Y1692" s="73"/>
    </row>
    <row r="1693" spans="1:25" ht="24" x14ac:dyDescent="0.35">
      <c r="A1693" s="6">
        <v>1526</v>
      </c>
      <c r="B1693" s="30">
        <v>8714199</v>
      </c>
      <c r="C1693" s="15" t="s">
        <v>47</v>
      </c>
      <c r="D1693" s="34" t="s">
        <v>72</v>
      </c>
      <c r="E1693" s="33" t="s">
        <v>34</v>
      </c>
      <c r="F1693" s="6">
        <v>0</v>
      </c>
      <c r="G1693" s="6">
        <v>1</v>
      </c>
      <c r="H1693" s="6">
        <v>781815</v>
      </c>
      <c r="I1693" s="81">
        <v>491113</v>
      </c>
      <c r="J1693" s="82">
        <f t="shared" si="288"/>
        <v>555547.02560000005</v>
      </c>
      <c r="K1693" s="71">
        <v>329000</v>
      </c>
      <c r="L1693" s="79">
        <f t="shared" si="289"/>
        <v>62510</v>
      </c>
      <c r="M1693" s="79">
        <f t="shared" si="290"/>
        <v>391510</v>
      </c>
      <c r="N1693" s="79">
        <v>280000</v>
      </c>
      <c r="O1693" s="79">
        <v>53200</v>
      </c>
      <c r="P1693" s="79">
        <v>333200</v>
      </c>
      <c r="Q1693" s="244">
        <f t="shared" si="291"/>
        <v>333200</v>
      </c>
      <c r="R1693" s="244">
        <f t="shared" si="292"/>
        <v>426752</v>
      </c>
      <c r="S1693" s="244">
        <f t="shared" si="293"/>
        <v>416923</v>
      </c>
      <c r="T1693" s="244">
        <f t="shared" si="294"/>
        <v>391510</v>
      </c>
      <c r="U1693" s="79">
        <f t="shared" si="295"/>
        <v>66151.253593563888</v>
      </c>
      <c r="V1693" s="245">
        <f t="shared" si="296"/>
        <v>0.1550109984102333</v>
      </c>
      <c r="W1693" s="88" t="str">
        <f t="shared" si="297"/>
        <v>MENOR_VALOR</v>
      </c>
      <c r="X1693" s="89">
        <f t="shared" si="298"/>
        <v>333200</v>
      </c>
      <c r="Y1693" s="73"/>
    </row>
    <row r="1694" spans="1:25" ht="24" x14ac:dyDescent="0.35">
      <c r="A1694" s="6">
        <v>1527</v>
      </c>
      <c r="B1694" s="30">
        <v>8714199</v>
      </c>
      <c r="C1694" s="15" t="s">
        <v>47</v>
      </c>
      <c r="D1694" s="34" t="s">
        <v>284</v>
      </c>
      <c r="E1694" s="33" t="s">
        <v>34</v>
      </c>
      <c r="F1694" s="6">
        <v>0</v>
      </c>
      <c r="G1694" s="6">
        <v>1</v>
      </c>
      <c r="H1694" s="6">
        <v>781815</v>
      </c>
      <c r="I1694" s="81">
        <v>232407</v>
      </c>
      <c r="J1694" s="82">
        <f t="shared" si="288"/>
        <v>262898.79839999997</v>
      </c>
      <c r="K1694" s="71">
        <v>347820</v>
      </c>
      <c r="L1694" s="79">
        <f t="shared" si="289"/>
        <v>66085.8</v>
      </c>
      <c r="M1694" s="79">
        <f t="shared" si="290"/>
        <v>413905.8</v>
      </c>
      <c r="N1694" s="79">
        <v>273000</v>
      </c>
      <c r="O1694" s="79">
        <v>51870</v>
      </c>
      <c r="P1694" s="79">
        <v>324870</v>
      </c>
      <c r="Q1694" s="244">
        <f t="shared" si="291"/>
        <v>262899</v>
      </c>
      <c r="R1694" s="244">
        <f t="shared" si="292"/>
        <v>333892</v>
      </c>
      <c r="S1694" s="244">
        <f t="shared" si="293"/>
        <v>328196</v>
      </c>
      <c r="T1694" s="244">
        <f t="shared" si="294"/>
        <v>324870</v>
      </c>
      <c r="U1694" s="79">
        <f t="shared" si="295"/>
        <v>50199.631716776566</v>
      </c>
      <c r="V1694" s="245">
        <f t="shared" si="296"/>
        <v>0.15034691372293008</v>
      </c>
      <c r="W1694" s="88" t="str">
        <f t="shared" si="297"/>
        <v>MENOR_VALOR</v>
      </c>
      <c r="X1694" s="89">
        <f t="shared" si="298"/>
        <v>262899</v>
      </c>
      <c r="Y1694" s="73"/>
    </row>
    <row r="1695" spans="1:25" ht="24" x14ac:dyDescent="0.35">
      <c r="A1695" s="6">
        <v>1528</v>
      </c>
      <c r="B1695" s="30">
        <v>8714199</v>
      </c>
      <c r="C1695" s="15" t="s">
        <v>50</v>
      </c>
      <c r="D1695" s="34" t="s">
        <v>52</v>
      </c>
      <c r="E1695" s="33" t="s">
        <v>34</v>
      </c>
      <c r="F1695" s="6">
        <v>0</v>
      </c>
      <c r="G1695" s="6">
        <v>1</v>
      </c>
      <c r="H1695" s="6">
        <v>781815</v>
      </c>
      <c r="I1695" s="81">
        <v>405552</v>
      </c>
      <c r="J1695" s="82">
        <f t="shared" si="288"/>
        <v>458760.42239999998</v>
      </c>
      <c r="K1695" s="71">
        <v>288750</v>
      </c>
      <c r="L1695" s="79">
        <f t="shared" si="289"/>
        <v>54862.5</v>
      </c>
      <c r="M1695" s="79">
        <f t="shared" si="290"/>
        <v>343612.5</v>
      </c>
      <c r="N1695" s="79">
        <v>220000</v>
      </c>
      <c r="O1695" s="79">
        <v>41800</v>
      </c>
      <c r="P1695" s="79">
        <v>261800</v>
      </c>
      <c r="Q1695" s="244">
        <f t="shared" si="291"/>
        <v>261800</v>
      </c>
      <c r="R1695" s="244">
        <f t="shared" si="292"/>
        <v>354724</v>
      </c>
      <c r="S1695" s="244">
        <f t="shared" si="293"/>
        <v>345574</v>
      </c>
      <c r="T1695" s="244">
        <f t="shared" si="294"/>
        <v>343613</v>
      </c>
      <c r="U1695" s="79">
        <f t="shared" si="295"/>
        <v>65707.190534978741</v>
      </c>
      <c r="V1695" s="245">
        <f t="shared" si="296"/>
        <v>0.18523469101323492</v>
      </c>
      <c r="W1695" s="88" t="str">
        <f t="shared" si="297"/>
        <v>MENOR_VALOR</v>
      </c>
      <c r="X1695" s="89">
        <f t="shared" si="298"/>
        <v>261800</v>
      </c>
      <c r="Y1695" s="73"/>
    </row>
    <row r="1696" spans="1:25" s="74" customFormat="1" ht="16" x14ac:dyDescent="0.35">
      <c r="A1696" s="117" t="s">
        <v>81</v>
      </c>
      <c r="B1696" s="30"/>
      <c r="C1696" s="134"/>
      <c r="D1696" s="135" t="s">
        <v>82</v>
      </c>
      <c r="E1696" s="33"/>
      <c r="F1696" s="119"/>
      <c r="G1696" s="119"/>
      <c r="H1696" s="120"/>
      <c r="I1696" s="243"/>
      <c r="J1696" s="82">
        <f t="shared" si="288"/>
        <v>0</v>
      </c>
      <c r="K1696" s="71">
        <v>0</v>
      </c>
      <c r="L1696" s="79">
        <f t="shared" si="289"/>
        <v>0</v>
      </c>
      <c r="M1696" s="79">
        <f t="shared" si="290"/>
        <v>0</v>
      </c>
      <c r="N1696" s="79"/>
      <c r="O1696" s="79"/>
      <c r="P1696" s="79"/>
      <c r="Q1696" s="244">
        <f t="shared" si="291"/>
        <v>0</v>
      </c>
      <c r="R1696" s="244">
        <f t="shared" si="292"/>
        <v>0</v>
      </c>
      <c r="S1696" s="244"/>
      <c r="T1696" s="244"/>
      <c r="U1696" s="79"/>
      <c r="V1696" s="245"/>
      <c r="W1696" s="88" t="str">
        <f t="shared" si="297"/>
        <v>MENOR_VALOR</v>
      </c>
      <c r="X1696" s="89">
        <f t="shared" si="298"/>
        <v>0</v>
      </c>
      <c r="Y1696" s="73"/>
    </row>
    <row r="1697" spans="1:25" ht="24" x14ac:dyDescent="0.35">
      <c r="A1697" s="40">
        <v>1529</v>
      </c>
      <c r="B1697" s="30">
        <v>8714199</v>
      </c>
      <c r="C1697" s="31" t="s">
        <v>32</v>
      </c>
      <c r="D1697" s="31" t="s">
        <v>83</v>
      </c>
      <c r="E1697" s="33" t="s">
        <v>34</v>
      </c>
      <c r="F1697" s="6">
        <v>0</v>
      </c>
      <c r="G1697" s="6">
        <v>1</v>
      </c>
      <c r="H1697" s="6">
        <v>781815</v>
      </c>
      <c r="I1697" s="81">
        <v>360808</v>
      </c>
      <c r="J1697" s="82">
        <f t="shared" si="288"/>
        <v>408146.00959999999</v>
      </c>
      <c r="K1697" s="71">
        <v>540600</v>
      </c>
      <c r="L1697" s="79">
        <f t="shared" si="289"/>
        <v>102714</v>
      </c>
      <c r="M1697" s="79">
        <f t="shared" si="290"/>
        <v>643314</v>
      </c>
      <c r="N1697" s="79">
        <v>424000</v>
      </c>
      <c r="O1697" s="79">
        <v>80560</v>
      </c>
      <c r="P1697" s="79">
        <v>504560</v>
      </c>
      <c r="Q1697" s="244">
        <f t="shared" si="291"/>
        <v>408146</v>
      </c>
      <c r="R1697" s="244">
        <f t="shared" si="292"/>
        <v>518673</v>
      </c>
      <c r="S1697" s="244">
        <f t="shared" si="293"/>
        <v>509781</v>
      </c>
      <c r="T1697" s="244">
        <f t="shared" si="294"/>
        <v>504560</v>
      </c>
      <c r="U1697" s="79">
        <f t="shared" si="295"/>
        <v>78154.391204205545</v>
      </c>
      <c r="V1697" s="245">
        <f t="shared" si="296"/>
        <v>0.15068143358957484</v>
      </c>
      <c r="W1697" s="88" t="str">
        <f t="shared" si="297"/>
        <v>MENOR_VALOR</v>
      </c>
      <c r="X1697" s="89">
        <f t="shared" si="298"/>
        <v>408146</v>
      </c>
      <c r="Y1697" s="73"/>
    </row>
    <row r="1698" spans="1:25" ht="16" x14ac:dyDescent="0.35">
      <c r="A1698" s="40">
        <v>1530</v>
      </c>
      <c r="B1698" s="30">
        <v>8714199</v>
      </c>
      <c r="C1698" s="31" t="s">
        <v>32</v>
      </c>
      <c r="D1698" s="31" t="s">
        <v>87</v>
      </c>
      <c r="E1698" s="33" t="s">
        <v>34</v>
      </c>
      <c r="F1698" s="6">
        <v>0</v>
      </c>
      <c r="G1698" s="6">
        <v>1</v>
      </c>
      <c r="H1698" s="6">
        <v>781815</v>
      </c>
      <c r="I1698" s="243">
        <v>144704</v>
      </c>
      <c r="J1698" s="82">
        <f t="shared" ref="J1698:J1761" si="299">(I1698*13.12%)+I1698</f>
        <v>163689.1648</v>
      </c>
      <c r="K1698" s="71">
        <v>195960</v>
      </c>
      <c r="L1698" s="79">
        <f t="shared" si="289"/>
        <v>37232.400000000001</v>
      </c>
      <c r="M1698" s="79">
        <f t="shared" si="290"/>
        <v>233192.4</v>
      </c>
      <c r="N1698" s="79">
        <v>170000</v>
      </c>
      <c r="O1698" s="79">
        <v>32300</v>
      </c>
      <c r="P1698" s="79">
        <v>202300</v>
      </c>
      <c r="Q1698" s="244">
        <f t="shared" si="291"/>
        <v>163689</v>
      </c>
      <c r="R1698" s="244">
        <f t="shared" si="292"/>
        <v>199727</v>
      </c>
      <c r="S1698" s="244">
        <f t="shared" si="293"/>
        <v>197656</v>
      </c>
      <c r="T1698" s="244">
        <f t="shared" si="294"/>
        <v>202300</v>
      </c>
      <c r="U1698" s="79">
        <f t="shared" si="295"/>
        <v>25482.714180400799</v>
      </c>
      <c r="V1698" s="245">
        <f t="shared" si="296"/>
        <v>0.12758772815093</v>
      </c>
      <c r="W1698" s="88" t="str">
        <f t="shared" si="297"/>
        <v>MENOR_VALOR</v>
      </c>
      <c r="X1698" s="89">
        <f t="shared" si="298"/>
        <v>163689</v>
      </c>
      <c r="Y1698" s="73"/>
    </row>
    <row r="1699" spans="1:25" ht="24" x14ac:dyDescent="0.35">
      <c r="A1699" s="40">
        <v>1531</v>
      </c>
      <c r="B1699" s="30">
        <v>8714199</v>
      </c>
      <c r="C1699" s="31" t="s">
        <v>32</v>
      </c>
      <c r="D1699" s="31" t="s">
        <v>89</v>
      </c>
      <c r="E1699" s="33" t="s">
        <v>34</v>
      </c>
      <c r="F1699" s="6">
        <v>0</v>
      </c>
      <c r="G1699" s="6">
        <v>1</v>
      </c>
      <c r="H1699" s="6">
        <v>781815</v>
      </c>
      <c r="I1699" s="243">
        <v>255731</v>
      </c>
      <c r="J1699" s="82">
        <f t="shared" si="299"/>
        <v>289282.90720000002</v>
      </c>
      <c r="K1699" s="71">
        <v>368480</v>
      </c>
      <c r="L1699" s="79">
        <f t="shared" si="289"/>
        <v>70011.199999999997</v>
      </c>
      <c r="M1699" s="79">
        <f t="shared" si="290"/>
        <v>438491.2</v>
      </c>
      <c r="N1699" s="79">
        <v>301000</v>
      </c>
      <c r="O1699" s="79">
        <v>57190</v>
      </c>
      <c r="P1699" s="79">
        <v>358190</v>
      </c>
      <c r="Q1699" s="244">
        <f t="shared" si="291"/>
        <v>289283</v>
      </c>
      <c r="R1699" s="244">
        <f t="shared" si="292"/>
        <v>361988</v>
      </c>
      <c r="S1699" s="244">
        <f t="shared" si="293"/>
        <v>356834</v>
      </c>
      <c r="T1699" s="244">
        <f t="shared" si="294"/>
        <v>358190</v>
      </c>
      <c r="U1699" s="79">
        <f t="shared" si="295"/>
        <v>51410.198526167937</v>
      </c>
      <c r="V1699" s="245">
        <f t="shared" si="296"/>
        <v>0.14202183090646081</v>
      </c>
      <c r="W1699" s="88" t="str">
        <f t="shared" si="297"/>
        <v>MENOR_VALOR</v>
      </c>
      <c r="X1699" s="89">
        <f t="shared" si="298"/>
        <v>289283</v>
      </c>
      <c r="Y1699" s="73"/>
    </row>
    <row r="1700" spans="1:25" ht="24" x14ac:dyDescent="0.35">
      <c r="A1700" s="40">
        <v>1532</v>
      </c>
      <c r="B1700" s="30">
        <v>8714199</v>
      </c>
      <c r="C1700" s="31" t="s">
        <v>32</v>
      </c>
      <c r="D1700" s="31" t="s">
        <v>90</v>
      </c>
      <c r="E1700" s="33" t="s">
        <v>34</v>
      </c>
      <c r="F1700" s="6">
        <v>0</v>
      </c>
      <c r="G1700" s="6">
        <v>1</v>
      </c>
      <c r="H1700" s="6">
        <v>781815</v>
      </c>
      <c r="I1700" s="243">
        <v>240856</v>
      </c>
      <c r="J1700" s="82">
        <f t="shared" si="299"/>
        <v>272456.30719999998</v>
      </c>
      <c r="K1700" s="71">
        <v>336300</v>
      </c>
      <c r="L1700" s="79">
        <f t="shared" si="289"/>
        <v>63897</v>
      </c>
      <c r="M1700" s="79">
        <f t="shared" si="290"/>
        <v>400197</v>
      </c>
      <c r="N1700" s="79">
        <v>283000</v>
      </c>
      <c r="O1700" s="79">
        <v>53770</v>
      </c>
      <c r="P1700" s="79">
        <v>336770</v>
      </c>
      <c r="Q1700" s="244">
        <f t="shared" si="291"/>
        <v>272456</v>
      </c>
      <c r="R1700" s="244">
        <f t="shared" si="292"/>
        <v>336474</v>
      </c>
      <c r="S1700" s="244">
        <f t="shared" si="293"/>
        <v>332380</v>
      </c>
      <c r="T1700" s="244">
        <f t="shared" si="294"/>
        <v>336770</v>
      </c>
      <c r="U1700" s="79">
        <f t="shared" si="295"/>
        <v>45267.5619180004</v>
      </c>
      <c r="V1700" s="245">
        <f t="shared" si="296"/>
        <v>0.13453509607874725</v>
      </c>
      <c r="W1700" s="88" t="str">
        <f t="shared" si="297"/>
        <v>MENOR_VALOR</v>
      </c>
      <c r="X1700" s="89">
        <f t="shared" si="298"/>
        <v>272456</v>
      </c>
      <c r="Y1700" s="73"/>
    </row>
    <row r="1701" spans="1:25" ht="24" x14ac:dyDescent="0.35">
      <c r="A1701" s="40">
        <v>1533</v>
      </c>
      <c r="B1701" s="30">
        <v>8714200</v>
      </c>
      <c r="C1701" s="31" t="s">
        <v>32</v>
      </c>
      <c r="D1701" s="31" t="s">
        <v>91</v>
      </c>
      <c r="E1701" s="33" t="s">
        <v>34</v>
      </c>
      <c r="F1701" s="6">
        <v>0</v>
      </c>
      <c r="G1701" s="6">
        <v>1</v>
      </c>
      <c r="H1701" s="6">
        <v>781815</v>
      </c>
      <c r="I1701" s="243">
        <v>260967</v>
      </c>
      <c r="J1701" s="82">
        <f t="shared" si="299"/>
        <v>295205.87040000001</v>
      </c>
      <c r="K1701" s="71">
        <v>371830</v>
      </c>
      <c r="L1701" s="79">
        <f t="shared" si="289"/>
        <v>70647.7</v>
      </c>
      <c r="M1701" s="79">
        <f t="shared" si="290"/>
        <v>442477.7</v>
      </c>
      <c r="N1701" s="79">
        <v>289000</v>
      </c>
      <c r="O1701" s="79">
        <v>54910</v>
      </c>
      <c r="P1701" s="79">
        <v>343910</v>
      </c>
      <c r="Q1701" s="244">
        <f t="shared" si="291"/>
        <v>295206</v>
      </c>
      <c r="R1701" s="244">
        <f t="shared" si="292"/>
        <v>360531</v>
      </c>
      <c r="S1701" s="244">
        <f t="shared" si="293"/>
        <v>355484</v>
      </c>
      <c r="T1701" s="244">
        <f t="shared" si="294"/>
        <v>343910</v>
      </c>
      <c r="U1701" s="79">
        <f t="shared" si="295"/>
        <v>46191.750481011215</v>
      </c>
      <c r="V1701" s="245">
        <f t="shared" si="296"/>
        <v>0.12812143888046026</v>
      </c>
      <c r="W1701" s="88" t="str">
        <f t="shared" si="297"/>
        <v>MENOR_VALOR</v>
      </c>
      <c r="X1701" s="89">
        <f t="shared" si="298"/>
        <v>295206</v>
      </c>
      <c r="Y1701" s="73"/>
    </row>
    <row r="1702" spans="1:25" ht="24" x14ac:dyDescent="0.35">
      <c r="A1702" s="40">
        <v>1534</v>
      </c>
      <c r="B1702" s="30">
        <v>8714201</v>
      </c>
      <c r="C1702" s="31" t="s">
        <v>32</v>
      </c>
      <c r="D1702" s="31" t="s">
        <v>92</v>
      </c>
      <c r="E1702" s="33" t="s">
        <v>34</v>
      </c>
      <c r="F1702" s="6">
        <v>0</v>
      </c>
      <c r="G1702" s="6">
        <v>1</v>
      </c>
      <c r="H1702" s="6">
        <v>781815</v>
      </c>
      <c r="I1702" s="243">
        <v>259896</v>
      </c>
      <c r="J1702" s="82">
        <f t="shared" si="299"/>
        <v>293994.35519999999</v>
      </c>
      <c r="K1702" s="71">
        <v>333060</v>
      </c>
      <c r="L1702" s="79">
        <f t="shared" si="289"/>
        <v>63281.4</v>
      </c>
      <c r="M1702" s="79">
        <f t="shared" si="290"/>
        <v>396341.4</v>
      </c>
      <c r="N1702" s="79">
        <v>293000</v>
      </c>
      <c r="O1702" s="79">
        <v>55670</v>
      </c>
      <c r="P1702" s="79">
        <v>348670</v>
      </c>
      <c r="Q1702" s="244">
        <f t="shared" si="291"/>
        <v>293994</v>
      </c>
      <c r="R1702" s="244">
        <f t="shared" si="292"/>
        <v>346335</v>
      </c>
      <c r="S1702" s="244">
        <f t="shared" si="293"/>
        <v>343775</v>
      </c>
      <c r="T1702" s="244">
        <f t="shared" si="294"/>
        <v>348670</v>
      </c>
      <c r="U1702" s="79">
        <f t="shared" si="295"/>
        <v>37010.676034085081</v>
      </c>
      <c r="V1702" s="245">
        <f t="shared" si="296"/>
        <v>0.10686380537365581</v>
      </c>
      <c r="W1702" s="88" t="str">
        <f t="shared" si="297"/>
        <v>MENOR_VALOR</v>
      </c>
      <c r="X1702" s="89">
        <f t="shared" si="298"/>
        <v>293994</v>
      </c>
      <c r="Y1702" s="73"/>
    </row>
    <row r="1703" spans="1:25" ht="16" x14ac:dyDescent="0.35">
      <c r="A1703" s="40">
        <v>1535</v>
      </c>
      <c r="B1703" s="30">
        <v>8714202</v>
      </c>
      <c r="C1703" s="31" t="s">
        <v>32</v>
      </c>
      <c r="D1703" s="31" t="s">
        <v>93</v>
      </c>
      <c r="E1703" s="33" t="s">
        <v>34</v>
      </c>
      <c r="F1703" s="6">
        <v>0</v>
      </c>
      <c r="G1703" s="6">
        <v>1</v>
      </c>
      <c r="H1703" s="6">
        <v>781815</v>
      </c>
      <c r="I1703" s="243">
        <v>109480</v>
      </c>
      <c r="J1703" s="82">
        <f t="shared" si="299"/>
        <v>123843.776</v>
      </c>
      <c r="K1703" s="71">
        <v>159390</v>
      </c>
      <c r="L1703" s="79">
        <f t="shared" si="289"/>
        <v>30284.1</v>
      </c>
      <c r="M1703" s="79">
        <f t="shared" si="290"/>
        <v>189674.1</v>
      </c>
      <c r="N1703" s="79">
        <v>129000</v>
      </c>
      <c r="O1703" s="79">
        <v>24510</v>
      </c>
      <c r="P1703" s="79">
        <v>153510</v>
      </c>
      <c r="Q1703" s="244">
        <f t="shared" si="291"/>
        <v>123844</v>
      </c>
      <c r="R1703" s="244">
        <f t="shared" si="292"/>
        <v>155676</v>
      </c>
      <c r="S1703" s="244">
        <f t="shared" si="293"/>
        <v>153346</v>
      </c>
      <c r="T1703" s="244">
        <f t="shared" si="294"/>
        <v>153510</v>
      </c>
      <c r="U1703" s="79">
        <f t="shared" si="295"/>
        <v>22508.62305873018</v>
      </c>
      <c r="V1703" s="245">
        <f t="shared" si="296"/>
        <v>0.14458633995432937</v>
      </c>
      <c r="W1703" s="88" t="str">
        <f t="shared" si="297"/>
        <v>MENOR_VALOR</v>
      </c>
      <c r="X1703" s="89">
        <f t="shared" si="298"/>
        <v>123844</v>
      </c>
      <c r="Y1703" s="73"/>
    </row>
    <row r="1704" spans="1:25" ht="16" x14ac:dyDescent="0.35">
      <c r="A1704" s="40">
        <v>1536</v>
      </c>
      <c r="B1704" s="30">
        <v>8714203</v>
      </c>
      <c r="C1704" s="31" t="s">
        <v>32</v>
      </c>
      <c r="D1704" s="31" t="s">
        <v>94</v>
      </c>
      <c r="E1704" s="33" t="s">
        <v>34</v>
      </c>
      <c r="F1704" s="6">
        <v>0</v>
      </c>
      <c r="G1704" s="6">
        <v>1</v>
      </c>
      <c r="H1704" s="6">
        <v>781815</v>
      </c>
      <c r="I1704" s="243">
        <v>253827</v>
      </c>
      <c r="J1704" s="82">
        <f t="shared" si="299"/>
        <v>287129.10239999997</v>
      </c>
      <c r="K1704" s="71">
        <v>349440</v>
      </c>
      <c r="L1704" s="79">
        <f t="shared" si="289"/>
        <v>66393.600000000006</v>
      </c>
      <c r="M1704" s="79">
        <f t="shared" si="290"/>
        <v>415833.59999999998</v>
      </c>
      <c r="N1704" s="79">
        <v>269000</v>
      </c>
      <c r="O1704" s="79">
        <v>51110</v>
      </c>
      <c r="P1704" s="79">
        <v>320110</v>
      </c>
      <c r="Q1704" s="244">
        <f t="shared" si="291"/>
        <v>287129</v>
      </c>
      <c r="R1704" s="244">
        <f t="shared" si="292"/>
        <v>341024</v>
      </c>
      <c r="S1704" s="244">
        <f t="shared" si="293"/>
        <v>336846</v>
      </c>
      <c r="T1704" s="244">
        <f t="shared" si="294"/>
        <v>320110</v>
      </c>
      <c r="U1704" s="79">
        <f t="shared" si="295"/>
        <v>38109.519972048976</v>
      </c>
      <c r="V1704" s="245">
        <f t="shared" si="296"/>
        <v>0.11175025796439246</v>
      </c>
      <c r="W1704" s="88" t="str">
        <f t="shared" si="297"/>
        <v>MENOR_VALOR</v>
      </c>
      <c r="X1704" s="89">
        <f t="shared" si="298"/>
        <v>287129</v>
      </c>
      <c r="Y1704" s="73"/>
    </row>
    <row r="1705" spans="1:25" ht="24" x14ac:dyDescent="0.35">
      <c r="A1705" s="40">
        <v>1537</v>
      </c>
      <c r="B1705" s="30">
        <v>8714204</v>
      </c>
      <c r="C1705" s="31" t="s">
        <v>32</v>
      </c>
      <c r="D1705" s="31" t="s">
        <v>95</v>
      </c>
      <c r="E1705" s="33" t="s">
        <v>34</v>
      </c>
      <c r="F1705" s="6">
        <v>0</v>
      </c>
      <c r="G1705" s="6">
        <v>1</v>
      </c>
      <c r="H1705" s="6">
        <v>781815</v>
      </c>
      <c r="I1705" s="243">
        <v>259896</v>
      </c>
      <c r="J1705" s="82">
        <f t="shared" si="299"/>
        <v>293994.35519999999</v>
      </c>
      <c r="K1705" s="71">
        <v>388850</v>
      </c>
      <c r="L1705" s="79">
        <f t="shared" si="289"/>
        <v>73881.5</v>
      </c>
      <c r="M1705" s="79">
        <f t="shared" si="290"/>
        <v>462731.5</v>
      </c>
      <c r="N1705" s="79">
        <v>308000</v>
      </c>
      <c r="O1705" s="79">
        <v>58520</v>
      </c>
      <c r="P1705" s="79">
        <v>366520</v>
      </c>
      <c r="Q1705" s="244">
        <f t="shared" si="291"/>
        <v>293994</v>
      </c>
      <c r="R1705" s="244">
        <f t="shared" si="292"/>
        <v>374415</v>
      </c>
      <c r="S1705" s="244">
        <f t="shared" si="293"/>
        <v>368063</v>
      </c>
      <c r="T1705" s="244">
        <f t="shared" si="294"/>
        <v>366520</v>
      </c>
      <c r="U1705" s="79">
        <f t="shared" si="295"/>
        <v>56866.234449803342</v>
      </c>
      <c r="V1705" s="245">
        <f t="shared" si="296"/>
        <v>0.15188022501716902</v>
      </c>
      <c r="W1705" s="88" t="str">
        <f t="shared" si="297"/>
        <v>MENOR_VALOR</v>
      </c>
      <c r="X1705" s="89">
        <f t="shared" si="298"/>
        <v>293994</v>
      </c>
      <c r="Y1705" s="73"/>
    </row>
    <row r="1706" spans="1:25" ht="16" x14ac:dyDescent="0.35">
      <c r="A1706" s="40">
        <v>1538</v>
      </c>
      <c r="B1706" s="30">
        <v>8714205</v>
      </c>
      <c r="C1706" s="31" t="s">
        <v>32</v>
      </c>
      <c r="D1706" s="31" t="s">
        <v>96</v>
      </c>
      <c r="E1706" s="33" t="s">
        <v>34</v>
      </c>
      <c r="F1706" s="6">
        <v>0</v>
      </c>
      <c r="G1706" s="6">
        <v>1</v>
      </c>
      <c r="H1706" s="6">
        <v>781815</v>
      </c>
      <c r="I1706" s="243">
        <v>271677</v>
      </c>
      <c r="J1706" s="82">
        <f t="shared" si="299"/>
        <v>307321.02240000002</v>
      </c>
      <c r="K1706" s="71">
        <v>328600</v>
      </c>
      <c r="L1706" s="79">
        <f t="shared" si="289"/>
        <v>62434</v>
      </c>
      <c r="M1706" s="79">
        <f t="shared" si="290"/>
        <v>391034</v>
      </c>
      <c r="N1706" s="79">
        <v>248000</v>
      </c>
      <c r="O1706" s="79">
        <v>47120</v>
      </c>
      <c r="P1706" s="79">
        <v>295120</v>
      </c>
      <c r="Q1706" s="244">
        <f t="shared" si="291"/>
        <v>295120</v>
      </c>
      <c r="R1706" s="244">
        <f t="shared" si="292"/>
        <v>331158</v>
      </c>
      <c r="S1706" s="244">
        <f t="shared" si="293"/>
        <v>328550</v>
      </c>
      <c r="T1706" s="244">
        <f t="shared" si="294"/>
        <v>307321</v>
      </c>
      <c r="U1706" s="79">
        <f t="shared" si="295"/>
        <v>25482.714180400799</v>
      </c>
      <c r="V1706" s="245">
        <f t="shared" si="296"/>
        <v>7.6950320331686986E-2</v>
      </c>
      <c r="W1706" s="88" t="str">
        <f t="shared" si="297"/>
        <v>MENOR_VALOR</v>
      </c>
      <c r="X1706" s="89">
        <f t="shared" si="298"/>
        <v>295120</v>
      </c>
      <c r="Y1706" s="73"/>
    </row>
    <row r="1707" spans="1:25" ht="16" x14ac:dyDescent="0.35">
      <c r="A1707" s="40">
        <v>1539</v>
      </c>
      <c r="B1707" s="30">
        <v>8714199</v>
      </c>
      <c r="C1707" s="31" t="s">
        <v>32</v>
      </c>
      <c r="D1707" s="31" t="s">
        <v>98</v>
      </c>
      <c r="E1707" s="33" t="s">
        <v>34</v>
      </c>
      <c r="F1707" s="6">
        <v>0</v>
      </c>
      <c r="G1707" s="6">
        <v>1</v>
      </c>
      <c r="H1707" s="6">
        <v>781815</v>
      </c>
      <c r="I1707" s="243">
        <v>456365</v>
      </c>
      <c r="J1707" s="82">
        <f t="shared" si="299"/>
        <v>516240.08799999999</v>
      </c>
      <c r="K1707" s="71">
        <v>603900</v>
      </c>
      <c r="L1707" s="79">
        <f t="shared" si="289"/>
        <v>114741</v>
      </c>
      <c r="M1707" s="79">
        <f t="shared" si="290"/>
        <v>718641</v>
      </c>
      <c r="N1707" s="79">
        <v>537000</v>
      </c>
      <c r="O1707" s="79">
        <v>102030</v>
      </c>
      <c r="P1707" s="79">
        <v>639030</v>
      </c>
      <c r="Q1707" s="244">
        <f t="shared" si="291"/>
        <v>516240</v>
      </c>
      <c r="R1707" s="244">
        <f t="shared" si="292"/>
        <v>624637</v>
      </c>
      <c r="S1707" s="244">
        <f t="shared" si="293"/>
        <v>618911</v>
      </c>
      <c r="T1707" s="244">
        <f t="shared" si="294"/>
        <v>639030</v>
      </c>
      <c r="U1707" s="79">
        <f t="shared" si="295"/>
        <v>76648.253760278196</v>
      </c>
      <c r="V1707" s="245">
        <f t="shared" si="296"/>
        <v>0.12270847509878248</v>
      </c>
      <c r="W1707" s="88" t="str">
        <f t="shared" si="297"/>
        <v>MENOR_VALOR</v>
      </c>
      <c r="X1707" s="89">
        <f t="shared" si="298"/>
        <v>516240</v>
      </c>
      <c r="Y1707" s="73"/>
    </row>
    <row r="1708" spans="1:25" x14ac:dyDescent="0.35">
      <c r="A1708" s="40">
        <v>1540</v>
      </c>
      <c r="B1708" s="30">
        <v>8714199</v>
      </c>
      <c r="C1708" s="31" t="s">
        <v>32</v>
      </c>
      <c r="D1708" s="31" t="s">
        <v>99</v>
      </c>
      <c r="E1708" s="33" t="s">
        <v>34</v>
      </c>
      <c r="F1708" s="6">
        <v>0</v>
      </c>
      <c r="G1708" s="6">
        <v>1</v>
      </c>
      <c r="H1708" s="6">
        <v>781815</v>
      </c>
      <c r="I1708" s="243">
        <v>109480</v>
      </c>
      <c r="J1708" s="82">
        <f t="shared" si="299"/>
        <v>123843.776</v>
      </c>
      <c r="K1708" s="71">
        <v>151340</v>
      </c>
      <c r="L1708" s="79">
        <f t="shared" ref="L1708:L1771" si="300">K1708*19%</f>
        <v>28754.6</v>
      </c>
      <c r="M1708" s="79">
        <f t="shared" si="290"/>
        <v>180094.6</v>
      </c>
      <c r="N1708" s="79">
        <v>129000</v>
      </c>
      <c r="O1708" s="79">
        <v>24510</v>
      </c>
      <c r="P1708" s="79">
        <v>153510</v>
      </c>
      <c r="Q1708" s="244">
        <f t="shared" si="291"/>
        <v>123844</v>
      </c>
      <c r="R1708" s="244">
        <f t="shared" si="292"/>
        <v>152483</v>
      </c>
      <c r="S1708" s="244">
        <f t="shared" si="293"/>
        <v>150720</v>
      </c>
      <c r="T1708" s="244">
        <f t="shared" si="294"/>
        <v>153510</v>
      </c>
      <c r="U1708" s="79">
        <f t="shared" si="295"/>
        <v>20250.831106401536</v>
      </c>
      <c r="V1708" s="245">
        <f t="shared" si="296"/>
        <v>0.13280713985428891</v>
      </c>
      <c r="W1708" s="88" t="str">
        <f t="shared" si="297"/>
        <v>MENOR_VALOR</v>
      </c>
      <c r="X1708" s="89">
        <f t="shared" si="298"/>
        <v>123844</v>
      </c>
      <c r="Y1708" s="73"/>
    </row>
    <row r="1709" spans="1:25" ht="16" x14ac:dyDescent="0.35">
      <c r="A1709" s="40">
        <v>1541</v>
      </c>
      <c r="B1709" s="30">
        <v>8714199</v>
      </c>
      <c r="C1709" s="31" t="s">
        <v>32</v>
      </c>
      <c r="D1709" s="31" t="s">
        <v>100</v>
      </c>
      <c r="E1709" s="33" t="s">
        <v>34</v>
      </c>
      <c r="F1709" s="6">
        <v>0</v>
      </c>
      <c r="G1709" s="6">
        <v>1</v>
      </c>
      <c r="H1709" s="6">
        <v>781815</v>
      </c>
      <c r="I1709" s="243">
        <v>217056</v>
      </c>
      <c r="J1709" s="82">
        <f t="shared" si="299"/>
        <v>245533.74719999998</v>
      </c>
      <c r="K1709" s="71">
        <v>338140</v>
      </c>
      <c r="L1709" s="79">
        <f t="shared" si="300"/>
        <v>64246.6</v>
      </c>
      <c r="M1709" s="79">
        <f t="shared" si="290"/>
        <v>402386.6</v>
      </c>
      <c r="N1709" s="79">
        <v>255000</v>
      </c>
      <c r="O1709" s="79">
        <v>48450</v>
      </c>
      <c r="P1709" s="79">
        <v>303450</v>
      </c>
      <c r="Q1709" s="244">
        <f t="shared" si="291"/>
        <v>245534</v>
      </c>
      <c r="R1709" s="244">
        <f t="shared" si="292"/>
        <v>317123</v>
      </c>
      <c r="S1709" s="244">
        <f t="shared" si="293"/>
        <v>310657</v>
      </c>
      <c r="T1709" s="244">
        <f t="shared" si="294"/>
        <v>303450</v>
      </c>
      <c r="U1709" s="79">
        <f t="shared" si="295"/>
        <v>50621.067358363747</v>
      </c>
      <c r="V1709" s="245">
        <f t="shared" si="296"/>
        <v>0.15962597275619791</v>
      </c>
      <c r="W1709" s="88" t="str">
        <f t="shared" si="297"/>
        <v>MENOR_VALOR</v>
      </c>
      <c r="X1709" s="89">
        <f t="shared" si="298"/>
        <v>245534</v>
      </c>
      <c r="Y1709" s="73"/>
    </row>
    <row r="1710" spans="1:25" x14ac:dyDescent="0.35">
      <c r="A1710" s="40">
        <v>1542</v>
      </c>
      <c r="B1710" s="30">
        <v>8714199</v>
      </c>
      <c r="C1710" s="31" t="s">
        <v>32</v>
      </c>
      <c r="D1710" s="59" t="s">
        <v>238</v>
      </c>
      <c r="E1710" s="33" t="s">
        <v>34</v>
      </c>
      <c r="F1710" s="6">
        <v>0</v>
      </c>
      <c r="G1710" s="6">
        <v>1</v>
      </c>
      <c r="H1710" s="6">
        <v>781815</v>
      </c>
      <c r="I1710" s="243">
        <v>360808</v>
      </c>
      <c r="J1710" s="82">
        <f t="shared" si="299"/>
        <v>408146.00959999999</v>
      </c>
      <c r="K1710" s="71">
        <v>551200</v>
      </c>
      <c r="L1710" s="79">
        <f t="shared" si="300"/>
        <v>104728</v>
      </c>
      <c r="M1710" s="79">
        <f t="shared" si="290"/>
        <v>655928</v>
      </c>
      <c r="N1710" s="79">
        <v>424000</v>
      </c>
      <c r="O1710" s="79">
        <v>80560</v>
      </c>
      <c r="P1710" s="79">
        <v>504560</v>
      </c>
      <c r="Q1710" s="244">
        <f t="shared" si="291"/>
        <v>408146</v>
      </c>
      <c r="R1710" s="244">
        <f t="shared" si="292"/>
        <v>522878</v>
      </c>
      <c r="S1710" s="244">
        <f t="shared" si="293"/>
        <v>513092</v>
      </c>
      <c r="T1710" s="244">
        <f t="shared" si="294"/>
        <v>504560</v>
      </c>
      <c r="U1710" s="79">
        <f t="shared" si="295"/>
        <v>81127.775219094969</v>
      </c>
      <c r="V1710" s="245">
        <f t="shared" si="296"/>
        <v>0.15515622232929091</v>
      </c>
      <c r="W1710" s="88" t="str">
        <f t="shared" si="297"/>
        <v>MENOR_VALOR</v>
      </c>
      <c r="X1710" s="89">
        <f t="shared" si="298"/>
        <v>408146</v>
      </c>
      <c r="Y1710" s="73"/>
    </row>
    <row r="1711" spans="1:25" x14ac:dyDescent="0.35">
      <c r="A1711" s="40">
        <v>1543</v>
      </c>
      <c r="B1711" s="30">
        <v>8714199</v>
      </c>
      <c r="C1711" s="31" t="s">
        <v>32</v>
      </c>
      <c r="D1711" s="59" t="s">
        <v>239</v>
      </c>
      <c r="E1711" s="33" t="s">
        <v>34</v>
      </c>
      <c r="F1711" s="6">
        <v>0</v>
      </c>
      <c r="G1711" s="6">
        <v>1</v>
      </c>
      <c r="H1711" s="6">
        <v>781815</v>
      </c>
      <c r="I1711" s="243">
        <v>217056</v>
      </c>
      <c r="J1711" s="82">
        <f t="shared" si="299"/>
        <v>245533.74719999998</v>
      </c>
      <c r="K1711" s="71">
        <v>315810</v>
      </c>
      <c r="L1711" s="79">
        <f t="shared" si="300"/>
        <v>60003.9</v>
      </c>
      <c r="M1711" s="79">
        <f t="shared" si="290"/>
        <v>375813.9</v>
      </c>
      <c r="N1711" s="79">
        <v>255000</v>
      </c>
      <c r="O1711" s="79">
        <v>48450</v>
      </c>
      <c r="P1711" s="79">
        <v>303450</v>
      </c>
      <c r="Q1711" s="244">
        <f t="shared" si="291"/>
        <v>245534</v>
      </c>
      <c r="R1711" s="244">
        <f t="shared" si="292"/>
        <v>308266</v>
      </c>
      <c r="S1711" s="244">
        <f t="shared" si="293"/>
        <v>303662</v>
      </c>
      <c r="T1711" s="244">
        <f t="shared" si="294"/>
        <v>303450</v>
      </c>
      <c r="U1711" s="79">
        <f t="shared" si="295"/>
        <v>44358.222597394502</v>
      </c>
      <c r="V1711" s="245">
        <f t="shared" si="296"/>
        <v>0.14389592948101479</v>
      </c>
      <c r="W1711" s="88" t="str">
        <f t="shared" si="297"/>
        <v>MENOR_VALOR</v>
      </c>
      <c r="X1711" s="89">
        <f t="shared" si="298"/>
        <v>245534</v>
      </c>
      <c r="Y1711" s="73"/>
    </row>
    <row r="1712" spans="1:25" x14ac:dyDescent="0.35">
      <c r="A1712" s="40">
        <v>1544</v>
      </c>
      <c r="B1712" s="30">
        <v>8714199</v>
      </c>
      <c r="C1712" s="31" t="s">
        <v>32</v>
      </c>
      <c r="D1712" s="59" t="s">
        <v>105</v>
      </c>
      <c r="E1712" s="33" t="s">
        <v>34</v>
      </c>
      <c r="F1712" s="6">
        <v>0</v>
      </c>
      <c r="G1712" s="6">
        <v>1</v>
      </c>
      <c r="H1712" s="6">
        <v>781815</v>
      </c>
      <c r="I1712" s="243">
        <v>493374</v>
      </c>
      <c r="J1712" s="82">
        <f t="shared" si="299"/>
        <v>558104.66879999998</v>
      </c>
      <c r="K1712" s="71">
        <v>696000</v>
      </c>
      <c r="L1712" s="79">
        <f t="shared" si="300"/>
        <v>132240</v>
      </c>
      <c r="M1712" s="79">
        <f t="shared" si="290"/>
        <v>828240</v>
      </c>
      <c r="N1712" s="79">
        <v>580000</v>
      </c>
      <c r="O1712" s="79">
        <v>110200</v>
      </c>
      <c r="P1712" s="79">
        <v>690200</v>
      </c>
      <c r="Q1712" s="244">
        <f t="shared" si="291"/>
        <v>558105</v>
      </c>
      <c r="R1712" s="244">
        <f t="shared" si="292"/>
        <v>692182</v>
      </c>
      <c r="S1712" s="244">
        <f t="shared" si="293"/>
        <v>683307</v>
      </c>
      <c r="T1712" s="244">
        <f t="shared" si="294"/>
        <v>690200</v>
      </c>
      <c r="U1712" s="79">
        <f t="shared" si="295"/>
        <v>94806.755901148732</v>
      </c>
      <c r="V1712" s="245">
        <f t="shared" si="296"/>
        <v>0.13696795915113183</v>
      </c>
      <c r="W1712" s="88" t="str">
        <f t="shared" si="297"/>
        <v>MENOR_VALOR</v>
      </c>
      <c r="X1712" s="89">
        <f t="shared" si="298"/>
        <v>558105</v>
      </c>
      <c r="Y1712" s="73"/>
    </row>
    <row r="1713" spans="1:25" ht="16" x14ac:dyDescent="0.35">
      <c r="A1713" s="40">
        <v>1545</v>
      </c>
      <c r="B1713" s="30">
        <v>8714199</v>
      </c>
      <c r="C1713" s="31" t="s">
        <v>32</v>
      </c>
      <c r="D1713" s="59" t="s">
        <v>106</v>
      </c>
      <c r="E1713" s="33" t="s">
        <v>34</v>
      </c>
      <c r="F1713" s="6">
        <v>0</v>
      </c>
      <c r="G1713" s="6">
        <v>1</v>
      </c>
      <c r="H1713" s="6">
        <v>781815</v>
      </c>
      <c r="I1713" s="243">
        <v>144704</v>
      </c>
      <c r="J1713" s="82">
        <f t="shared" si="299"/>
        <v>163689.1648</v>
      </c>
      <c r="K1713" s="71">
        <v>223650</v>
      </c>
      <c r="L1713" s="79">
        <f t="shared" si="300"/>
        <v>42493.5</v>
      </c>
      <c r="M1713" s="79">
        <f t="shared" si="290"/>
        <v>266143.5</v>
      </c>
      <c r="N1713" s="79">
        <v>170000</v>
      </c>
      <c r="O1713" s="79">
        <v>32300</v>
      </c>
      <c r="P1713" s="79">
        <v>202300</v>
      </c>
      <c r="Q1713" s="244">
        <f t="shared" si="291"/>
        <v>163689</v>
      </c>
      <c r="R1713" s="244">
        <f t="shared" si="292"/>
        <v>210711</v>
      </c>
      <c r="S1713" s="244">
        <f t="shared" si="293"/>
        <v>206559</v>
      </c>
      <c r="T1713" s="244">
        <f t="shared" si="294"/>
        <v>202300</v>
      </c>
      <c r="U1713" s="79">
        <f t="shared" si="295"/>
        <v>33249.575064953839</v>
      </c>
      <c r="V1713" s="245">
        <f t="shared" si="296"/>
        <v>0.15779705409282779</v>
      </c>
      <c r="W1713" s="88" t="str">
        <f t="shared" si="297"/>
        <v>MENOR_VALOR</v>
      </c>
      <c r="X1713" s="89">
        <f t="shared" si="298"/>
        <v>163689</v>
      </c>
      <c r="Y1713" s="73"/>
    </row>
    <row r="1714" spans="1:25" ht="16" x14ac:dyDescent="0.35">
      <c r="A1714" s="40">
        <v>1546</v>
      </c>
      <c r="B1714" s="30">
        <v>8714199</v>
      </c>
      <c r="C1714" s="31" t="s">
        <v>32</v>
      </c>
      <c r="D1714" s="59" t="s">
        <v>242</v>
      </c>
      <c r="E1714" s="33" t="s">
        <v>34</v>
      </c>
      <c r="F1714" s="6">
        <v>0</v>
      </c>
      <c r="G1714" s="6">
        <v>1</v>
      </c>
      <c r="H1714" s="6">
        <v>781815</v>
      </c>
      <c r="I1714" s="243">
        <v>591192</v>
      </c>
      <c r="J1714" s="82">
        <f t="shared" si="299"/>
        <v>668756.39040000003</v>
      </c>
      <c r="K1714" s="71">
        <v>476150</v>
      </c>
      <c r="L1714" s="79">
        <f t="shared" si="300"/>
        <v>90468.5</v>
      </c>
      <c r="M1714" s="79">
        <f t="shared" si="290"/>
        <v>566618.5</v>
      </c>
      <c r="N1714" s="79">
        <v>356000</v>
      </c>
      <c r="O1714" s="79">
        <v>67640</v>
      </c>
      <c r="P1714" s="79">
        <v>423640</v>
      </c>
      <c r="Q1714" s="244">
        <f t="shared" si="291"/>
        <v>423640</v>
      </c>
      <c r="R1714" s="244">
        <f t="shared" si="292"/>
        <v>553005</v>
      </c>
      <c r="S1714" s="244">
        <f t="shared" si="293"/>
        <v>543482</v>
      </c>
      <c r="T1714" s="244">
        <f t="shared" si="294"/>
        <v>566619</v>
      </c>
      <c r="U1714" s="79">
        <f t="shared" si="295"/>
        <v>91474.868748197725</v>
      </c>
      <c r="V1714" s="245">
        <f t="shared" si="296"/>
        <v>0.16541418024827573</v>
      </c>
      <c r="W1714" s="88" t="str">
        <f t="shared" si="297"/>
        <v>MENOR_VALOR</v>
      </c>
      <c r="X1714" s="89">
        <f t="shared" si="298"/>
        <v>423640</v>
      </c>
      <c r="Y1714" s="73"/>
    </row>
    <row r="1715" spans="1:25" ht="24" x14ac:dyDescent="0.35">
      <c r="A1715" s="40">
        <v>1547</v>
      </c>
      <c r="B1715" s="30">
        <v>8714199</v>
      </c>
      <c r="C1715" s="31" t="s">
        <v>48</v>
      </c>
      <c r="D1715" s="31" t="s">
        <v>89</v>
      </c>
      <c r="E1715" s="33" t="s">
        <v>34</v>
      </c>
      <c r="F1715" s="6">
        <v>0</v>
      </c>
      <c r="G1715" s="6">
        <v>1</v>
      </c>
      <c r="H1715" s="6">
        <v>781815</v>
      </c>
      <c r="I1715" s="243">
        <v>231812</v>
      </c>
      <c r="J1715" s="82">
        <f t="shared" si="299"/>
        <v>262225.73440000002</v>
      </c>
      <c r="K1715" s="71">
        <v>394800</v>
      </c>
      <c r="L1715" s="79">
        <f t="shared" si="300"/>
        <v>75012</v>
      </c>
      <c r="M1715" s="79">
        <f t="shared" si="290"/>
        <v>469812</v>
      </c>
      <c r="N1715" s="79">
        <v>301000</v>
      </c>
      <c r="O1715" s="79">
        <v>57190</v>
      </c>
      <c r="P1715" s="79">
        <v>358190</v>
      </c>
      <c r="Q1715" s="244">
        <f t="shared" si="291"/>
        <v>262226</v>
      </c>
      <c r="R1715" s="244">
        <f t="shared" si="292"/>
        <v>363409</v>
      </c>
      <c r="S1715" s="244">
        <f t="shared" si="293"/>
        <v>353376</v>
      </c>
      <c r="T1715" s="244">
        <f t="shared" si="294"/>
        <v>358190</v>
      </c>
      <c r="U1715" s="79">
        <f t="shared" si="295"/>
        <v>71547.185440798436</v>
      </c>
      <c r="V1715" s="245">
        <f t="shared" si="296"/>
        <v>0.19687785784281192</v>
      </c>
      <c r="W1715" s="88" t="str">
        <f t="shared" si="297"/>
        <v>MENOR_VALOR</v>
      </c>
      <c r="X1715" s="89">
        <f t="shared" si="298"/>
        <v>262226</v>
      </c>
      <c r="Y1715" s="73"/>
    </row>
    <row r="1716" spans="1:25" ht="24" x14ac:dyDescent="0.35">
      <c r="A1716" s="40">
        <v>1548</v>
      </c>
      <c r="B1716" s="30">
        <v>8714199</v>
      </c>
      <c r="C1716" s="31" t="s">
        <v>48</v>
      </c>
      <c r="D1716" s="31" t="s">
        <v>90</v>
      </c>
      <c r="E1716" s="33" t="s">
        <v>34</v>
      </c>
      <c r="F1716" s="6">
        <v>0</v>
      </c>
      <c r="G1716" s="6">
        <v>1</v>
      </c>
      <c r="H1716" s="6">
        <v>781815</v>
      </c>
      <c r="I1716" s="243">
        <v>229194</v>
      </c>
      <c r="J1716" s="82">
        <f t="shared" si="299"/>
        <v>259264.25279999999</v>
      </c>
      <c r="K1716" s="71">
        <v>382320</v>
      </c>
      <c r="L1716" s="79">
        <f t="shared" si="300"/>
        <v>72640.800000000003</v>
      </c>
      <c r="M1716" s="79">
        <f t="shared" si="290"/>
        <v>454960.8</v>
      </c>
      <c r="N1716" s="79">
        <v>283000</v>
      </c>
      <c r="O1716" s="79">
        <v>53770</v>
      </c>
      <c r="P1716" s="79">
        <v>336770</v>
      </c>
      <c r="Q1716" s="244">
        <f t="shared" si="291"/>
        <v>259264</v>
      </c>
      <c r="R1716" s="244">
        <f t="shared" si="292"/>
        <v>350332</v>
      </c>
      <c r="S1716" s="244">
        <f t="shared" si="293"/>
        <v>341206</v>
      </c>
      <c r="T1716" s="244">
        <f t="shared" si="294"/>
        <v>336770</v>
      </c>
      <c r="U1716" s="79">
        <f t="shared" si="295"/>
        <v>64394.800349096513</v>
      </c>
      <c r="V1716" s="245">
        <f t="shared" si="296"/>
        <v>0.1838107861945141</v>
      </c>
      <c r="W1716" s="88" t="str">
        <f t="shared" si="297"/>
        <v>MENOR_VALOR</v>
      </c>
      <c r="X1716" s="89">
        <f t="shared" si="298"/>
        <v>259264</v>
      </c>
      <c r="Y1716" s="73"/>
    </row>
    <row r="1717" spans="1:25" ht="24" x14ac:dyDescent="0.35">
      <c r="A1717" s="40">
        <v>1549</v>
      </c>
      <c r="B1717" s="30">
        <v>8714199</v>
      </c>
      <c r="C1717" s="31" t="s">
        <v>48</v>
      </c>
      <c r="D1717" s="31" t="s">
        <v>91</v>
      </c>
      <c r="E1717" s="33" t="s">
        <v>34</v>
      </c>
      <c r="F1717" s="6">
        <v>0</v>
      </c>
      <c r="G1717" s="6">
        <v>1</v>
      </c>
      <c r="H1717" s="6">
        <v>781815</v>
      </c>
      <c r="I1717" s="243">
        <v>217056</v>
      </c>
      <c r="J1717" s="82">
        <f t="shared" si="299"/>
        <v>245533.74719999998</v>
      </c>
      <c r="K1717" s="71">
        <v>357390</v>
      </c>
      <c r="L1717" s="79">
        <f t="shared" si="300"/>
        <v>67904.100000000006</v>
      </c>
      <c r="M1717" s="79">
        <f t="shared" si="290"/>
        <v>425294.1</v>
      </c>
      <c r="N1717" s="79">
        <v>289000</v>
      </c>
      <c r="O1717" s="79">
        <v>54910</v>
      </c>
      <c r="P1717" s="79">
        <v>343910</v>
      </c>
      <c r="Q1717" s="244">
        <f t="shared" si="291"/>
        <v>245534</v>
      </c>
      <c r="R1717" s="244">
        <f t="shared" si="292"/>
        <v>338246</v>
      </c>
      <c r="S1717" s="244">
        <f t="shared" si="293"/>
        <v>329925</v>
      </c>
      <c r="T1717" s="244">
        <f t="shared" si="294"/>
        <v>343910</v>
      </c>
      <c r="U1717" s="79">
        <f t="shared" si="295"/>
        <v>65557.28389736719</v>
      </c>
      <c r="V1717" s="245">
        <f t="shared" si="296"/>
        <v>0.19381540032215366</v>
      </c>
      <c r="W1717" s="88" t="str">
        <f t="shared" si="297"/>
        <v>MENOR_VALOR</v>
      </c>
      <c r="X1717" s="89">
        <f t="shared" si="298"/>
        <v>245534</v>
      </c>
      <c r="Y1717" s="73"/>
    </row>
    <row r="1718" spans="1:25" ht="24" x14ac:dyDescent="0.35">
      <c r="A1718" s="40">
        <v>1550</v>
      </c>
      <c r="B1718" s="30">
        <v>8714199</v>
      </c>
      <c r="C1718" s="31" t="s">
        <v>48</v>
      </c>
      <c r="D1718" s="31" t="s">
        <v>92</v>
      </c>
      <c r="E1718" s="33" t="s">
        <v>34</v>
      </c>
      <c r="F1718" s="6">
        <v>0</v>
      </c>
      <c r="G1718" s="6">
        <v>1</v>
      </c>
      <c r="H1718" s="6">
        <v>781815</v>
      </c>
      <c r="I1718" s="243">
        <v>217056</v>
      </c>
      <c r="J1718" s="82">
        <f t="shared" si="299"/>
        <v>245533.74719999998</v>
      </c>
      <c r="K1718" s="71">
        <v>402600</v>
      </c>
      <c r="L1718" s="79">
        <f t="shared" si="300"/>
        <v>76494</v>
      </c>
      <c r="M1718" s="79">
        <f t="shared" si="290"/>
        <v>479094</v>
      </c>
      <c r="N1718" s="79">
        <v>293000</v>
      </c>
      <c r="O1718" s="79">
        <v>55670</v>
      </c>
      <c r="P1718" s="79">
        <v>348670</v>
      </c>
      <c r="Q1718" s="244">
        <f t="shared" si="291"/>
        <v>245534</v>
      </c>
      <c r="R1718" s="244">
        <f t="shared" si="292"/>
        <v>357766</v>
      </c>
      <c r="S1718" s="244">
        <f t="shared" si="293"/>
        <v>344865</v>
      </c>
      <c r="T1718" s="244">
        <f t="shared" si="294"/>
        <v>348670</v>
      </c>
      <c r="U1718" s="79">
        <f t="shared" si="295"/>
        <v>79360.0082661286</v>
      </c>
      <c r="V1718" s="245">
        <f t="shared" si="296"/>
        <v>0.22182098988201393</v>
      </c>
      <c r="W1718" s="88" t="str">
        <f t="shared" si="297"/>
        <v>MENOR_VALOR</v>
      </c>
      <c r="X1718" s="89">
        <f t="shared" si="298"/>
        <v>245534</v>
      </c>
      <c r="Y1718" s="73"/>
    </row>
    <row r="1719" spans="1:25" ht="24" x14ac:dyDescent="0.35">
      <c r="A1719" s="40">
        <v>1551</v>
      </c>
      <c r="B1719" s="30">
        <v>8714199</v>
      </c>
      <c r="C1719" s="31" t="s">
        <v>48</v>
      </c>
      <c r="D1719" s="31" t="s">
        <v>93</v>
      </c>
      <c r="E1719" s="33" t="s">
        <v>34</v>
      </c>
      <c r="F1719" s="6">
        <v>0</v>
      </c>
      <c r="G1719" s="6">
        <v>1</v>
      </c>
      <c r="H1719" s="6">
        <v>781815</v>
      </c>
      <c r="I1719" s="243">
        <v>109480</v>
      </c>
      <c r="J1719" s="82">
        <f t="shared" si="299"/>
        <v>123843.776</v>
      </c>
      <c r="K1719" s="71">
        <v>170660</v>
      </c>
      <c r="L1719" s="79">
        <f t="shared" si="300"/>
        <v>32425.4</v>
      </c>
      <c r="M1719" s="79">
        <f t="shared" si="290"/>
        <v>203085.4</v>
      </c>
      <c r="N1719" s="79">
        <v>129000</v>
      </c>
      <c r="O1719" s="79">
        <v>24510</v>
      </c>
      <c r="P1719" s="79">
        <v>153510</v>
      </c>
      <c r="Q1719" s="244">
        <f t="shared" si="291"/>
        <v>123844</v>
      </c>
      <c r="R1719" s="244">
        <f t="shared" si="292"/>
        <v>160146</v>
      </c>
      <c r="S1719" s="244">
        <f t="shared" si="293"/>
        <v>156878</v>
      </c>
      <c r="T1719" s="244">
        <f t="shared" si="294"/>
        <v>153510</v>
      </c>
      <c r="U1719" s="79">
        <f t="shared" si="295"/>
        <v>25669.39037063405</v>
      </c>
      <c r="V1719" s="245">
        <f t="shared" si="296"/>
        <v>0.16028742753883363</v>
      </c>
      <c r="W1719" s="88" t="str">
        <f t="shared" si="297"/>
        <v>MENOR_VALOR</v>
      </c>
      <c r="X1719" s="89">
        <f t="shared" si="298"/>
        <v>123844</v>
      </c>
      <c r="Y1719" s="73"/>
    </row>
    <row r="1720" spans="1:25" ht="24" x14ac:dyDescent="0.35">
      <c r="A1720" s="40">
        <v>1552</v>
      </c>
      <c r="B1720" s="30">
        <v>8714199</v>
      </c>
      <c r="C1720" s="31" t="s">
        <v>50</v>
      </c>
      <c r="D1720" s="31" t="s">
        <v>82</v>
      </c>
      <c r="E1720" s="33" t="s">
        <v>34</v>
      </c>
      <c r="F1720" s="6">
        <v>0</v>
      </c>
      <c r="G1720" s="6">
        <v>1</v>
      </c>
      <c r="H1720" s="6">
        <v>781815</v>
      </c>
      <c r="I1720" s="243">
        <v>405552</v>
      </c>
      <c r="J1720" s="82">
        <f t="shared" si="299"/>
        <v>458760.42239999998</v>
      </c>
      <c r="K1720" s="71">
        <v>338000</v>
      </c>
      <c r="L1720" s="79">
        <f t="shared" si="300"/>
        <v>64220</v>
      </c>
      <c r="M1720" s="79">
        <f t="shared" si="290"/>
        <v>402220</v>
      </c>
      <c r="N1720" s="79">
        <v>260000</v>
      </c>
      <c r="O1720" s="79">
        <v>49400</v>
      </c>
      <c r="P1720" s="79">
        <v>309400</v>
      </c>
      <c r="Q1720" s="244">
        <f t="shared" si="291"/>
        <v>309400</v>
      </c>
      <c r="R1720" s="244">
        <f t="shared" si="292"/>
        <v>390127</v>
      </c>
      <c r="S1720" s="244">
        <f t="shared" si="293"/>
        <v>385055</v>
      </c>
      <c r="T1720" s="244">
        <f t="shared" si="294"/>
        <v>402220</v>
      </c>
      <c r="U1720" s="79">
        <f t="shared" si="295"/>
        <v>57082.609124846422</v>
      </c>
      <c r="V1720" s="245">
        <f t="shared" si="296"/>
        <v>0.14631801727346844</v>
      </c>
      <c r="W1720" s="88" t="str">
        <f t="shared" si="297"/>
        <v>MENOR_VALOR</v>
      </c>
      <c r="X1720" s="89">
        <f t="shared" si="298"/>
        <v>309400</v>
      </c>
      <c r="Y1720" s="73"/>
    </row>
    <row r="1721" spans="1:25" s="74" customFormat="1" ht="16" x14ac:dyDescent="0.35">
      <c r="A1721" s="117" t="s">
        <v>108</v>
      </c>
      <c r="B1721" s="30"/>
      <c r="C1721" s="134"/>
      <c r="D1721" s="135" t="s">
        <v>109</v>
      </c>
      <c r="E1721" s="33"/>
      <c r="F1721" s="119"/>
      <c r="G1721" s="119"/>
      <c r="H1721" s="120"/>
      <c r="I1721" s="243"/>
      <c r="J1721" s="82">
        <f t="shared" si="299"/>
        <v>0</v>
      </c>
      <c r="K1721" s="71">
        <v>0</v>
      </c>
      <c r="L1721" s="79">
        <f t="shared" si="300"/>
        <v>0</v>
      </c>
      <c r="M1721" s="79">
        <f t="shared" si="290"/>
        <v>0</v>
      </c>
      <c r="N1721" s="79"/>
      <c r="O1721" s="79"/>
      <c r="P1721" s="79"/>
      <c r="Q1721" s="244">
        <f t="shared" si="291"/>
        <v>0</v>
      </c>
      <c r="R1721" s="244"/>
      <c r="S1721" s="244"/>
      <c r="T1721" s="244"/>
      <c r="U1721" s="79"/>
      <c r="V1721" s="245"/>
      <c r="W1721" s="88" t="str">
        <f t="shared" si="297"/>
        <v>MENOR_VALOR</v>
      </c>
      <c r="X1721" s="89">
        <f t="shared" si="298"/>
        <v>0</v>
      </c>
      <c r="Y1721" s="73"/>
    </row>
    <row r="1722" spans="1:25" x14ac:dyDescent="0.35">
      <c r="A1722" s="40">
        <v>1553</v>
      </c>
      <c r="B1722" s="30">
        <v>8714199</v>
      </c>
      <c r="C1722" s="31" t="s">
        <v>32</v>
      </c>
      <c r="D1722" s="31" t="s">
        <v>110</v>
      </c>
      <c r="E1722" s="33" t="s">
        <v>34</v>
      </c>
      <c r="F1722" s="6">
        <v>0</v>
      </c>
      <c r="G1722" s="6">
        <v>1</v>
      </c>
      <c r="H1722" s="6">
        <v>781815</v>
      </c>
      <c r="I1722" s="81">
        <v>4403</v>
      </c>
      <c r="J1722" s="82">
        <f t="shared" si="299"/>
        <v>4980.6736000000001</v>
      </c>
      <c r="K1722" s="71">
        <v>6000</v>
      </c>
      <c r="L1722" s="79">
        <f t="shared" si="300"/>
        <v>1140</v>
      </c>
      <c r="M1722" s="79">
        <f t="shared" si="290"/>
        <v>7140</v>
      </c>
      <c r="N1722" s="79">
        <v>5000</v>
      </c>
      <c r="O1722" s="79">
        <v>950</v>
      </c>
      <c r="P1722" s="79">
        <v>5950</v>
      </c>
      <c r="Q1722" s="244">
        <f t="shared" si="291"/>
        <v>4981</v>
      </c>
      <c r="R1722" s="244">
        <f t="shared" si="292"/>
        <v>6024</v>
      </c>
      <c r="S1722" s="244">
        <f t="shared" si="293"/>
        <v>5959</v>
      </c>
      <c r="T1722" s="244">
        <f t="shared" si="294"/>
        <v>5950</v>
      </c>
      <c r="U1722" s="79">
        <f t="shared" si="295"/>
        <v>737.51237277756911</v>
      </c>
      <c r="V1722" s="245">
        <f t="shared" si="296"/>
        <v>0.1224290127452804</v>
      </c>
      <c r="W1722" s="88" t="str">
        <f t="shared" si="297"/>
        <v>MENOR_VALOR</v>
      </c>
      <c r="X1722" s="89">
        <f t="shared" si="298"/>
        <v>4981</v>
      </c>
      <c r="Y1722" s="73"/>
    </row>
    <row r="1723" spans="1:25" x14ac:dyDescent="0.35">
      <c r="A1723" s="40">
        <v>1554</v>
      </c>
      <c r="B1723" s="30">
        <v>8714199</v>
      </c>
      <c r="C1723" s="31" t="s">
        <v>32</v>
      </c>
      <c r="D1723" s="31" t="s">
        <v>111</v>
      </c>
      <c r="E1723" s="33" t="s">
        <v>34</v>
      </c>
      <c r="F1723" s="6">
        <v>0</v>
      </c>
      <c r="G1723" s="6">
        <v>1</v>
      </c>
      <c r="H1723" s="6">
        <v>781815</v>
      </c>
      <c r="I1723" s="81">
        <v>4403</v>
      </c>
      <c r="J1723" s="82">
        <f t="shared" si="299"/>
        <v>4980.6736000000001</v>
      </c>
      <c r="K1723" s="71">
        <v>5580</v>
      </c>
      <c r="L1723" s="79">
        <f t="shared" si="300"/>
        <v>1060.2</v>
      </c>
      <c r="M1723" s="79">
        <f t="shared" si="290"/>
        <v>6640.2</v>
      </c>
      <c r="N1723" s="79">
        <v>5000</v>
      </c>
      <c r="O1723" s="79">
        <v>950</v>
      </c>
      <c r="P1723" s="79">
        <v>5950</v>
      </c>
      <c r="Q1723" s="244">
        <f t="shared" si="291"/>
        <v>4981</v>
      </c>
      <c r="R1723" s="244">
        <f t="shared" si="292"/>
        <v>5857</v>
      </c>
      <c r="S1723" s="244">
        <f t="shared" si="293"/>
        <v>5817</v>
      </c>
      <c r="T1723" s="244">
        <f t="shared" si="294"/>
        <v>5950</v>
      </c>
      <c r="U1723" s="79">
        <f t="shared" si="295"/>
        <v>619.42554031941563</v>
      </c>
      <c r="V1723" s="245">
        <f t="shared" si="296"/>
        <v>0.10575815952183978</v>
      </c>
      <c r="W1723" s="88" t="str">
        <f t="shared" si="297"/>
        <v>MENOR_VALOR</v>
      </c>
      <c r="X1723" s="89">
        <f t="shared" si="298"/>
        <v>4981</v>
      </c>
      <c r="Y1723" s="73"/>
    </row>
    <row r="1724" spans="1:25" ht="16" x14ac:dyDescent="0.35">
      <c r="A1724" s="40">
        <v>1555</v>
      </c>
      <c r="B1724" s="30">
        <v>8714199</v>
      </c>
      <c r="C1724" s="31" t="s">
        <v>32</v>
      </c>
      <c r="D1724" s="31" t="s">
        <v>112</v>
      </c>
      <c r="E1724" s="33" t="s">
        <v>34</v>
      </c>
      <c r="F1724" s="6">
        <v>0</v>
      </c>
      <c r="G1724" s="6">
        <v>1</v>
      </c>
      <c r="H1724" s="6">
        <v>781815</v>
      </c>
      <c r="I1724" s="81">
        <v>4641</v>
      </c>
      <c r="J1724" s="82">
        <f t="shared" si="299"/>
        <v>5249.8991999999998</v>
      </c>
      <c r="K1724" s="71">
        <v>6000</v>
      </c>
      <c r="L1724" s="79">
        <f t="shared" si="300"/>
        <v>1140</v>
      </c>
      <c r="M1724" s="79">
        <f t="shared" si="290"/>
        <v>7140</v>
      </c>
      <c r="N1724" s="79">
        <v>5000</v>
      </c>
      <c r="O1724" s="79">
        <v>950</v>
      </c>
      <c r="P1724" s="79">
        <v>5950</v>
      </c>
      <c r="Q1724" s="244">
        <f t="shared" si="291"/>
        <v>5250</v>
      </c>
      <c r="R1724" s="244">
        <f t="shared" si="292"/>
        <v>6113</v>
      </c>
      <c r="S1724" s="244">
        <f t="shared" si="293"/>
        <v>6064</v>
      </c>
      <c r="T1724" s="244">
        <f t="shared" si="294"/>
        <v>5950</v>
      </c>
      <c r="U1724" s="79">
        <f t="shared" si="295"/>
        <v>610.23315216399055</v>
      </c>
      <c r="V1724" s="245">
        <f t="shared" si="296"/>
        <v>9.9825478842465329E-2</v>
      </c>
      <c r="W1724" s="88" t="str">
        <f t="shared" si="297"/>
        <v>MENOR_VALOR</v>
      </c>
      <c r="X1724" s="89">
        <f t="shared" si="298"/>
        <v>5250</v>
      </c>
      <c r="Y1724" s="73"/>
    </row>
    <row r="1725" spans="1:25" ht="16" x14ac:dyDescent="0.35">
      <c r="A1725" s="40">
        <v>1556</v>
      </c>
      <c r="B1725" s="30">
        <v>8714199</v>
      </c>
      <c r="C1725" s="31" t="s">
        <v>32</v>
      </c>
      <c r="D1725" s="31" t="s">
        <v>113</v>
      </c>
      <c r="E1725" s="33" t="s">
        <v>34</v>
      </c>
      <c r="F1725" s="6">
        <v>0</v>
      </c>
      <c r="G1725" s="6">
        <v>1</v>
      </c>
      <c r="H1725" s="6">
        <v>781815</v>
      </c>
      <c r="I1725" s="81">
        <v>18088</v>
      </c>
      <c r="J1725" s="82">
        <f t="shared" si="299"/>
        <v>20461.1456</v>
      </c>
      <c r="K1725" s="71">
        <v>23660</v>
      </c>
      <c r="L1725" s="79">
        <f t="shared" si="300"/>
        <v>4495.3999999999996</v>
      </c>
      <c r="M1725" s="79">
        <f t="shared" si="290"/>
        <v>28155.4</v>
      </c>
      <c r="N1725" s="79">
        <v>21000</v>
      </c>
      <c r="O1725" s="79">
        <v>3990</v>
      </c>
      <c r="P1725" s="79">
        <v>24990</v>
      </c>
      <c r="Q1725" s="244">
        <f t="shared" si="291"/>
        <v>20461</v>
      </c>
      <c r="R1725" s="244">
        <f t="shared" si="292"/>
        <v>24536</v>
      </c>
      <c r="S1725" s="244">
        <f t="shared" si="293"/>
        <v>24327</v>
      </c>
      <c r="T1725" s="244">
        <f t="shared" si="294"/>
        <v>24990</v>
      </c>
      <c r="U1725" s="79">
        <f t="shared" si="295"/>
        <v>2881.4601333351811</v>
      </c>
      <c r="V1725" s="245">
        <f t="shared" si="296"/>
        <v>0.11743805564620073</v>
      </c>
      <c r="W1725" s="88" t="str">
        <f t="shared" si="297"/>
        <v>MENOR_VALOR</v>
      </c>
      <c r="X1725" s="89">
        <f t="shared" si="298"/>
        <v>20461</v>
      </c>
      <c r="Y1725" s="73"/>
    </row>
    <row r="1726" spans="1:25" ht="16" x14ac:dyDescent="0.35">
      <c r="A1726" s="40">
        <v>1557</v>
      </c>
      <c r="B1726" s="30">
        <v>8714199</v>
      </c>
      <c r="C1726" s="31" t="s">
        <v>32</v>
      </c>
      <c r="D1726" s="31" t="s">
        <v>114</v>
      </c>
      <c r="E1726" s="33" t="s">
        <v>34</v>
      </c>
      <c r="F1726" s="6">
        <v>0</v>
      </c>
      <c r="G1726" s="6">
        <v>1</v>
      </c>
      <c r="H1726" s="6">
        <v>781815</v>
      </c>
      <c r="I1726" s="81">
        <v>36176</v>
      </c>
      <c r="J1726" s="82">
        <f t="shared" si="299"/>
        <v>40922.2912</v>
      </c>
      <c r="K1726" s="71">
        <v>51300</v>
      </c>
      <c r="L1726" s="79">
        <f t="shared" si="300"/>
        <v>9747</v>
      </c>
      <c r="M1726" s="79">
        <f t="shared" si="290"/>
        <v>61047</v>
      </c>
      <c r="N1726" s="79">
        <v>43000</v>
      </c>
      <c r="O1726" s="79">
        <v>8170</v>
      </c>
      <c r="P1726" s="79">
        <v>51170</v>
      </c>
      <c r="Q1726" s="244">
        <f t="shared" si="291"/>
        <v>40922</v>
      </c>
      <c r="R1726" s="244">
        <f t="shared" si="292"/>
        <v>51046</v>
      </c>
      <c r="S1726" s="244">
        <f t="shared" si="293"/>
        <v>50375</v>
      </c>
      <c r="T1726" s="244">
        <f t="shared" si="294"/>
        <v>51170</v>
      </c>
      <c r="U1726" s="79">
        <f t="shared" si="295"/>
        <v>7158.7490527326072</v>
      </c>
      <c r="V1726" s="245">
        <f t="shared" si="296"/>
        <v>0.14024113647950098</v>
      </c>
      <c r="W1726" s="88" t="str">
        <f t="shared" si="297"/>
        <v>MENOR_VALOR</v>
      </c>
      <c r="X1726" s="89">
        <f t="shared" si="298"/>
        <v>40922</v>
      </c>
      <c r="Y1726" s="73"/>
    </row>
    <row r="1727" spans="1:25" x14ac:dyDescent="0.35">
      <c r="A1727" s="40">
        <v>1558</v>
      </c>
      <c r="B1727" s="30">
        <v>8714199</v>
      </c>
      <c r="C1727" s="31" t="s">
        <v>32</v>
      </c>
      <c r="D1727" s="31" t="s">
        <v>392</v>
      </c>
      <c r="E1727" s="33" t="s">
        <v>34</v>
      </c>
      <c r="F1727" s="6">
        <v>0</v>
      </c>
      <c r="G1727" s="6">
        <v>1</v>
      </c>
      <c r="H1727" s="6">
        <v>781815</v>
      </c>
      <c r="I1727" s="81">
        <v>141491</v>
      </c>
      <c r="J1727" s="82">
        <f t="shared" si="299"/>
        <v>160054.61919999999</v>
      </c>
      <c r="K1727" s="71">
        <v>195520</v>
      </c>
      <c r="L1727" s="79">
        <f t="shared" si="300"/>
        <v>37148.800000000003</v>
      </c>
      <c r="M1727" s="79">
        <f t="shared" si="290"/>
        <v>232668.79999999999</v>
      </c>
      <c r="N1727" s="79">
        <v>166000</v>
      </c>
      <c r="O1727" s="79">
        <v>31540</v>
      </c>
      <c r="P1727" s="79">
        <v>197540</v>
      </c>
      <c r="Q1727" s="244">
        <f t="shared" si="291"/>
        <v>160055</v>
      </c>
      <c r="R1727" s="244">
        <f t="shared" si="292"/>
        <v>196754</v>
      </c>
      <c r="S1727" s="244">
        <f t="shared" si="293"/>
        <v>194485</v>
      </c>
      <c r="T1727" s="244">
        <f t="shared" si="294"/>
        <v>197540</v>
      </c>
      <c r="U1727" s="79">
        <f t="shared" si="295"/>
        <v>25950.111762765107</v>
      </c>
      <c r="V1727" s="245">
        <f t="shared" si="296"/>
        <v>0.13189115221426304</v>
      </c>
      <c r="W1727" s="88" t="str">
        <f t="shared" si="297"/>
        <v>MENOR_VALOR</v>
      </c>
      <c r="X1727" s="89">
        <f t="shared" si="298"/>
        <v>160055</v>
      </c>
      <c r="Y1727" s="73"/>
    </row>
    <row r="1728" spans="1:25" ht="16" x14ac:dyDescent="0.35">
      <c r="A1728" s="40">
        <v>1559</v>
      </c>
      <c r="B1728" s="30">
        <v>8714199</v>
      </c>
      <c r="C1728" s="31" t="s">
        <v>32</v>
      </c>
      <c r="D1728" s="31" t="s">
        <v>115</v>
      </c>
      <c r="E1728" s="33" t="s">
        <v>34</v>
      </c>
      <c r="F1728" s="6">
        <v>0</v>
      </c>
      <c r="G1728" s="6">
        <v>1</v>
      </c>
      <c r="H1728" s="6">
        <v>781815</v>
      </c>
      <c r="I1728" s="81">
        <v>272272</v>
      </c>
      <c r="J1728" s="82">
        <f t="shared" si="299"/>
        <v>307994.08639999997</v>
      </c>
      <c r="K1728" s="71">
        <v>416000</v>
      </c>
      <c r="L1728" s="79">
        <f t="shared" si="300"/>
        <v>79040</v>
      </c>
      <c r="M1728" s="79">
        <f t="shared" si="290"/>
        <v>495040</v>
      </c>
      <c r="N1728" s="79">
        <v>320000</v>
      </c>
      <c r="O1728" s="79">
        <v>60800</v>
      </c>
      <c r="P1728" s="79">
        <v>380800</v>
      </c>
      <c r="Q1728" s="244">
        <f t="shared" si="291"/>
        <v>307994</v>
      </c>
      <c r="R1728" s="244">
        <f t="shared" si="292"/>
        <v>394611</v>
      </c>
      <c r="S1728" s="244">
        <f t="shared" si="293"/>
        <v>387222</v>
      </c>
      <c r="T1728" s="244">
        <f t="shared" si="294"/>
        <v>380800</v>
      </c>
      <c r="U1728" s="79">
        <f t="shared" si="295"/>
        <v>61247.468066035188</v>
      </c>
      <c r="V1728" s="245">
        <f t="shared" si="296"/>
        <v>0.15520973329693086</v>
      </c>
      <c r="W1728" s="88" t="str">
        <f t="shared" si="297"/>
        <v>MENOR_VALOR</v>
      </c>
      <c r="X1728" s="89">
        <f t="shared" si="298"/>
        <v>307994</v>
      </c>
      <c r="Y1728" s="73"/>
    </row>
    <row r="1729" spans="1:25" ht="16" x14ac:dyDescent="0.35">
      <c r="A1729" s="40">
        <v>1560</v>
      </c>
      <c r="B1729" s="30">
        <v>8714199</v>
      </c>
      <c r="C1729" s="31" t="s">
        <v>32</v>
      </c>
      <c r="D1729" s="59" t="s">
        <v>454</v>
      </c>
      <c r="E1729" s="33" t="s">
        <v>34</v>
      </c>
      <c r="F1729" s="6">
        <v>0</v>
      </c>
      <c r="G1729" s="6">
        <v>1</v>
      </c>
      <c r="H1729" s="6">
        <v>781815</v>
      </c>
      <c r="I1729" s="81">
        <v>181832</v>
      </c>
      <c r="J1729" s="82">
        <f t="shared" si="299"/>
        <v>205688.3584</v>
      </c>
      <c r="K1729" s="71">
        <v>262640</v>
      </c>
      <c r="L1729" s="79">
        <f t="shared" si="300"/>
        <v>49901.599999999999</v>
      </c>
      <c r="M1729" s="79">
        <f t="shared" si="290"/>
        <v>312541.59999999998</v>
      </c>
      <c r="N1729" s="79">
        <v>214000</v>
      </c>
      <c r="O1729" s="79">
        <v>40660</v>
      </c>
      <c r="P1729" s="79">
        <v>254660</v>
      </c>
      <c r="Q1729" s="244">
        <f t="shared" si="291"/>
        <v>205688</v>
      </c>
      <c r="R1729" s="244">
        <f t="shared" si="292"/>
        <v>257630</v>
      </c>
      <c r="S1729" s="244">
        <f t="shared" si="293"/>
        <v>253918</v>
      </c>
      <c r="T1729" s="244">
        <f t="shared" si="294"/>
        <v>254660</v>
      </c>
      <c r="U1729" s="79">
        <f t="shared" si="295"/>
        <v>36728.54042839165</v>
      </c>
      <c r="V1729" s="245">
        <f t="shared" si="296"/>
        <v>0.14256313483830163</v>
      </c>
      <c r="W1729" s="88" t="str">
        <f t="shared" si="297"/>
        <v>MENOR_VALOR</v>
      </c>
      <c r="X1729" s="89">
        <f t="shared" si="298"/>
        <v>205688</v>
      </c>
      <c r="Y1729" s="73"/>
    </row>
    <row r="1730" spans="1:25" ht="16" x14ac:dyDescent="0.35">
      <c r="A1730" s="40">
        <v>1561</v>
      </c>
      <c r="B1730" s="30">
        <v>8714199</v>
      </c>
      <c r="C1730" s="31" t="s">
        <v>32</v>
      </c>
      <c r="D1730" s="31" t="s">
        <v>116</v>
      </c>
      <c r="E1730" s="33" t="s">
        <v>34</v>
      </c>
      <c r="F1730" s="6">
        <v>0</v>
      </c>
      <c r="G1730" s="6">
        <v>1</v>
      </c>
      <c r="H1730" s="6">
        <v>781815</v>
      </c>
      <c r="I1730" s="81">
        <v>72352</v>
      </c>
      <c r="J1730" s="82">
        <f t="shared" si="299"/>
        <v>81844.582399999999</v>
      </c>
      <c r="K1730" s="71">
        <v>101760</v>
      </c>
      <c r="L1730" s="79">
        <f t="shared" si="300"/>
        <v>19334.400000000001</v>
      </c>
      <c r="M1730" s="79">
        <f t="shared" si="290"/>
        <v>121094.39999999999</v>
      </c>
      <c r="N1730" s="79">
        <v>85000</v>
      </c>
      <c r="O1730" s="79">
        <v>16150</v>
      </c>
      <c r="P1730" s="79">
        <v>101150</v>
      </c>
      <c r="Q1730" s="244">
        <f t="shared" si="291"/>
        <v>81845</v>
      </c>
      <c r="R1730" s="244">
        <f t="shared" si="292"/>
        <v>101363</v>
      </c>
      <c r="S1730" s="244">
        <f t="shared" si="293"/>
        <v>100083</v>
      </c>
      <c r="T1730" s="244">
        <f t="shared" si="294"/>
        <v>101150</v>
      </c>
      <c r="U1730" s="79">
        <f t="shared" si="295"/>
        <v>13801.310155199035</v>
      </c>
      <c r="V1730" s="245">
        <f t="shared" si="296"/>
        <v>0.13615727785482903</v>
      </c>
      <c r="W1730" s="88" t="str">
        <f t="shared" si="297"/>
        <v>MENOR_VALOR</v>
      </c>
      <c r="X1730" s="89">
        <f t="shared" si="298"/>
        <v>81845</v>
      </c>
      <c r="Y1730" s="73"/>
    </row>
    <row r="1731" spans="1:25" ht="16" x14ac:dyDescent="0.35">
      <c r="A1731" s="40">
        <v>1562</v>
      </c>
      <c r="B1731" s="30">
        <v>8714199</v>
      </c>
      <c r="C1731" s="31" t="s">
        <v>32</v>
      </c>
      <c r="D1731" s="59" t="s">
        <v>120</v>
      </c>
      <c r="E1731" s="33" t="s">
        <v>34</v>
      </c>
      <c r="F1731" s="6">
        <v>0</v>
      </c>
      <c r="G1731" s="6">
        <v>1</v>
      </c>
      <c r="H1731" s="6">
        <v>781815</v>
      </c>
      <c r="I1731" s="81">
        <v>248591</v>
      </c>
      <c r="J1731" s="82">
        <f t="shared" si="299"/>
        <v>281206.13919999998</v>
      </c>
      <c r="K1731" s="71">
        <v>368000</v>
      </c>
      <c r="L1731" s="79">
        <f t="shared" si="300"/>
        <v>69920</v>
      </c>
      <c r="M1731" s="79">
        <f t="shared" si="290"/>
        <v>437920</v>
      </c>
      <c r="N1731" s="79">
        <v>294000</v>
      </c>
      <c r="O1731" s="79">
        <v>55860</v>
      </c>
      <c r="P1731" s="79">
        <v>349860</v>
      </c>
      <c r="Q1731" s="244">
        <f t="shared" si="291"/>
        <v>281206</v>
      </c>
      <c r="R1731" s="244">
        <f t="shared" si="292"/>
        <v>356329</v>
      </c>
      <c r="S1731" s="244">
        <f t="shared" si="293"/>
        <v>350567</v>
      </c>
      <c r="T1731" s="244">
        <f t="shared" si="294"/>
        <v>349860</v>
      </c>
      <c r="U1731" s="79">
        <f t="shared" si="295"/>
        <v>53119.98272307701</v>
      </c>
      <c r="V1731" s="245">
        <f t="shared" si="296"/>
        <v>0.14907566525058866</v>
      </c>
      <c r="W1731" s="88" t="str">
        <f t="shared" si="297"/>
        <v>MENOR_VALOR</v>
      </c>
      <c r="X1731" s="89">
        <f t="shared" si="298"/>
        <v>281206</v>
      </c>
      <c r="Y1731" s="73"/>
    </row>
    <row r="1732" spans="1:25" ht="16" x14ac:dyDescent="0.35">
      <c r="A1732" s="40">
        <v>1563</v>
      </c>
      <c r="B1732" s="30">
        <v>8714199</v>
      </c>
      <c r="C1732" s="31" t="s">
        <v>32</v>
      </c>
      <c r="D1732" s="59" t="s">
        <v>122</v>
      </c>
      <c r="E1732" s="33" t="s">
        <v>34</v>
      </c>
      <c r="F1732" s="6">
        <v>0</v>
      </c>
      <c r="G1732" s="6">
        <v>1</v>
      </c>
      <c r="H1732" s="6">
        <v>781815</v>
      </c>
      <c r="I1732" s="81">
        <v>72352</v>
      </c>
      <c r="J1732" s="82">
        <f t="shared" si="299"/>
        <v>81844.582399999999</v>
      </c>
      <c r="K1732" s="71">
        <v>103880</v>
      </c>
      <c r="L1732" s="79">
        <f t="shared" si="300"/>
        <v>19737.2</v>
      </c>
      <c r="M1732" s="79">
        <f t="shared" si="290"/>
        <v>123617.2</v>
      </c>
      <c r="N1732" s="79">
        <v>85000</v>
      </c>
      <c r="O1732" s="79">
        <v>16150</v>
      </c>
      <c r="P1732" s="79">
        <v>101150</v>
      </c>
      <c r="Q1732" s="244">
        <f t="shared" si="291"/>
        <v>81845</v>
      </c>
      <c r="R1732" s="244">
        <f t="shared" si="292"/>
        <v>102204</v>
      </c>
      <c r="S1732" s="244">
        <f t="shared" si="293"/>
        <v>100773</v>
      </c>
      <c r="T1732" s="244">
        <f t="shared" si="294"/>
        <v>101150</v>
      </c>
      <c r="U1732" s="79">
        <f t="shared" si="295"/>
        <v>14395.986958176922</v>
      </c>
      <c r="V1732" s="245">
        <f t="shared" si="296"/>
        <v>0.14085541620853315</v>
      </c>
      <c r="W1732" s="88" t="str">
        <f t="shared" si="297"/>
        <v>MENOR_VALOR</v>
      </c>
      <c r="X1732" s="89">
        <f t="shared" si="298"/>
        <v>81845</v>
      </c>
      <c r="Y1732" s="73"/>
    </row>
    <row r="1733" spans="1:25" ht="16" x14ac:dyDescent="0.35">
      <c r="A1733" s="40">
        <v>1564</v>
      </c>
      <c r="B1733" s="30">
        <v>8714199</v>
      </c>
      <c r="C1733" s="31" t="s">
        <v>32</v>
      </c>
      <c r="D1733" s="59" t="s">
        <v>123</v>
      </c>
      <c r="E1733" s="33" t="s">
        <v>34</v>
      </c>
      <c r="F1733" s="6">
        <v>0</v>
      </c>
      <c r="G1733" s="6">
        <v>1</v>
      </c>
      <c r="H1733" s="6">
        <v>781815</v>
      </c>
      <c r="I1733" s="81">
        <v>126616</v>
      </c>
      <c r="J1733" s="82">
        <f t="shared" si="299"/>
        <v>143228.01920000001</v>
      </c>
      <c r="K1733" s="71">
        <v>169260</v>
      </c>
      <c r="L1733" s="79">
        <f t="shared" si="300"/>
        <v>32159.4</v>
      </c>
      <c r="M1733" s="79">
        <f t="shared" si="290"/>
        <v>201419.4</v>
      </c>
      <c r="N1733" s="79">
        <v>149000</v>
      </c>
      <c r="O1733" s="79">
        <v>28310</v>
      </c>
      <c r="P1733" s="79">
        <v>177310</v>
      </c>
      <c r="Q1733" s="244">
        <f t="shared" si="291"/>
        <v>143228</v>
      </c>
      <c r="R1733" s="244">
        <f t="shared" si="292"/>
        <v>173986</v>
      </c>
      <c r="S1733" s="244">
        <f t="shared" si="293"/>
        <v>172301</v>
      </c>
      <c r="T1733" s="244">
        <f t="shared" si="294"/>
        <v>177310</v>
      </c>
      <c r="U1733" s="79">
        <f t="shared" si="295"/>
        <v>21749.19037573583</v>
      </c>
      <c r="V1733" s="245">
        <f t="shared" si="296"/>
        <v>0.12500540489312836</v>
      </c>
      <c r="W1733" s="88" t="str">
        <f t="shared" si="297"/>
        <v>MENOR_VALOR</v>
      </c>
      <c r="X1733" s="89">
        <f t="shared" si="298"/>
        <v>143228</v>
      </c>
      <c r="Y1733" s="73"/>
    </row>
    <row r="1734" spans="1:25" ht="24" x14ac:dyDescent="0.35">
      <c r="A1734" s="40">
        <v>1565</v>
      </c>
      <c r="B1734" s="30">
        <v>8714199</v>
      </c>
      <c r="C1734" s="31" t="s">
        <v>32</v>
      </c>
      <c r="D1734" s="59" t="s">
        <v>124</v>
      </c>
      <c r="E1734" s="33" t="s">
        <v>34</v>
      </c>
      <c r="F1734" s="6">
        <v>0</v>
      </c>
      <c r="G1734" s="6">
        <v>1</v>
      </c>
      <c r="H1734" s="6">
        <v>781815</v>
      </c>
      <c r="I1734" s="81">
        <v>939624</v>
      </c>
      <c r="J1734" s="82">
        <f t="shared" si="299"/>
        <v>1062902.6688000001</v>
      </c>
      <c r="K1734" s="71">
        <v>1284330</v>
      </c>
      <c r="L1734" s="79">
        <f t="shared" si="300"/>
        <v>244022.7</v>
      </c>
      <c r="M1734" s="79">
        <f t="shared" si="290"/>
        <v>1528352.7</v>
      </c>
      <c r="N1734" s="79">
        <v>1105000</v>
      </c>
      <c r="O1734" s="79">
        <v>209950</v>
      </c>
      <c r="P1734" s="79">
        <v>1314950</v>
      </c>
      <c r="Q1734" s="244">
        <f t="shared" si="291"/>
        <v>1062903</v>
      </c>
      <c r="R1734" s="244">
        <f t="shared" si="292"/>
        <v>1302068</v>
      </c>
      <c r="S1734" s="244">
        <f t="shared" si="293"/>
        <v>1287880</v>
      </c>
      <c r="T1734" s="244">
        <f t="shared" si="294"/>
        <v>1314950</v>
      </c>
      <c r="U1734" s="79">
        <f t="shared" si="295"/>
        <v>169115.19332248063</v>
      </c>
      <c r="V1734" s="245">
        <f t="shared" si="296"/>
        <v>0.12988199796207311</v>
      </c>
      <c r="W1734" s="88" t="str">
        <f t="shared" si="297"/>
        <v>MENOR_VALOR</v>
      </c>
      <c r="X1734" s="89">
        <f t="shared" si="298"/>
        <v>1062903</v>
      </c>
      <c r="Y1734" s="73"/>
    </row>
    <row r="1735" spans="1:25" ht="24" x14ac:dyDescent="0.35">
      <c r="A1735" s="40">
        <v>1566</v>
      </c>
      <c r="B1735" s="30">
        <v>8714199</v>
      </c>
      <c r="C1735" s="31" t="s">
        <v>32</v>
      </c>
      <c r="D1735" s="59" t="s">
        <v>125</v>
      </c>
      <c r="E1735" s="33" t="s">
        <v>34</v>
      </c>
      <c r="F1735" s="6">
        <v>0</v>
      </c>
      <c r="G1735" s="6">
        <v>1</v>
      </c>
      <c r="H1735" s="6">
        <v>781815</v>
      </c>
      <c r="I1735" s="81">
        <v>217056</v>
      </c>
      <c r="J1735" s="82">
        <f t="shared" si="299"/>
        <v>245533.74719999998</v>
      </c>
      <c r="K1735" s="71">
        <v>296670</v>
      </c>
      <c r="L1735" s="79">
        <f t="shared" si="300"/>
        <v>56367.3</v>
      </c>
      <c r="M1735" s="79">
        <f t="shared" si="290"/>
        <v>353037.3</v>
      </c>
      <c r="N1735" s="79">
        <v>255000</v>
      </c>
      <c r="O1735" s="79">
        <v>48450</v>
      </c>
      <c r="P1735" s="79">
        <v>303450</v>
      </c>
      <c r="Q1735" s="244">
        <f t="shared" si="291"/>
        <v>245534</v>
      </c>
      <c r="R1735" s="244">
        <f t="shared" si="292"/>
        <v>300674</v>
      </c>
      <c r="S1735" s="244">
        <f t="shared" si="293"/>
        <v>297399</v>
      </c>
      <c r="T1735" s="244">
        <f t="shared" si="294"/>
        <v>303450</v>
      </c>
      <c r="U1735" s="79">
        <f t="shared" si="295"/>
        <v>38989.867914626229</v>
      </c>
      <c r="V1735" s="245">
        <f t="shared" si="296"/>
        <v>0.1296748901289311</v>
      </c>
      <c r="W1735" s="88" t="str">
        <f t="shared" si="297"/>
        <v>MENOR_VALOR</v>
      </c>
      <c r="X1735" s="89">
        <f t="shared" si="298"/>
        <v>245534</v>
      </c>
      <c r="Y1735" s="73"/>
    </row>
    <row r="1736" spans="1:25" ht="16" x14ac:dyDescent="0.35">
      <c r="A1736" s="40">
        <v>1567</v>
      </c>
      <c r="B1736" s="30">
        <v>8714199</v>
      </c>
      <c r="C1736" s="31" t="s">
        <v>32</v>
      </c>
      <c r="D1736" s="59" t="s">
        <v>126</v>
      </c>
      <c r="E1736" s="33" t="s">
        <v>34</v>
      </c>
      <c r="F1736" s="6">
        <v>0</v>
      </c>
      <c r="G1736" s="6">
        <v>1</v>
      </c>
      <c r="H1736" s="6">
        <v>781815</v>
      </c>
      <c r="I1736" s="81">
        <v>497063</v>
      </c>
      <c r="J1736" s="82">
        <f t="shared" si="299"/>
        <v>562277.66559999995</v>
      </c>
      <c r="K1736" s="71">
        <v>1014790</v>
      </c>
      <c r="L1736" s="79">
        <f t="shared" si="300"/>
        <v>192810.1</v>
      </c>
      <c r="M1736" s="79">
        <f t="shared" si="290"/>
        <v>1207600.1000000001</v>
      </c>
      <c r="N1736" s="79">
        <v>745000</v>
      </c>
      <c r="O1736" s="79">
        <v>141550</v>
      </c>
      <c r="P1736" s="79">
        <v>886550</v>
      </c>
      <c r="Q1736" s="244">
        <f t="shared" si="291"/>
        <v>562278</v>
      </c>
      <c r="R1736" s="244">
        <f t="shared" si="292"/>
        <v>885476</v>
      </c>
      <c r="S1736" s="244">
        <f t="shared" si="293"/>
        <v>844356</v>
      </c>
      <c r="T1736" s="244">
        <f t="shared" si="294"/>
        <v>886550</v>
      </c>
      <c r="U1736" s="79">
        <f t="shared" si="295"/>
        <v>228535.49746592977</v>
      </c>
      <c r="V1736" s="245">
        <f t="shared" si="296"/>
        <v>0.25809338419779843</v>
      </c>
      <c r="W1736" s="88" t="str">
        <f t="shared" si="297"/>
        <v>MENOR_VALOR</v>
      </c>
      <c r="X1736" s="89">
        <f t="shared" si="298"/>
        <v>562278</v>
      </c>
      <c r="Y1736" s="73"/>
    </row>
    <row r="1737" spans="1:25" ht="24" x14ac:dyDescent="0.35">
      <c r="A1737" s="40">
        <v>1568</v>
      </c>
      <c r="B1737" s="30">
        <v>8714199</v>
      </c>
      <c r="C1737" s="31" t="s">
        <v>47</v>
      </c>
      <c r="D1737" s="31" t="s">
        <v>245</v>
      </c>
      <c r="E1737" s="33" t="s">
        <v>34</v>
      </c>
      <c r="F1737" s="6">
        <v>0</v>
      </c>
      <c r="G1737" s="6">
        <v>1</v>
      </c>
      <c r="H1737" s="6">
        <v>781815</v>
      </c>
      <c r="I1737" s="81">
        <v>813008</v>
      </c>
      <c r="J1737" s="82">
        <f t="shared" si="299"/>
        <v>919674.6496</v>
      </c>
      <c r="K1737" s="71">
        <v>1314500</v>
      </c>
      <c r="L1737" s="79">
        <f t="shared" si="300"/>
        <v>249755</v>
      </c>
      <c r="M1737" s="79">
        <f t="shared" si="290"/>
        <v>1564255</v>
      </c>
      <c r="N1737" s="79">
        <v>956000</v>
      </c>
      <c r="O1737" s="79">
        <v>181640</v>
      </c>
      <c r="P1737" s="79">
        <v>1137640</v>
      </c>
      <c r="Q1737" s="244">
        <f t="shared" si="291"/>
        <v>919675</v>
      </c>
      <c r="R1737" s="244">
        <f t="shared" si="292"/>
        <v>1207190</v>
      </c>
      <c r="S1737" s="244">
        <f t="shared" si="293"/>
        <v>1178462</v>
      </c>
      <c r="T1737" s="244">
        <f t="shared" si="294"/>
        <v>1137640</v>
      </c>
      <c r="U1737" s="79">
        <f t="shared" si="295"/>
        <v>203303.8061928502</v>
      </c>
      <c r="V1737" s="245">
        <f t="shared" si="296"/>
        <v>0.16841077725366363</v>
      </c>
      <c r="W1737" s="88" t="str">
        <f t="shared" si="297"/>
        <v>MENOR_VALOR</v>
      </c>
      <c r="X1737" s="89">
        <f t="shared" si="298"/>
        <v>919675</v>
      </c>
      <c r="Y1737" s="73"/>
    </row>
    <row r="1738" spans="1:25" ht="24" x14ac:dyDescent="0.35">
      <c r="A1738" s="40">
        <v>1569</v>
      </c>
      <c r="B1738" s="30">
        <v>8714199</v>
      </c>
      <c r="C1738" s="31" t="s">
        <v>47</v>
      </c>
      <c r="D1738" s="31" t="s">
        <v>291</v>
      </c>
      <c r="E1738" s="33" t="s">
        <v>34</v>
      </c>
      <c r="F1738" s="6">
        <v>0</v>
      </c>
      <c r="G1738" s="6">
        <v>1</v>
      </c>
      <c r="H1738" s="6">
        <v>781815</v>
      </c>
      <c r="I1738" s="81">
        <v>456365</v>
      </c>
      <c r="J1738" s="82">
        <f t="shared" si="299"/>
        <v>516240.08799999999</v>
      </c>
      <c r="K1738" s="71">
        <v>731390</v>
      </c>
      <c r="L1738" s="79">
        <f t="shared" si="300"/>
        <v>138964.1</v>
      </c>
      <c r="M1738" s="79">
        <f t="shared" si="290"/>
        <v>870354.1</v>
      </c>
      <c r="N1738" s="79">
        <v>537000</v>
      </c>
      <c r="O1738" s="79">
        <v>102030</v>
      </c>
      <c r="P1738" s="79">
        <v>639030</v>
      </c>
      <c r="Q1738" s="244">
        <f t="shared" si="291"/>
        <v>516240</v>
      </c>
      <c r="R1738" s="244">
        <f t="shared" si="292"/>
        <v>675208</v>
      </c>
      <c r="S1738" s="244">
        <f t="shared" si="293"/>
        <v>659715</v>
      </c>
      <c r="T1738" s="244">
        <f t="shared" si="294"/>
        <v>639030</v>
      </c>
      <c r="U1738" s="79">
        <f t="shared" si="295"/>
        <v>112407.35079166309</v>
      </c>
      <c r="V1738" s="245">
        <f t="shared" si="296"/>
        <v>0.16647810865935103</v>
      </c>
      <c r="W1738" s="88" t="str">
        <f t="shared" si="297"/>
        <v>MENOR_VALOR</v>
      </c>
      <c r="X1738" s="89">
        <f t="shared" si="298"/>
        <v>516240</v>
      </c>
      <c r="Y1738" s="73"/>
    </row>
    <row r="1739" spans="1:25" ht="24" x14ac:dyDescent="0.35">
      <c r="A1739" s="40">
        <v>1570</v>
      </c>
      <c r="B1739" s="30">
        <v>8714199</v>
      </c>
      <c r="C1739" s="31" t="s">
        <v>47</v>
      </c>
      <c r="D1739" s="31" t="s">
        <v>292</v>
      </c>
      <c r="E1739" s="33" t="s">
        <v>34</v>
      </c>
      <c r="F1739" s="6">
        <v>0</v>
      </c>
      <c r="G1739" s="6">
        <v>1</v>
      </c>
      <c r="H1739" s="6">
        <v>781815</v>
      </c>
      <c r="I1739" s="81">
        <v>542640</v>
      </c>
      <c r="J1739" s="82">
        <f t="shared" si="299"/>
        <v>613834.36800000002</v>
      </c>
      <c r="K1739" s="71">
        <v>766080</v>
      </c>
      <c r="L1739" s="79">
        <f t="shared" si="300"/>
        <v>145555.20000000001</v>
      </c>
      <c r="M1739" s="79">
        <f t="shared" ref="M1739:M1802" si="301">K1739+L1739</f>
        <v>911635.2</v>
      </c>
      <c r="N1739" s="79">
        <v>638000</v>
      </c>
      <c r="O1739" s="79">
        <v>121220</v>
      </c>
      <c r="P1739" s="79">
        <v>759220</v>
      </c>
      <c r="Q1739" s="244">
        <f t="shared" ref="Q1739:Q1802" si="302">ROUND(MIN(J1739,M1739,P1739),0)</f>
        <v>613834</v>
      </c>
      <c r="R1739" s="244">
        <f t="shared" ref="R1739:R1802" si="303">ROUND(AVERAGE(J1739,M1739,P1739),0)</f>
        <v>761563</v>
      </c>
      <c r="S1739" s="244">
        <f t="shared" ref="S1739:S1802" si="304">ROUND(GEOMEAN(J1739,M1739,P1739),0)</f>
        <v>751761</v>
      </c>
      <c r="T1739" s="244">
        <f t="shared" ref="T1739:T1802" si="305">ROUND(MEDIAN(J1739,M1739,P1739),0)</f>
        <v>759220</v>
      </c>
      <c r="U1739" s="79">
        <f t="shared" ref="U1739:U1802" si="306">STDEVA(Q1739,R1739)</f>
        <v>104460.17767790749</v>
      </c>
      <c r="V1739" s="245">
        <f t="shared" ref="V1739:V1802" si="307">(U1739/R1739)</f>
        <v>0.13716551050656017</v>
      </c>
      <c r="W1739" s="88" t="str">
        <f t="shared" ref="W1739:W1802" si="308">IF(V1739&lt;43%,"MENOR_VALOR","MEDIA_GEOMETRICA")</f>
        <v>MENOR_VALOR</v>
      </c>
      <c r="X1739" s="89">
        <f t="shared" ref="X1739:X1802" si="309">IF(W1739="MENOR_VALOR",Q1739,S1739)</f>
        <v>613834</v>
      </c>
      <c r="Y1739" s="73"/>
    </row>
    <row r="1740" spans="1:25" ht="24" x14ac:dyDescent="0.35">
      <c r="A1740" s="40">
        <v>1571</v>
      </c>
      <c r="B1740" s="30">
        <v>8714199</v>
      </c>
      <c r="C1740" s="31" t="s">
        <v>47</v>
      </c>
      <c r="D1740" s="31" t="s">
        <v>421</v>
      </c>
      <c r="E1740" s="33" t="s">
        <v>34</v>
      </c>
      <c r="F1740" s="6">
        <v>0</v>
      </c>
      <c r="G1740" s="6">
        <v>1</v>
      </c>
      <c r="H1740" s="6">
        <v>781815</v>
      </c>
      <c r="I1740" s="81">
        <v>272272</v>
      </c>
      <c r="J1740" s="82">
        <f t="shared" si="299"/>
        <v>307994.08639999997</v>
      </c>
      <c r="K1740" s="71">
        <v>380000</v>
      </c>
      <c r="L1740" s="79">
        <f t="shared" si="300"/>
        <v>72200</v>
      </c>
      <c r="M1740" s="79">
        <f t="shared" si="301"/>
        <v>452200</v>
      </c>
      <c r="N1740" s="79">
        <v>320000</v>
      </c>
      <c r="O1740" s="79">
        <v>60800</v>
      </c>
      <c r="P1740" s="79">
        <v>380800</v>
      </c>
      <c r="Q1740" s="244">
        <f t="shared" si="302"/>
        <v>307994</v>
      </c>
      <c r="R1740" s="244">
        <f t="shared" si="303"/>
        <v>380331</v>
      </c>
      <c r="S1740" s="244">
        <f t="shared" si="304"/>
        <v>375713</v>
      </c>
      <c r="T1740" s="244">
        <f t="shared" si="305"/>
        <v>380800</v>
      </c>
      <c r="U1740" s="79">
        <f t="shared" si="306"/>
        <v>51149.983230691287</v>
      </c>
      <c r="V1740" s="245">
        <f t="shared" si="307"/>
        <v>0.13448807283837311</v>
      </c>
      <c r="W1740" s="88" t="str">
        <f t="shared" si="308"/>
        <v>MENOR_VALOR</v>
      </c>
      <c r="X1740" s="89">
        <f t="shared" si="309"/>
        <v>307994</v>
      </c>
      <c r="Y1740" s="73"/>
    </row>
    <row r="1741" spans="1:25" ht="24" x14ac:dyDescent="0.35">
      <c r="A1741" s="40">
        <v>1572</v>
      </c>
      <c r="B1741" s="30">
        <v>8714199</v>
      </c>
      <c r="C1741" s="31" t="s">
        <v>50</v>
      </c>
      <c r="D1741" s="31" t="s">
        <v>127</v>
      </c>
      <c r="E1741" s="33" t="s">
        <v>34</v>
      </c>
      <c r="F1741" s="6">
        <v>0</v>
      </c>
      <c r="G1741" s="6">
        <v>1</v>
      </c>
      <c r="H1741" s="6">
        <v>781815</v>
      </c>
      <c r="I1741" s="81">
        <v>451248</v>
      </c>
      <c r="J1741" s="82">
        <f t="shared" si="299"/>
        <v>510451.73759999999</v>
      </c>
      <c r="K1741" s="71">
        <v>690560</v>
      </c>
      <c r="L1741" s="79">
        <f t="shared" si="300"/>
        <v>131206.39999999999</v>
      </c>
      <c r="M1741" s="79">
        <f t="shared" si="301"/>
        <v>821766.4</v>
      </c>
      <c r="N1741" s="79">
        <v>531000</v>
      </c>
      <c r="O1741" s="79">
        <v>100890</v>
      </c>
      <c r="P1741" s="79">
        <v>631890</v>
      </c>
      <c r="Q1741" s="244">
        <f t="shared" si="302"/>
        <v>510452</v>
      </c>
      <c r="R1741" s="244">
        <f t="shared" si="303"/>
        <v>654703</v>
      </c>
      <c r="S1741" s="244">
        <f t="shared" si="304"/>
        <v>642364</v>
      </c>
      <c r="T1741" s="244">
        <f t="shared" si="305"/>
        <v>631890</v>
      </c>
      <c r="U1741" s="79">
        <f t="shared" si="306"/>
        <v>102000.86029294066</v>
      </c>
      <c r="V1741" s="245">
        <f t="shared" si="307"/>
        <v>0.15579714816174764</v>
      </c>
      <c r="W1741" s="88" t="str">
        <f t="shared" si="308"/>
        <v>MENOR_VALOR</v>
      </c>
      <c r="X1741" s="89">
        <f t="shared" si="309"/>
        <v>510452</v>
      </c>
      <c r="Y1741" s="73"/>
    </row>
    <row r="1742" spans="1:25" s="74" customFormat="1" ht="16" x14ac:dyDescent="0.35">
      <c r="A1742" s="117" t="s">
        <v>128</v>
      </c>
      <c r="B1742" s="30"/>
      <c r="C1742" s="134"/>
      <c r="D1742" s="135" t="s">
        <v>129</v>
      </c>
      <c r="E1742" s="33"/>
      <c r="F1742" s="119"/>
      <c r="G1742" s="119"/>
      <c r="H1742" s="120"/>
      <c r="I1742" s="243"/>
      <c r="J1742" s="82">
        <f t="shared" si="299"/>
        <v>0</v>
      </c>
      <c r="K1742" s="71">
        <v>0</v>
      </c>
      <c r="L1742" s="79">
        <f t="shared" si="300"/>
        <v>0</v>
      </c>
      <c r="M1742" s="79">
        <f t="shared" si="301"/>
        <v>0</v>
      </c>
      <c r="N1742" s="79"/>
      <c r="O1742" s="79"/>
      <c r="P1742" s="79"/>
      <c r="Q1742" s="244">
        <f t="shared" si="302"/>
        <v>0</v>
      </c>
      <c r="R1742" s="244"/>
      <c r="S1742" s="244"/>
      <c r="T1742" s="244"/>
      <c r="U1742" s="79"/>
      <c r="V1742" s="245"/>
      <c r="W1742" s="88" t="str">
        <f t="shared" si="308"/>
        <v>MENOR_VALOR</v>
      </c>
      <c r="X1742" s="89">
        <f t="shared" si="309"/>
        <v>0</v>
      </c>
      <c r="Y1742" s="73"/>
    </row>
    <row r="1743" spans="1:25" x14ac:dyDescent="0.35">
      <c r="A1743" s="6">
        <v>1573</v>
      </c>
      <c r="B1743" s="30">
        <v>8714199</v>
      </c>
      <c r="C1743" s="31" t="s">
        <v>32</v>
      </c>
      <c r="D1743" s="31" t="s">
        <v>130</v>
      </c>
      <c r="E1743" s="33" t="s">
        <v>34</v>
      </c>
      <c r="F1743" s="6">
        <v>0</v>
      </c>
      <c r="G1743" s="6">
        <v>1</v>
      </c>
      <c r="H1743" s="6">
        <v>781815</v>
      </c>
      <c r="I1743" s="243">
        <v>280602</v>
      </c>
      <c r="J1743" s="82">
        <f t="shared" si="299"/>
        <v>317416.98239999998</v>
      </c>
      <c r="K1743" s="71">
        <v>375830</v>
      </c>
      <c r="L1743" s="79">
        <f t="shared" si="300"/>
        <v>71407.7</v>
      </c>
      <c r="M1743" s="79">
        <f t="shared" si="301"/>
        <v>447237.7</v>
      </c>
      <c r="N1743" s="79">
        <v>330000</v>
      </c>
      <c r="O1743" s="79">
        <v>62700</v>
      </c>
      <c r="P1743" s="79">
        <v>392700</v>
      </c>
      <c r="Q1743" s="244">
        <f t="shared" si="302"/>
        <v>317417</v>
      </c>
      <c r="R1743" s="244">
        <f t="shared" si="303"/>
        <v>385785</v>
      </c>
      <c r="S1743" s="244">
        <f t="shared" si="304"/>
        <v>382012</v>
      </c>
      <c r="T1743" s="244">
        <f t="shared" si="305"/>
        <v>392700</v>
      </c>
      <c r="U1743" s="79">
        <f t="shared" si="306"/>
        <v>48343.47641616188</v>
      </c>
      <c r="V1743" s="245">
        <f t="shared" si="307"/>
        <v>0.12531196499646663</v>
      </c>
      <c r="W1743" s="88" t="str">
        <f t="shared" si="308"/>
        <v>MENOR_VALOR</v>
      </c>
      <c r="X1743" s="89">
        <f t="shared" si="309"/>
        <v>317417</v>
      </c>
      <c r="Y1743" s="73"/>
    </row>
    <row r="1744" spans="1:25" ht="16" x14ac:dyDescent="0.35">
      <c r="A1744" s="6">
        <v>1574</v>
      </c>
      <c r="B1744" s="30">
        <v>8714199</v>
      </c>
      <c r="C1744" s="31" t="s">
        <v>32</v>
      </c>
      <c r="D1744" s="31" t="s">
        <v>142</v>
      </c>
      <c r="E1744" s="33" t="s">
        <v>34</v>
      </c>
      <c r="F1744" s="6">
        <v>0</v>
      </c>
      <c r="G1744" s="6">
        <v>1</v>
      </c>
      <c r="H1744" s="6">
        <v>781815</v>
      </c>
      <c r="I1744" s="243">
        <v>90440</v>
      </c>
      <c r="J1744" s="82">
        <f t="shared" si="299"/>
        <v>102305.728</v>
      </c>
      <c r="K1744" s="71">
        <v>135660</v>
      </c>
      <c r="L1744" s="79">
        <f t="shared" si="300"/>
        <v>25775.4</v>
      </c>
      <c r="M1744" s="79">
        <f t="shared" si="301"/>
        <v>161435.4</v>
      </c>
      <c r="N1744" s="79">
        <v>106000</v>
      </c>
      <c r="O1744" s="79">
        <v>20140</v>
      </c>
      <c r="P1744" s="79">
        <v>126140</v>
      </c>
      <c r="Q1744" s="244">
        <f t="shared" si="302"/>
        <v>102306</v>
      </c>
      <c r="R1744" s="244">
        <f t="shared" si="303"/>
        <v>129960</v>
      </c>
      <c r="S1744" s="244">
        <f t="shared" si="304"/>
        <v>127718</v>
      </c>
      <c r="T1744" s="244">
        <f t="shared" si="305"/>
        <v>126140</v>
      </c>
      <c r="U1744" s="79">
        <f t="shared" si="306"/>
        <v>19554.330926932784</v>
      </c>
      <c r="V1744" s="245">
        <f t="shared" si="307"/>
        <v>0.1504642268923729</v>
      </c>
      <c r="W1744" s="88" t="str">
        <f t="shared" si="308"/>
        <v>MENOR_VALOR</v>
      </c>
      <c r="X1744" s="89">
        <f t="shared" si="309"/>
        <v>102306</v>
      </c>
      <c r="Y1744" s="73"/>
    </row>
    <row r="1745" spans="1:25" ht="16" x14ac:dyDescent="0.35">
      <c r="A1745" s="6">
        <v>1575</v>
      </c>
      <c r="B1745" s="6">
        <v>8714199</v>
      </c>
      <c r="C1745" s="7" t="s">
        <v>32</v>
      </c>
      <c r="D1745" s="8" t="s">
        <v>246</v>
      </c>
      <c r="E1745" s="6" t="s">
        <v>34</v>
      </c>
      <c r="F1745" s="6">
        <v>0</v>
      </c>
      <c r="G1745" s="6">
        <v>1</v>
      </c>
      <c r="H1745" s="6">
        <v>781815</v>
      </c>
      <c r="I1745" s="243">
        <v>144704</v>
      </c>
      <c r="J1745" s="82">
        <f t="shared" si="299"/>
        <v>163689.1648</v>
      </c>
      <c r="K1745" s="71">
        <v>150350</v>
      </c>
      <c r="L1745" s="79">
        <f t="shared" si="300"/>
        <v>28566.5</v>
      </c>
      <c r="M1745" s="79">
        <f t="shared" si="301"/>
        <v>178916.5</v>
      </c>
      <c r="N1745" s="79">
        <v>124000</v>
      </c>
      <c r="O1745" s="79">
        <v>23560</v>
      </c>
      <c r="P1745" s="79">
        <v>147560</v>
      </c>
      <c r="Q1745" s="244">
        <f t="shared" si="302"/>
        <v>147560</v>
      </c>
      <c r="R1745" s="244">
        <f t="shared" si="303"/>
        <v>163389</v>
      </c>
      <c r="S1745" s="244">
        <f t="shared" si="304"/>
        <v>162884</v>
      </c>
      <c r="T1745" s="244">
        <f t="shared" si="305"/>
        <v>163689</v>
      </c>
      <c r="U1745" s="79">
        <f t="shared" si="306"/>
        <v>11192.793239401861</v>
      </c>
      <c r="V1745" s="245">
        <f t="shared" si="307"/>
        <v>6.8503958279944557E-2</v>
      </c>
      <c r="W1745" s="88" t="str">
        <f t="shared" si="308"/>
        <v>MENOR_VALOR</v>
      </c>
      <c r="X1745" s="89">
        <f t="shared" si="309"/>
        <v>147560</v>
      </c>
      <c r="Y1745" s="73"/>
    </row>
    <row r="1746" spans="1:25" x14ac:dyDescent="0.35">
      <c r="A1746" s="6">
        <v>1576</v>
      </c>
      <c r="B1746" s="6">
        <v>8714199</v>
      </c>
      <c r="C1746" s="7" t="s">
        <v>32</v>
      </c>
      <c r="D1746" s="8" t="s">
        <v>253</v>
      </c>
      <c r="E1746" s="6" t="s">
        <v>34</v>
      </c>
      <c r="F1746" s="6">
        <v>0</v>
      </c>
      <c r="G1746" s="6">
        <v>1</v>
      </c>
      <c r="H1746" s="6">
        <v>781815</v>
      </c>
      <c r="I1746" s="243">
        <v>121618</v>
      </c>
      <c r="J1746" s="82">
        <f t="shared" si="299"/>
        <v>137574.28159999999</v>
      </c>
      <c r="K1746" s="71">
        <v>217260</v>
      </c>
      <c r="L1746" s="79">
        <f t="shared" si="300"/>
        <v>41279.4</v>
      </c>
      <c r="M1746" s="79">
        <f t="shared" si="301"/>
        <v>258539.4</v>
      </c>
      <c r="N1746" s="79">
        <v>170000</v>
      </c>
      <c r="O1746" s="79">
        <v>32300</v>
      </c>
      <c r="P1746" s="79">
        <v>202300</v>
      </c>
      <c r="Q1746" s="244">
        <f t="shared" si="302"/>
        <v>137574</v>
      </c>
      <c r="R1746" s="244">
        <f t="shared" si="303"/>
        <v>199471</v>
      </c>
      <c r="S1746" s="244">
        <f t="shared" si="304"/>
        <v>193057</v>
      </c>
      <c r="T1746" s="244">
        <f t="shared" si="305"/>
        <v>202300</v>
      </c>
      <c r="U1746" s="79">
        <f t="shared" si="306"/>
        <v>43767.788435103736</v>
      </c>
      <c r="V1746" s="245">
        <f t="shared" si="307"/>
        <v>0.21941930624052486</v>
      </c>
      <c r="W1746" s="88" t="str">
        <f t="shared" si="308"/>
        <v>MENOR_VALOR</v>
      </c>
      <c r="X1746" s="89">
        <f t="shared" si="309"/>
        <v>137574</v>
      </c>
      <c r="Y1746" s="73"/>
    </row>
    <row r="1747" spans="1:25" ht="16" x14ac:dyDescent="0.35">
      <c r="A1747" s="6">
        <v>1577</v>
      </c>
      <c r="B1747" s="30">
        <v>8714199</v>
      </c>
      <c r="C1747" s="31" t="s">
        <v>32</v>
      </c>
      <c r="D1747" s="31" t="s">
        <v>132</v>
      </c>
      <c r="E1747" s="33" t="s">
        <v>34</v>
      </c>
      <c r="F1747" s="6">
        <v>0</v>
      </c>
      <c r="G1747" s="6">
        <v>1</v>
      </c>
      <c r="H1747" s="6">
        <v>781815</v>
      </c>
      <c r="I1747" s="243">
        <v>70686</v>
      </c>
      <c r="J1747" s="82">
        <f t="shared" si="299"/>
        <v>79960.003200000006</v>
      </c>
      <c r="K1747" s="71">
        <v>100880</v>
      </c>
      <c r="L1747" s="79">
        <f t="shared" si="300"/>
        <v>19167.2</v>
      </c>
      <c r="M1747" s="79">
        <f t="shared" si="301"/>
        <v>120047.2</v>
      </c>
      <c r="N1747" s="79">
        <v>83000</v>
      </c>
      <c r="O1747" s="79">
        <v>15770</v>
      </c>
      <c r="P1747" s="79">
        <v>98770</v>
      </c>
      <c r="Q1747" s="244">
        <f t="shared" si="302"/>
        <v>79960</v>
      </c>
      <c r="R1747" s="244">
        <f t="shared" si="303"/>
        <v>99592</v>
      </c>
      <c r="S1747" s="244">
        <f t="shared" si="304"/>
        <v>98239</v>
      </c>
      <c r="T1747" s="244">
        <f t="shared" si="305"/>
        <v>98770</v>
      </c>
      <c r="U1747" s="79">
        <f t="shared" si="306"/>
        <v>13881.9203282543</v>
      </c>
      <c r="V1747" s="245">
        <f t="shared" si="307"/>
        <v>0.1393879059387732</v>
      </c>
      <c r="W1747" s="88" t="str">
        <f t="shared" si="308"/>
        <v>MENOR_VALOR</v>
      </c>
      <c r="X1747" s="89">
        <f t="shared" si="309"/>
        <v>79960</v>
      </c>
      <c r="Y1747" s="73"/>
    </row>
    <row r="1748" spans="1:25" x14ac:dyDescent="0.35">
      <c r="A1748" s="6">
        <v>1578</v>
      </c>
      <c r="B1748" s="30">
        <v>8714199</v>
      </c>
      <c r="C1748" s="31" t="s">
        <v>32</v>
      </c>
      <c r="D1748" s="31" t="s">
        <v>133</v>
      </c>
      <c r="E1748" s="33" t="s">
        <v>34</v>
      </c>
      <c r="F1748" s="6">
        <v>0</v>
      </c>
      <c r="G1748" s="6">
        <v>1</v>
      </c>
      <c r="H1748" s="6">
        <v>781815</v>
      </c>
      <c r="I1748" s="243">
        <v>350217</v>
      </c>
      <c r="J1748" s="82">
        <f t="shared" si="299"/>
        <v>396165.47039999999</v>
      </c>
      <c r="K1748" s="71">
        <v>484100</v>
      </c>
      <c r="L1748" s="79">
        <f t="shared" si="300"/>
        <v>91979</v>
      </c>
      <c r="M1748" s="79">
        <f t="shared" si="301"/>
        <v>576079</v>
      </c>
      <c r="N1748" s="79">
        <v>412000</v>
      </c>
      <c r="O1748" s="79">
        <v>78280</v>
      </c>
      <c r="P1748" s="79">
        <v>490280</v>
      </c>
      <c r="Q1748" s="244">
        <f t="shared" si="302"/>
        <v>396165</v>
      </c>
      <c r="R1748" s="244">
        <f t="shared" si="303"/>
        <v>487508</v>
      </c>
      <c r="S1748" s="244">
        <f t="shared" si="304"/>
        <v>481875</v>
      </c>
      <c r="T1748" s="244">
        <f t="shared" si="305"/>
        <v>490280</v>
      </c>
      <c r="U1748" s="79">
        <f t="shared" si="306"/>
        <v>64589.254713922812</v>
      </c>
      <c r="V1748" s="245">
        <f t="shared" si="307"/>
        <v>0.13248860472837945</v>
      </c>
      <c r="W1748" s="88" t="str">
        <f t="shared" si="308"/>
        <v>MENOR_VALOR</v>
      </c>
      <c r="X1748" s="89">
        <f t="shared" si="309"/>
        <v>396165</v>
      </c>
      <c r="Y1748" s="73"/>
    </row>
    <row r="1749" spans="1:25" ht="16" x14ac:dyDescent="0.35">
      <c r="A1749" s="6">
        <v>1579</v>
      </c>
      <c r="B1749" s="30">
        <v>8714199</v>
      </c>
      <c r="C1749" s="31" t="s">
        <v>32</v>
      </c>
      <c r="D1749" s="31" t="s">
        <v>134</v>
      </c>
      <c r="E1749" s="33" t="s">
        <v>34</v>
      </c>
      <c r="F1749" s="6">
        <v>0</v>
      </c>
      <c r="G1749" s="6">
        <v>1</v>
      </c>
      <c r="H1749" s="6">
        <v>781815</v>
      </c>
      <c r="I1749" s="243">
        <v>342720</v>
      </c>
      <c r="J1749" s="82">
        <f t="shared" si="299"/>
        <v>387684.864</v>
      </c>
      <c r="K1749" s="71">
        <v>435750</v>
      </c>
      <c r="L1749" s="79">
        <f t="shared" si="300"/>
        <v>82792.5</v>
      </c>
      <c r="M1749" s="79">
        <f t="shared" si="301"/>
        <v>518542.5</v>
      </c>
      <c r="N1749" s="79">
        <v>332000</v>
      </c>
      <c r="O1749" s="79">
        <v>63080</v>
      </c>
      <c r="P1749" s="79">
        <v>395080</v>
      </c>
      <c r="Q1749" s="244">
        <f t="shared" si="302"/>
        <v>387685</v>
      </c>
      <c r="R1749" s="244">
        <f t="shared" si="303"/>
        <v>433769</v>
      </c>
      <c r="S1749" s="244">
        <f t="shared" si="304"/>
        <v>429849</v>
      </c>
      <c r="T1749" s="244">
        <f t="shared" si="305"/>
        <v>395080</v>
      </c>
      <c r="U1749" s="79">
        <f t="shared" si="306"/>
        <v>32586.308904200858</v>
      </c>
      <c r="V1749" s="245">
        <f t="shared" si="307"/>
        <v>7.5123646236132269E-2</v>
      </c>
      <c r="W1749" s="88" t="str">
        <f t="shared" si="308"/>
        <v>MENOR_VALOR</v>
      </c>
      <c r="X1749" s="89">
        <f t="shared" si="309"/>
        <v>387685</v>
      </c>
      <c r="Y1749" s="73"/>
    </row>
    <row r="1750" spans="1:25" ht="24" x14ac:dyDescent="0.35">
      <c r="A1750" s="6">
        <v>1580</v>
      </c>
      <c r="B1750" s="6">
        <v>8714199</v>
      </c>
      <c r="C1750" s="7" t="s">
        <v>32</v>
      </c>
      <c r="D1750" s="8" t="s">
        <v>248</v>
      </c>
      <c r="E1750" s="6" t="s">
        <v>34</v>
      </c>
      <c r="F1750" s="6">
        <v>0</v>
      </c>
      <c r="G1750" s="6">
        <v>1</v>
      </c>
      <c r="H1750" s="6">
        <v>781815</v>
      </c>
      <c r="I1750" s="243">
        <v>66640</v>
      </c>
      <c r="J1750" s="82">
        <f t="shared" si="299"/>
        <v>75383.168000000005</v>
      </c>
      <c r="K1750" s="71">
        <v>205200</v>
      </c>
      <c r="L1750" s="79">
        <f t="shared" si="300"/>
        <v>38988</v>
      </c>
      <c r="M1750" s="79">
        <f t="shared" si="301"/>
        <v>244188</v>
      </c>
      <c r="N1750" s="79">
        <v>152000</v>
      </c>
      <c r="O1750" s="79">
        <v>28880</v>
      </c>
      <c r="P1750" s="79">
        <v>180880</v>
      </c>
      <c r="Q1750" s="244">
        <f t="shared" si="302"/>
        <v>75383</v>
      </c>
      <c r="R1750" s="244">
        <f t="shared" si="303"/>
        <v>166817</v>
      </c>
      <c r="S1750" s="244">
        <f t="shared" si="304"/>
        <v>149324</v>
      </c>
      <c r="T1750" s="244">
        <f t="shared" si="305"/>
        <v>180880</v>
      </c>
      <c r="U1750" s="79">
        <f t="shared" si="306"/>
        <v>64653.601431010786</v>
      </c>
      <c r="V1750" s="245">
        <f t="shared" si="307"/>
        <v>0.38757201862526475</v>
      </c>
      <c r="W1750" s="88" t="str">
        <f t="shared" si="308"/>
        <v>MENOR_VALOR</v>
      </c>
      <c r="X1750" s="89">
        <f t="shared" si="309"/>
        <v>75383</v>
      </c>
      <c r="Y1750" s="73"/>
    </row>
    <row r="1751" spans="1:25" ht="16" x14ac:dyDescent="0.35">
      <c r="A1751" s="6">
        <v>1581</v>
      </c>
      <c r="B1751" s="30">
        <v>8714199</v>
      </c>
      <c r="C1751" s="31" t="s">
        <v>32</v>
      </c>
      <c r="D1751" s="31" t="s">
        <v>135</v>
      </c>
      <c r="E1751" s="33" t="s">
        <v>34</v>
      </c>
      <c r="F1751" s="6">
        <v>0</v>
      </c>
      <c r="G1751" s="6">
        <v>1</v>
      </c>
      <c r="H1751" s="6">
        <v>781815</v>
      </c>
      <c r="I1751" s="243">
        <v>120785</v>
      </c>
      <c r="J1751" s="82">
        <f t="shared" si="299"/>
        <v>136631.992</v>
      </c>
      <c r="K1751" s="71">
        <v>250560</v>
      </c>
      <c r="L1751" s="79">
        <f t="shared" si="300"/>
        <v>47606.400000000001</v>
      </c>
      <c r="M1751" s="79">
        <f t="shared" si="301"/>
        <v>298166.40000000002</v>
      </c>
      <c r="N1751" s="79">
        <v>209000</v>
      </c>
      <c r="O1751" s="79">
        <v>39710</v>
      </c>
      <c r="P1751" s="79">
        <v>248710</v>
      </c>
      <c r="Q1751" s="244">
        <f t="shared" si="302"/>
        <v>136632</v>
      </c>
      <c r="R1751" s="244">
        <f t="shared" si="303"/>
        <v>227836</v>
      </c>
      <c r="S1751" s="244">
        <f t="shared" si="304"/>
        <v>216389</v>
      </c>
      <c r="T1751" s="244">
        <f t="shared" si="305"/>
        <v>248710</v>
      </c>
      <c r="U1751" s="79">
        <f t="shared" si="306"/>
        <v>64490.966871337878</v>
      </c>
      <c r="V1751" s="245">
        <f t="shared" si="307"/>
        <v>0.28305872149852473</v>
      </c>
      <c r="W1751" s="88" t="str">
        <f t="shared" si="308"/>
        <v>MENOR_VALOR</v>
      </c>
      <c r="X1751" s="89">
        <f t="shared" si="309"/>
        <v>136632</v>
      </c>
      <c r="Y1751" s="73"/>
    </row>
    <row r="1752" spans="1:25" ht="16" x14ac:dyDescent="0.35">
      <c r="A1752" s="6">
        <v>1582</v>
      </c>
      <c r="B1752" s="30">
        <v>8714199</v>
      </c>
      <c r="C1752" s="31" t="s">
        <v>32</v>
      </c>
      <c r="D1752" s="31" t="s">
        <v>136</v>
      </c>
      <c r="E1752" s="33" t="s">
        <v>34</v>
      </c>
      <c r="F1752" s="6">
        <v>0</v>
      </c>
      <c r="G1752" s="6">
        <v>1</v>
      </c>
      <c r="H1752" s="6">
        <v>781815</v>
      </c>
      <c r="I1752" s="243">
        <v>83657</v>
      </c>
      <c r="J1752" s="82">
        <f t="shared" si="299"/>
        <v>94632.7984</v>
      </c>
      <c r="K1752" s="71">
        <v>125460</v>
      </c>
      <c r="L1752" s="79">
        <f t="shared" si="300"/>
        <v>23837.4</v>
      </c>
      <c r="M1752" s="79">
        <f t="shared" si="301"/>
        <v>149297.4</v>
      </c>
      <c r="N1752" s="79">
        <v>98000</v>
      </c>
      <c r="O1752" s="79">
        <v>18620</v>
      </c>
      <c r="P1752" s="79">
        <v>116620</v>
      </c>
      <c r="Q1752" s="244">
        <f t="shared" si="302"/>
        <v>94633</v>
      </c>
      <c r="R1752" s="244">
        <f t="shared" si="303"/>
        <v>120183</v>
      </c>
      <c r="S1752" s="244">
        <f t="shared" si="304"/>
        <v>118111</v>
      </c>
      <c r="T1752" s="244">
        <f t="shared" si="305"/>
        <v>116620</v>
      </c>
      <c r="U1752" s="79">
        <f t="shared" si="306"/>
        <v>18066.578259316288</v>
      </c>
      <c r="V1752" s="245">
        <f t="shared" si="307"/>
        <v>0.15032557232983274</v>
      </c>
      <c r="W1752" s="88" t="str">
        <f t="shared" si="308"/>
        <v>MENOR_VALOR</v>
      </c>
      <c r="X1752" s="89">
        <f t="shared" si="309"/>
        <v>94633</v>
      </c>
      <c r="Y1752" s="73"/>
    </row>
    <row r="1753" spans="1:25" ht="16" x14ac:dyDescent="0.35">
      <c r="A1753" s="6">
        <v>1583</v>
      </c>
      <c r="B1753" s="30">
        <v>8714199</v>
      </c>
      <c r="C1753" s="31" t="s">
        <v>32</v>
      </c>
      <c r="D1753" s="31" t="s">
        <v>497</v>
      </c>
      <c r="E1753" s="33" t="s">
        <v>34</v>
      </c>
      <c r="F1753" s="6">
        <v>0</v>
      </c>
      <c r="G1753" s="6">
        <v>1</v>
      </c>
      <c r="H1753" s="6">
        <v>781815</v>
      </c>
      <c r="I1753" s="243">
        <v>68901</v>
      </c>
      <c r="J1753" s="82">
        <f t="shared" si="299"/>
        <v>77940.811199999996</v>
      </c>
      <c r="K1753" s="71">
        <v>146280</v>
      </c>
      <c r="L1753" s="79">
        <f t="shared" si="300"/>
        <v>27793.200000000001</v>
      </c>
      <c r="M1753" s="79">
        <f t="shared" si="301"/>
        <v>174073.2</v>
      </c>
      <c r="N1753" s="79">
        <v>110000</v>
      </c>
      <c r="O1753" s="79">
        <v>20900</v>
      </c>
      <c r="P1753" s="79">
        <v>130900</v>
      </c>
      <c r="Q1753" s="244">
        <f t="shared" si="302"/>
        <v>77941</v>
      </c>
      <c r="R1753" s="244">
        <f t="shared" si="303"/>
        <v>127638</v>
      </c>
      <c r="S1753" s="244">
        <f t="shared" si="304"/>
        <v>121100</v>
      </c>
      <c r="T1753" s="244">
        <f t="shared" si="305"/>
        <v>130900</v>
      </c>
      <c r="U1753" s="79">
        <f t="shared" si="306"/>
        <v>35141.085704627854</v>
      </c>
      <c r="V1753" s="245">
        <f t="shared" si="307"/>
        <v>0.27531836682357802</v>
      </c>
      <c r="W1753" s="88" t="str">
        <f t="shared" si="308"/>
        <v>MENOR_VALOR</v>
      </c>
      <c r="X1753" s="89">
        <f t="shared" si="309"/>
        <v>77941</v>
      </c>
      <c r="Y1753" s="73"/>
    </row>
    <row r="1754" spans="1:25" ht="16" x14ac:dyDescent="0.35">
      <c r="A1754" s="6">
        <v>1584</v>
      </c>
      <c r="B1754" s="30">
        <v>8714199</v>
      </c>
      <c r="C1754" s="31" t="s">
        <v>32</v>
      </c>
      <c r="D1754" s="31" t="s">
        <v>254</v>
      </c>
      <c r="E1754" s="33" t="s">
        <v>34</v>
      </c>
      <c r="F1754" s="6">
        <v>0</v>
      </c>
      <c r="G1754" s="6">
        <v>1</v>
      </c>
      <c r="H1754" s="6">
        <v>781815</v>
      </c>
      <c r="I1754" s="243">
        <v>181832</v>
      </c>
      <c r="J1754" s="82">
        <f t="shared" si="299"/>
        <v>205688.3584</v>
      </c>
      <c r="K1754" s="71">
        <v>198090</v>
      </c>
      <c r="L1754" s="79">
        <f t="shared" si="300"/>
        <v>37637.1</v>
      </c>
      <c r="M1754" s="79">
        <f t="shared" si="301"/>
        <v>235727.1</v>
      </c>
      <c r="N1754" s="79">
        <v>170000</v>
      </c>
      <c r="O1754" s="79">
        <v>32300</v>
      </c>
      <c r="P1754" s="79">
        <v>202300</v>
      </c>
      <c r="Q1754" s="244">
        <f t="shared" si="302"/>
        <v>202300</v>
      </c>
      <c r="R1754" s="244">
        <f t="shared" si="303"/>
        <v>214572</v>
      </c>
      <c r="S1754" s="244">
        <f t="shared" si="304"/>
        <v>214061</v>
      </c>
      <c r="T1754" s="244">
        <f t="shared" si="305"/>
        <v>205688</v>
      </c>
      <c r="U1754" s="79">
        <f t="shared" si="306"/>
        <v>8677.6144187213104</v>
      </c>
      <c r="V1754" s="245">
        <f t="shared" si="307"/>
        <v>4.0441504104549102E-2</v>
      </c>
      <c r="W1754" s="88" t="str">
        <f t="shared" si="308"/>
        <v>MENOR_VALOR</v>
      </c>
      <c r="X1754" s="89">
        <f t="shared" si="309"/>
        <v>202300</v>
      </c>
      <c r="Y1754" s="73"/>
    </row>
    <row r="1755" spans="1:25" ht="16" x14ac:dyDescent="0.35">
      <c r="A1755" s="6">
        <v>1585</v>
      </c>
      <c r="B1755" s="30">
        <v>8714199</v>
      </c>
      <c r="C1755" s="31" t="s">
        <v>32</v>
      </c>
      <c r="D1755" s="31" t="s">
        <v>139</v>
      </c>
      <c r="E1755" s="33" t="s">
        <v>34</v>
      </c>
      <c r="F1755" s="6">
        <v>0</v>
      </c>
      <c r="G1755" s="6">
        <v>1</v>
      </c>
      <c r="H1755" s="6">
        <v>781815</v>
      </c>
      <c r="I1755" s="243">
        <v>443989</v>
      </c>
      <c r="J1755" s="82">
        <f t="shared" si="299"/>
        <v>502240.35680000001</v>
      </c>
      <c r="K1755" s="71">
        <v>649950</v>
      </c>
      <c r="L1755" s="79">
        <f t="shared" si="300"/>
        <v>123490.5</v>
      </c>
      <c r="M1755" s="79">
        <f t="shared" si="301"/>
        <v>773440.5</v>
      </c>
      <c r="N1755" s="79">
        <v>495000</v>
      </c>
      <c r="O1755" s="79">
        <v>94050</v>
      </c>
      <c r="P1755" s="79">
        <v>589050</v>
      </c>
      <c r="Q1755" s="244">
        <f t="shared" si="302"/>
        <v>502240</v>
      </c>
      <c r="R1755" s="244">
        <f t="shared" si="303"/>
        <v>621577</v>
      </c>
      <c r="S1755" s="244">
        <f t="shared" si="304"/>
        <v>611641</v>
      </c>
      <c r="T1755" s="244">
        <f t="shared" si="305"/>
        <v>589050</v>
      </c>
      <c r="U1755" s="79">
        <f t="shared" si="306"/>
        <v>84384.001946459015</v>
      </c>
      <c r="V1755" s="245">
        <f t="shared" si="307"/>
        <v>0.13575792210210322</v>
      </c>
      <c r="W1755" s="88" t="str">
        <f t="shared" si="308"/>
        <v>MENOR_VALOR</v>
      </c>
      <c r="X1755" s="89">
        <f t="shared" si="309"/>
        <v>502240</v>
      </c>
      <c r="Y1755" s="73"/>
    </row>
    <row r="1756" spans="1:25" ht="16" x14ac:dyDescent="0.35">
      <c r="A1756" s="6">
        <v>1586</v>
      </c>
      <c r="B1756" s="30">
        <v>8714199</v>
      </c>
      <c r="C1756" s="31" t="s">
        <v>32</v>
      </c>
      <c r="D1756" s="31" t="s">
        <v>140</v>
      </c>
      <c r="E1756" s="33" t="s">
        <v>34</v>
      </c>
      <c r="F1756" s="6">
        <v>0</v>
      </c>
      <c r="G1756" s="6">
        <v>1</v>
      </c>
      <c r="H1756" s="6">
        <v>781815</v>
      </c>
      <c r="I1756" s="243">
        <v>217056</v>
      </c>
      <c r="J1756" s="82">
        <f t="shared" si="299"/>
        <v>245533.74719999998</v>
      </c>
      <c r="K1756" s="71">
        <v>350900</v>
      </c>
      <c r="L1756" s="79">
        <f t="shared" si="300"/>
        <v>66671</v>
      </c>
      <c r="M1756" s="79">
        <f t="shared" si="301"/>
        <v>417571</v>
      </c>
      <c r="N1756" s="79">
        <v>255000</v>
      </c>
      <c r="O1756" s="79">
        <v>48450</v>
      </c>
      <c r="P1756" s="79">
        <v>303450</v>
      </c>
      <c r="Q1756" s="244">
        <f t="shared" si="302"/>
        <v>245534</v>
      </c>
      <c r="R1756" s="244">
        <f t="shared" si="303"/>
        <v>322185</v>
      </c>
      <c r="S1756" s="244">
        <f t="shared" si="304"/>
        <v>314516</v>
      </c>
      <c r="T1756" s="244">
        <f t="shared" si="305"/>
        <v>303450</v>
      </c>
      <c r="U1756" s="79">
        <f t="shared" si="306"/>
        <v>54200.441884730055</v>
      </c>
      <c r="V1756" s="245">
        <f t="shared" si="307"/>
        <v>0.16822770111808449</v>
      </c>
      <c r="W1756" s="88" t="str">
        <f t="shared" si="308"/>
        <v>MENOR_VALOR</v>
      </c>
      <c r="X1756" s="89">
        <f t="shared" si="309"/>
        <v>245534</v>
      </c>
      <c r="Y1756" s="73"/>
    </row>
    <row r="1757" spans="1:25" ht="24" x14ac:dyDescent="0.35">
      <c r="A1757" s="6">
        <v>1587</v>
      </c>
      <c r="B1757" s="30">
        <v>8714199</v>
      </c>
      <c r="C1757" s="31" t="s">
        <v>47</v>
      </c>
      <c r="D1757" s="31" t="s">
        <v>130</v>
      </c>
      <c r="E1757" s="33" t="s">
        <v>34</v>
      </c>
      <c r="F1757" s="6">
        <v>0</v>
      </c>
      <c r="G1757" s="6">
        <v>1</v>
      </c>
      <c r="H1757" s="6">
        <v>781815</v>
      </c>
      <c r="I1757" s="243">
        <v>451248</v>
      </c>
      <c r="J1757" s="82">
        <f t="shared" si="299"/>
        <v>510451.73759999999</v>
      </c>
      <c r="K1757" s="71">
        <v>379960</v>
      </c>
      <c r="L1757" s="79">
        <f t="shared" si="300"/>
        <v>72192.399999999994</v>
      </c>
      <c r="M1757" s="79">
        <f t="shared" si="301"/>
        <v>452152.4</v>
      </c>
      <c r="N1757" s="79">
        <v>330000</v>
      </c>
      <c r="O1757" s="79">
        <v>62700</v>
      </c>
      <c r="P1757" s="79">
        <v>392700</v>
      </c>
      <c r="Q1757" s="244">
        <f t="shared" si="302"/>
        <v>392700</v>
      </c>
      <c r="R1757" s="244">
        <f t="shared" si="303"/>
        <v>451768</v>
      </c>
      <c r="S1757" s="244">
        <f t="shared" si="304"/>
        <v>449194</v>
      </c>
      <c r="T1757" s="244">
        <f t="shared" si="305"/>
        <v>452152</v>
      </c>
      <c r="U1757" s="79">
        <f t="shared" si="306"/>
        <v>41767.383351126991</v>
      </c>
      <c r="V1757" s="245">
        <f t="shared" si="307"/>
        <v>9.2453169217667011E-2</v>
      </c>
      <c r="W1757" s="88" t="str">
        <f t="shared" si="308"/>
        <v>MENOR_VALOR</v>
      </c>
      <c r="X1757" s="89">
        <f t="shared" si="309"/>
        <v>392700</v>
      </c>
      <c r="Y1757" s="73"/>
    </row>
    <row r="1758" spans="1:25" ht="16" x14ac:dyDescent="0.35">
      <c r="A1758" s="6">
        <v>1588</v>
      </c>
      <c r="B1758" s="30">
        <v>8714199</v>
      </c>
      <c r="C1758" s="20" t="s">
        <v>141</v>
      </c>
      <c r="D1758" s="31" t="s">
        <v>142</v>
      </c>
      <c r="E1758" s="33" t="s">
        <v>34</v>
      </c>
      <c r="F1758" s="6">
        <v>0</v>
      </c>
      <c r="G1758" s="6">
        <v>1</v>
      </c>
      <c r="H1758" s="6">
        <v>781815</v>
      </c>
      <c r="I1758" s="243">
        <v>90440</v>
      </c>
      <c r="J1758" s="82">
        <f t="shared" si="299"/>
        <v>102305.728</v>
      </c>
      <c r="K1758" s="71">
        <v>142310</v>
      </c>
      <c r="L1758" s="79">
        <f t="shared" si="300"/>
        <v>27038.9</v>
      </c>
      <c r="M1758" s="79">
        <f t="shared" si="301"/>
        <v>169348.9</v>
      </c>
      <c r="N1758" s="79">
        <v>106000</v>
      </c>
      <c r="O1758" s="79">
        <v>20140</v>
      </c>
      <c r="P1758" s="79">
        <v>126140</v>
      </c>
      <c r="Q1758" s="244">
        <f t="shared" si="302"/>
        <v>102306</v>
      </c>
      <c r="R1758" s="244">
        <f t="shared" si="303"/>
        <v>132598</v>
      </c>
      <c r="S1758" s="244">
        <f t="shared" si="304"/>
        <v>129771</v>
      </c>
      <c r="T1758" s="244">
        <f t="shared" si="305"/>
        <v>126140</v>
      </c>
      <c r="U1758" s="79">
        <f t="shared" si="306"/>
        <v>21419.678615702898</v>
      </c>
      <c r="V1758" s="245">
        <f t="shared" si="307"/>
        <v>0.16153847430355583</v>
      </c>
      <c r="W1758" s="88" t="str">
        <f t="shared" si="308"/>
        <v>MENOR_VALOR</v>
      </c>
      <c r="X1758" s="89">
        <f t="shared" si="309"/>
        <v>102306</v>
      </c>
      <c r="Y1758" s="73"/>
    </row>
    <row r="1759" spans="1:25" ht="24" x14ac:dyDescent="0.35">
      <c r="A1759" s="6">
        <v>1589</v>
      </c>
      <c r="B1759" s="30">
        <v>8714199</v>
      </c>
      <c r="C1759" s="31" t="s">
        <v>47</v>
      </c>
      <c r="D1759" s="8" t="s">
        <v>246</v>
      </c>
      <c r="E1759" s="33" t="s">
        <v>34</v>
      </c>
      <c r="F1759" s="6">
        <v>0</v>
      </c>
      <c r="G1759" s="6">
        <v>1</v>
      </c>
      <c r="H1759" s="6">
        <v>781815</v>
      </c>
      <c r="I1759" s="243">
        <v>116144</v>
      </c>
      <c r="J1759" s="82">
        <f t="shared" si="299"/>
        <v>131382.09279999998</v>
      </c>
      <c r="K1759" s="71">
        <v>145700</v>
      </c>
      <c r="L1759" s="79">
        <f t="shared" si="300"/>
        <v>27683</v>
      </c>
      <c r="M1759" s="79">
        <f t="shared" si="301"/>
        <v>173383</v>
      </c>
      <c r="N1759" s="79">
        <v>124000</v>
      </c>
      <c r="O1759" s="79">
        <v>23560</v>
      </c>
      <c r="P1759" s="79">
        <v>147560</v>
      </c>
      <c r="Q1759" s="244">
        <f t="shared" si="302"/>
        <v>131382</v>
      </c>
      <c r="R1759" s="244">
        <f t="shared" si="303"/>
        <v>150775</v>
      </c>
      <c r="S1759" s="244">
        <f t="shared" si="304"/>
        <v>149797</v>
      </c>
      <c r="T1759" s="244">
        <f t="shared" si="305"/>
        <v>147560</v>
      </c>
      <c r="U1759" s="79">
        <f t="shared" si="306"/>
        <v>13712.921807550716</v>
      </c>
      <c r="V1759" s="245">
        <f t="shared" si="307"/>
        <v>9.0949572591946387E-2</v>
      </c>
      <c r="W1759" s="88" t="str">
        <f t="shared" si="308"/>
        <v>MENOR_VALOR</v>
      </c>
      <c r="X1759" s="89">
        <f t="shared" si="309"/>
        <v>131382</v>
      </c>
      <c r="Y1759" s="73"/>
    </row>
    <row r="1760" spans="1:25" ht="24" x14ac:dyDescent="0.35">
      <c r="A1760" s="6">
        <v>1590</v>
      </c>
      <c r="B1760" s="30">
        <v>8714199</v>
      </c>
      <c r="C1760" s="31" t="s">
        <v>47</v>
      </c>
      <c r="D1760" s="31" t="s">
        <v>132</v>
      </c>
      <c r="E1760" s="33" t="s">
        <v>34</v>
      </c>
      <c r="F1760" s="6">
        <v>0</v>
      </c>
      <c r="G1760" s="6">
        <v>1</v>
      </c>
      <c r="H1760" s="6">
        <v>781815</v>
      </c>
      <c r="I1760" s="243">
        <v>90440</v>
      </c>
      <c r="J1760" s="82">
        <f t="shared" si="299"/>
        <v>102305.728</v>
      </c>
      <c r="K1760" s="71">
        <v>97760</v>
      </c>
      <c r="L1760" s="79">
        <f t="shared" si="300"/>
        <v>18574.400000000001</v>
      </c>
      <c r="M1760" s="79">
        <f t="shared" si="301"/>
        <v>116334.39999999999</v>
      </c>
      <c r="N1760" s="79">
        <v>83000</v>
      </c>
      <c r="O1760" s="79">
        <v>15770</v>
      </c>
      <c r="P1760" s="79">
        <v>98770</v>
      </c>
      <c r="Q1760" s="244">
        <f t="shared" si="302"/>
        <v>98770</v>
      </c>
      <c r="R1760" s="244">
        <f t="shared" si="303"/>
        <v>105803</v>
      </c>
      <c r="S1760" s="244">
        <f t="shared" si="304"/>
        <v>105539</v>
      </c>
      <c r="T1760" s="244">
        <f t="shared" si="305"/>
        <v>102306</v>
      </c>
      <c r="U1760" s="79">
        <f t="shared" si="306"/>
        <v>4973.081992084989</v>
      </c>
      <c r="V1760" s="245">
        <f t="shared" si="307"/>
        <v>4.7003222896184312E-2</v>
      </c>
      <c r="W1760" s="88" t="str">
        <f t="shared" si="308"/>
        <v>MENOR_VALOR</v>
      </c>
      <c r="X1760" s="89">
        <f t="shared" si="309"/>
        <v>98770</v>
      </c>
      <c r="Y1760" s="73"/>
    </row>
    <row r="1761" spans="1:25" ht="24" x14ac:dyDescent="0.35">
      <c r="A1761" s="6">
        <v>1591</v>
      </c>
      <c r="B1761" s="30">
        <v>8714199</v>
      </c>
      <c r="C1761" s="31" t="s">
        <v>47</v>
      </c>
      <c r="D1761" s="31" t="s">
        <v>133</v>
      </c>
      <c r="E1761" s="33" t="s">
        <v>34</v>
      </c>
      <c r="F1761" s="6">
        <v>0</v>
      </c>
      <c r="G1761" s="6">
        <v>1</v>
      </c>
      <c r="H1761" s="6">
        <v>781815</v>
      </c>
      <c r="I1761" s="243">
        <v>325584</v>
      </c>
      <c r="J1761" s="82">
        <f t="shared" si="299"/>
        <v>368300.62079999998</v>
      </c>
      <c r="K1761" s="71">
        <v>540750</v>
      </c>
      <c r="L1761" s="79">
        <f t="shared" si="300"/>
        <v>102742.5</v>
      </c>
      <c r="M1761" s="79">
        <f t="shared" si="301"/>
        <v>643492.5</v>
      </c>
      <c r="N1761" s="79">
        <v>412000</v>
      </c>
      <c r="O1761" s="79">
        <v>78280</v>
      </c>
      <c r="P1761" s="79">
        <v>490280</v>
      </c>
      <c r="Q1761" s="244">
        <f t="shared" si="302"/>
        <v>368301</v>
      </c>
      <c r="R1761" s="244">
        <f t="shared" si="303"/>
        <v>500691</v>
      </c>
      <c r="S1761" s="244">
        <f t="shared" si="304"/>
        <v>487974</v>
      </c>
      <c r="T1761" s="244">
        <f t="shared" si="305"/>
        <v>490280</v>
      </c>
      <c r="U1761" s="79">
        <f t="shared" si="306"/>
        <v>93613.866761287034</v>
      </c>
      <c r="V1761" s="245">
        <f t="shared" si="307"/>
        <v>0.18696934189207923</v>
      </c>
      <c r="W1761" s="88" t="str">
        <f t="shared" si="308"/>
        <v>MENOR_VALOR</v>
      </c>
      <c r="X1761" s="89">
        <f t="shared" si="309"/>
        <v>368301</v>
      </c>
      <c r="Y1761" s="73"/>
    </row>
    <row r="1762" spans="1:25" ht="16" x14ac:dyDescent="0.35">
      <c r="A1762" s="6">
        <v>1592</v>
      </c>
      <c r="B1762" s="30">
        <v>8714199</v>
      </c>
      <c r="C1762" s="20" t="s">
        <v>141</v>
      </c>
      <c r="D1762" s="31" t="s">
        <v>498</v>
      </c>
      <c r="E1762" s="33" t="s">
        <v>34</v>
      </c>
      <c r="F1762" s="6">
        <v>0</v>
      </c>
      <c r="G1762" s="6">
        <v>1</v>
      </c>
      <c r="H1762" s="6">
        <v>781815</v>
      </c>
      <c r="I1762" s="243">
        <v>124474</v>
      </c>
      <c r="J1762" s="82">
        <f t="shared" ref="J1762:J1822" si="310">(I1762*13.12%)+I1762</f>
        <v>140804.98879999999</v>
      </c>
      <c r="K1762" s="71">
        <v>241200</v>
      </c>
      <c r="L1762" s="79">
        <f t="shared" si="300"/>
        <v>45828</v>
      </c>
      <c r="M1762" s="79">
        <f t="shared" si="301"/>
        <v>287028</v>
      </c>
      <c r="N1762" s="79">
        <v>214000</v>
      </c>
      <c r="O1762" s="79">
        <v>40660</v>
      </c>
      <c r="P1762" s="79">
        <v>254660</v>
      </c>
      <c r="Q1762" s="244">
        <f t="shared" si="302"/>
        <v>140805</v>
      </c>
      <c r="R1762" s="244">
        <f t="shared" si="303"/>
        <v>227498</v>
      </c>
      <c r="S1762" s="244">
        <f t="shared" si="304"/>
        <v>217521</v>
      </c>
      <c r="T1762" s="244">
        <f t="shared" si="305"/>
        <v>254660</v>
      </c>
      <c r="U1762" s="79">
        <f t="shared" si="306"/>
        <v>61301.208181405367</v>
      </c>
      <c r="V1762" s="245">
        <f t="shared" si="307"/>
        <v>0.26945822900159722</v>
      </c>
      <c r="W1762" s="88" t="str">
        <f t="shared" si="308"/>
        <v>MENOR_VALOR</v>
      </c>
      <c r="X1762" s="89">
        <f t="shared" si="309"/>
        <v>140805</v>
      </c>
      <c r="Y1762" s="73"/>
    </row>
    <row r="1763" spans="1:25" ht="24" x14ac:dyDescent="0.35">
      <c r="A1763" s="6">
        <v>1593</v>
      </c>
      <c r="B1763" s="30">
        <v>8714199</v>
      </c>
      <c r="C1763" s="31" t="s">
        <v>50</v>
      </c>
      <c r="D1763" s="31" t="s">
        <v>143</v>
      </c>
      <c r="E1763" s="33" t="s">
        <v>34</v>
      </c>
      <c r="F1763" s="6">
        <v>0</v>
      </c>
      <c r="G1763" s="6">
        <v>1</v>
      </c>
      <c r="H1763" s="6">
        <v>781815</v>
      </c>
      <c r="I1763" s="243">
        <v>360808</v>
      </c>
      <c r="J1763" s="82">
        <f t="shared" si="310"/>
        <v>408146.00959999999</v>
      </c>
      <c r="K1763" s="71">
        <v>561800</v>
      </c>
      <c r="L1763" s="79">
        <f t="shared" si="300"/>
        <v>106742</v>
      </c>
      <c r="M1763" s="79">
        <f t="shared" si="301"/>
        <v>668542</v>
      </c>
      <c r="N1763" s="79">
        <v>424000</v>
      </c>
      <c r="O1763" s="79">
        <v>80560</v>
      </c>
      <c r="P1763" s="79">
        <v>504560</v>
      </c>
      <c r="Q1763" s="244">
        <f t="shared" si="302"/>
        <v>408146</v>
      </c>
      <c r="R1763" s="244">
        <f t="shared" si="303"/>
        <v>527083</v>
      </c>
      <c r="S1763" s="244">
        <f t="shared" si="304"/>
        <v>516360</v>
      </c>
      <c r="T1763" s="244">
        <f t="shared" si="305"/>
        <v>504560</v>
      </c>
      <c r="U1763" s="79">
        <f t="shared" si="306"/>
        <v>84101.159233984406</v>
      </c>
      <c r="V1763" s="245">
        <f t="shared" si="307"/>
        <v>0.15955961249743286</v>
      </c>
      <c r="W1763" s="88" t="str">
        <f t="shared" si="308"/>
        <v>MENOR_VALOR</v>
      </c>
      <c r="X1763" s="89">
        <f t="shared" si="309"/>
        <v>408146</v>
      </c>
      <c r="Y1763" s="73"/>
    </row>
    <row r="1764" spans="1:25" s="74" customFormat="1" ht="16" x14ac:dyDescent="0.35">
      <c r="A1764" s="117" t="s">
        <v>144</v>
      </c>
      <c r="B1764" s="30"/>
      <c r="C1764" s="134"/>
      <c r="D1764" s="135" t="s">
        <v>145</v>
      </c>
      <c r="E1764" s="33"/>
      <c r="F1764" s="119"/>
      <c r="G1764" s="119"/>
      <c r="H1764" s="120"/>
      <c r="I1764" s="243"/>
      <c r="J1764" s="82">
        <f t="shared" si="310"/>
        <v>0</v>
      </c>
      <c r="K1764" s="71">
        <v>0</v>
      </c>
      <c r="L1764" s="79">
        <f t="shared" si="300"/>
        <v>0</v>
      </c>
      <c r="M1764" s="79">
        <f t="shared" si="301"/>
        <v>0</v>
      </c>
      <c r="N1764" s="79"/>
      <c r="O1764" s="79"/>
      <c r="P1764" s="79"/>
      <c r="Q1764" s="244"/>
      <c r="R1764" s="244"/>
      <c r="S1764" s="244"/>
      <c r="T1764" s="244"/>
      <c r="U1764" s="79"/>
      <c r="V1764" s="245"/>
      <c r="W1764" s="88" t="str">
        <f t="shared" si="308"/>
        <v>MENOR_VALOR</v>
      </c>
      <c r="X1764" s="89">
        <f t="shared" si="309"/>
        <v>0</v>
      </c>
      <c r="Y1764" s="73"/>
    </row>
    <row r="1765" spans="1:25" ht="32" x14ac:dyDescent="0.35">
      <c r="A1765" s="6">
        <v>1594</v>
      </c>
      <c r="B1765" s="30">
        <v>8714199</v>
      </c>
      <c r="C1765" s="31" t="s">
        <v>32</v>
      </c>
      <c r="D1765" s="31" t="s">
        <v>146</v>
      </c>
      <c r="E1765" s="33" t="s">
        <v>34</v>
      </c>
      <c r="F1765" s="6">
        <v>0</v>
      </c>
      <c r="G1765" s="6">
        <v>1</v>
      </c>
      <c r="H1765" s="6">
        <v>781815</v>
      </c>
      <c r="I1765" s="243">
        <v>306425</v>
      </c>
      <c r="J1765" s="82">
        <f t="shared" si="310"/>
        <v>346627.95999999996</v>
      </c>
      <c r="K1765" s="71">
        <v>491590</v>
      </c>
      <c r="L1765" s="79">
        <f t="shared" si="300"/>
        <v>93402.1</v>
      </c>
      <c r="M1765" s="79">
        <f t="shared" si="301"/>
        <v>584992.1</v>
      </c>
      <c r="N1765" s="79">
        <v>361000</v>
      </c>
      <c r="O1765" s="79">
        <v>68590</v>
      </c>
      <c r="P1765" s="79">
        <v>429590</v>
      </c>
      <c r="Q1765" s="244">
        <f t="shared" si="302"/>
        <v>346628</v>
      </c>
      <c r="R1765" s="244">
        <f t="shared" si="303"/>
        <v>453737</v>
      </c>
      <c r="S1765" s="244">
        <f t="shared" si="304"/>
        <v>443291</v>
      </c>
      <c r="T1765" s="244">
        <f t="shared" si="305"/>
        <v>429590</v>
      </c>
      <c r="U1765" s="79">
        <f t="shared" si="306"/>
        <v>75737.500226109914</v>
      </c>
      <c r="V1765" s="245">
        <f t="shared" si="307"/>
        <v>0.16691938331260162</v>
      </c>
      <c r="W1765" s="88" t="str">
        <f t="shared" si="308"/>
        <v>MENOR_VALOR</v>
      </c>
      <c r="X1765" s="89">
        <f t="shared" si="309"/>
        <v>346628</v>
      </c>
      <c r="Y1765" s="73"/>
    </row>
    <row r="1766" spans="1:25" ht="16" x14ac:dyDescent="0.35">
      <c r="A1766" s="6">
        <v>1595</v>
      </c>
      <c r="B1766" s="30">
        <v>8714199</v>
      </c>
      <c r="C1766" s="31" t="s">
        <v>32</v>
      </c>
      <c r="D1766" s="31" t="s">
        <v>147</v>
      </c>
      <c r="E1766" s="33" t="s">
        <v>34</v>
      </c>
      <c r="F1766" s="6">
        <v>0</v>
      </c>
      <c r="G1766" s="6">
        <v>1</v>
      </c>
      <c r="H1766" s="6">
        <v>781815</v>
      </c>
      <c r="I1766" s="243">
        <v>18564</v>
      </c>
      <c r="J1766" s="82">
        <f t="shared" si="310"/>
        <v>20999.596799999999</v>
      </c>
      <c r="K1766" s="71">
        <v>25480</v>
      </c>
      <c r="L1766" s="79">
        <f t="shared" si="300"/>
        <v>4841.2</v>
      </c>
      <c r="M1766" s="79">
        <f t="shared" si="301"/>
        <v>30321.200000000001</v>
      </c>
      <c r="N1766" s="79">
        <v>22000</v>
      </c>
      <c r="O1766" s="79">
        <v>4180</v>
      </c>
      <c r="P1766" s="79">
        <v>26180</v>
      </c>
      <c r="Q1766" s="244">
        <f t="shared" si="302"/>
        <v>21000</v>
      </c>
      <c r="R1766" s="244">
        <f t="shared" si="303"/>
        <v>25834</v>
      </c>
      <c r="S1766" s="244">
        <f t="shared" si="304"/>
        <v>25545</v>
      </c>
      <c r="T1766" s="244">
        <f t="shared" si="305"/>
        <v>26180</v>
      </c>
      <c r="U1766" s="79">
        <f t="shared" si="306"/>
        <v>3418.1541802557708</v>
      </c>
      <c r="V1766" s="245">
        <f t="shared" si="307"/>
        <v>0.13231223117812846</v>
      </c>
      <c r="W1766" s="88" t="str">
        <f t="shared" si="308"/>
        <v>MENOR_VALOR</v>
      </c>
      <c r="X1766" s="89">
        <f t="shared" si="309"/>
        <v>21000</v>
      </c>
      <c r="Y1766" s="73"/>
    </row>
    <row r="1767" spans="1:25" x14ac:dyDescent="0.35">
      <c r="A1767" s="6">
        <v>1596</v>
      </c>
      <c r="B1767" s="30">
        <v>8714199</v>
      </c>
      <c r="C1767" s="31" t="s">
        <v>32</v>
      </c>
      <c r="D1767" s="31" t="s">
        <v>365</v>
      </c>
      <c r="E1767" s="33" t="s">
        <v>34</v>
      </c>
      <c r="F1767" s="6">
        <v>0</v>
      </c>
      <c r="G1767" s="6">
        <v>1</v>
      </c>
      <c r="H1767" s="6">
        <v>781815</v>
      </c>
      <c r="I1767" s="243">
        <v>272272</v>
      </c>
      <c r="J1767" s="82">
        <f t="shared" si="310"/>
        <v>307994.08639999997</v>
      </c>
      <c r="K1767" s="71">
        <v>432000</v>
      </c>
      <c r="L1767" s="79">
        <f t="shared" si="300"/>
        <v>82080</v>
      </c>
      <c r="M1767" s="79">
        <f t="shared" si="301"/>
        <v>514080</v>
      </c>
      <c r="N1767" s="79">
        <v>320000</v>
      </c>
      <c r="O1767" s="79">
        <v>60800</v>
      </c>
      <c r="P1767" s="79">
        <v>380800</v>
      </c>
      <c r="Q1767" s="244">
        <f t="shared" si="302"/>
        <v>307994</v>
      </c>
      <c r="R1767" s="244">
        <f t="shared" si="303"/>
        <v>400958</v>
      </c>
      <c r="S1767" s="244">
        <f t="shared" si="304"/>
        <v>392124</v>
      </c>
      <c r="T1767" s="244">
        <f t="shared" si="305"/>
        <v>380800</v>
      </c>
      <c r="U1767" s="79">
        <f t="shared" si="306"/>
        <v>65735.474806226208</v>
      </c>
      <c r="V1767" s="245">
        <f t="shared" si="307"/>
        <v>0.16394603625872586</v>
      </c>
      <c r="W1767" s="88" t="str">
        <f t="shared" si="308"/>
        <v>MENOR_VALOR</v>
      </c>
      <c r="X1767" s="89">
        <f t="shared" si="309"/>
        <v>307994</v>
      </c>
      <c r="Y1767" s="73"/>
    </row>
    <row r="1768" spans="1:25" ht="16" x14ac:dyDescent="0.35">
      <c r="A1768" s="6">
        <v>1597</v>
      </c>
      <c r="B1768" s="30">
        <v>8714199</v>
      </c>
      <c r="C1768" s="31" t="s">
        <v>32</v>
      </c>
      <c r="D1768" s="31" t="s">
        <v>499</v>
      </c>
      <c r="E1768" s="33" t="s">
        <v>34</v>
      </c>
      <c r="F1768" s="6">
        <v>0</v>
      </c>
      <c r="G1768" s="6">
        <v>1</v>
      </c>
      <c r="H1768" s="6">
        <v>781815</v>
      </c>
      <c r="I1768" s="243">
        <v>55216</v>
      </c>
      <c r="J1768" s="82">
        <f t="shared" si="310"/>
        <v>62460.339200000002</v>
      </c>
      <c r="K1768" s="71">
        <v>75330</v>
      </c>
      <c r="L1768" s="79">
        <f t="shared" si="300"/>
        <v>14312.7</v>
      </c>
      <c r="M1768" s="79">
        <f t="shared" si="301"/>
        <v>89642.7</v>
      </c>
      <c r="N1768" s="79">
        <v>65000</v>
      </c>
      <c r="O1768" s="79">
        <v>12350</v>
      </c>
      <c r="P1768" s="79">
        <v>77350</v>
      </c>
      <c r="Q1768" s="244">
        <f t="shared" si="302"/>
        <v>62460</v>
      </c>
      <c r="R1768" s="244">
        <f t="shared" si="303"/>
        <v>76484</v>
      </c>
      <c r="S1768" s="244">
        <f t="shared" si="304"/>
        <v>75659</v>
      </c>
      <c r="T1768" s="244">
        <f t="shared" si="305"/>
        <v>77350</v>
      </c>
      <c r="U1768" s="79">
        <f t="shared" si="306"/>
        <v>9916.4654993601416</v>
      </c>
      <c r="V1768" s="245">
        <f t="shared" si="307"/>
        <v>0.1296541171926173</v>
      </c>
      <c r="W1768" s="88" t="str">
        <f t="shared" si="308"/>
        <v>MENOR_VALOR</v>
      </c>
      <c r="X1768" s="89">
        <f t="shared" si="309"/>
        <v>62460</v>
      </c>
      <c r="Y1768" s="73"/>
    </row>
    <row r="1769" spans="1:25" ht="16" x14ac:dyDescent="0.35">
      <c r="A1769" s="6">
        <v>1598</v>
      </c>
      <c r="B1769" s="30">
        <v>8714199</v>
      </c>
      <c r="C1769" s="31" t="s">
        <v>32</v>
      </c>
      <c r="D1769" s="31" t="s">
        <v>500</v>
      </c>
      <c r="E1769" s="33" t="s">
        <v>34</v>
      </c>
      <c r="F1769" s="6">
        <v>0</v>
      </c>
      <c r="G1769" s="6">
        <v>1</v>
      </c>
      <c r="H1769" s="6">
        <v>781815</v>
      </c>
      <c r="I1769" s="243">
        <v>55216</v>
      </c>
      <c r="J1769" s="82">
        <f t="shared" si="310"/>
        <v>62460.339200000002</v>
      </c>
      <c r="K1769" s="71">
        <v>84240</v>
      </c>
      <c r="L1769" s="79">
        <f t="shared" si="300"/>
        <v>16005.6</v>
      </c>
      <c r="M1769" s="79">
        <f t="shared" si="301"/>
        <v>100245.6</v>
      </c>
      <c r="N1769" s="79">
        <v>65000</v>
      </c>
      <c r="O1769" s="79">
        <v>12350</v>
      </c>
      <c r="P1769" s="79">
        <v>77350</v>
      </c>
      <c r="Q1769" s="244">
        <f t="shared" si="302"/>
        <v>62460</v>
      </c>
      <c r="R1769" s="244">
        <f t="shared" si="303"/>
        <v>80019</v>
      </c>
      <c r="S1769" s="244">
        <f t="shared" si="304"/>
        <v>78531</v>
      </c>
      <c r="T1769" s="244">
        <f t="shared" si="305"/>
        <v>77350</v>
      </c>
      <c r="U1769" s="79">
        <f t="shared" si="306"/>
        <v>12416.087970854587</v>
      </c>
      <c r="V1769" s="245">
        <f t="shared" si="307"/>
        <v>0.15516424812675222</v>
      </c>
      <c r="W1769" s="88" t="str">
        <f t="shared" si="308"/>
        <v>MENOR_VALOR</v>
      </c>
      <c r="X1769" s="89">
        <f t="shared" si="309"/>
        <v>62460</v>
      </c>
      <c r="Y1769" s="73"/>
    </row>
    <row r="1770" spans="1:25" ht="16" x14ac:dyDescent="0.35">
      <c r="A1770" s="6">
        <v>1599</v>
      </c>
      <c r="B1770" s="30">
        <v>8714199</v>
      </c>
      <c r="C1770" s="31" t="s">
        <v>32</v>
      </c>
      <c r="D1770" s="31" t="s">
        <v>501</v>
      </c>
      <c r="E1770" s="33" t="s">
        <v>34</v>
      </c>
      <c r="F1770" s="6">
        <v>0</v>
      </c>
      <c r="G1770" s="6">
        <v>1</v>
      </c>
      <c r="H1770" s="6">
        <v>781815</v>
      </c>
      <c r="I1770" s="243">
        <v>55216</v>
      </c>
      <c r="J1770" s="82">
        <f t="shared" si="310"/>
        <v>62460.339200000002</v>
      </c>
      <c r="K1770" s="71">
        <v>80190</v>
      </c>
      <c r="L1770" s="79">
        <f t="shared" si="300"/>
        <v>15236.1</v>
      </c>
      <c r="M1770" s="79">
        <f t="shared" si="301"/>
        <v>95426.1</v>
      </c>
      <c r="N1770" s="79">
        <v>65000</v>
      </c>
      <c r="O1770" s="79">
        <v>12350</v>
      </c>
      <c r="P1770" s="79">
        <v>77350</v>
      </c>
      <c r="Q1770" s="244">
        <f t="shared" si="302"/>
        <v>62460</v>
      </c>
      <c r="R1770" s="244">
        <f t="shared" si="303"/>
        <v>78412</v>
      </c>
      <c r="S1770" s="244">
        <f t="shared" si="304"/>
        <v>77252</v>
      </c>
      <c r="T1770" s="244">
        <f t="shared" si="305"/>
        <v>77350</v>
      </c>
      <c r="U1770" s="79">
        <f t="shared" si="306"/>
        <v>11279.767373487806</v>
      </c>
      <c r="V1770" s="245">
        <f t="shared" si="307"/>
        <v>0.14385256559567167</v>
      </c>
      <c r="W1770" s="88" t="str">
        <f t="shared" si="308"/>
        <v>MENOR_VALOR</v>
      </c>
      <c r="X1770" s="89">
        <f t="shared" si="309"/>
        <v>62460</v>
      </c>
      <c r="Y1770" s="73"/>
    </row>
    <row r="1771" spans="1:25" x14ac:dyDescent="0.35">
      <c r="A1771" s="6">
        <v>1600</v>
      </c>
      <c r="B1771" s="30">
        <v>8714199</v>
      </c>
      <c r="C1771" s="31" t="s">
        <v>32</v>
      </c>
      <c r="D1771" s="31" t="s">
        <v>148</v>
      </c>
      <c r="E1771" s="33" t="s">
        <v>34</v>
      </c>
      <c r="F1771" s="6">
        <v>0</v>
      </c>
      <c r="G1771" s="6">
        <v>1</v>
      </c>
      <c r="H1771" s="6">
        <v>781815</v>
      </c>
      <c r="I1771" s="243">
        <v>143038</v>
      </c>
      <c r="J1771" s="82">
        <f t="shared" si="310"/>
        <v>161804.58559999999</v>
      </c>
      <c r="K1771" s="71">
        <v>214200</v>
      </c>
      <c r="L1771" s="79">
        <f t="shared" si="300"/>
        <v>40698</v>
      </c>
      <c r="M1771" s="79">
        <f t="shared" si="301"/>
        <v>254898</v>
      </c>
      <c r="N1771" s="79">
        <v>168000</v>
      </c>
      <c r="O1771" s="79">
        <v>31920</v>
      </c>
      <c r="P1771" s="79">
        <v>199920</v>
      </c>
      <c r="Q1771" s="244">
        <f t="shared" si="302"/>
        <v>161805</v>
      </c>
      <c r="R1771" s="244">
        <f t="shared" si="303"/>
        <v>205541</v>
      </c>
      <c r="S1771" s="244">
        <f t="shared" si="304"/>
        <v>202025</v>
      </c>
      <c r="T1771" s="244">
        <f t="shared" si="305"/>
        <v>199920</v>
      </c>
      <c r="U1771" s="79">
        <f t="shared" si="306"/>
        <v>30926.022181974844</v>
      </c>
      <c r="V1771" s="245">
        <f t="shared" si="307"/>
        <v>0.15046157302910293</v>
      </c>
      <c r="W1771" s="88" t="str">
        <f t="shared" si="308"/>
        <v>MENOR_VALOR</v>
      </c>
      <c r="X1771" s="89">
        <f t="shared" si="309"/>
        <v>161805</v>
      </c>
      <c r="Y1771" s="73"/>
    </row>
    <row r="1772" spans="1:25" ht="24" x14ac:dyDescent="0.35">
      <c r="A1772" s="6">
        <v>1601</v>
      </c>
      <c r="B1772" s="30">
        <v>8714199</v>
      </c>
      <c r="C1772" s="31" t="s">
        <v>32</v>
      </c>
      <c r="D1772" s="31" t="s">
        <v>502</v>
      </c>
      <c r="E1772" s="33" t="s">
        <v>34</v>
      </c>
      <c r="F1772" s="6">
        <v>0</v>
      </c>
      <c r="G1772" s="6">
        <v>1</v>
      </c>
      <c r="H1772" s="6">
        <v>781815</v>
      </c>
      <c r="I1772" s="243">
        <v>55216</v>
      </c>
      <c r="J1772" s="82">
        <f t="shared" si="310"/>
        <v>62460.339200000002</v>
      </c>
      <c r="K1772" s="71">
        <v>79380</v>
      </c>
      <c r="L1772" s="79">
        <f t="shared" ref="L1772:L1835" si="311">K1772*19%</f>
        <v>15082.2</v>
      </c>
      <c r="M1772" s="79">
        <f t="shared" si="301"/>
        <v>94462.2</v>
      </c>
      <c r="N1772" s="79">
        <v>65000</v>
      </c>
      <c r="O1772" s="79">
        <v>12350</v>
      </c>
      <c r="P1772" s="79">
        <v>77350</v>
      </c>
      <c r="Q1772" s="244">
        <f t="shared" si="302"/>
        <v>62460</v>
      </c>
      <c r="R1772" s="244">
        <f t="shared" si="303"/>
        <v>78091</v>
      </c>
      <c r="S1772" s="244">
        <f t="shared" si="304"/>
        <v>76991</v>
      </c>
      <c r="T1772" s="244">
        <f t="shared" si="305"/>
        <v>77350</v>
      </c>
      <c r="U1772" s="79">
        <f t="shared" si="306"/>
        <v>11052.786096726924</v>
      </c>
      <c r="V1772" s="245">
        <f t="shared" si="307"/>
        <v>0.1415372590532446</v>
      </c>
      <c r="W1772" s="88" t="str">
        <f t="shared" si="308"/>
        <v>MENOR_VALOR</v>
      </c>
      <c r="X1772" s="89">
        <f t="shared" si="309"/>
        <v>62460</v>
      </c>
      <c r="Y1772" s="73"/>
    </row>
    <row r="1773" spans="1:25" s="74" customFormat="1" ht="16" x14ac:dyDescent="0.35">
      <c r="A1773" s="117" t="s">
        <v>149</v>
      </c>
      <c r="B1773" s="30"/>
      <c r="C1773" s="134"/>
      <c r="D1773" s="135" t="s">
        <v>150</v>
      </c>
      <c r="E1773" s="33"/>
      <c r="F1773" s="119"/>
      <c r="G1773" s="119"/>
      <c r="H1773" s="120"/>
      <c r="I1773" s="243"/>
      <c r="J1773" s="82">
        <f t="shared" si="310"/>
        <v>0</v>
      </c>
      <c r="K1773" s="71">
        <v>0</v>
      </c>
      <c r="L1773" s="79">
        <f t="shared" si="311"/>
        <v>0</v>
      </c>
      <c r="M1773" s="79">
        <f t="shared" si="301"/>
        <v>0</v>
      </c>
      <c r="N1773" s="79"/>
      <c r="O1773" s="79"/>
      <c r="P1773" s="79"/>
      <c r="Q1773" s="244"/>
      <c r="R1773" s="244"/>
      <c r="S1773" s="244"/>
      <c r="T1773" s="244"/>
      <c r="U1773" s="79"/>
      <c r="V1773" s="245"/>
      <c r="W1773" s="88" t="str">
        <f t="shared" si="308"/>
        <v>MENOR_VALOR</v>
      </c>
      <c r="X1773" s="89">
        <f t="shared" si="309"/>
        <v>0</v>
      </c>
      <c r="Y1773" s="73"/>
    </row>
    <row r="1774" spans="1:25" x14ac:dyDescent="0.35">
      <c r="A1774" s="40">
        <v>1602</v>
      </c>
      <c r="B1774" s="30">
        <v>8714199</v>
      </c>
      <c r="C1774" s="31" t="s">
        <v>32</v>
      </c>
      <c r="D1774" s="31" t="s">
        <v>151</v>
      </c>
      <c r="E1774" s="33" t="s">
        <v>34</v>
      </c>
      <c r="F1774" s="6">
        <v>0</v>
      </c>
      <c r="G1774" s="6">
        <v>1</v>
      </c>
      <c r="H1774" s="6">
        <v>781815</v>
      </c>
      <c r="I1774" s="247">
        <v>247639</v>
      </c>
      <c r="J1774" s="82">
        <f t="shared" si="310"/>
        <v>280129.23680000001</v>
      </c>
      <c r="K1774" s="71">
        <v>364000</v>
      </c>
      <c r="L1774" s="79">
        <f t="shared" si="311"/>
        <v>69160</v>
      </c>
      <c r="M1774" s="79">
        <f t="shared" si="301"/>
        <v>433160</v>
      </c>
      <c r="N1774" s="79">
        <v>291000</v>
      </c>
      <c r="O1774" s="79">
        <v>55290</v>
      </c>
      <c r="P1774" s="79">
        <v>346290</v>
      </c>
      <c r="Q1774" s="244">
        <f t="shared" si="302"/>
        <v>280129</v>
      </c>
      <c r="R1774" s="244">
        <f t="shared" si="303"/>
        <v>353193</v>
      </c>
      <c r="S1774" s="244">
        <f t="shared" si="304"/>
        <v>347655</v>
      </c>
      <c r="T1774" s="244">
        <f t="shared" si="305"/>
        <v>346290</v>
      </c>
      <c r="U1774" s="79">
        <f t="shared" si="306"/>
        <v>51664.049860613908</v>
      </c>
      <c r="V1774" s="245">
        <f t="shared" si="307"/>
        <v>0.14627710589002021</v>
      </c>
      <c r="W1774" s="88" t="str">
        <f t="shared" si="308"/>
        <v>MENOR_VALOR</v>
      </c>
      <c r="X1774" s="89">
        <f t="shared" si="309"/>
        <v>280129</v>
      </c>
      <c r="Y1774" s="73"/>
    </row>
    <row r="1775" spans="1:25" ht="24" x14ac:dyDescent="0.35">
      <c r="A1775" s="40">
        <v>1603</v>
      </c>
      <c r="B1775" s="30">
        <v>8714199</v>
      </c>
      <c r="C1775" s="31" t="s">
        <v>32</v>
      </c>
      <c r="D1775" s="31" t="s">
        <v>154</v>
      </c>
      <c r="E1775" s="33" t="s">
        <v>34</v>
      </c>
      <c r="F1775" s="6">
        <v>0</v>
      </c>
      <c r="G1775" s="6">
        <v>1</v>
      </c>
      <c r="H1775" s="6">
        <v>781815</v>
      </c>
      <c r="I1775" s="247">
        <v>181832</v>
      </c>
      <c r="J1775" s="82">
        <f t="shared" si="310"/>
        <v>205688.3584</v>
      </c>
      <c r="K1775" s="71">
        <v>227250</v>
      </c>
      <c r="L1775" s="79">
        <f t="shared" si="311"/>
        <v>43177.5</v>
      </c>
      <c r="M1775" s="79">
        <f t="shared" si="301"/>
        <v>270427.5</v>
      </c>
      <c r="N1775" s="79">
        <v>180000</v>
      </c>
      <c r="O1775" s="79">
        <v>34200</v>
      </c>
      <c r="P1775" s="79">
        <v>214200</v>
      </c>
      <c r="Q1775" s="244">
        <f t="shared" si="302"/>
        <v>205688</v>
      </c>
      <c r="R1775" s="244">
        <f t="shared" si="303"/>
        <v>230105</v>
      </c>
      <c r="S1775" s="244">
        <f t="shared" si="304"/>
        <v>228399</v>
      </c>
      <c r="T1775" s="244">
        <f t="shared" si="305"/>
        <v>214200</v>
      </c>
      <c r="U1775" s="79">
        <f t="shared" si="306"/>
        <v>17265.42627623193</v>
      </c>
      <c r="V1775" s="245">
        <f t="shared" si="307"/>
        <v>7.5032816654274914E-2</v>
      </c>
      <c r="W1775" s="88" t="str">
        <f t="shared" si="308"/>
        <v>MENOR_VALOR</v>
      </c>
      <c r="X1775" s="89">
        <f t="shared" si="309"/>
        <v>205688</v>
      </c>
      <c r="Y1775" s="73"/>
    </row>
    <row r="1776" spans="1:25" ht="24" x14ac:dyDescent="0.35">
      <c r="A1776" s="40">
        <v>1604</v>
      </c>
      <c r="B1776" s="30">
        <v>8714199</v>
      </c>
      <c r="C1776" s="31" t="s">
        <v>32</v>
      </c>
      <c r="D1776" s="31" t="s">
        <v>155</v>
      </c>
      <c r="E1776" s="33" t="s">
        <v>34</v>
      </c>
      <c r="F1776" s="6">
        <v>0</v>
      </c>
      <c r="G1776" s="6">
        <v>1</v>
      </c>
      <c r="H1776" s="6">
        <v>781815</v>
      </c>
      <c r="I1776" s="247">
        <v>417928</v>
      </c>
      <c r="J1776" s="82">
        <f t="shared" si="310"/>
        <v>472760.15359999996</v>
      </c>
      <c r="K1776" s="71">
        <v>257280</v>
      </c>
      <c r="L1776" s="79">
        <f t="shared" si="311"/>
        <v>48883.199999999997</v>
      </c>
      <c r="M1776" s="79">
        <f t="shared" si="301"/>
        <v>306163.20000000001</v>
      </c>
      <c r="N1776" s="79">
        <v>214000</v>
      </c>
      <c r="O1776" s="79">
        <v>40660</v>
      </c>
      <c r="P1776" s="79">
        <v>254660</v>
      </c>
      <c r="Q1776" s="244">
        <f t="shared" si="302"/>
        <v>254660</v>
      </c>
      <c r="R1776" s="244">
        <f t="shared" si="303"/>
        <v>344528</v>
      </c>
      <c r="S1776" s="244">
        <f t="shared" si="304"/>
        <v>332801</v>
      </c>
      <c r="T1776" s="244">
        <f t="shared" si="305"/>
        <v>306163</v>
      </c>
      <c r="U1776" s="79">
        <f t="shared" si="306"/>
        <v>63546.272211672651</v>
      </c>
      <c r="V1776" s="245">
        <f t="shared" si="307"/>
        <v>0.18444443473875172</v>
      </c>
      <c r="W1776" s="88" t="str">
        <f t="shared" si="308"/>
        <v>MENOR_VALOR</v>
      </c>
      <c r="X1776" s="89">
        <f t="shared" si="309"/>
        <v>254660</v>
      </c>
      <c r="Y1776" s="73"/>
    </row>
    <row r="1777" spans="1:25" ht="16" x14ac:dyDescent="0.35">
      <c r="A1777" s="40">
        <v>1605</v>
      </c>
      <c r="B1777" s="30">
        <v>8714199</v>
      </c>
      <c r="C1777" s="31" t="s">
        <v>32</v>
      </c>
      <c r="D1777" s="31" t="s">
        <v>156</v>
      </c>
      <c r="E1777" s="33" t="s">
        <v>34</v>
      </c>
      <c r="F1777" s="6">
        <v>0</v>
      </c>
      <c r="G1777" s="6">
        <v>1</v>
      </c>
      <c r="H1777" s="6">
        <v>781815</v>
      </c>
      <c r="I1777" s="81">
        <v>434945</v>
      </c>
      <c r="J1777" s="82">
        <f t="shared" si="310"/>
        <v>492009.78399999999</v>
      </c>
      <c r="K1777" s="71">
        <v>658050</v>
      </c>
      <c r="L1777" s="79">
        <f t="shared" si="311"/>
        <v>125029.5</v>
      </c>
      <c r="M1777" s="79">
        <f t="shared" si="301"/>
        <v>783079.5</v>
      </c>
      <c r="N1777" s="79">
        <v>492000</v>
      </c>
      <c r="O1777" s="79">
        <v>93480</v>
      </c>
      <c r="P1777" s="79">
        <v>585480</v>
      </c>
      <c r="Q1777" s="244">
        <f t="shared" si="302"/>
        <v>492010</v>
      </c>
      <c r="R1777" s="244">
        <f t="shared" si="303"/>
        <v>620190</v>
      </c>
      <c r="S1777" s="244">
        <f t="shared" si="304"/>
        <v>608738</v>
      </c>
      <c r="T1777" s="244">
        <f t="shared" si="305"/>
        <v>585480</v>
      </c>
      <c r="U1777" s="79">
        <f t="shared" si="306"/>
        <v>90636.947212491665</v>
      </c>
      <c r="V1777" s="245">
        <f t="shared" si="307"/>
        <v>0.14614383852124618</v>
      </c>
      <c r="W1777" s="88" t="str">
        <f t="shared" si="308"/>
        <v>MENOR_VALOR</v>
      </c>
      <c r="X1777" s="89">
        <f t="shared" si="309"/>
        <v>492010</v>
      </c>
      <c r="Y1777" s="73"/>
    </row>
    <row r="1778" spans="1:25" ht="16" x14ac:dyDescent="0.35">
      <c r="A1778" s="40">
        <v>1606</v>
      </c>
      <c r="B1778" s="30">
        <v>8714199</v>
      </c>
      <c r="C1778" s="31" t="s">
        <v>32</v>
      </c>
      <c r="D1778" s="59" t="s">
        <v>157</v>
      </c>
      <c r="E1778" s="33" t="s">
        <v>34</v>
      </c>
      <c r="F1778" s="6">
        <v>0</v>
      </c>
      <c r="G1778" s="6">
        <v>1</v>
      </c>
      <c r="H1778" s="6">
        <v>781815</v>
      </c>
      <c r="I1778" s="247">
        <v>269892</v>
      </c>
      <c r="J1778" s="82">
        <f t="shared" si="310"/>
        <v>305301.83039999998</v>
      </c>
      <c r="K1778" s="71">
        <v>627200</v>
      </c>
      <c r="L1778" s="79">
        <f t="shared" si="311"/>
        <v>119168</v>
      </c>
      <c r="M1778" s="79">
        <f t="shared" si="301"/>
        <v>746368</v>
      </c>
      <c r="N1778" s="79">
        <v>512000</v>
      </c>
      <c r="O1778" s="79">
        <v>97280</v>
      </c>
      <c r="P1778" s="79">
        <v>609280</v>
      </c>
      <c r="Q1778" s="244">
        <f t="shared" si="302"/>
        <v>305302</v>
      </c>
      <c r="R1778" s="244">
        <f t="shared" si="303"/>
        <v>553650</v>
      </c>
      <c r="S1778" s="244">
        <f t="shared" si="304"/>
        <v>517805</v>
      </c>
      <c r="T1778" s="244">
        <f t="shared" si="305"/>
        <v>609280</v>
      </c>
      <c r="U1778" s="79">
        <f t="shared" si="306"/>
        <v>175608.55489411671</v>
      </c>
      <c r="V1778" s="245">
        <f t="shared" si="307"/>
        <v>0.31718333765757556</v>
      </c>
      <c r="W1778" s="88" t="str">
        <f t="shared" si="308"/>
        <v>MENOR_VALOR</v>
      </c>
      <c r="X1778" s="89">
        <f t="shared" si="309"/>
        <v>305302</v>
      </c>
      <c r="Y1778" s="73"/>
    </row>
    <row r="1779" spans="1:25" ht="16" x14ac:dyDescent="0.35">
      <c r="A1779" s="40">
        <v>1607</v>
      </c>
      <c r="B1779" s="30">
        <v>8714199</v>
      </c>
      <c r="C1779" s="31" t="s">
        <v>32</v>
      </c>
      <c r="D1779" s="59" t="s">
        <v>158</v>
      </c>
      <c r="E1779" s="33" t="s">
        <v>34</v>
      </c>
      <c r="F1779" s="6">
        <v>0</v>
      </c>
      <c r="G1779" s="6">
        <v>1</v>
      </c>
      <c r="H1779" s="6">
        <v>781815</v>
      </c>
      <c r="I1779" s="247">
        <v>271677</v>
      </c>
      <c r="J1779" s="82">
        <f t="shared" si="310"/>
        <v>307321.02240000002</v>
      </c>
      <c r="K1779" s="71">
        <v>98000</v>
      </c>
      <c r="L1779" s="79">
        <f t="shared" si="311"/>
        <v>18620</v>
      </c>
      <c r="M1779" s="79">
        <f t="shared" si="301"/>
        <v>116620</v>
      </c>
      <c r="N1779" s="79">
        <v>80000</v>
      </c>
      <c r="O1779" s="79">
        <v>15200</v>
      </c>
      <c r="P1779" s="79">
        <v>95200</v>
      </c>
      <c r="Q1779" s="244">
        <f t="shared" si="302"/>
        <v>95200</v>
      </c>
      <c r="R1779" s="244">
        <f t="shared" si="303"/>
        <v>173047</v>
      </c>
      <c r="S1779" s="244">
        <f t="shared" si="304"/>
        <v>150545</v>
      </c>
      <c r="T1779" s="244">
        <f t="shared" si="305"/>
        <v>116620</v>
      </c>
      <c r="U1779" s="79">
        <f t="shared" si="306"/>
        <v>55046.141595029163</v>
      </c>
      <c r="V1779" s="245">
        <f t="shared" si="307"/>
        <v>0.31809936950671874</v>
      </c>
      <c r="W1779" s="88" t="str">
        <f t="shared" si="308"/>
        <v>MENOR_VALOR</v>
      </c>
      <c r="X1779" s="89">
        <f t="shared" si="309"/>
        <v>95200</v>
      </c>
      <c r="Y1779" s="73"/>
    </row>
    <row r="1780" spans="1:25" ht="16" x14ac:dyDescent="0.35">
      <c r="A1780" s="40">
        <v>1608</v>
      </c>
      <c r="B1780" s="30">
        <v>8714199</v>
      </c>
      <c r="C1780" s="31" t="s">
        <v>32</v>
      </c>
      <c r="D1780" s="59" t="s">
        <v>158</v>
      </c>
      <c r="E1780" s="33" t="s">
        <v>34</v>
      </c>
      <c r="F1780" s="6">
        <v>0</v>
      </c>
      <c r="G1780" s="6">
        <v>1</v>
      </c>
      <c r="H1780" s="6">
        <v>781815</v>
      </c>
      <c r="I1780" s="247">
        <v>144704</v>
      </c>
      <c r="J1780" s="82">
        <f t="shared" si="310"/>
        <v>163689.1648</v>
      </c>
      <c r="K1780" s="71">
        <v>380000</v>
      </c>
      <c r="L1780" s="79">
        <f t="shared" si="311"/>
        <v>72200</v>
      </c>
      <c r="M1780" s="79">
        <f t="shared" si="301"/>
        <v>452200</v>
      </c>
      <c r="N1780" s="79">
        <v>320000</v>
      </c>
      <c r="O1780" s="79">
        <v>60800</v>
      </c>
      <c r="P1780" s="79">
        <v>380800</v>
      </c>
      <c r="Q1780" s="244">
        <f t="shared" si="302"/>
        <v>163689</v>
      </c>
      <c r="R1780" s="244">
        <f t="shared" si="303"/>
        <v>332230</v>
      </c>
      <c r="S1780" s="244">
        <f t="shared" si="304"/>
        <v>304333</v>
      </c>
      <c r="T1780" s="244">
        <f t="shared" si="305"/>
        <v>380800</v>
      </c>
      <c r="U1780" s="79">
        <f t="shared" si="306"/>
        <v>119176.4840079619</v>
      </c>
      <c r="V1780" s="245">
        <f t="shared" si="307"/>
        <v>0.35871680464726818</v>
      </c>
      <c r="W1780" s="88" t="str">
        <f t="shared" si="308"/>
        <v>MENOR_VALOR</v>
      </c>
      <c r="X1780" s="89">
        <f t="shared" si="309"/>
        <v>163689</v>
      </c>
      <c r="Y1780" s="73"/>
    </row>
    <row r="1781" spans="1:25" ht="24" x14ac:dyDescent="0.35">
      <c r="A1781" s="40">
        <v>1609</v>
      </c>
      <c r="B1781" s="30">
        <v>8714199</v>
      </c>
      <c r="C1781" s="59" t="s">
        <v>47</v>
      </c>
      <c r="D1781" s="31" t="s">
        <v>152</v>
      </c>
      <c r="E1781" s="33" t="s">
        <v>34</v>
      </c>
      <c r="F1781" s="6">
        <v>0</v>
      </c>
      <c r="G1781" s="6">
        <v>1</v>
      </c>
      <c r="H1781" s="6">
        <v>781815</v>
      </c>
      <c r="I1781" s="247">
        <v>451248</v>
      </c>
      <c r="J1781" s="82">
        <f t="shared" si="310"/>
        <v>510451.73759999999</v>
      </c>
      <c r="K1781" s="71">
        <v>637440</v>
      </c>
      <c r="L1781" s="79">
        <f t="shared" si="311"/>
        <v>121113.60000000001</v>
      </c>
      <c r="M1781" s="79">
        <f t="shared" si="301"/>
        <v>758553.59999999998</v>
      </c>
      <c r="N1781" s="79">
        <v>531000</v>
      </c>
      <c r="O1781" s="79">
        <v>100890</v>
      </c>
      <c r="P1781" s="79">
        <v>631890</v>
      </c>
      <c r="Q1781" s="244">
        <f t="shared" si="302"/>
        <v>510452</v>
      </c>
      <c r="R1781" s="244">
        <f t="shared" si="303"/>
        <v>633632</v>
      </c>
      <c r="S1781" s="244">
        <f t="shared" si="304"/>
        <v>625452</v>
      </c>
      <c r="T1781" s="244">
        <f t="shared" si="305"/>
        <v>631890</v>
      </c>
      <c r="U1781" s="79">
        <f t="shared" si="306"/>
        <v>87101.413306558927</v>
      </c>
      <c r="V1781" s="245">
        <f t="shared" si="307"/>
        <v>0.13746372232866857</v>
      </c>
      <c r="W1781" s="88" t="str">
        <f t="shared" si="308"/>
        <v>MENOR_VALOR</v>
      </c>
      <c r="X1781" s="89">
        <f t="shared" si="309"/>
        <v>510452</v>
      </c>
      <c r="Y1781" s="73"/>
    </row>
    <row r="1782" spans="1:25" ht="24" x14ac:dyDescent="0.35">
      <c r="A1782" s="40">
        <v>1610</v>
      </c>
      <c r="B1782" s="30">
        <v>8714199</v>
      </c>
      <c r="C1782" s="59" t="s">
        <v>47</v>
      </c>
      <c r="D1782" s="31" t="s">
        <v>259</v>
      </c>
      <c r="E1782" s="33" t="s">
        <v>34</v>
      </c>
      <c r="F1782" s="6">
        <v>0</v>
      </c>
      <c r="G1782" s="6">
        <v>1</v>
      </c>
      <c r="H1782" s="6">
        <v>781815</v>
      </c>
      <c r="I1782" s="247">
        <v>360808</v>
      </c>
      <c r="J1782" s="82">
        <f t="shared" si="310"/>
        <v>408146.00959999999</v>
      </c>
      <c r="K1782" s="71">
        <v>477000</v>
      </c>
      <c r="L1782" s="79">
        <f t="shared" si="311"/>
        <v>90630</v>
      </c>
      <c r="M1782" s="79">
        <f t="shared" si="301"/>
        <v>567630</v>
      </c>
      <c r="N1782" s="79">
        <v>424000</v>
      </c>
      <c r="O1782" s="79">
        <v>80560</v>
      </c>
      <c r="P1782" s="79">
        <v>504560</v>
      </c>
      <c r="Q1782" s="244">
        <f t="shared" si="302"/>
        <v>408146</v>
      </c>
      <c r="R1782" s="244">
        <f t="shared" si="303"/>
        <v>493445</v>
      </c>
      <c r="S1782" s="244">
        <f t="shared" si="304"/>
        <v>488950</v>
      </c>
      <c r="T1782" s="244">
        <f t="shared" si="305"/>
        <v>504560</v>
      </c>
      <c r="U1782" s="79">
        <f t="shared" si="306"/>
        <v>60315.501328431317</v>
      </c>
      <c r="V1782" s="245">
        <f t="shared" si="307"/>
        <v>0.12223348362721542</v>
      </c>
      <c r="W1782" s="88" t="str">
        <f t="shared" si="308"/>
        <v>MENOR_VALOR</v>
      </c>
      <c r="X1782" s="89">
        <f t="shared" si="309"/>
        <v>408146</v>
      </c>
      <c r="Y1782" s="73"/>
    </row>
    <row r="1783" spans="1:25" ht="24" x14ac:dyDescent="0.35">
      <c r="A1783" s="40">
        <v>1611</v>
      </c>
      <c r="B1783" s="30">
        <v>8714199</v>
      </c>
      <c r="C1783" s="31" t="s">
        <v>50</v>
      </c>
      <c r="D1783" s="31" t="s">
        <v>150</v>
      </c>
      <c r="E1783" s="33" t="s">
        <v>34</v>
      </c>
      <c r="F1783" s="6">
        <v>0</v>
      </c>
      <c r="G1783" s="6">
        <v>1</v>
      </c>
      <c r="H1783" s="6">
        <v>781815</v>
      </c>
      <c r="I1783" s="247">
        <v>329392</v>
      </c>
      <c r="J1783" s="82">
        <f t="shared" si="310"/>
        <v>372608.2304</v>
      </c>
      <c r="K1783" s="71">
        <v>609500</v>
      </c>
      <c r="L1783" s="79">
        <f t="shared" si="311"/>
        <v>115805</v>
      </c>
      <c r="M1783" s="79">
        <f t="shared" si="301"/>
        <v>725305</v>
      </c>
      <c r="N1783" s="79">
        <v>460000</v>
      </c>
      <c r="O1783" s="79">
        <v>87400</v>
      </c>
      <c r="P1783" s="79">
        <v>547400</v>
      </c>
      <c r="Q1783" s="244">
        <f t="shared" si="302"/>
        <v>372608</v>
      </c>
      <c r="R1783" s="244">
        <f t="shared" si="303"/>
        <v>548438</v>
      </c>
      <c r="S1783" s="244">
        <f t="shared" si="304"/>
        <v>528883</v>
      </c>
      <c r="T1783" s="244">
        <f t="shared" si="305"/>
        <v>547400</v>
      </c>
      <c r="U1783" s="79">
        <f t="shared" si="306"/>
        <v>124330.58533603065</v>
      </c>
      <c r="V1783" s="245">
        <f t="shared" si="307"/>
        <v>0.22669943610039905</v>
      </c>
      <c r="W1783" s="88" t="str">
        <f t="shared" si="308"/>
        <v>MENOR_VALOR</v>
      </c>
      <c r="X1783" s="89">
        <f t="shared" si="309"/>
        <v>372608</v>
      </c>
      <c r="Y1783" s="73"/>
    </row>
    <row r="1784" spans="1:25" s="74" customFormat="1" ht="16" x14ac:dyDescent="0.35">
      <c r="A1784" s="117" t="s">
        <v>159</v>
      </c>
      <c r="B1784" s="30"/>
      <c r="C1784" s="134"/>
      <c r="D1784" s="135" t="s">
        <v>160</v>
      </c>
      <c r="E1784" s="33"/>
      <c r="F1784" s="6"/>
      <c r="G1784" s="6"/>
      <c r="H1784" s="10"/>
      <c r="I1784" s="11"/>
      <c r="J1784" s="82">
        <f t="shared" si="310"/>
        <v>0</v>
      </c>
      <c r="K1784" s="71">
        <v>0</v>
      </c>
      <c r="L1784" s="79">
        <f t="shared" si="311"/>
        <v>0</v>
      </c>
      <c r="M1784" s="79">
        <f t="shared" si="301"/>
        <v>0</v>
      </c>
      <c r="N1784" s="79"/>
      <c r="O1784" s="79"/>
      <c r="P1784" s="79"/>
      <c r="Q1784" s="244"/>
      <c r="R1784" s="244"/>
      <c r="S1784" s="244"/>
      <c r="T1784" s="244"/>
      <c r="U1784" s="79"/>
      <c r="V1784" s="245"/>
      <c r="W1784" s="88" t="str">
        <f t="shared" si="308"/>
        <v>MENOR_VALOR</v>
      </c>
      <c r="X1784" s="89">
        <f t="shared" si="309"/>
        <v>0</v>
      </c>
      <c r="Y1784" s="73"/>
    </row>
    <row r="1785" spans="1:25" ht="16" x14ac:dyDescent="0.35">
      <c r="A1785" s="40">
        <v>1612</v>
      </c>
      <c r="B1785" s="30">
        <v>8714199</v>
      </c>
      <c r="C1785" s="32" t="s">
        <v>32</v>
      </c>
      <c r="D1785" s="34" t="s">
        <v>161</v>
      </c>
      <c r="E1785" s="33" t="s">
        <v>80</v>
      </c>
      <c r="F1785" s="6">
        <v>0</v>
      </c>
      <c r="G1785" s="6">
        <v>1</v>
      </c>
      <c r="H1785" s="6">
        <v>781815</v>
      </c>
      <c r="I1785" s="247">
        <v>144704</v>
      </c>
      <c r="J1785" s="82">
        <f t="shared" si="310"/>
        <v>163689.1648</v>
      </c>
      <c r="K1785" s="71">
        <v>195960</v>
      </c>
      <c r="L1785" s="79">
        <f t="shared" si="311"/>
        <v>37232.400000000001</v>
      </c>
      <c r="M1785" s="79">
        <f t="shared" si="301"/>
        <v>233192.4</v>
      </c>
      <c r="N1785" s="79">
        <v>170000</v>
      </c>
      <c r="O1785" s="79">
        <v>32300</v>
      </c>
      <c r="P1785" s="79">
        <v>202300</v>
      </c>
      <c r="Q1785" s="244">
        <f t="shared" si="302"/>
        <v>163689</v>
      </c>
      <c r="R1785" s="244">
        <f t="shared" si="303"/>
        <v>199727</v>
      </c>
      <c r="S1785" s="244">
        <f t="shared" si="304"/>
        <v>197656</v>
      </c>
      <c r="T1785" s="244">
        <f t="shared" si="305"/>
        <v>202300</v>
      </c>
      <c r="U1785" s="79">
        <f t="shared" si="306"/>
        <v>25482.714180400799</v>
      </c>
      <c r="V1785" s="245">
        <f t="shared" si="307"/>
        <v>0.12758772815093</v>
      </c>
      <c r="W1785" s="88" t="str">
        <f t="shared" si="308"/>
        <v>MENOR_VALOR</v>
      </c>
      <c r="X1785" s="89">
        <f t="shared" si="309"/>
        <v>163689</v>
      </c>
      <c r="Y1785" s="73"/>
    </row>
    <row r="1786" spans="1:25" ht="16" x14ac:dyDescent="0.35">
      <c r="A1786" s="40">
        <v>1613</v>
      </c>
      <c r="B1786" s="30">
        <v>8714199</v>
      </c>
      <c r="C1786" s="32" t="s">
        <v>32</v>
      </c>
      <c r="D1786" s="34" t="s">
        <v>162</v>
      </c>
      <c r="E1786" s="33" t="s">
        <v>80</v>
      </c>
      <c r="F1786" s="6">
        <v>0</v>
      </c>
      <c r="G1786" s="6">
        <v>1</v>
      </c>
      <c r="H1786" s="6">
        <v>781815</v>
      </c>
      <c r="I1786" s="247">
        <v>144704</v>
      </c>
      <c r="J1786" s="82">
        <f t="shared" si="310"/>
        <v>163689.1648</v>
      </c>
      <c r="K1786" s="71">
        <v>206610</v>
      </c>
      <c r="L1786" s="79">
        <f t="shared" si="311"/>
        <v>39255.9</v>
      </c>
      <c r="M1786" s="79">
        <f t="shared" si="301"/>
        <v>245865.9</v>
      </c>
      <c r="N1786" s="79">
        <v>170000</v>
      </c>
      <c r="O1786" s="79">
        <v>32300</v>
      </c>
      <c r="P1786" s="79">
        <v>202300</v>
      </c>
      <c r="Q1786" s="244">
        <f t="shared" si="302"/>
        <v>163689</v>
      </c>
      <c r="R1786" s="244">
        <f t="shared" si="303"/>
        <v>203952</v>
      </c>
      <c r="S1786" s="244">
        <f t="shared" si="304"/>
        <v>201174</v>
      </c>
      <c r="T1786" s="244">
        <f t="shared" si="305"/>
        <v>202300</v>
      </c>
      <c r="U1786" s="79">
        <f t="shared" si="306"/>
        <v>28470.240330913963</v>
      </c>
      <c r="V1786" s="245">
        <f t="shared" si="307"/>
        <v>0.13959284699789148</v>
      </c>
      <c r="W1786" s="88" t="str">
        <f t="shared" si="308"/>
        <v>MENOR_VALOR</v>
      </c>
      <c r="X1786" s="89">
        <f t="shared" si="309"/>
        <v>163689</v>
      </c>
      <c r="Y1786" s="73"/>
    </row>
    <row r="1787" spans="1:25" ht="16" x14ac:dyDescent="0.35">
      <c r="A1787" s="40">
        <v>1614</v>
      </c>
      <c r="B1787" s="30">
        <v>8714199</v>
      </c>
      <c r="C1787" s="32" t="s">
        <v>32</v>
      </c>
      <c r="D1787" s="15" t="s">
        <v>467</v>
      </c>
      <c r="E1787" s="33" t="s">
        <v>34</v>
      </c>
      <c r="F1787" s="6">
        <v>0</v>
      </c>
      <c r="G1787" s="6">
        <v>1</v>
      </c>
      <c r="H1787" s="6">
        <v>781815</v>
      </c>
      <c r="I1787" s="247">
        <v>360808</v>
      </c>
      <c r="J1787" s="82">
        <f t="shared" si="310"/>
        <v>408146.00959999999</v>
      </c>
      <c r="K1787" s="71">
        <v>540600</v>
      </c>
      <c r="L1787" s="79">
        <f t="shared" si="311"/>
        <v>102714</v>
      </c>
      <c r="M1787" s="79">
        <f t="shared" si="301"/>
        <v>643314</v>
      </c>
      <c r="N1787" s="79">
        <v>424000</v>
      </c>
      <c r="O1787" s="79">
        <v>80560</v>
      </c>
      <c r="P1787" s="79">
        <v>504560</v>
      </c>
      <c r="Q1787" s="244">
        <f t="shared" si="302"/>
        <v>408146</v>
      </c>
      <c r="R1787" s="244">
        <f t="shared" si="303"/>
        <v>518673</v>
      </c>
      <c r="S1787" s="244">
        <f t="shared" si="304"/>
        <v>509781</v>
      </c>
      <c r="T1787" s="244">
        <f t="shared" si="305"/>
        <v>504560</v>
      </c>
      <c r="U1787" s="79">
        <f t="shared" si="306"/>
        <v>78154.391204205545</v>
      </c>
      <c r="V1787" s="245">
        <f t="shared" si="307"/>
        <v>0.15068143358957484</v>
      </c>
      <c r="W1787" s="88" t="str">
        <f t="shared" si="308"/>
        <v>MENOR_VALOR</v>
      </c>
      <c r="X1787" s="89">
        <f t="shared" si="309"/>
        <v>408146</v>
      </c>
      <c r="Y1787" s="73"/>
    </row>
    <row r="1788" spans="1:25" ht="16" x14ac:dyDescent="0.35">
      <c r="A1788" s="40">
        <v>1615</v>
      </c>
      <c r="B1788" s="30">
        <v>8714199</v>
      </c>
      <c r="C1788" s="32" t="s">
        <v>32</v>
      </c>
      <c r="D1788" s="15" t="s">
        <v>164</v>
      </c>
      <c r="E1788" s="33" t="s">
        <v>34</v>
      </c>
      <c r="F1788" s="6">
        <v>0</v>
      </c>
      <c r="G1788" s="6">
        <v>1</v>
      </c>
      <c r="H1788" s="6">
        <v>781815</v>
      </c>
      <c r="I1788" s="243">
        <v>144704</v>
      </c>
      <c r="J1788" s="82">
        <f t="shared" si="310"/>
        <v>163689.1648</v>
      </c>
      <c r="K1788" s="71">
        <v>232170</v>
      </c>
      <c r="L1788" s="79">
        <f t="shared" si="311"/>
        <v>44112.3</v>
      </c>
      <c r="M1788" s="79">
        <f t="shared" si="301"/>
        <v>276282.3</v>
      </c>
      <c r="N1788" s="79">
        <v>170000</v>
      </c>
      <c r="O1788" s="79">
        <v>32300</v>
      </c>
      <c r="P1788" s="79">
        <v>202300</v>
      </c>
      <c r="Q1788" s="244">
        <f t="shared" si="302"/>
        <v>163689</v>
      </c>
      <c r="R1788" s="244">
        <f t="shared" si="303"/>
        <v>214090</v>
      </c>
      <c r="S1788" s="244">
        <f t="shared" si="304"/>
        <v>209149</v>
      </c>
      <c r="T1788" s="244">
        <f t="shared" si="305"/>
        <v>202300</v>
      </c>
      <c r="U1788" s="79">
        <f t="shared" si="306"/>
        <v>35638.88887858318</v>
      </c>
      <c r="V1788" s="245">
        <f t="shared" si="307"/>
        <v>0.16646685449382587</v>
      </c>
      <c r="W1788" s="88" t="str">
        <f t="shared" si="308"/>
        <v>MENOR_VALOR</v>
      </c>
      <c r="X1788" s="89">
        <f t="shared" si="309"/>
        <v>163689</v>
      </c>
      <c r="Y1788" s="73"/>
    </row>
    <row r="1789" spans="1:25" ht="16" x14ac:dyDescent="0.35">
      <c r="A1789" s="40">
        <v>1616</v>
      </c>
      <c r="B1789" s="30">
        <v>8714199</v>
      </c>
      <c r="C1789" s="32" t="s">
        <v>32</v>
      </c>
      <c r="D1789" s="15" t="s">
        <v>165</v>
      </c>
      <c r="E1789" s="33" t="s">
        <v>34</v>
      </c>
      <c r="F1789" s="6">
        <v>0</v>
      </c>
      <c r="G1789" s="6">
        <v>1</v>
      </c>
      <c r="H1789" s="6">
        <v>781815</v>
      </c>
      <c r="I1789" s="243">
        <v>144704</v>
      </c>
      <c r="J1789" s="82">
        <f t="shared" si="310"/>
        <v>163689.1648</v>
      </c>
      <c r="K1789" s="71">
        <v>223650</v>
      </c>
      <c r="L1789" s="79">
        <f t="shared" si="311"/>
        <v>42493.5</v>
      </c>
      <c r="M1789" s="79">
        <f t="shared" si="301"/>
        <v>266143.5</v>
      </c>
      <c r="N1789" s="79">
        <v>170000</v>
      </c>
      <c r="O1789" s="79">
        <v>32300</v>
      </c>
      <c r="P1789" s="79">
        <v>202300</v>
      </c>
      <c r="Q1789" s="244">
        <f t="shared" si="302"/>
        <v>163689</v>
      </c>
      <c r="R1789" s="244">
        <f t="shared" si="303"/>
        <v>210711</v>
      </c>
      <c r="S1789" s="244">
        <f t="shared" si="304"/>
        <v>206559</v>
      </c>
      <c r="T1789" s="244">
        <f t="shared" si="305"/>
        <v>202300</v>
      </c>
      <c r="U1789" s="79">
        <f t="shared" si="306"/>
        <v>33249.575064953839</v>
      </c>
      <c r="V1789" s="245">
        <f t="shared" si="307"/>
        <v>0.15779705409282779</v>
      </c>
      <c r="W1789" s="88" t="str">
        <f t="shared" si="308"/>
        <v>MENOR_VALOR</v>
      </c>
      <c r="X1789" s="89">
        <f t="shared" si="309"/>
        <v>163689</v>
      </c>
      <c r="Y1789" s="73"/>
    </row>
    <row r="1790" spans="1:25" ht="16" x14ac:dyDescent="0.35">
      <c r="A1790" s="40">
        <v>1617</v>
      </c>
      <c r="B1790" s="30">
        <v>8714199</v>
      </c>
      <c r="C1790" s="32" t="s">
        <v>32</v>
      </c>
      <c r="D1790" s="15" t="s">
        <v>166</v>
      </c>
      <c r="E1790" s="33" t="s">
        <v>34</v>
      </c>
      <c r="F1790" s="6">
        <v>0</v>
      </c>
      <c r="G1790" s="6">
        <v>1</v>
      </c>
      <c r="H1790" s="6">
        <v>781815</v>
      </c>
      <c r="I1790" s="243">
        <v>144704</v>
      </c>
      <c r="J1790" s="82">
        <f t="shared" si="310"/>
        <v>163689.1648</v>
      </c>
      <c r="K1790" s="71">
        <v>227910</v>
      </c>
      <c r="L1790" s="79">
        <f t="shared" si="311"/>
        <v>43302.9</v>
      </c>
      <c r="M1790" s="79">
        <f t="shared" si="301"/>
        <v>271212.90000000002</v>
      </c>
      <c r="N1790" s="79">
        <v>170000</v>
      </c>
      <c r="O1790" s="79">
        <v>32300</v>
      </c>
      <c r="P1790" s="79">
        <v>202300</v>
      </c>
      <c r="Q1790" s="244">
        <f t="shared" si="302"/>
        <v>163689</v>
      </c>
      <c r="R1790" s="244">
        <f t="shared" si="303"/>
        <v>212401</v>
      </c>
      <c r="S1790" s="244">
        <f t="shared" si="304"/>
        <v>207862</v>
      </c>
      <c r="T1790" s="244">
        <f t="shared" si="305"/>
        <v>202300</v>
      </c>
      <c r="U1790" s="79">
        <f t="shared" si="306"/>
        <v>34444.585525159106</v>
      </c>
      <c r="V1790" s="245">
        <f t="shared" si="307"/>
        <v>0.16216771825537124</v>
      </c>
      <c r="W1790" s="88" t="str">
        <f t="shared" si="308"/>
        <v>MENOR_VALOR</v>
      </c>
      <c r="X1790" s="89">
        <f t="shared" si="309"/>
        <v>163689</v>
      </c>
      <c r="Y1790" s="73"/>
    </row>
    <row r="1791" spans="1:25" ht="24" x14ac:dyDescent="0.35">
      <c r="A1791" s="40">
        <v>1618</v>
      </c>
      <c r="B1791" s="30">
        <v>8714199</v>
      </c>
      <c r="C1791" s="32" t="s">
        <v>32</v>
      </c>
      <c r="D1791" s="34" t="s">
        <v>167</v>
      </c>
      <c r="E1791" s="33" t="s">
        <v>34</v>
      </c>
      <c r="F1791" s="6">
        <v>0</v>
      </c>
      <c r="G1791" s="6">
        <v>1</v>
      </c>
      <c r="H1791" s="6">
        <v>781815</v>
      </c>
      <c r="I1791" s="243">
        <v>109480</v>
      </c>
      <c r="J1791" s="82">
        <f t="shared" si="310"/>
        <v>123843.776</v>
      </c>
      <c r="K1791" s="71">
        <v>149730</v>
      </c>
      <c r="L1791" s="79">
        <f t="shared" si="311"/>
        <v>28448.7</v>
      </c>
      <c r="M1791" s="79">
        <f t="shared" si="301"/>
        <v>178178.7</v>
      </c>
      <c r="N1791" s="79">
        <v>129000</v>
      </c>
      <c r="O1791" s="79">
        <v>24510</v>
      </c>
      <c r="P1791" s="79">
        <v>153510</v>
      </c>
      <c r="Q1791" s="244">
        <f t="shared" si="302"/>
        <v>123844</v>
      </c>
      <c r="R1791" s="244">
        <f t="shared" si="303"/>
        <v>151844</v>
      </c>
      <c r="S1791" s="244">
        <f t="shared" si="304"/>
        <v>150183</v>
      </c>
      <c r="T1791" s="244">
        <f t="shared" si="305"/>
        <v>153510</v>
      </c>
      <c r="U1791" s="79">
        <f t="shared" si="306"/>
        <v>19798.989873223331</v>
      </c>
      <c r="V1791" s="245">
        <f t="shared" si="307"/>
        <v>0.13039033398239858</v>
      </c>
      <c r="W1791" s="88" t="str">
        <f t="shared" si="308"/>
        <v>MENOR_VALOR</v>
      </c>
      <c r="X1791" s="89">
        <f t="shared" si="309"/>
        <v>123844</v>
      </c>
      <c r="Y1791" s="73"/>
    </row>
    <row r="1792" spans="1:25" ht="16" x14ac:dyDescent="0.35">
      <c r="A1792" s="40">
        <v>1619</v>
      </c>
      <c r="B1792" s="30">
        <v>8714199</v>
      </c>
      <c r="C1792" s="32" t="s">
        <v>32</v>
      </c>
      <c r="D1792" s="34" t="s">
        <v>168</v>
      </c>
      <c r="E1792" s="33" t="s">
        <v>34</v>
      </c>
      <c r="F1792" s="6">
        <v>0</v>
      </c>
      <c r="G1792" s="6">
        <v>1</v>
      </c>
      <c r="H1792" s="6">
        <v>781815</v>
      </c>
      <c r="I1792" s="243">
        <v>109480</v>
      </c>
      <c r="J1792" s="82">
        <f t="shared" si="310"/>
        <v>123843.776</v>
      </c>
      <c r="K1792" s="71">
        <v>170660</v>
      </c>
      <c r="L1792" s="79">
        <f t="shared" si="311"/>
        <v>32425.4</v>
      </c>
      <c r="M1792" s="79">
        <f t="shared" si="301"/>
        <v>203085.4</v>
      </c>
      <c r="N1792" s="79">
        <v>129000</v>
      </c>
      <c r="O1792" s="79">
        <v>24510</v>
      </c>
      <c r="P1792" s="79">
        <v>153510</v>
      </c>
      <c r="Q1792" s="244">
        <f t="shared" si="302"/>
        <v>123844</v>
      </c>
      <c r="R1792" s="244">
        <f t="shared" si="303"/>
        <v>160146</v>
      </c>
      <c r="S1792" s="244">
        <f t="shared" si="304"/>
        <v>156878</v>
      </c>
      <c r="T1792" s="244">
        <f t="shared" si="305"/>
        <v>153510</v>
      </c>
      <c r="U1792" s="79">
        <f t="shared" si="306"/>
        <v>25669.39037063405</v>
      </c>
      <c r="V1792" s="245">
        <f t="shared" si="307"/>
        <v>0.16028742753883363</v>
      </c>
      <c r="W1792" s="88" t="str">
        <f t="shared" si="308"/>
        <v>MENOR_VALOR</v>
      </c>
      <c r="X1792" s="89">
        <f t="shared" si="309"/>
        <v>123844</v>
      </c>
      <c r="Y1792" s="73"/>
    </row>
    <row r="1793" spans="1:25" ht="16" x14ac:dyDescent="0.35">
      <c r="A1793" s="40">
        <v>1620</v>
      </c>
      <c r="B1793" s="30">
        <v>8714199</v>
      </c>
      <c r="C1793" s="32" t="s">
        <v>32</v>
      </c>
      <c r="D1793" s="34" t="s">
        <v>169</v>
      </c>
      <c r="E1793" s="33" t="s">
        <v>34</v>
      </c>
      <c r="F1793" s="6">
        <v>0</v>
      </c>
      <c r="G1793" s="6">
        <v>1</v>
      </c>
      <c r="H1793" s="6">
        <v>781815</v>
      </c>
      <c r="I1793" s="243">
        <v>109480</v>
      </c>
      <c r="J1793" s="82">
        <f t="shared" si="310"/>
        <v>123843.776</v>
      </c>
      <c r="K1793" s="71">
        <v>175490</v>
      </c>
      <c r="L1793" s="79">
        <f t="shared" si="311"/>
        <v>33343.1</v>
      </c>
      <c r="M1793" s="79">
        <f t="shared" si="301"/>
        <v>208833.1</v>
      </c>
      <c r="N1793" s="79">
        <v>129000</v>
      </c>
      <c r="O1793" s="79">
        <v>24510</v>
      </c>
      <c r="P1793" s="79">
        <v>153510</v>
      </c>
      <c r="Q1793" s="244">
        <f t="shared" si="302"/>
        <v>123844</v>
      </c>
      <c r="R1793" s="244">
        <f t="shared" si="303"/>
        <v>162062</v>
      </c>
      <c r="S1793" s="244">
        <f t="shared" si="304"/>
        <v>158345</v>
      </c>
      <c r="T1793" s="244">
        <f t="shared" si="305"/>
        <v>153510</v>
      </c>
      <c r="U1793" s="79">
        <f t="shared" si="306"/>
        <v>27024.206963387474</v>
      </c>
      <c r="V1793" s="245">
        <f t="shared" si="307"/>
        <v>0.16675227359521341</v>
      </c>
      <c r="W1793" s="88" t="str">
        <f t="shared" si="308"/>
        <v>MENOR_VALOR</v>
      </c>
      <c r="X1793" s="89">
        <f t="shared" si="309"/>
        <v>123844</v>
      </c>
      <c r="Y1793" s="73"/>
    </row>
    <row r="1794" spans="1:25" ht="16" x14ac:dyDescent="0.35">
      <c r="A1794" s="40">
        <v>1621</v>
      </c>
      <c r="B1794" s="30">
        <v>8714199</v>
      </c>
      <c r="C1794" s="32" t="s">
        <v>32</v>
      </c>
      <c r="D1794" s="34" t="s">
        <v>170</v>
      </c>
      <c r="E1794" s="33" t="s">
        <v>34</v>
      </c>
      <c r="F1794" s="6">
        <v>0</v>
      </c>
      <c r="G1794" s="6">
        <v>1</v>
      </c>
      <c r="H1794" s="6">
        <v>781815</v>
      </c>
      <c r="I1794" s="243">
        <v>109480</v>
      </c>
      <c r="J1794" s="82">
        <f t="shared" si="310"/>
        <v>123843.776</v>
      </c>
      <c r="K1794" s="71">
        <v>169050</v>
      </c>
      <c r="L1794" s="79">
        <f t="shared" si="311"/>
        <v>32119.5</v>
      </c>
      <c r="M1794" s="79">
        <f t="shared" si="301"/>
        <v>201169.5</v>
      </c>
      <c r="N1794" s="79">
        <v>129000</v>
      </c>
      <c r="O1794" s="79">
        <v>24510</v>
      </c>
      <c r="P1794" s="79">
        <v>153510</v>
      </c>
      <c r="Q1794" s="244">
        <f t="shared" si="302"/>
        <v>123844</v>
      </c>
      <c r="R1794" s="244">
        <f t="shared" si="303"/>
        <v>159508</v>
      </c>
      <c r="S1794" s="244">
        <f t="shared" si="304"/>
        <v>156384</v>
      </c>
      <c r="T1794" s="244">
        <f t="shared" si="305"/>
        <v>153510</v>
      </c>
      <c r="U1794" s="79">
        <f t="shared" si="306"/>
        <v>25218.256244237033</v>
      </c>
      <c r="V1794" s="245">
        <f t="shared" si="307"/>
        <v>0.15810025982544471</v>
      </c>
      <c r="W1794" s="88" t="str">
        <f t="shared" si="308"/>
        <v>MENOR_VALOR</v>
      </c>
      <c r="X1794" s="89">
        <f t="shared" si="309"/>
        <v>123844</v>
      </c>
      <c r="Y1794" s="73"/>
    </row>
    <row r="1795" spans="1:25" ht="16" x14ac:dyDescent="0.35">
      <c r="A1795" s="40">
        <v>1622</v>
      </c>
      <c r="B1795" s="30">
        <v>8714199</v>
      </c>
      <c r="C1795" s="32" t="s">
        <v>32</v>
      </c>
      <c r="D1795" s="34" t="s">
        <v>171</v>
      </c>
      <c r="E1795" s="33" t="s">
        <v>34</v>
      </c>
      <c r="F1795" s="6">
        <v>0</v>
      </c>
      <c r="G1795" s="6">
        <v>1</v>
      </c>
      <c r="H1795" s="6">
        <v>781815</v>
      </c>
      <c r="I1795" s="243">
        <v>90440</v>
      </c>
      <c r="J1795" s="82">
        <f t="shared" si="310"/>
        <v>102305.728</v>
      </c>
      <c r="K1795" s="71">
        <v>126350</v>
      </c>
      <c r="L1795" s="79">
        <f t="shared" si="311"/>
        <v>24006.5</v>
      </c>
      <c r="M1795" s="79">
        <f t="shared" si="301"/>
        <v>150356.5</v>
      </c>
      <c r="N1795" s="79">
        <v>106000</v>
      </c>
      <c r="O1795" s="79">
        <v>20140</v>
      </c>
      <c r="P1795" s="79">
        <v>126140</v>
      </c>
      <c r="Q1795" s="244">
        <f t="shared" si="302"/>
        <v>102306</v>
      </c>
      <c r="R1795" s="244">
        <f t="shared" si="303"/>
        <v>126267</v>
      </c>
      <c r="S1795" s="244">
        <f t="shared" si="304"/>
        <v>124726</v>
      </c>
      <c r="T1795" s="244">
        <f t="shared" si="305"/>
        <v>126140</v>
      </c>
      <c r="U1795" s="79">
        <f t="shared" si="306"/>
        <v>16942.985584010865</v>
      </c>
      <c r="V1795" s="245">
        <f t="shared" si="307"/>
        <v>0.13418379769861377</v>
      </c>
      <c r="W1795" s="88" t="str">
        <f t="shared" si="308"/>
        <v>MENOR_VALOR</v>
      </c>
      <c r="X1795" s="89">
        <f t="shared" si="309"/>
        <v>102306</v>
      </c>
      <c r="Y1795" s="73"/>
    </row>
    <row r="1796" spans="1:25" x14ac:dyDescent="0.35">
      <c r="A1796" s="40">
        <v>1623</v>
      </c>
      <c r="B1796" s="30">
        <v>8714199</v>
      </c>
      <c r="C1796" s="32" t="s">
        <v>32</v>
      </c>
      <c r="D1796" s="34" t="s">
        <v>172</v>
      </c>
      <c r="E1796" s="33" t="s">
        <v>34</v>
      </c>
      <c r="F1796" s="6">
        <v>0</v>
      </c>
      <c r="G1796" s="6">
        <v>1</v>
      </c>
      <c r="H1796" s="6">
        <v>781815</v>
      </c>
      <c r="I1796" s="243">
        <v>451248</v>
      </c>
      <c r="J1796" s="82">
        <f t="shared" si="310"/>
        <v>510451.73759999999</v>
      </c>
      <c r="K1796" s="71">
        <v>683920</v>
      </c>
      <c r="L1796" s="79">
        <f t="shared" si="311"/>
        <v>129944.8</v>
      </c>
      <c r="M1796" s="79">
        <f t="shared" si="301"/>
        <v>813864.8</v>
      </c>
      <c r="N1796" s="79">
        <v>531000</v>
      </c>
      <c r="O1796" s="79">
        <v>100890</v>
      </c>
      <c r="P1796" s="79">
        <v>631890</v>
      </c>
      <c r="Q1796" s="244">
        <f t="shared" si="302"/>
        <v>510452</v>
      </c>
      <c r="R1796" s="244">
        <f t="shared" si="303"/>
        <v>652069</v>
      </c>
      <c r="S1796" s="244">
        <f t="shared" si="304"/>
        <v>640299</v>
      </c>
      <c r="T1796" s="244">
        <f t="shared" si="305"/>
        <v>631890</v>
      </c>
      <c r="U1796" s="79">
        <f t="shared" si="306"/>
        <v>100138.34103129531</v>
      </c>
      <c r="V1796" s="245">
        <f t="shared" si="307"/>
        <v>0.15357016056781614</v>
      </c>
      <c r="W1796" s="88" t="str">
        <f t="shared" si="308"/>
        <v>MENOR_VALOR</v>
      </c>
      <c r="X1796" s="89">
        <f t="shared" si="309"/>
        <v>510452</v>
      </c>
      <c r="Y1796" s="73"/>
    </row>
    <row r="1797" spans="1:25" ht="16" x14ac:dyDescent="0.35">
      <c r="A1797" s="40">
        <v>1624</v>
      </c>
      <c r="B1797" s="30">
        <v>8714199</v>
      </c>
      <c r="C1797" s="32" t="s">
        <v>32</v>
      </c>
      <c r="D1797" s="34" t="s">
        <v>173</v>
      </c>
      <c r="E1797" s="33" t="s">
        <v>34</v>
      </c>
      <c r="F1797" s="6">
        <v>0</v>
      </c>
      <c r="G1797" s="6">
        <v>1</v>
      </c>
      <c r="H1797" s="6">
        <v>781815</v>
      </c>
      <c r="I1797" s="243">
        <v>90440</v>
      </c>
      <c r="J1797" s="82">
        <f t="shared" si="310"/>
        <v>102305.728</v>
      </c>
      <c r="K1797" s="71">
        <v>130340</v>
      </c>
      <c r="L1797" s="79">
        <f t="shared" si="311"/>
        <v>24764.6</v>
      </c>
      <c r="M1797" s="79">
        <f t="shared" si="301"/>
        <v>155104.6</v>
      </c>
      <c r="N1797" s="79">
        <v>106000</v>
      </c>
      <c r="O1797" s="79">
        <v>20140</v>
      </c>
      <c r="P1797" s="79">
        <v>126140</v>
      </c>
      <c r="Q1797" s="244">
        <f t="shared" si="302"/>
        <v>102306</v>
      </c>
      <c r="R1797" s="244">
        <f t="shared" si="303"/>
        <v>127850</v>
      </c>
      <c r="S1797" s="244">
        <f t="shared" si="304"/>
        <v>126026</v>
      </c>
      <c r="T1797" s="244">
        <f t="shared" si="305"/>
        <v>126140</v>
      </c>
      <c r="U1797" s="79">
        <f t="shared" si="306"/>
        <v>18062.335618629171</v>
      </c>
      <c r="V1797" s="245">
        <f t="shared" si="307"/>
        <v>0.14127755665724812</v>
      </c>
      <c r="W1797" s="88" t="str">
        <f t="shared" si="308"/>
        <v>MENOR_VALOR</v>
      </c>
      <c r="X1797" s="89">
        <f t="shared" si="309"/>
        <v>102306</v>
      </c>
      <c r="Y1797" s="73"/>
    </row>
    <row r="1798" spans="1:25" ht="24" x14ac:dyDescent="0.35">
      <c r="A1798" s="40">
        <v>1625</v>
      </c>
      <c r="B1798" s="30">
        <v>8714199</v>
      </c>
      <c r="C1798" s="32" t="s">
        <v>32</v>
      </c>
      <c r="D1798" s="34" t="s">
        <v>174</v>
      </c>
      <c r="E1798" s="33" t="s">
        <v>34</v>
      </c>
      <c r="F1798" s="6">
        <v>0</v>
      </c>
      <c r="G1798" s="6">
        <v>1</v>
      </c>
      <c r="H1798" s="6">
        <v>781815</v>
      </c>
      <c r="I1798" s="243">
        <v>217056</v>
      </c>
      <c r="J1798" s="82">
        <f t="shared" si="310"/>
        <v>245533.74719999998</v>
      </c>
      <c r="K1798" s="71">
        <v>325380</v>
      </c>
      <c r="L1798" s="79">
        <f t="shared" si="311"/>
        <v>61822.2</v>
      </c>
      <c r="M1798" s="79">
        <f t="shared" si="301"/>
        <v>387202.2</v>
      </c>
      <c r="N1798" s="79">
        <v>255000</v>
      </c>
      <c r="O1798" s="79">
        <v>48450</v>
      </c>
      <c r="P1798" s="79">
        <v>303450</v>
      </c>
      <c r="Q1798" s="244">
        <f t="shared" si="302"/>
        <v>245534</v>
      </c>
      <c r="R1798" s="244">
        <f t="shared" si="303"/>
        <v>312062</v>
      </c>
      <c r="S1798" s="244">
        <f t="shared" si="304"/>
        <v>306699</v>
      </c>
      <c r="T1798" s="244">
        <f t="shared" si="305"/>
        <v>303450</v>
      </c>
      <c r="U1798" s="79">
        <f t="shared" si="306"/>
        <v>47042.399938778632</v>
      </c>
      <c r="V1798" s="245">
        <f t="shared" si="307"/>
        <v>0.1507469667526922</v>
      </c>
      <c r="W1798" s="88" t="str">
        <f t="shared" si="308"/>
        <v>MENOR_VALOR</v>
      </c>
      <c r="X1798" s="89">
        <f t="shared" si="309"/>
        <v>245534</v>
      </c>
      <c r="Y1798" s="73"/>
    </row>
    <row r="1799" spans="1:25" ht="16" x14ac:dyDescent="0.35">
      <c r="A1799" s="40">
        <v>1626</v>
      </c>
      <c r="B1799" s="30">
        <v>8714199</v>
      </c>
      <c r="C1799" s="32" t="s">
        <v>32</v>
      </c>
      <c r="D1799" s="34" t="s">
        <v>175</v>
      </c>
      <c r="E1799" s="33" t="s">
        <v>34</v>
      </c>
      <c r="F1799" s="6">
        <v>0</v>
      </c>
      <c r="G1799" s="6">
        <v>1</v>
      </c>
      <c r="H1799" s="6">
        <v>781815</v>
      </c>
      <c r="I1799" s="243">
        <v>217056</v>
      </c>
      <c r="J1799" s="82">
        <f t="shared" si="310"/>
        <v>245533.74719999998</v>
      </c>
      <c r="K1799" s="71">
        <v>293480</v>
      </c>
      <c r="L1799" s="79">
        <f t="shared" si="311"/>
        <v>55761.2</v>
      </c>
      <c r="M1799" s="79">
        <f t="shared" si="301"/>
        <v>349241.2</v>
      </c>
      <c r="N1799" s="79">
        <v>255000</v>
      </c>
      <c r="O1799" s="79">
        <v>48450</v>
      </c>
      <c r="P1799" s="79">
        <v>303450</v>
      </c>
      <c r="Q1799" s="244">
        <f t="shared" si="302"/>
        <v>245534</v>
      </c>
      <c r="R1799" s="244">
        <f t="shared" si="303"/>
        <v>299408</v>
      </c>
      <c r="S1799" s="244">
        <f t="shared" si="304"/>
        <v>296329</v>
      </c>
      <c r="T1799" s="244">
        <f t="shared" si="305"/>
        <v>303450</v>
      </c>
      <c r="U1799" s="79">
        <f t="shared" si="306"/>
        <v>38094.670729644058</v>
      </c>
      <c r="V1799" s="245">
        <f t="shared" si="307"/>
        <v>0.12723330949621939</v>
      </c>
      <c r="W1799" s="88" t="str">
        <f t="shared" si="308"/>
        <v>MENOR_VALOR</v>
      </c>
      <c r="X1799" s="89">
        <f t="shared" si="309"/>
        <v>245534</v>
      </c>
      <c r="Y1799" s="73"/>
    </row>
    <row r="1800" spans="1:25" ht="16" x14ac:dyDescent="0.35">
      <c r="A1800" s="40">
        <v>1627</v>
      </c>
      <c r="B1800" s="30">
        <v>8714199</v>
      </c>
      <c r="C1800" s="32" t="s">
        <v>32</v>
      </c>
      <c r="D1800" s="34" t="s">
        <v>176</v>
      </c>
      <c r="E1800" s="33" t="s">
        <v>34</v>
      </c>
      <c r="F1800" s="6">
        <v>0</v>
      </c>
      <c r="G1800" s="6">
        <v>1</v>
      </c>
      <c r="H1800" s="6">
        <v>781815</v>
      </c>
      <c r="I1800" s="243">
        <v>217056</v>
      </c>
      <c r="J1800" s="82">
        <f t="shared" si="310"/>
        <v>245533.74719999998</v>
      </c>
      <c r="K1800" s="71">
        <v>325380</v>
      </c>
      <c r="L1800" s="79">
        <f t="shared" si="311"/>
        <v>61822.2</v>
      </c>
      <c r="M1800" s="79">
        <f t="shared" si="301"/>
        <v>387202.2</v>
      </c>
      <c r="N1800" s="79">
        <v>255000</v>
      </c>
      <c r="O1800" s="79">
        <v>48450</v>
      </c>
      <c r="P1800" s="79">
        <v>303450</v>
      </c>
      <c r="Q1800" s="244">
        <f t="shared" si="302"/>
        <v>245534</v>
      </c>
      <c r="R1800" s="244">
        <f t="shared" si="303"/>
        <v>312062</v>
      </c>
      <c r="S1800" s="244">
        <f t="shared" si="304"/>
        <v>306699</v>
      </c>
      <c r="T1800" s="244">
        <f t="shared" si="305"/>
        <v>303450</v>
      </c>
      <c r="U1800" s="79">
        <f t="shared" si="306"/>
        <v>47042.399938778632</v>
      </c>
      <c r="V1800" s="245">
        <f t="shared" si="307"/>
        <v>0.1507469667526922</v>
      </c>
      <c r="W1800" s="88" t="str">
        <f t="shared" si="308"/>
        <v>MENOR_VALOR</v>
      </c>
      <c r="X1800" s="89">
        <f t="shared" si="309"/>
        <v>245534</v>
      </c>
      <c r="Y1800" s="73"/>
    </row>
    <row r="1801" spans="1:25" ht="16" x14ac:dyDescent="0.35">
      <c r="A1801" s="40">
        <v>1628</v>
      </c>
      <c r="B1801" s="30">
        <v>8714199</v>
      </c>
      <c r="C1801" s="32" t="s">
        <v>32</v>
      </c>
      <c r="D1801" s="34" t="s">
        <v>177</v>
      </c>
      <c r="E1801" s="33" t="s">
        <v>34</v>
      </c>
      <c r="F1801" s="6">
        <v>0</v>
      </c>
      <c r="G1801" s="6">
        <v>1</v>
      </c>
      <c r="H1801" s="6">
        <v>781815</v>
      </c>
      <c r="I1801" s="243">
        <v>259420</v>
      </c>
      <c r="J1801" s="82">
        <f t="shared" si="310"/>
        <v>293455.90399999998</v>
      </c>
      <c r="K1801" s="71">
        <v>361950</v>
      </c>
      <c r="L1801" s="79">
        <f t="shared" si="311"/>
        <v>68770.5</v>
      </c>
      <c r="M1801" s="79">
        <f t="shared" si="301"/>
        <v>430720.5</v>
      </c>
      <c r="N1801" s="79">
        <v>305000</v>
      </c>
      <c r="O1801" s="79">
        <v>57950</v>
      </c>
      <c r="P1801" s="79">
        <v>362950</v>
      </c>
      <c r="Q1801" s="244">
        <f t="shared" si="302"/>
        <v>293456</v>
      </c>
      <c r="R1801" s="244">
        <f t="shared" si="303"/>
        <v>362375</v>
      </c>
      <c r="S1801" s="244">
        <f t="shared" si="304"/>
        <v>357982</v>
      </c>
      <c r="T1801" s="244">
        <f t="shared" si="305"/>
        <v>362950</v>
      </c>
      <c r="U1801" s="79">
        <f t="shared" si="306"/>
        <v>48733.09225259567</v>
      </c>
      <c r="V1801" s="245">
        <f t="shared" si="307"/>
        <v>0.1344824898312402</v>
      </c>
      <c r="W1801" s="88" t="str">
        <f t="shared" si="308"/>
        <v>MENOR_VALOR</v>
      </c>
      <c r="X1801" s="89">
        <f t="shared" si="309"/>
        <v>293456</v>
      </c>
      <c r="Y1801" s="73"/>
    </row>
    <row r="1802" spans="1:25" ht="16" x14ac:dyDescent="0.35">
      <c r="A1802" s="40">
        <v>1629</v>
      </c>
      <c r="B1802" s="30">
        <v>8714199</v>
      </c>
      <c r="C1802" s="32" t="s">
        <v>32</v>
      </c>
      <c r="D1802" s="15" t="s">
        <v>178</v>
      </c>
      <c r="E1802" s="33" t="s">
        <v>34</v>
      </c>
      <c r="F1802" s="6">
        <v>0</v>
      </c>
      <c r="G1802" s="6">
        <v>1</v>
      </c>
      <c r="H1802" s="21">
        <v>781815</v>
      </c>
      <c r="I1802" s="243">
        <v>451248</v>
      </c>
      <c r="J1802" s="82">
        <f t="shared" si="310"/>
        <v>510451.73759999999</v>
      </c>
      <c r="K1802" s="71">
        <v>657360</v>
      </c>
      <c r="L1802" s="79">
        <f t="shared" si="311"/>
        <v>124898.40000000001</v>
      </c>
      <c r="M1802" s="79">
        <f t="shared" si="301"/>
        <v>782258.4</v>
      </c>
      <c r="N1802" s="79">
        <v>531000</v>
      </c>
      <c r="O1802" s="79">
        <v>100890</v>
      </c>
      <c r="P1802" s="79">
        <v>631890</v>
      </c>
      <c r="Q1802" s="244">
        <f t="shared" si="302"/>
        <v>510452</v>
      </c>
      <c r="R1802" s="244">
        <f t="shared" si="303"/>
        <v>641533</v>
      </c>
      <c r="S1802" s="244">
        <f t="shared" si="304"/>
        <v>631901</v>
      </c>
      <c r="T1802" s="244">
        <f t="shared" si="305"/>
        <v>631890</v>
      </c>
      <c r="U1802" s="79">
        <f t="shared" si="306"/>
        <v>92688.263984713834</v>
      </c>
      <c r="V1802" s="245">
        <f t="shared" si="307"/>
        <v>0.14447933930867754</v>
      </c>
      <c r="W1802" s="88" t="str">
        <f t="shared" si="308"/>
        <v>MENOR_VALOR</v>
      </c>
      <c r="X1802" s="89">
        <f t="shared" si="309"/>
        <v>510452</v>
      </c>
      <c r="Y1802" s="73"/>
    </row>
    <row r="1803" spans="1:25" ht="16" x14ac:dyDescent="0.35">
      <c r="A1803" s="40">
        <v>1630</v>
      </c>
      <c r="B1803" s="30">
        <v>8714199</v>
      </c>
      <c r="C1803" s="32" t="s">
        <v>179</v>
      </c>
      <c r="D1803" s="32" t="s">
        <v>160</v>
      </c>
      <c r="E1803" s="33" t="s">
        <v>34</v>
      </c>
      <c r="F1803" s="6">
        <v>0</v>
      </c>
      <c r="G1803" s="6">
        <v>1</v>
      </c>
      <c r="H1803" s="21">
        <v>781815</v>
      </c>
      <c r="I1803" s="243">
        <v>174335</v>
      </c>
      <c r="J1803" s="82">
        <f t="shared" si="310"/>
        <v>197207.75200000001</v>
      </c>
      <c r="K1803" s="71">
        <v>128340</v>
      </c>
      <c r="L1803" s="79">
        <f t="shared" si="311"/>
        <v>24384.6</v>
      </c>
      <c r="M1803" s="79">
        <f t="shared" ref="M1803:M1866" si="312">K1803+L1803</f>
        <v>152724.6</v>
      </c>
      <c r="N1803" s="79">
        <v>110000</v>
      </c>
      <c r="O1803" s="79">
        <v>20900</v>
      </c>
      <c r="P1803" s="79">
        <v>130900</v>
      </c>
      <c r="Q1803" s="244">
        <f t="shared" ref="Q1803:Q1866" si="313">ROUND(MIN(J1803,M1803,P1803),0)</f>
        <v>130900</v>
      </c>
      <c r="R1803" s="244">
        <f t="shared" ref="R1803:R1866" si="314">ROUND(AVERAGE(J1803,M1803,P1803),0)</f>
        <v>160277</v>
      </c>
      <c r="S1803" s="244">
        <f t="shared" ref="S1803:S1866" si="315">ROUND(GEOMEAN(J1803,M1803,P1803),0)</f>
        <v>157976</v>
      </c>
      <c r="T1803" s="244">
        <f t="shared" ref="T1803:T1866" si="316">ROUND(MEDIAN(J1803,M1803,P1803),0)</f>
        <v>152725</v>
      </c>
      <c r="U1803" s="79">
        <f t="shared" ref="U1803:U1866" si="317">STDEVA(Q1803,R1803)</f>
        <v>20772.675910917205</v>
      </c>
      <c r="V1803" s="245">
        <f t="shared" ref="V1803:V1866" si="318">(U1803/R1803)</f>
        <v>0.12960484605350242</v>
      </c>
      <c r="W1803" s="88" t="str">
        <f t="shared" ref="W1803:W1866" si="319">IF(V1803&lt;43%,"MENOR_VALOR","MEDIA_GEOMETRICA")</f>
        <v>MENOR_VALOR</v>
      </c>
      <c r="X1803" s="89">
        <f t="shared" ref="X1803:X1866" si="320">IF(W1803="MENOR_VALOR",Q1803,S1803)</f>
        <v>130900</v>
      </c>
      <c r="Y1803" s="73"/>
    </row>
    <row r="1804" spans="1:25" ht="16" x14ac:dyDescent="0.35">
      <c r="A1804" s="40">
        <v>1631</v>
      </c>
      <c r="B1804" s="30">
        <v>8714199</v>
      </c>
      <c r="C1804" s="197" t="s">
        <v>180</v>
      </c>
      <c r="D1804" s="198"/>
      <c r="E1804" s="33" t="s">
        <v>80</v>
      </c>
      <c r="F1804" s="6">
        <v>0</v>
      </c>
      <c r="G1804" s="6">
        <v>1</v>
      </c>
      <c r="H1804" s="6">
        <v>781815</v>
      </c>
      <c r="I1804" s="243">
        <v>200000</v>
      </c>
      <c r="J1804" s="82">
        <f t="shared" si="310"/>
        <v>226240</v>
      </c>
      <c r="K1804" s="71">
        <v>176720</v>
      </c>
      <c r="L1804" s="79">
        <f t="shared" si="311"/>
        <v>33576.800000000003</v>
      </c>
      <c r="M1804" s="79">
        <f t="shared" si="312"/>
        <v>210296.8</v>
      </c>
      <c r="N1804" s="79">
        <v>150000</v>
      </c>
      <c r="O1804" s="79">
        <v>28500</v>
      </c>
      <c r="P1804" s="79">
        <v>178500</v>
      </c>
      <c r="Q1804" s="244">
        <f t="shared" si="313"/>
        <v>178500</v>
      </c>
      <c r="R1804" s="244">
        <f t="shared" si="314"/>
        <v>205012</v>
      </c>
      <c r="S1804" s="244">
        <f t="shared" si="315"/>
        <v>204023</v>
      </c>
      <c r="T1804" s="244">
        <f t="shared" si="316"/>
        <v>210297</v>
      </c>
      <c r="U1804" s="79">
        <f t="shared" si="317"/>
        <v>18746.814982817748</v>
      </c>
      <c r="V1804" s="245">
        <f t="shared" si="318"/>
        <v>9.1442525231780328E-2</v>
      </c>
      <c r="W1804" s="88" t="str">
        <f t="shared" si="319"/>
        <v>MENOR_VALOR</v>
      </c>
      <c r="X1804" s="89">
        <f t="shared" si="320"/>
        <v>178500</v>
      </c>
      <c r="Y1804" s="73"/>
    </row>
    <row r="1805" spans="1:25" ht="24" x14ac:dyDescent="0.35">
      <c r="A1805" s="40">
        <v>1632</v>
      </c>
      <c r="B1805" s="30">
        <v>8714199</v>
      </c>
      <c r="C1805" s="32" t="s">
        <v>50</v>
      </c>
      <c r="D1805" s="32" t="s">
        <v>160</v>
      </c>
      <c r="E1805" s="33" t="s">
        <v>80</v>
      </c>
      <c r="F1805" s="6">
        <v>0</v>
      </c>
      <c r="G1805" s="6">
        <v>1</v>
      </c>
      <c r="H1805" s="6">
        <v>781815</v>
      </c>
      <c r="I1805" s="243">
        <v>181832</v>
      </c>
      <c r="J1805" s="82">
        <f t="shared" si="310"/>
        <v>205688.3584</v>
      </c>
      <c r="K1805" s="71">
        <v>299750</v>
      </c>
      <c r="L1805" s="79">
        <f t="shared" si="311"/>
        <v>56952.5</v>
      </c>
      <c r="M1805" s="79">
        <f t="shared" si="312"/>
        <v>356702.5</v>
      </c>
      <c r="N1805" s="79">
        <v>220000</v>
      </c>
      <c r="O1805" s="79">
        <v>41800</v>
      </c>
      <c r="P1805" s="79">
        <v>261800</v>
      </c>
      <c r="Q1805" s="244">
        <f t="shared" si="313"/>
        <v>205688</v>
      </c>
      <c r="R1805" s="244">
        <f t="shared" si="314"/>
        <v>274730</v>
      </c>
      <c r="S1805" s="244">
        <f t="shared" si="315"/>
        <v>267811</v>
      </c>
      <c r="T1805" s="244">
        <f t="shared" si="316"/>
        <v>261800</v>
      </c>
      <c r="U1805" s="79">
        <f t="shared" si="317"/>
        <v>48820.066386681618</v>
      </c>
      <c r="V1805" s="245">
        <f t="shared" si="318"/>
        <v>0.1777019851733761</v>
      </c>
      <c r="W1805" s="88" t="str">
        <f t="shared" si="319"/>
        <v>MENOR_VALOR</v>
      </c>
      <c r="X1805" s="89">
        <f t="shared" si="320"/>
        <v>205688</v>
      </c>
      <c r="Y1805" s="73"/>
    </row>
    <row r="1806" spans="1:25" s="74" customFormat="1" ht="16" x14ac:dyDescent="0.35">
      <c r="A1806" s="117" t="s">
        <v>181</v>
      </c>
      <c r="B1806" s="30"/>
      <c r="C1806" s="134"/>
      <c r="D1806" s="135" t="s">
        <v>182</v>
      </c>
      <c r="E1806" s="33"/>
      <c r="F1806" s="6"/>
      <c r="G1806" s="6"/>
      <c r="H1806" s="10"/>
      <c r="I1806" s="11"/>
      <c r="J1806" s="82"/>
      <c r="K1806" s="71"/>
      <c r="L1806" s="79"/>
      <c r="M1806" s="79"/>
      <c r="N1806" s="79"/>
      <c r="O1806" s="79"/>
      <c r="P1806" s="79"/>
      <c r="Q1806" s="244"/>
      <c r="R1806" s="244"/>
      <c r="S1806" s="244"/>
      <c r="T1806" s="244"/>
      <c r="U1806" s="79"/>
      <c r="V1806" s="245"/>
      <c r="W1806" s="88" t="str">
        <f t="shared" si="319"/>
        <v>MENOR_VALOR</v>
      </c>
      <c r="X1806" s="89">
        <f t="shared" si="320"/>
        <v>0</v>
      </c>
      <c r="Y1806" s="73"/>
    </row>
    <row r="1807" spans="1:25" ht="24" x14ac:dyDescent="0.35">
      <c r="A1807" s="40">
        <v>1633</v>
      </c>
      <c r="B1807" s="30">
        <v>8714199</v>
      </c>
      <c r="C1807" s="31" t="s">
        <v>32</v>
      </c>
      <c r="D1807" s="31" t="s">
        <v>183</v>
      </c>
      <c r="E1807" s="33" t="s">
        <v>34</v>
      </c>
      <c r="F1807" s="6">
        <v>0</v>
      </c>
      <c r="G1807" s="6">
        <v>1</v>
      </c>
      <c r="H1807" s="6">
        <v>781815</v>
      </c>
      <c r="I1807" s="81">
        <v>326298</v>
      </c>
      <c r="J1807" s="82">
        <f t="shared" si="310"/>
        <v>369108.29759999999</v>
      </c>
      <c r="K1807" s="71">
        <v>470400</v>
      </c>
      <c r="L1807" s="79">
        <f t="shared" si="311"/>
        <v>89376</v>
      </c>
      <c r="M1807" s="79">
        <f t="shared" si="312"/>
        <v>559776</v>
      </c>
      <c r="N1807" s="79">
        <v>384000</v>
      </c>
      <c r="O1807" s="79">
        <v>72960</v>
      </c>
      <c r="P1807" s="79">
        <v>456960</v>
      </c>
      <c r="Q1807" s="244">
        <f t="shared" si="313"/>
        <v>369108</v>
      </c>
      <c r="R1807" s="244">
        <f t="shared" si="314"/>
        <v>461948</v>
      </c>
      <c r="S1807" s="244">
        <f t="shared" si="315"/>
        <v>455354</v>
      </c>
      <c r="T1807" s="244">
        <f t="shared" si="316"/>
        <v>456960</v>
      </c>
      <c r="U1807" s="79">
        <f t="shared" si="317"/>
        <v>65647.793565359068</v>
      </c>
      <c r="V1807" s="245">
        <f t="shared" si="318"/>
        <v>0.14211078642046091</v>
      </c>
      <c r="W1807" s="88" t="str">
        <f t="shared" si="319"/>
        <v>MENOR_VALOR</v>
      </c>
      <c r="X1807" s="89">
        <f t="shared" si="320"/>
        <v>369108</v>
      </c>
      <c r="Y1807" s="73"/>
    </row>
    <row r="1808" spans="1:25" ht="24" x14ac:dyDescent="0.35">
      <c r="A1808" s="40">
        <v>1634</v>
      </c>
      <c r="B1808" s="30">
        <v>8714199</v>
      </c>
      <c r="C1808" s="31" t="s">
        <v>32</v>
      </c>
      <c r="D1808" s="31" t="s">
        <v>184</v>
      </c>
      <c r="E1808" s="33" t="s">
        <v>34</v>
      </c>
      <c r="F1808" s="6">
        <v>0</v>
      </c>
      <c r="G1808" s="6">
        <v>1</v>
      </c>
      <c r="H1808" s="6">
        <v>781815</v>
      </c>
      <c r="I1808" s="81">
        <v>173502</v>
      </c>
      <c r="J1808" s="82">
        <f t="shared" si="310"/>
        <v>196265.46239999999</v>
      </c>
      <c r="K1808" s="71">
        <v>277950</v>
      </c>
      <c r="L1808" s="79">
        <f t="shared" si="311"/>
        <v>52810.5</v>
      </c>
      <c r="M1808" s="79">
        <f t="shared" si="312"/>
        <v>330760.5</v>
      </c>
      <c r="N1808" s="79">
        <v>204000</v>
      </c>
      <c r="O1808" s="79">
        <v>38760</v>
      </c>
      <c r="P1808" s="79">
        <v>242760</v>
      </c>
      <c r="Q1808" s="244">
        <f t="shared" si="313"/>
        <v>196265</v>
      </c>
      <c r="R1808" s="244">
        <f t="shared" si="314"/>
        <v>256595</v>
      </c>
      <c r="S1808" s="244">
        <f t="shared" si="315"/>
        <v>250714</v>
      </c>
      <c r="T1808" s="244">
        <f t="shared" si="316"/>
        <v>242760</v>
      </c>
      <c r="U1808" s="79">
        <f t="shared" si="317"/>
        <v>42659.752108984409</v>
      </c>
      <c r="V1808" s="245">
        <f t="shared" si="318"/>
        <v>0.16625324776002809</v>
      </c>
      <c r="W1808" s="88" t="str">
        <f t="shared" si="319"/>
        <v>MENOR_VALOR</v>
      </c>
      <c r="X1808" s="89">
        <f t="shared" si="320"/>
        <v>196265</v>
      </c>
      <c r="Y1808" s="73"/>
    </row>
    <row r="1809" spans="1:25" ht="16" x14ac:dyDescent="0.35">
      <c r="A1809" s="40">
        <v>1635</v>
      </c>
      <c r="B1809" s="30">
        <v>8714199</v>
      </c>
      <c r="C1809" s="31" t="s">
        <v>32</v>
      </c>
      <c r="D1809" s="31" t="s">
        <v>185</v>
      </c>
      <c r="E1809" s="33" t="s">
        <v>34</v>
      </c>
      <c r="F1809" s="6">
        <v>0</v>
      </c>
      <c r="G1809" s="6">
        <v>1</v>
      </c>
      <c r="H1809" s="6">
        <v>781815</v>
      </c>
      <c r="I1809" s="243">
        <v>264775</v>
      </c>
      <c r="J1809" s="82">
        <f t="shared" si="310"/>
        <v>299513.48</v>
      </c>
      <c r="K1809" s="71">
        <v>413400</v>
      </c>
      <c r="L1809" s="79">
        <f t="shared" si="311"/>
        <v>78546</v>
      </c>
      <c r="M1809" s="79">
        <f t="shared" si="312"/>
        <v>491946</v>
      </c>
      <c r="N1809" s="79">
        <v>312000</v>
      </c>
      <c r="O1809" s="79">
        <v>59280</v>
      </c>
      <c r="P1809" s="79">
        <v>371280</v>
      </c>
      <c r="Q1809" s="244">
        <f t="shared" si="313"/>
        <v>299513</v>
      </c>
      <c r="R1809" s="244">
        <f t="shared" si="314"/>
        <v>387580</v>
      </c>
      <c r="S1809" s="244">
        <f t="shared" si="315"/>
        <v>379617</v>
      </c>
      <c r="T1809" s="244">
        <f t="shared" si="316"/>
        <v>371280</v>
      </c>
      <c r="U1809" s="79">
        <f t="shared" si="317"/>
        <v>62272.772898755684</v>
      </c>
      <c r="V1809" s="245">
        <f t="shared" si="318"/>
        <v>0.16067075932389618</v>
      </c>
      <c r="W1809" s="88" t="str">
        <f t="shared" si="319"/>
        <v>MENOR_VALOR</v>
      </c>
      <c r="X1809" s="89">
        <f t="shared" si="320"/>
        <v>299513</v>
      </c>
      <c r="Y1809" s="73"/>
    </row>
    <row r="1810" spans="1:25" ht="16" x14ac:dyDescent="0.35">
      <c r="A1810" s="40">
        <v>1636</v>
      </c>
      <c r="B1810" s="30">
        <v>8714199</v>
      </c>
      <c r="C1810" s="31" t="s">
        <v>32</v>
      </c>
      <c r="D1810" s="31" t="s">
        <v>186</v>
      </c>
      <c r="E1810" s="33" t="s">
        <v>34</v>
      </c>
      <c r="F1810" s="6">
        <v>0</v>
      </c>
      <c r="G1810" s="6">
        <v>1</v>
      </c>
      <c r="H1810" s="6">
        <v>781815</v>
      </c>
      <c r="I1810" s="243">
        <v>90440</v>
      </c>
      <c r="J1810" s="82">
        <f t="shared" si="310"/>
        <v>102305.728</v>
      </c>
      <c r="K1810" s="71">
        <v>140980</v>
      </c>
      <c r="L1810" s="79">
        <f t="shared" si="311"/>
        <v>26786.2</v>
      </c>
      <c r="M1810" s="79">
        <f t="shared" si="312"/>
        <v>167766.20000000001</v>
      </c>
      <c r="N1810" s="79">
        <v>106000</v>
      </c>
      <c r="O1810" s="79">
        <v>20140</v>
      </c>
      <c r="P1810" s="79">
        <v>126140</v>
      </c>
      <c r="Q1810" s="244">
        <f t="shared" si="313"/>
        <v>102306</v>
      </c>
      <c r="R1810" s="244">
        <f t="shared" si="314"/>
        <v>132071</v>
      </c>
      <c r="S1810" s="244">
        <f t="shared" si="315"/>
        <v>129366</v>
      </c>
      <c r="T1810" s="244">
        <f t="shared" si="316"/>
        <v>126140</v>
      </c>
      <c r="U1810" s="79">
        <f t="shared" si="317"/>
        <v>21047.033342017588</v>
      </c>
      <c r="V1810" s="245">
        <f t="shared" si="318"/>
        <v>0.15936150511480635</v>
      </c>
      <c r="W1810" s="88" t="str">
        <f t="shared" si="319"/>
        <v>MENOR_VALOR</v>
      </c>
      <c r="X1810" s="89">
        <f t="shared" si="320"/>
        <v>102306</v>
      </c>
      <c r="Y1810" s="73"/>
    </row>
    <row r="1811" spans="1:25" ht="16" x14ac:dyDescent="0.35">
      <c r="A1811" s="40">
        <v>1637</v>
      </c>
      <c r="B1811" s="30">
        <v>8714199</v>
      </c>
      <c r="C1811" s="31" t="s">
        <v>32</v>
      </c>
      <c r="D1811" s="31" t="s">
        <v>187</v>
      </c>
      <c r="E1811" s="33" t="s">
        <v>34</v>
      </c>
      <c r="F1811" s="6">
        <v>0</v>
      </c>
      <c r="G1811" s="6">
        <v>1</v>
      </c>
      <c r="H1811" s="6">
        <v>781815</v>
      </c>
      <c r="I1811" s="243">
        <v>205632</v>
      </c>
      <c r="J1811" s="82">
        <f t="shared" si="310"/>
        <v>232610.9184</v>
      </c>
      <c r="K1811" s="71">
        <v>368000</v>
      </c>
      <c r="L1811" s="79">
        <f t="shared" si="311"/>
        <v>69920</v>
      </c>
      <c r="M1811" s="79">
        <f t="shared" si="312"/>
        <v>437920</v>
      </c>
      <c r="N1811" s="79">
        <v>320000</v>
      </c>
      <c r="O1811" s="79">
        <v>60800</v>
      </c>
      <c r="P1811" s="79">
        <v>380800</v>
      </c>
      <c r="Q1811" s="244">
        <f t="shared" si="313"/>
        <v>232611</v>
      </c>
      <c r="R1811" s="244">
        <f t="shared" si="314"/>
        <v>350444</v>
      </c>
      <c r="S1811" s="244">
        <f t="shared" si="315"/>
        <v>338512</v>
      </c>
      <c r="T1811" s="244">
        <f t="shared" si="316"/>
        <v>380800</v>
      </c>
      <c r="U1811" s="79">
        <f t="shared" si="317"/>
        <v>83320.513347554457</v>
      </c>
      <c r="V1811" s="245">
        <f t="shared" si="318"/>
        <v>0.23775699783005119</v>
      </c>
      <c r="W1811" s="88" t="str">
        <f t="shared" si="319"/>
        <v>MENOR_VALOR</v>
      </c>
      <c r="X1811" s="89">
        <f t="shared" si="320"/>
        <v>232611</v>
      </c>
      <c r="Y1811" s="73"/>
    </row>
    <row r="1812" spans="1:25" ht="24" x14ac:dyDescent="0.35">
      <c r="A1812" s="40">
        <v>1638</v>
      </c>
      <c r="B1812" s="30">
        <v>8714199</v>
      </c>
      <c r="C1812" s="31" t="s">
        <v>32</v>
      </c>
      <c r="D1812" s="31" t="s">
        <v>188</v>
      </c>
      <c r="E1812" s="33" t="s">
        <v>34</v>
      </c>
      <c r="F1812" s="6">
        <v>0</v>
      </c>
      <c r="G1812" s="6">
        <v>1</v>
      </c>
      <c r="H1812" s="6">
        <v>781815</v>
      </c>
      <c r="I1812" s="243">
        <v>286076</v>
      </c>
      <c r="J1812" s="82">
        <f t="shared" si="310"/>
        <v>323609.17119999998</v>
      </c>
      <c r="K1812" s="71">
        <v>436800</v>
      </c>
      <c r="L1812" s="79">
        <f t="shared" si="311"/>
        <v>82992</v>
      </c>
      <c r="M1812" s="79">
        <f t="shared" si="312"/>
        <v>519792</v>
      </c>
      <c r="N1812" s="79">
        <v>336000</v>
      </c>
      <c r="O1812" s="79">
        <v>63840</v>
      </c>
      <c r="P1812" s="79">
        <v>399840</v>
      </c>
      <c r="Q1812" s="244">
        <f t="shared" si="313"/>
        <v>323609</v>
      </c>
      <c r="R1812" s="244">
        <f t="shared" si="314"/>
        <v>414414</v>
      </c>
      <c r="S1812" s="244">
        <f t="shared" si="315"/>
        <v>406673</v>
      </c>
      <c r="T1812" s="244">
        <f t="shared" si="316"/>
        <v>399840</v>
      </c>
      <c r="U1812" s="79">
        <f t="shared" si="317"/>
        <v>64208.831265644447</v>
      </c>
      <c r="V1812" s="245">
        <f t="shared" si="318"/>
        <v>0.15493885647117242</v>
      </c>
      <c r="W1812" s="88" t="str">
        <f t="shared" si="319"/>
        <v>MENOR_VALOR</v>
      </c>
      <c r="X1812" s="89">
        <f t="shared" si="320"/>
        <v>323609</v>
      </c>
      <c r="Y1812" s="73"/>
    </row>
    <row r="1813" spans="1:25" ht="24" x14ac:dyDescent="0.35">
      <c r="A1813" s="40">
        <v>1639</v>
      </c>
      <c r="B1813" s="30">
        <v>8714199</v>
      </c>
      <c r="C1813" s="31" t="s">
        <v>32</v>
      </c>
      <c r="D1813" s="31" t="s">
        <v>189</v>
      </c>
      <c r="E1813" s="33" t="s">
        <v>80</v>
      </c>
      <c r="F1813" s="6">
        <v>0</v>
      </c>
      <c r="G1813" s="6">
        <v>1</v>
      </c>
      <c r="H1813" s="6">
        <v>781815</v>
      </c>
      <c r="I1813" s="243">
        <v>236215</v>
      </c>
      <c r="J1813" s="82">
        <f t="shared" si="310"/>
        <v>267206.408</v>
      </c>
      <c r="K1813" s="71">
        <v>338530</v>
      </c>
      <c r="L1813" s="79">
        <f t="shared" si="311"/>
        <v>64320.700000000004</v>
      </c>
      <c r="M1813" s="79">
        <f t="shared" si="312"/>
        <v>402850.7</v>
      </c>
      <c r="N1813" s="79">
        <v>279000</v>
      </c>
      <c r="O1813" s="79">
        <v>53010</v>
      </c>
      <c r="P1813" s="79">
        <v>332010</v>
      </c>
      <c r="Q1813" s="244">
        <f t="shared" si="313"/>
        <v>267206</v>
      </c>
      <c r="R1813" s="244">
        <f t="shared" si="314"/>
        <v>334022</v>
      </c>
      <c r="S1813" s="244">
        <f t="shared" si="315"/>
        <v>329393</v>
      </c>
      <c r="T1813" s="244">
        <f t="shared" si="316"/>
        <v>332010</v>
      </c>
      <c r="U1813" s="79">
        <f t="shared" si="317"/>
        <v>47246.046691760363</v>
      </c>
      <c r="V1813" s="245">
        <f t="shared" si="318"/>
        <v>0.14144591281939622</v>
      </c>
      <c r="W1813" s="88" t="str">
        <f t="shared" si="319"/>
        <v>MENOR_VALOR</v>
      </c>
      <c r="X1813" s="89">
        <f t="shared" si="320"/>
        <v>267206</v>
      </c>
      <c r="Y1813" s="73"/>
    </row>
    <row r="1814" spans="1:25" ht="24" x14ac:dyDescent="0.35">
      <c r="A1814" s="40">
        <v>1640</v>
      </c>
      <c r="B1814" s="30">
        <v>8714199</v>
      </c>
      <c r="C1814" s="31" t="s">
        <v>32</v>
      </c>
      <c r="D1814" s="31" t="s">
        <v>190</v>
      </c>
      <c r="E1814" s="33" t="s">
        <v>80</v>
      </c>
      <c r="F1814" s="6">
        <v>0</v>
      </c>
      <c r="G1814" s="6">
        <v>1</v>
      </c>
      <c r="H1814" s="6">
        <v>781815</v>
      </c>
      <c r="I1814" s="243">
        <v>251447</v>
      </c>
      <c r="J1814" s="82">
        <f t="shared" si="310"/>
        <v>284436.84639999998</v>
      </c>
      <c r="K1814" s="71">
        <v>384800</v>
      </c>
      <c r="L1814" s="79">
        <f t="shared" si="311"/>
        <v>73112</v>
      </c>
      <c r="M1814" s="79">
        <f t="shared" si="312"/>
        <v>457912</v>
      </c>
      <c r="N1814" s="79">
        <v>296000</v>
      </c>
      <c r="O1814" s="79">
        <v>56240</v>
      </c>
      <c r="P1814" s="79">
        <v>352240</v>
      </c>
      <c r="Q1814" s="244">
        <f t="shared" si="313"/>
        <v>284437</v>
      </c>
      <c r="R1814" s="244">
        <f t="shared" si="314"/>
        <v>364863</v>
      </c>
      <c r="S1814" s="244">
        <f t="shared" si="315"/>
        <v>357988</v>
      </c>
      <c r="T1814" s="244">
        <f t="shared" si="316"/>
        <v>352240</v>
      </c>
      <c r="U1814" s="79">
        <f t="shared" si="317"/>
        <v>56869.769983709273</v>
      </c>
      <c r="V1814" s="245">
        <f t="shared" si="318"/>
        <v>0.15586609215982239</v>
      </c>
      <c r="W1814" s="88" t="str">
        <f t="shared" si="319"/>
        <v>MENOR_VALOR</v>
      </c>
      <c r="X1814" s="89">
        <f t="shared" si="320"/>
        <v>284437</v>
      </c>
      <c r="Y1814" s="73"/>
    </row>
    <row r="1815" spans="1:25" ht="16" x14ac:dyDescent="0.35">
      <c r="A1815" s="40">
        <v>1641</v>
      </c>
      <c r="B1815" s="30">
        <v>8714199</v>
      </c>
      <c r="C1815" s="31" t="s">
        <v>32</v>
      </c>
      <c r="D1815" s="31" t="s">
        <v>191</v>
      </c>
      <c r="E1815" s="33" t="s">
        <v>34</v>
      </c>
      <c r="F1815" s="6">
        <v>0</v>
      </c>
      <c r="G1815" s="6">
        <v>1</v>
      </c>
      <c r="H1815" s="6">
        <v>781815</v>
      </c>
      <c r="I1815" s="243">
        <v>209083</v>
      </c>
      <c r="J1815" s="82">
        <f t="shared" si="310"/>
        <v>236514.68959999998</v>
      </c>
      <c r="K1815" s="71">
        <v>323400</v>
      </c>
      <c r="L1815" s="79">
        <f t="shared" si="311"/>
        <v>61446</v>
      </c>
      <c r="M1815" s="79">
        <f t="shared" si="312"/>
        <v>384846</v>
      </c>
      <c r="N1815" s="79">
        <v>246000</v>
      </c>
      <c r="O1815" s="79">
        <v>46740</v>
      </c>
      <c r="P1815" s="79">
        <v>292740</v>
      </c>
      <c r="Q1815" s="244">
        <f t="shared" si="313"/>
        <v>236515</v>
      </c>
      <c r="R1815" s="244">
        <f t="shared" si="314"/>
        <v>304700</v>
      </c>
      <c r="S1815" s="244">
        <f t="shared" si="315"/>
        <v>298682</v>
      </c>
      <c r="T1815" s="244">
        <f t="shared" si="316"/>
        <v>292740</v>
      </c>
      <c r="U1815" s="79">
        <f t="shared" si="317"/>
        <v>48214.07587520474</v>
      </c>
      <c r="V1815" s="245">
        <f t="shared" si="318"/>
        <v>0.15823457786414422</v>
      </c>
      <c r="W1815" s="88" t="str">
        <f t="shared" si="319"/>
        <v>MENOR_VALOR</v>
      </c>
      <c r="X1815" s="89">
        <f t="shared" si="320"/>
        <v>236515</v>
      </c>
      <c r="Y1815" s="73"/>
    </row>
    <row r="1816" spans="1:25" ht="16" x14ac:dyDescent="0.35">
      <c r="A1816" s="40">
        <v>1642</v>
      </c>
      <c r="B1816" s="30">
        <v>8714199</v>
      </c>
      <c r="C1816" s="31" t="s">
        <v>32</v>
      </c>
      <c r="D1816" s="31" t="s">
        <v>192</v>
      </c>
      <c r="E1816" s="33" t="s">
        <v>34</v>
      </c>
      <c r="F1816" s="6">
        <v>0</v>
      </c>
      <c r="G1816" s="6">
        <v>1</v>
      </c>
      <c r="H1816" s="6">
        <v>781815</v>
      </c>
      <c r="I1816" s="243">
        <v>542640</v>
      </c>
      <c r="J1816" s="82">
        <f t="shared" si="310"/>
        <v>613834.36800000002</v>
      </c>
      <c r="K1816" s="71">
        <v>742140</v>
      </c>
      <c r="L1816" s="79">
        <f t="shared" si="311"/>
        <v>141006.6</v>
      </c>
      <c r="M1816" s="79">
        <f t="shared" si="312"/>
        <v>883146.6</v>
      </c>
      <c r="N1816" s="79">
        <v>638000</v>
      </c>
      <c r="O1816" s="79">
        <v>121220</v>
      </c>
      <c r="P1816" s="79">
        <v>759220</v>
      </c>
      <c r="Q1816" s="244">
        <f t="shared" si="313"/>
        <v>613834</v>
      </c>
      <c r="R1816" s="244">
        <f t="shared" si="314"/>
        <v>752067</v>
      </c>
      <c r="S1816" s="244">
        <f t="shared" si="315"/>
        <v>743847</v>
      </c>
      <c r="T1816" s="244">
        <f t="shared" si="316"/>
        <v>759220</v>
      </c>
      <c r="U1816" s="79">
        <f t="shared" si="317"/>
        <v>97745.491683760018</v>
      </c>
      <c r="V1816" s="245">
        <f t="shared" si="318"/>
        <v>0.12996912733009161</v>
      </c>
      <c r="W1816" s="88" t="str">
        <f t="shared" si="319"/>
        <v>MENOR_VALOR</v>
      </c>
      <c r="X1816" s="89">
        <f t="shared" si="320"/>
        <v>613834</v>
      </c>
      <c r="Y1816" s="73"/>
    </row>
    <row r="1817" spans="1:25" ht="24" x14ac:dyDescent="0.35">
      <c r="A1817" s="40">
        <v>1643</v>
      </c>
      <c r="B1817" s="30">
        <v>8714199</v>
      </c>
      <c r="C1817" s="31" t="s">
        <v>32</v>
      </c>
      <c r="D1817" s="31" t="s">
        <v>193</v>
      </c>
      <c r="E1817" s="33" t="s">
        <v>34</v>
      </c>
      <c r="F1817" s="6">
        <v>0</v>
      </c>
      <c r="G1817" s="6">
        <v>1</v>
      </c>
      <c r="H1817" s="6">
        <v>781815</v>
      </c>
      <c r="I1817" s="243">
        <v>1085280</v>
      </c>
      <c r="J1817" s="82">
        <f t="shared" si="310"/>
        <v>1227668.736</v>
      </c>
      <c r="K1817" s="71">
        <v>1484280</v>
      </c>
      <c r="L1817" s="79">
        <f t="shared" si="311"/>
        <v>282013.2</v>
      </c>
      <c r="M1817" s="79">
        <f t="shared" si="312"/>
        <v>1766293.2</v>
      </c>
      <c r="N1817" s="79">
        <v>1277000</v>
      </c>
      <c r="O1817" s="79">
        <v>242630</v>
      </c>
      <c r="P1817" s="79">
        <v>1519630</v>
      </c>
      <c r="Q1817" s="244">
        <f t="shared" si="313"/>
        <v>1227669</v>
      </c>
      <c r="R1817" s="244">
        <f t="shared" si="314"/>
        <v>1504531</v>
      </c>
      <c r="S1817" s="244">
        <f t="shared" si="315"/>
        <v>1488083</v>
      </c>
      <c r="T1817" s="244">
        <f t="shared" si="316"/>
        <v>1519630</v>
      </c>
      <c r="U1817" s="79">
        <f t="shared" si="317"/>
        <v>195770.99765286993</v>
      </c>
      <c r="V1817" s="245">
        <f t="shared" si="318"/>
        <v>0.13012094642973121</v>
      </c>
      <c r="W1817" s="88" t="str">
        <f t="shared" si="319"/>
        <v>MENOR_VALOR</v>
      </c>
      <c r="X1817" s="89">
        <f t="shared" si="320"/>
        <v>1227669</v>
      </c>
      <c r="Y1817" s="73"/>
    </row>
    <row r="1818" spans="1:25" ht="16" x14ac:dyDescent="0.35">
      <c r="A1818" s="40">
        <v>1644</v>
      </c>
      <c r="B1818" s="30">
        <v>8714199</v>
      </c>
      <c r="C1818" s="31" t="s">
        <v>32</v>
      </c>
      <c r="D1818" s="31" t="s">
        <v>194</v>
      </c>
      <c r="E1818" s="33" t="s">
        <v>34</v>
      </c>
      <c r="F1818" s="6">
        <v>0</v>
      </c>
      <c r="G1818" s="6">
        <v>1</v>
      </c>
      <c r="H1818" s="6">
        <v>781815</v>
      </c>
      <c r="I1818" s="243">
        <v>542640</v>
      </c>
      <c r="J1818" s="82">
        <f t="shared" si="310"/>
        <v>613834.36800000002</v>
      </c>
      <c r="K1818" s="71">
        <v>829920</v>
      </c>
      <c r="L1818" s="79">
        <f t="shared" si="311"/>
        <v>157684.79999999999</v>
      </c>
      <c r="M1818" s="79">
        <f t="shared" si="312"/>
        <v>987604.8</v>
      </c>
      <c r="N1818" s="79">
        <v>638000</v>
      </c>
      <c r="O1818" s="79">
        <v>121220</v>
      </c>
      <c r="P1818" s="79">
        <v>759220</v>
      </c>
      <c r="Q1818" s="244">
        <f t="shared" si="313"/>
        <v>613834</v>
      </c>
      <c r="R1818" s="244">
        <f t="shared" si="314"/>
        <v>786886</v>
      </c>
      <c r="S1818" s="244">
        <f t="shared" si="315"/>
        <v>772089</v>
      </c>
      <c r="T1818" s="244">
        <f t="shared" si="316"/>
        <v>759220</v>
      </c>
      <c r="U1818" s="79">
        <f t="shared" si="317"/>
        <v>122366.24269789443</v>
      </c>
      <c r="V1818" s="245">
        <f t="shared" si="318"/>
        <v>0.15550695106774606</v>
      </c>
      <c r="W1818" s="88" t="str">
        <f t="shared" si="319"/>
        <v>MENOR_VALOR</v>
      </c>
      <c r="X1818" s="89">
        <f t="shared" si="320"/>
        <v>613834</v>
      </c>
      <c r="Y1818" s="73"/>
    </row>
    <row r="1819" spans="1:25" ht="24" x14ac:dyDescent="0.35">
      <c r="A1819" s="40">
        <v>1645</v>
      </c>
      <c r="B1819" s="30">
        <v>8714199</v>
      </c>
      <c r="C1819" s="31" t="s">
        <v>32</v>
      </c>
      <c r="D1819" s="31" t="s">
        <v>195</v>
      </c>
      <c r="E1819" s="33" t="s">
        <v>34</v>
      </c>
      <c r="F1819" s="6">
        <v>0</v>
      </c>
      <c r="G1819" s="6">
        <v>1</v>
      </c>
      <c r="H1819" s="6">
        <v>781815</v>
      </c>
      <c r="I1819" s="243">
        <v>451248</v>
      </c>
      <c r="J1819" s="82">
        <f t="shared" si="310"/>
        <v>510451.73759999999</v>
      </c>
      <c r="K1819" s="71">
        <v>730400</v>
      </c>
      <c r="L1819" s="79">
        <f t="shared" si="311"/>
        <v>138776</v>
      </c>
      <c r="M1819" s="79">
        <f t="shared" si="312"/>
        <v>869176</v>
      </c>
      <c r="N1819" s="79">
        <v>531000</v>
      </c>
      <c r="O1819" s="79">
        <v>100890</v>
      </c>
      <c r="P1819" s="79">
        <v>631890</v>
      </c>
      <c r="Q1819" s="244">
        <f t="shared" si="313"/>
        <v>510452</v>
      </c>
      <c r="R1819" s="244">
        <f t="shared" si="314"/>
        <v>670506</v>
      </c>
      <c r="S1819" s="244">
        <f t="shared" si="315"/>
        <v>654487</v>
      </c>
      <c r="T1819" s="244">
        <f t="shared" si="316"/>
        <v>631890</v>
      </c>
      <c r="U1819" s="79">
        <f t="shared" si="317"/>
        <v>113175.26875603168</v>
      </c>
      <c r="V1819" s="245">
        <f t="shared" si="318"/>
        <v>0.16879083670546077</v>
      </c>
      <c r="W1819" s="88" t="str">
        <f t="shared" si="319"/>
        <v>MENOR_VALOR</v>
      </c>
      <c r="X1819" s="89">
        <f t="shared" si="320"/>
        <v>510452</v>
      </c>
      <c r="Y1819" s="73"/>
    </row>
    <row r="1820" spans="1:25" ht="16" x14ac:dyDescent="0.35">
      <c r="A1820" s="40">
        <v>1646</v>
      </c>
      <c r="B1820" s="30">
        <v>8714199</v>
      </c>
      <c r="C1820" s="31" t="s">
        <v>32</v>
      </c>
      <c r="D1820" s="31" t="s">
        <v>196</v>
      </c>
      <c r="E1820" s="33" t="s">
        <v>34</v>
      </c>
      <c r="F1820" s="6">
        <v>0</v>
      </c>
      <c r="G1820" s="6">
        <v>1</v>
      </c>
      <c r="H1820" s="6">
        <v>781815</v>
      </c>
      <c r="I1820" s="243">
        <v>28560</v>
      </c>
      <c r="J1820" s="82">
        <f t="shared" si="310"/>
        <v>32307.072</v>
      </c>
      <c r="K1820" s="71">
        <v>47300</v>
      </c>
      <c r="L1820" s="79">
        <f t="shared" si="311"/>
        <v>8987</v>
      </c>
      <c r="M1820" s="79">
        <f t="shared" si="312"/>
        <v>56287</v>
      </c>
      <c r="N1820" s="79">
        <v>34000</v>
      </c>
      <c r="O1820" s="79">
        <v>6460</v>
      </c>
      <c r="P1820" s="79">
        <v>40460</v>
      </c>
      <c r="Q1820" s="244">
        <f t="shared" si="313"/>
        <v>32307</v>
      </c>
      <c r="R1820" s="244">
        <f t="shared" si="314"/>
        <v>43018</v>
      </c>
      <c r="S1820" s="244">
        <f t="shared" si="315"/>
        <v>41903</v>
      </c>
      <c r="T1820" s="244">
        <f t="shared" si="316"/>
        <v>40460</v>
      </c>
      <c r="U1820" s="79">
        <f t="shared" si="317"/>
        <v>7573.8207332891106</v>
      </c>
      <c r="V1820" s="245">
        <f t="shared" si="318"/>
        <v>0.17606166565830839</v>
      </c>
      <c r="W1820" s="88" t="str">
        <f t="shared" si="319"/>
        <v>MENOR_VALOR</v>
      </c>
      <c r="X1820" s="89">
        <f t="shared" si="320"/>
        <v>32307</v>
      </c>
      <c r="Y1820" s="73"/>
    </row>
    <row r="1821" spans="1:25" ht="16" x14ac:dyDescent="0.35">
      <c r="A1821" s="40">
        <v>1647</v>
      </c>
      <c r="B1821" s="30">
        <v>8714199</v>
      </c>
      <c r="C1821" s="31" t="s">
        <v>32</v>
      </c>
      <c r="D1821" s="31" t="s">
        <v>198</v>
      </c>
      <c r="E1821" s="33" t="s">
        <v>34</v>
      </c>
      <c r="F1821" s="6">
        <v>0</v>
      </c>
      <c r="G1821" s="6">
        <v>1</v>
      </c>
      <c r="H1821" s="6">
        <v>781815</v>
      </c>
      <c r="I1821" s="243">
        <v>113050</v>
      </c>
      <c r="J1821" s="82">
        <f t="shared" si="310"/>
        <v>127882.16</v>
      </c>
      <c r="K1821" s="71">
        <v>162680</v>
      </c>
      <c r="L1821" s="79">
        <f t="shared" si="311"/>
        <v>30909.200000000001</v>
      </c>
      <c r="M1821" s="79">
        <f t="shared" si="312"/>
        <v>193589.2</v>
      </c>
      <c r="N1821" s="79">
        <v>133000</v>
      </c>
      <c r="O1821" s="79">
        <v>25270</v>
      </c>
      <c r="P1821" s="79">
        <v>158270</v>
      </c>
      <c r="Q1821" s="244">
        <f t="shared" si="313"/>
        <v>127882</v>
      </c>
      <c r="R1821" s="244">
        <f t="shared" si="314"/>
        <v>159914</v>
      </c>
      <c r="S1821" s="244">
        <f t="shared" si="315"/>
        <v>157651</v>
      </c>
      <c r="T1821" s="244">
        <f t="shared" si="316"/>
        <v>158270</v>
      </c>
      <c r="U1821" s="79">
        <f t="shared" si="317"/>
        <v>22650.044414967491</v>
      </c>
      <c r="V1821" s="245">
        <f t="shared" si="318"/>
        <v>0.14163890850686928</v>
      </c>
      <c r="W1821" s="88" t="str">
        <f t="shared" si="319"/>
        <v>MENOR_VALOR</v>
      </c>
      <c r="X1821" s="89">
        <f t="shared" si="320"/>
        <v>127882</v>
      </c>
      <c r="Y1821" s="73"/>
    </row>
    <row r="1822" spans="1:25" ht="15" thickBot="1" x14ac:dyDescent="0.4">
      <c r="A1822" s="61">
        <v>1648</v>
      </c>
      <c r="B1822" s="35">
        <v>8714199</v>
      </c>
      <c r="C1822" s="199" t="s">
        <v>32</v>
      </c>
      <c r="D1822" s="199" t="s">
        <v>199</v>
      </c>
      <c r="E1822" s="60" t="s">
        <v>34</v>
      </c>
      <c r="F1822" s="24">
        <v>0</v>
      </c>
      <c r="G1822" s="24">
        <v>1</v>
      </c>
      <c r="H1822" s="24">
        <v>781815</v>
      </c>
      <c r="I1822" s="248">
        <v>109480</v>
      </c>
      <c r="J1822" s="82">
        <f t="shared" si="310"/>
        <v>123843.776</v>
      </c>
      <c r="K1822" s="71">
        <v>164220</v>
      </c>
      <c r="L1822" s="79">
        <f t="shared" si="311"/>
        <v>31201.8</v>
      </c>
      <c r="M1822" s="79">
        <f t="shared" si="312"/>
        <v>195421.8</v>
      </c>
      <c r="N1822" s="79">
        <v>129000</v>
      </c>
      <c r="O1822" s="79">
        <v>24510</v>
      </c>
      <c r="P1822" s="79">
        <v>153510</v>
      </c>
      <c r="Q1822" s="244">
        <f t="shared" si="313"/>
        <v>123844</v>
      </c>
      <c r="R1822" s="244">
        <f t="shared" si="314"/>
        <v>157592</v>
      </c>
      <c r="S1822" s="244">
        <f t="shared" si="315"/>
        <v>154880</v>
      </c>
      <c r="T1822" s="244">
        <f t="shared" si="316"/>
        <v>153510</v>
      </c>
      <c r="U1822" s="79">
        <f t="shared" si="317"/>
        <v>23863.439651483604</v>
      </c>
      <c r="V1822" s="245">
        <f t="shared" si="318"/>
        <v>0.15142545085717299</v>
      </c>
      <c r="W1822" s="88" t="str">
        <f t="shared" si="319"/>
        <v>MENOR_VALOR</v>
      </c>
      <c r="X1822" s="89">
        <f t="shared" si="320"/>
        <v>123844</v>
      </c>
      <c r="Y1822" s="73"/>
    </row>
    <row r="1823" spans="1:25" ht="15" thickBot="1" x14ac:dyDescent="0.4">
      <c r="A1823" s="270" t="s">
        <v>503</v>
      </c>
      <c r="B1823" s="271"/>
      <c r="C1823" s="271"/>
      <c r="D1823" s="271"/>
      <c r="E1823" s="271"/>
      <c r="F1823" s="271"/>
      <c r="G1823" s="271"/>
      <c r="H1823" s="271"/>
      <c r="I1823" s="271"/>
      <c r="J1823" s="271"/>
      <c r="K1823" s="79"/>
      <c r="L1823" s="79"/>
      <c r="M1823" s="79"/>
      <c r="N1823" s="79"/>
      <c r="O1823" s="79"/>
      <c r="P1823" s="79"/>
      <c r="Q1823" s="244"/>
      <c r="R1823" s="244"/>
      <c r="S1823" s="244"/>
      <c r="T1823" s="244"/>
      <c r="U1823" s="79"/>
      <c r="V1823" s="245"/>
      <c r="W1823" s="88"/>
      <c r="X1823" s="89"/>
      <c r="Y1823" s="73"/>
    </row>
    <row r="1824" spans="1:25" ht="16.5" thickBot="1" x14ac:dyDescent="0.4">
      <c r="A1824" s="103" t="s">
        <v>1</v>
      </c>
      <c r="B1824" s="285" t="s">
        <v>2</v>
      </c>
      <c r="C1824" s="286"/>
      <c r="D1824" s="103" t="s">
        <v>3</v>
      </c>
      <c r="E1824" s="103" t="s">
        <v>4</v>
      </c>
      <c r="F1824" s="103" t="s">
        <v>5</v>
      </c>
      <c r="G1824" s="103" t="s">
        <v>6</v>
      </c>
      <c r="H1824" s="103" t="s">
        <v>7</v>
      </c>
      <c r="I1824" s="285" t="s">
        <v>961</v>
      </c>
      <c r="J1824" s="287"/>
      <c r="K1824" s="79"/>
      <c r="L1824" s="79"/>
      <c r="M1824" s="79"/>
      <c r="N1824" s="79"/>
      <c r="O1824" s="79"/>
      <c r="P1824" s="79"/>
      <c r="Q1824" s="244"/>
      <c r="R1824" s="244"/>
      <c r="S1824" s="244"/>
      <c r="T1824" s="244"/>
      <c r="U1824" s="79"/>
      <c r="V1824" s="245"/>
      <c r="W1824" s="88"/>
      <c r="X1824" s="89"/>
      <c r="Y1824" s="73"/>
    </row>
    <row r="1825" spans="1:25" ht="15" thickBot="1" x14ac:dyDescent="0.4">
      <c r="A1825" s="200" t="s">
        <v>344</v>
      </c>
      <c r="B1825" s="309" t="s">
        <v>503</v>
      </c>
      <c r="C1825" s="310"/>
      <c r="D1825" s="200" t="s">
        <v>504</v>
      </c>
      <c r="E1825" s="200" t="s">
        <v>445</v>
      </c>
      <c r="F1825" s="201" t="s">
        <v>9</v>
      </c>
      <c r="G1825" s="200" t="s">
        <v>505</v>
      </c>
      <c r="H1825" s="200" t="s">
        <v>506</v>
      </c>
      <c r="I1825" s="311" t="s">
        <v>1017</v>
      </c>
      <c r="J1825" s="312"/>
      <c r="K1825" s="79"/>
      <c r="L1825" s="79"/>
      <c r="M1825" s="79"/>
      <c r="N1825" s="79"/>
      <c r="O1825" s="79"/>
      <c r="P1825" s="79"/>
      <c r="Q1825" s="244"/>
      <c r="R1825" s="244"/>
      <c r="S1825" s="244"/>
      <c r="T1825" s="244"/>
      <c r="U1825" s="79"/>
      <c r="V1825" s="245"/>
      <c r="W1825" s="88"/>
      <c r="X1825" s="89"/>
      <c r="Y1825" s="73"/>
    </row>
    <row r="1826" spans="1:25" ht="24.5" thickBot="1" x14ac:dyDescent="0.4">
      <c r="A1826" s="111" t="s">
        <v>12</v>
      </c>
      <c r="B1826" s="111" t="s">
        <v>13</v>
      </c>
      <c r="C1826" s="267" t="s">
        <v>14</v>
      </c>
      <c r="D1826" s="269"/>
      <c r="E1826" s="111" t="s">
        <v>15</v>
      </c>
      <c r="F1826" s="112" t="s">
        <v>16</v>
      </c>
      <c r="G1826" s="111" t="s">
        <v>17</v>
      </c>
      <c r="H1826" s="111" t="s">
        <v>18</v>
      </c>
      <c r="I1826" s="259" t="s">
        <v>994</v>
      </c>
      <c r="J1826" s="85" t="s">
        <v>995</v>
      </c>
      <c r="K1826" s="79"/>
      <c r="L1826" s="79"/>
      <c r="M1826" s="79"/>
      <c r="N1826" s="79"/>
      <c r="O1826" s="79"/>
      <c r="P1826" s="79"/>
      <c r="Q1826" s="244"/>
      <c r="R1826" s="244"/>
      <c r="S1826" s="244"/>
      <c r="T1826" s="244"/>
      <c r="U1826" s="79"/>
      <c r="V1826" s="245"/>
      <c r="W1826" s="88"/>
      <c r="X1826" s="89"/>
      <c r="Y1826" s="73"/>
    </row>
    <row r="1827" spans="1:25" ht="16" x14ac:dyDescent="0.35">
      <c r="A1827" s="202" t="s">
        <v>507</v>
      </c>
      <c r="B1827" s="114"/>
      <c r="C1827" s="114"/>
      <c r="D1827" s="203" t="s">
        <v>31</v>
      </c>
      <c r="E1827" s="114"/>
      <c r="F1827" s="114"/>
      <c r="G1827" s="114"/>
      <c r="H1827" s="116"/>
      <c r="I1827" s="252"/>
      <c r="J1827" s="253"/>
      <c r="K1827" s="79"/>
      <c r="L1827" s="79"/>
      <c r="M1827" s="79"/>
      <c r="N1827" s="79"/>
      <c r="O1827" s="79"/>
      <c r="P1827" s="79"/>
      <c r="Q1827" s="244"/>
      <c r="R1827" s="244"/>
      <c r="S1827" s="244"/>
      <c r="T1827" s="244"/>
      <c r="U1827" s="79"/>
      <c r="V1827" s="245"/>
      <c r="W1827" s="88"/>
      <c r="X1827" s="89"/>
      <c r="Y1827" s="73"/>
    </row>
    <row r="1828" spans="1:25" x14ac:dyDescent="0.35">
      <c r="A1828" s="6">
        <v>1649</v>
      </c>
      <c r="B1828" s="30">
        <v>8714199</v>
      </c>
      <c r="C1828" s="32" t="s">
        <v>32</v>
      </c>
      <c r="D1828" s="31" t="s">
        <v>33</v>
      </c>
      <c r="E1828" s="33" t="s">
        <v>34</v>
      </c>
      <c r="F1828" s="6">
        <v>0</v>
      </c>
      <c r="G1828" s="6">
        <v>1</v>
      </c>
      <c r="H1828" s="6">
        <v>781815</v>
      </c>
      <c r="I1828" s="243">
        <v>272272</v>
      </c>
      <c r="J1828" s="82">
        <f t="shared" ref="J1828:J1891" si="321">(I1828*13.12%)+I1828</f>
        <v>307994.08639999997</v>
      </c>
      <c r="K1828" s="79">
        <v>364000</v>
      </c>
      <c r="L1828" s="79">
        <f t="shared" si="311"/>
        <v>69160</v>
      </c>
      <c r="M1828" s="79">
        <f t="shared" si="312"/>
        <v>433160</v>
      </c>
      <c r="N1828" s="79">
        <v>320000</v>
      </c>
      <c r="O1828" s="79">
        <v>60800</v>
      </c>
      <c r="P1828" s="79">
        <v>380800</v>
      </c>
      <c r="Q1828" s="244">
        <f t="shared" si="313"/>
        <v>307994</v>
      </c>
      <c r="R1828" s="244">
        <f t="shared" si="314"/>
        <v>373985</v>
      </c>
      <c r="S1828" s="244">
        <f t="shared" si="315"/>
        <v>370364</v>
      </c>
      <c r="T1828" s="244">
        <f t="shared" si="316"/>
        <v>380800</v>
      </c>
      <c r="U1828" s="79">
        <f t="shared" si="317"/>
        <v>46662.683597281459</v>
      </c>
      <c r="V1828" s="245">
        <f t="shared" si="318"/>
        <v>0.12477153788863579</v>
      </c>
      <c r="W1828" s="88" t="str">
        <f t="shared" si="319"/>
        <v>MENOR_VALOR</v>
      </c>
      <c r="X1828" s="89">
        <f t="shared" si="320"/>
        <v>307994</v>
      </c>
      <c r="Y1828" s="73"/>
    </row>
    <row r="1829" spans="1:25" ht="16" x14ac:dyDescent="0.35">
      <c r="A1829" s="6">
        <v>1650</v>
      </c>
      <c r="B1829" s="30">
        <v>8714199</v>
      </c>
      <c r="C1829" s="32" t="s">
        <v>32</v>
      </c>
      <c r="D1829" s="31" t="s">
        <v>35</v>
      </c>
      <c r="E1829" s="33" t="s">
        <v>34</v>
      </c>
      <c r="F1829" s="6">
        <v>0</v>
      </c>
      <c r="G1829" s="6">
        <v>1</v>
      </c>
      <c r="H1829" s="6">
        <v>781815</v>
      </c>
      <c r="I1829" s="243">
        <v>52598</v>
      </c>
      <c r="J1829" s="82">
        <f t="shared" si="321"/>
        <v>59498.857600000003</v>
      </c>
      <c r="K1829" s="79">
        <v>77220</v>
      </c>
      <c r="L1829" s="79">
        <f t="shared" si="311"/>
        <v>14671.8</v>
      </c>
      <c r="M1829" s="79">
        <f t="shared" si="312"/>
        <v>91891.8</v>
      </c>
      <c r="N1829" s="79">
        <v>62000</v>
      </c>
      <c r="O1829" s="79">
        <v>11780</v>
      </c>
      <c r="P1829" s="79">
        <v>73780</v>
      </c>
      <c r="Q1829" s="244">
        <f t="shared" si="313"/>
        <v>59499</v>
      </c>
      <c r="R1829" s="244">
        <f t="shared" si="314"/>
        <v>75057</v>
      </c>
      <c r="S1829" s="244">
        <f t="shared" si="315"/>
        <v>73888</v>
      </c>
      <c r="T1829" s="244">
        <f t="shared" si="316"/>
        <v>73780</v>
      </c>
      <c r="U1829" s="79">
        <f t="shared" si="317"/>
        <v>11001.167301700307</v>
      </c>
      <c r="V1829" s="245">
        <f t="shared" si="318"/>
        <v>0.14657083685332889</v>
      </c>
      <c r="W1829" s="88" t="str">
        <f t="shared" si="319"/>
        <v>MENOR_VALOR</v>
      </c>
      <c r="X1829" s="89">
        <f t="shared" si="320"/>
        <v>59499</v>
      </c>
      <c r="Y1829" s="73"/>
    </row>
    <row r="1830" spans="1:25" x14ac:dyDescent="0.35">
      <c r="A1830" s="6">
        <v>1651</v>
      </c>
      <c r="B1830" s="30">
        <v>8714199</v>
      </c>
      <c r="C1830" s="32" t="s">
        <v>32</v>
      </c>
      <c r="D1830" s="31" t="s">
        <v>36</v>
      </c>
      <c r="E1830" s="33" t="s">
        <v>34</v>
      </c>
      <c r="F1830" s="6">
        <v>0</v>
      </c>
      <c r="G1830" s="6">
        <v>1</v>
      </c>
      <c r="H1830" s="6">
        <v>781815</v>
      </c>
      <c r="I1830" s="243">
        <v>81872</v>
      </c>
      <c r="J1830" s="82">
        <f t="shared" si="321"/>
        <v>92613.606400000004</v>
      </c>
      <c r="K1830" s="79">
        <v>120000</v>
      </c>
      <c r="L1830" s="79">
        <f t="shared" si="311"/>
        <v>22800</v>
      </c>
      <c r="M1830" s="79">
        <f t="shared" si="312"/>
        <v>142800</v>
      </c>
      <c r="N1830" s="79">
        <v>96000</v>
      </c>
      <c r="O1830" s="79">
        <v>18240</v>
      </c>
      <c r="P1830" s="79">
        <v>114240</v>
      </c>
      <c r="Q1830" s="244">
        <f t="shared" si="313"/>
        <v>92614</v>
      </c>
      <c r="R1830" s="244">
        <f t="shared" si="314"/>
        <v>116551</v>
      </c>
      <c r="S1830" s="244">
        <f t="shared" si="315"/>
        <v>114747</v>
      </c>
      <c r="T1830" s="244">
        <f t="shared" si="316"/>
        <v>114240</v>
      </c>
      <c r="U1830" s="79">
        <f t="shared" si="317"/>
        <v>16926.015021262388</v>
      </c>
      <c r="V1830" s="245">
        <f t="shared" si="318"/>
        <v>0.14522410808369202</v>
      </c>
      <c r="W1830" s="88" t="str">
        <f t="shared" si="319"/>
        <v>MENOR_VALOR</v>
      </c>
      <c r="X1830" s="89">
        <f t="shared" si="320"/>
        <v>92614</v>
      </c>
      <c r="Y1830" s="73"/>
    </row>
    <row r="1831" spans="1:25" ht="24" x14ac:dyDescent="0.35">
      <c r="A1831" s="6">
        <v>1652</v>
      </c>
      <c r="B1831" s="30">
        <v>8714199</v>
      </c>
      <c r="C1831" s="32" t="s">
        <v>32</v>
      </c>
      <c r="D1831" s="31" t="s">
        <v>37</v>
      </c>
      <c r="E1831" s="33" t="s">
        <v>34</v>
      </c>
      <c r="F1831" s="6">
        <v>0</v>
      </c>
      <c r="G1831" s="6">
        <v>1</v>
      </c>
      <c r="H1831" s="6">
        <v>781815</v>
      </c>
      <c r="I1831" s="243">
        <v>77469</v>
      </c>
      <c r="J1831" s="82">
        <f t="shared" si="321"/>
        <v>87632.932799999995</v>
      </c>
      <c r="K1831" s="79">
        <v>107160</v>
      </c>
      <c r="L1831" s="79">
        <f t="shared" si="311"/>
        <v>20360.400000000001</v>
      </c>
      <c r="M1831" s="79">
        <f t="shared" si="312"/>
        <v>127520.4</v>
      </c>
      <c r="N1831" s="79">
        <v>91000</v>
      </c>
      <c r="O1831" s="79">
        <v>17290</v>
      </c>
      <c r="P1831" s="79">
        <v>108290</v>
      </c>
      <c r="Q1831" s="244">
        <f t="shared" si="313"/>
        <v>87633</v>
      </c>
      <c r="R1831" s="244">
        <f t="shared" si="314"/>
        <v>107814</v>
      </c>
      <c r="S1831" s="244">
        <f t="shared" si="315"/>
        <v>106564</v>
      </c>
      <c r="T1831" s="244">
        <f t="shared" si="316"/>
        <v>108290</v>
      </c>
      <c r="U1831" s="79">
        <f t="shared" si="317"/>
        <v>14270.121951125715</v>
      </c>
      <c r="V1831" s="245">
        <f t="shared" si="318"/>
        <v>0.13235870991824544</v>
      </c>
      <c r="W1831" s="88" t="str">
        <f t="shared" si="319"/>
        <v>MENOR_VALOR</v>
      </c>
      <c r="X1831" s="89">
        <f t="shared" si="320"/>
        <v>87633</v>
      </c>
      <c r="Y1831" s="73"/>
    </row>
    <row r="1832" spans="1:25" ht="24" x14ac:dyDescent="0.35">
      <c r="A1832" s="6">
        <v>1653</v>
      </c>
      <c r="B1832" s="30">
        <v>8714199</v>
      </c>
      <c r="C1832" s="32" t="s">
        <v>32</v>
      </c>
      <c r="D1832" s="31" t="s">
        <v>38</v>
      </c>
      <c r="E1832" s="33" t="s">
        <v>34</v>
      </c>
      <c r="F1832" s="6">
        <v>0</v>
      </c>
      <c r="G1832" s="6">
        <v>1</v>
      </c>
      <c r="H1832" s="6">
        <v>781815</v>
      </c>
      <c r="I1832" s="243">
        <v>77112</v>
      </c>
      <c r="J1832" s="82">
        <f t="shared" si="321"/>
        <v>87229.094400000002</v>
      </c>
      <c r="K1832" s="79">
        <v>106020</v>
      </c>
      <c r="L1832" s="79">
        <f t="shared" si="311"/>
        <v>20143.8</v>
      </c>
      <c r="M1832" s="79">
        <f t="shared" si="312"/>
        <v>126163.8</v>
      </c>
      <c r="N1832" s="79">
        <v>91000</v>
      </c>
      <c r="O1832" s="79">
        <v>17290</v>
      </c>
      <c r="P1832" s="79">
        <v>108290</v>
      </c>
      <c r="Q1832" s="244">
        <f t="shared" si="313"/>
        <v>87229</v>
      </c>
      <c r="R1832" s="244">
        <f t="shared" si="314"/>
        <v>107228</v>
      </c>
      <c r="S1832" s="244">
        <f t="shared" si="315"/>
        <v>106022</v>
      </c>
      <c r="T1832" s="244">
        <f t="shared" si="316"/>
        <v>108290</v>
      </c>
      <c r="U1832" s="79">
        <f t="shared" si="317"/>
        <v>14141.428516949763</v>
      </c>
      <c r="V1832" s="245">
        <f t="shared" si="318"/>
        <v>0.1318818640369098</v>
      </c>
      <c r="W1832" s="88" t="str">
        <f t="shared" si="319"/>
        <v>MENOR_VALOR</v>
      </c>
      <c r="X1832" s="89">
        <f t="shared" si="320"/>
        <v>87229</v>
      </c>
      <c r="Y1832" s="73"/>
    </row>
    <row r="1833" spans="1:25" ht="16" x14ac:dyDescent="0.35">
      <c r="A1833" s="6">
        <v>1654</v>
      </c>
      <c r="B1833" s="30">
        <v>8714199</v>
      </c>
      <c r="C1833" s="32" t="s">
        <v>32</v>
      </c>
      <c r="D1833" s="31" t="s">
        <v>39</v>
      </c>
      <c r="E1833" s="33" t="s">
        <v>34</v>
      </c>
      <c r="F1833" s="6">
        <v>0</v>
      </c>
      <c r="G1833" s="6">
        <v>1</v>
      </c>
      <c r="H1833" s="6">
        <v>781815</v>
      </c>
      <c r="I1833" s="243">
        <v>77112</v>
      </c>
      <c r="J1833" s="82">
        <f t="shared" si="321"/>
        <v>87229.094400000002</v>
      </c>
      <c r="K1833" s="79">
        <v>124260</v>
      </c>
      <c r="L1833" s="79">
        <f t="shared" si="311"/>
        <v>23609.4</v>
      </c>
      <c r="M1833" s="79">
        <f t="shared" si="312"/>
        <v>147869.4</v>
      </c>
      <c r="N1833" s="79">
        <v>91000</v>
      </c>
      <c r="O1833" s="79">
        <v>17290</v>
      </c>
      <c r="P1833" s="79">
        <v>108290</v>
      </c>
      <c r="Q1833" s="244">
        <f t="shared" si="313"/>
        <v>87229</v>
      </c>
      <c r="R1833" s="244">
        <f t="shared" si="314"/>
        <v>114463</v>
      </c>
      <c r="S1833" s="244">
        <f t="shared" si="315"/>
        <v>111783</v>
      </c>
      <c r="T1833" s="244">
        <f t="shared" si="316"/>
        <v>108290</v>
      </c>
      <c r="U1833" s="79">
        <f t="shared" si="317"/>
        <v>19257.346078834435</v>
      </c>
      <c r="V1833" s="245">
        <f t="shared" si="318"/>
        <v>0.16824079465708949</v>
      </c>
      <c r="W1833" s="88" t="str">
        <f t="shared" si="319"/>
        <v>MENOR_VALOR</v>
      </c>
      <c r="X1833" s="89">
        <f t="shared" si="320"/>
        <v>87229</v>
      </c>
      <c r="Y1833" s="73"/>
    </row>
    <row r="1834" spans="1:25" x14ac:dyDescent="0.35">
      <c r="A1834" s="6">
        <v>1655</v>
      </c>
      <c r="B1834" s="30">
        <v>8714199</v>
      </c>
      <c r="C1834" s="32" t="s">
        <v>32</v>
      </c>
      <c r="D1834" s="31" t="s">
        <v>42</v>
      </c>
      <c r="E1834" s="33" t="s">
        <v>34</v>
      </c>
      <c r="F1834" s="6">
        <v>0</v>
      </c>
      <c r="G1834" s="6">
        <v>1</v>
      </c>
      <c r="H1834" s="6">
        <v>781815</v>
      </c>
      <c r="I1834" s="243">
        <v>218008</v>
      </c>
      <c r="J1834" s="82">
        <f t="shared" si="321"/>
        <v>246610.6496</v>
      </c>
      <c r="K1834" s="79">
        <v>304000</v>
      </c>
      <c r="L1834" s="79">
        <f t="shared" si="311"/>
        <v>57760</v>
      </c>
      <c r="M1834" s="79">
        <f t="shared" si="312"/>
        <v>361760</v>
      </c>
      <c r="N1834" s="79">
        <v>256000</v>
      </c>
      <c r="O1834" s="79">
        <v>48640</v>
      </c>
      <c r="P1834" s="79">
        <v>304640</v>
      </c>
      <c r="Q1834" s="244">
        <f t="shared" si="313"/>
        <v>246611</v>
      </c>
      <c r="R1834" s="244">
        <f t="shared" si="314"/>
        <v>304337</v>
      </c>
      <c r="S1834" s="244">
        <f t="shared" si="315"/>
        <v>300658</v>
      </c>
      <c r="T1834" s="244">
        <f t="shared" si="316"/>
        <v>304640</v>
      </c>
      <c r="U1834" s="79">
        <f t="shared" si="317"/>
        <v>40818.446050774641</v>
      </c>
      <c r="V1834" s="245">
        <f t="shared" si="318"/>
        <v>0.13412252223940777</v>
      </c>
      <c r="W1834" s="88" t="str">
        <f t="shared" si="319"/>
        <v>MENOR_VALOR</v>
      </c>
      <c r="X1834" s="89">
        <f t="shared" si="320"/>
        <v>246611</v>
      </c>
      <c r="Y1834" s="73"/>
    </row>
    <row r="1835" spans="1:25" ht="24" x14ac:dyDescent="0.35">
      <c r="A1835" s="6">
        <v>1656</v>
      </c>
      <c r="B1835" s="30">
        <v>8714199</v>
      </c>
      <c r="C1835" s="32" t="s">
        <v>32</v>
      </c>
      <c r="D1835" s="31" t="s">
        <v>321</v>
      </c>
      <c r="E1835" s="33" t="s">
        <v>34</v>
      </c>
      <c r="F1835" s="6">
        <v>0</v>
      </c>
      <c r="G1835" s="6">
        <v>1</v>
      </c>
      <c r="H1835" s="6">
        <v>781815</v>
      </c>
      <c r="I1835" s="243">
        <v>122213</v>
      </c>
      <c r="J1835" s="82">
        <f t="shared" si="321"/>
        <v>138247.3456</v>
      </c>
      <c r="K1835" s="79">
        <v>178200</v>
      </c>
      <c r="L1835" s="79">
        <f t="shared" si="311"/>
        <v>33858</v>
      </c>
      <c r="M1835" s="79">
        <f t="shared" si="312"/>
        <v>212058</v>
      </c>
      <c r="N1835" s="79">
        <v>144000</v>
      </c>
      <c r="O1835" s="79">
        <v>27360</v>
      </c>
      <c r="P1835" s="79">
        <v>171360</v>
      </c>
      <c r="Q1835" s="244">
        <f t="shared" si="313"/>
        <v>138247</v>
      </c>
      <c r="R1835" s="244">
        <f t="shared" si="314"/>
        <v>173888</v>
      </c>
      <c r="S1835" s="244">
        <f t="shared" si="315"/>
        <v>171267</v>
      </c>
      <c r="T1835" s="244">
        <f t="shared" si="316"/>
        <v>171360</v>
      </c>
      <c r="U1835" s="79">
        <f t="shared" si="317"/>
        <v>25201.992788269741</v>
      </c>
      <c r="V1835" s="245">
        <f t="shared" si="318"/>
        <v>0.14493232878789647</v>
      </c>
      <c r="W1835" s="88" t="str">
        <f t="shared" si="319"/>
        <v>MENOR_VALOR</v>
      </c>
      <c r="X1835" s="89">
        <f t="shared" si="320"/>
        <v>138247</v>
      </c>
      <c r="Y1835" s="73"/>
    </row>
    <row r="1836" spans="1:25" ht="16" x14ac:dyDescent="0.35">
      <c r="A1836" s="6">
        <v>1657</v>
      </c>
      <c r="B1836" s="30">
        <v>8714199</v>
      </c>
      <c r="C1836" s="32" t="s">
        <v>32</v>
      </c>
      <c r="D1836" s="31" t="s">
        <v>44</v>
      </c>
      <c r="E1836" s="33" t="s">
        <v>34</v>
      </c>
      <c r="F1836" s="6">
        <v>0</v>
      </c>
      <c r="G1836" s="6">
        <v>1</v>
      </c>
      <c r="H1836" s="6">
        <v>781815</v>
      </c>
      <c r="I1836" s="243">
        <v>99841</v>
      </c>
      <c r="J1836" s="82">
        <f t="shared" si="321"/>
        <v>112940.13920000001</v>
      </c>
      <c r="K1836" s="79">
        <v>123000</v>
      </c>
      <c r="L1836" s="79">
        <f t="shared" ref="L1836:L1899" si="322">K1836*19%</f>
        <v>23370</v>
      </c>
      <c r="M1836" s="79">
        <f t="shared" si="312"/>
        <v>146370</v>
      </c>
      <c r="N1836" s="79">
        <v>98000</v>
      </c>
      <c r="O1836" s="79">
        <v>18620</v>
      </c>
      <c r="P1836" s="79">
        <v>116620</v>
      </c>
      <c r="Q1836" s="244">
        <f t="shared" si="313"/>
        <v>112940</v>
      </c>
      <c r="R1836" s="244">
        <f t="shared" si="314"/>
        <v>125310</v>
      </c>
      <c r="S1836" s="244">
        <f t="shared" si="315"/>
        <v>124458</v>
      </c>
      <c r="T1836" s="244">
        <f t="shared" si="316"/>
        <v>116620</v>
      </c>
      <c r="U1836" s="79">
        <f t="shared" si="317"/>
        <v>8746.9108832775928</v>
      </c>
      <c r="V1836" s="245">
        <f t="shared" si="318"/>
        <v>6.9802177665610032E-2</v>
      </c>
      <c r="W1836" s="88" t="str">
        <f t="shared" si="319"/>
        <v>MENOR_VALOR</v>
      </c>
      <c r="X1836" s="89">
        <f t="shared" si="320"/>
        <v>112940</v>
      </c>
      <c r="Y1836" s="73"/>
    </row>
    <row r="1837" spans="1:25" ht="16" x14ac:dyDescent="0.35">
      <c r="A1837" s="6">
        <v>1658</v>
      </c>
      <c r="B1837" s="30">
        <v>8714199</v>
      </c>
      <c r="C1837" s="32" t="s">
        <v>32</v>
      </c>
      <c r="D1837" s="31" t="s">
        <v>45</v>
      </c>
      <c r="E1837" s="33" t="s">
        <v>34</v>
      </c>
      <c r="F1837" s="6">
        <v>0</v>
      </c>
      <c r="G1837" s="6">
        <v>1</v>
      </c>
      <c r="H1837" s="6">
        <v>781815</v>
      </c>
      <c r="I1837" s="243">
        <v>109480</v>
      </c>
      <c r="J1837" s="82">
        <f t="shared" si="321"/>
        <v>123843.776</v>
      </c>
      <c r="K1837" s="79">
        <v>141550</v>
      </c>
      <c r="L1837" s="79">
        <f t="shared" si="322"/>
        <v>26894.5</v>
      </c>
      <c r="M1837" s="79">
        <f t="shared" si="312"/>
        <v>168444.5</v>
      </c>
      <c r="N1837" s="79">
        <v>119000</v>
      </c>
      <c r="O1837" s="79">
        <v>22610</v>
      </c>
      <c r="P1837" s="79">
        <v>141610</v>
      </c>
      <c r="Q1837" s="244">
        <f t="shared" si="313"/>
        <v>123844</v>
      </c>
      <c r="R1837" s="244">
        <f t="shared" si="314"/>
        <v>144633</v>
      </c>
      <c r="S1837" s="244">
        <f t="shared" si="315"/>
        <v>143486</v>
      </c>
      <c r="T1837" s="244">
        <f t="shared" si="316"/>
        <v>141610</v>
      </c>
      <c r="U1837" s="79">
        <f t="shared" si="317"/>
        <v>14700.042874087136</v>
      </c>
      <c r="V1837" s="245">
        <f t="shared" si="318"/>
        <v>0.10163685240634665</v>
      </c>
      <c r="W1837" s="88" t="str">
        <f t="shared" si="319"/>
        <v>MENOR_VALOR</v>
      </c>
      <c r="X1837" s="89">
        <f t="shared" si="320"/>
        <v>123844</v>
      </c>
      <c r="Y1837" s="73"/>
    </row>
    <row r="1838" spans="1:25" ht="24" x14ac:dyDescent="0.35">
      <c r="A1838" s="6">
        <v>1659</v>
      </c>
      <c r="B1838" s="30">
        <v>8714199</v>
      </c>
      <c r="C1838" s="32" t="s">
        <v>32</v>
      </c>
      <c r="D1838" s="31" t="s">
        <v>46</v>
      </c>
      <c r="E1838" s="33" t="s">
        <v>34</v>
      </c>
      <c r="F1838" s="6">
        <v>0</v>
      </c>
      <c r="G1838" s="6">
        <v>1</v>
      </c>
      <c r="H1838" s="6">
        <v>781815</v>
      </c>
      <c r="I1838" s="243">
        <v>114954</v>
      </c>
      <c r="J1838" s="82">
        <f t="shared" si="321"/>
        <v>130035.9648</v>
      </c>
      <c r="K1838" s="79">
        <v>158860</v>
      </c>
      <c r="L1838" s="79">
        <f t="shared" si="322"/>
        <v>30183.4</v>
      </c>
      <c r="M1838" s="79">
        <f t="shared" si="312"/>
        <v>189043.4</v>
      </c>
      <c r="N1838" s="79">
        <v>135000</v>
      </c>
      <c r="O1838" s="79">
        <v>25650</v>
      </c>
      <c r="P1838" s="79">
        <v>160650</v>
      </c>
      <c r="Q1838" s="244">
        <f t="shared" si="313"/>
        <v>130036</v>
      </c>
      <c r="R1838" s="244">
        <f t="shared" si="314"/>
        <v>159910</v>
      </c>
      <c r="S1838" s="244">
        <f t="shared" si="315"/>
        <v>158065</v>
      </c>
      <c r="T1838" s="244">
        <f t="shared" si="316"/>
        <v>160650</v>
      </c>
      <c r="U1838" s="79">
        <f t="shared" si="317"/>
        <v>21124.107981166922</v>
      </c>
      <c r="V1838" s="245">
        <f t="shared" si="318"/>
        <v>0.1320999811216742</v>
      </c>
      <c r="W1838" s="88" t="str">
        <f t="shared" si="319"/>
        <v>MENOR_VALOR</v>
      </c>
      <c r="X1838" s="89">
        <f t="shared" si="320"/>
        <v>130036</v>
      </c>
      <c r="Y1838" s="73"/>
    </row>
    <row r="1839" spans="1:25" ht="24" x14ac:dyDescent="0.35">
      <c r="A1839" s="6">
        <v>1660</v>
      </c>
      <c r="B1839" s="30">
        <v>8714199</v>
      </c>
      <c r="C1839" s="32" t="s">
        <v>47</v>
      </c>
      <c r="D1839" s="31" t="s">
        <v>36</v>
      </c>
      <c r="E1839" s="33" t="s">
        <v>34</v>
      </c>
      <c r="F1839" s="6">
        <v>0</v>
      </c>
      <c r="G1839" s="6">
        <v>1</v>
      </c>
      <c r="H1839" s="6">
        <v>781815</v>
      </c>
      <c r="I1839" s="243">
        <v>81872</v>
      </c>
      <c r="J1839" s="82">
        <f t="shared" si="321"/>
        <v>92613.606400000004</v>
      </c>
      <c r="K1839" s="79">
        <v>130800</v>
      </c>
      <c r="L1839" s="79">
        <f t="shared" si="322"/>
        <v>24852</v>
      </c>
      <c r="M1839" s="79">
        <f t="shared" si="312"/>
        <v>155652</v>
      </c>
      <c r="N1839" s="79">
        <v>96000</v>
      </c>
      <c r="O1839" s="79">
        <v>18240</v>
      </c>
      <c r="P1839" s="79">
        <v>114240</v>
      </c>
      <c r="Q1839" s="244">
        <f t="shared" si="313"/>
        <v>92614</v>
      </c>
      <c r="R1839" s="244">
        <f t="shared" si="314"/>
        <v>120835</v>
      </c>
      <c r="S1839" s="244">
        <f t="shared" si="315"/>
        <v>118091</v>
      </c>
      <c r="T1839" s="244">
        <f t="shared" si="316"/>
        <v>114240</v>
      </c>
      <c r="U1839" s="79">
        <f t="shared" si="317"/>
        <v>19955.260471865557</v>
      </c>
      <c r="V1839" s="245">
        <f t="shared" si="318"/>
        <v>0.16514470535743417</v>
      </c>
      <c r="W1839" s="88" t="str">
        <f t="shared" si="319"/>
        <v>MENOR_VALOR</v>
      </c>
      <c r="X1839" s="89">
        <f t="shared" si="320"/>
        <v>92614</v>
      </c>
      <c r="Y1839" s="73"/>
    </row>
    <row r="1840" spans="1:25" ht="24" x14ac:dyDescent="0.35">
      <c r="A1840" s="6">
        <v>1661</v>
      </c>
      <c r="B1840" s="30">
        <v>8714199</v>
      </c>
      <c r="C1840" s="32" t="s">
        <v>47</v>
      </c>
      <c r="D1840" s="31" t="s">
        <v>40</v>
      </c>
      <c r="E1840" s="33" t="s">
        <v>34</v>
      </c>
      <c r="F1840" s="6">
        <v>0</v>
      </c>
      <c r="G1840" s="6">
        <v>1</v>
      </c>
      <c r="H1840" s="6">
        <v>781815</v>
      </c>
      <c r="I1840" s="243">
        <v>162792</v>
      </c>
      <c r="J1840" s="82">
        <f t="shared" si="321"/>
        <v>184150.31039999999</v>
      </c>
      <c r="K1840" s="79">
        <v>254400</v>
      </c>
      <c r="L1840" s="79">
        <f t="shared" si="322"/>
        <v>48336</v>
      </c>
      <c r="M1840" s="79">
        <f t="shared" si="312"/>
        <v>302736</v>
      </c>
      <c r="N1840" s="79">
        <v>192000</v>
      </c>
      <c r="O1840" s="79">
        <v>36480</v>
      </c>
      <c r="P1840" s="79">
        <v>228480</v>
      </c>
      <c r="Q1840" s="244">
        <f t="shared" si="313"/>
        <v>184150</v>
      </c>
      <c r="R1840" s="244">
        <f t="shared" si="314"/>
        <v>238455</v>
      </c>
      <c r="S1840" s="244">
        <f t="shared" si="315"/>
        <v>233540</v>
      </c>
      <c r="T1840" s="244">
        <f t="shared" si="316"/>
        <v>228480</v>
      </c>
      <c r="U1840" s="79">
        <f t="shared" si="317"/>
        <v>38399.433752335462</v>
      </c>
      <c r="V1840" s="245">
        <f t="shared" si="318"/>
        <v>0.1610342989341195</v>
      </c>
      <c r="W1840" s="88" t="str">
        <f t="shared" si="319"/>
        <v>MENOR_VALOR</v>
      </c>
      <c r="X1840" s="89">
        <f t="shared" si="320"/>
        <v>184150</v>
      </c>
      <c r="Y1840" s="73"/>
    </row>
    <row r="1841" spans="1:25" ht="24" x14ac:dyDescent="0.35">
      <c r="A1841" s="6">
        <v>1662</v>
      </c>
      <c r="B1841" s="30">
        <v>8714199</v>
      </c>
      <c r="C1841" s="32" t="s">
        <v>48</v>
      </c>
      <c r="D1841" s="31" t="s">
        <v>49</v>
      </c>
      <c r="E1841" s="33" t="s">
        <v>34</v>
      </c>
      <c r="F1841" s="6">
        <v>0</v>
      </c>
      <c r="G1841" s="6">
        <v>1</v>
      </c>
      <c r="H1841" s="6">
        <v>781815</v>
      </c>
      <c r="I1841" s="243">
        <v>633080</v>
      </c>
      <c r="J1841" s="82">
        <f t="shared" si="321"/>
        <v>716140.09600000002</v>
      </c>
      <c r="K1841" s="79">
        <v>856520</v>
      </c>
      <c r="L1841" s="79">
        <f t="shared" si="322"/>
        <v>162738.79999999999</v>
      </c>
      <c r="M1841" s="79">
        <f t="shared" si="312"/>
        <v>1019258.8</v>
      </c>
      <c r="N1841" s="79">
        <v>745000</v>
      </c>
      <c r="O1841" s="79">
        <v>141550</v>
      </c>
      <c r="P1841" s="79">
        <v>886550</v>
      </c>
      <c r="Q1841" s="244">
        <f t="shared" si="313"/>
        <v>716140</v>
      </c>
      <c r="R1841" s="244">
        <f t="shared" si="314"/>
        <v>873983</v>
      </c>
      <c r="S1841" s="244">
        <f t="shared" si="315"/>
        <v>864958</v>
      </c>
      <c r="T1841" s="244">
        <f t="shared" si="316"/>
        <v>886550</v>
      </c>
      <c r="U1841" s="79">
        <f t="shared" si="317"/>
        <v>111611.85566282822</v>
      </c>
      <c r="V1841" s="245">
        <f t="shared" si="318"/>
        <v>0.12770483597830648</v>
      </c>
      <c r="W1841" s="88" t="str">
        <f t="shared" si="319"/>
        <v>MENOR_VALOR</v>
      </c>
      <c r="X1841" s="89">
        <f t="shared" si="320"/>
        <v>716140</v>
      </c>
      <c r="Y1841" s="73"/>
    </row>
    <row r="1842" spans="1:25" ht="24" x14ac:dyDescent="0.35">
      <c r="A1842" s="6">
        <v>1663</v>
      </c>
      <c r="B1842" s="30">
        <v>8714199</v>
      </c>
      <c r="C1842" s="32" t="s">
        <v>50</v>
      </c>
      <c r="D1842" s="31" t="s">
        <v>31</v>
      </c>
      <c r="E1842" s="33" t="s">
        <v>34</v>
      </c>
      <c r="F1842" s="6">
        <v>0</v>
      </c>
      <c r="G1842" s="6">
        <v>1</v>
      </c>
      <c r="H1842" s="6">
        <v>781815</v>
      </c>
      <c r="I1842" s="243">
        <v>272272</v>
      </c>
      <c r="J1842" s="82">
        <f t="shared" si="321"/>
        <v>307994.08639999997</v>
      </c>
      <c r="K1842" s="79">
        <v>392000</v>
      </c>
      <c r="L1842" s="79">
        <f t="shared" si="322"/>
        <v>74480</v>
      </c>
      <c r="M1842" s="79">
        <f t="shared" si="312"/>
        <v>466480</v>
      </c>
      <c r="N1842" s="79">
        <v>320000</v>
      </c>
      <c r="O1842" s="79">
        <v>60800</v>
      </c>
      <c r="P1842" s="79">
        <v>380800</v>
      </c>
      <c r="Q1842" s="244">
        <f t="shared" si="313"/>
        <v>307994</v>
      </c>
      <c r="R1842" s="244">
        <f t="shared" si="314"/>
        <v>385091</v>
      </c>
      <c r="S1842" s="244">
        <f t="shared" si="315"/>
        <v>379627</v>
      </c>
      <c r="T1842" s="244">
        <f t="shared" si="316"/>
        <v>380800</v>
      </c>
      <c r="U1842" s="79">
        <f t="shared" si="317"/>
        <v>54515.811509139254</v>
      </c>
      <c r="V1842" s="245">
        <f t="shared" si="318"/>
        <v>0.1415660493471394</v>
      </c>
      <c r="W1842" s="88" t="str">
        <f t="shared" si="319"/>
        <v>MENOR_VALOR</v>
      </c>
      <c r="X1842" s="89">
        <f t="shared" si="320"/>
        <v>307994</v>
      </c>
      <c r="Y1842" s="73"/>
    </row>
    <row r="1843" spans="1:25" s="74" customFormat="1" ht="16" x14ac:dyDescent="0.35">
      <c r="A1843" s="117" t="s">
        <v>51</v>
      </c>
      <c r="B1843" s="30"/>
      <c r="C1843" s="134"/>
      <c r="D1843" s="135" t="s">
        <v>52</v>
      </c>
      <c r="E1843" s="33"/>
      <c r="F1843" s="119"/>
      <c r="G1843" s="119"/>
      <c r="H1843" s="120"/>
      <c r="I1843" s="243"/>
      <c r="J1843" s="82">
        <f t="shared" si="321"/>
        <v>0</v>
      </c>
      <c r="K1843" s="79">
        <v>0</v>
      </c>
      <c r="L1843" s="79">
        <f t="shared" si="322"/>
        <v>0</v>
      </c>
      <c r="M1843" s="79">
        <f t="shared" si="312"/>
        <v>0</v>
      </c>
      <c r="N1843" s="79"/>
      <c r="O1843" s="79"/>
      <c r="P1843" s="79"/>
      <c r="Q1843" s="244"/>
      <c r="R1843" s="244"/>
      <c r="S1843" s="244"/>
      <c r="T1843" s="244"/>
      <c r="U1843" s="79"/>
      <c r="V1843" s="245"/>
      <c r="W1843" s="88" t="str">
        <f t="shared" si="319"/>
        <v>MENOR_VALOR</v>
      </c>
      <c r="X1843" s="89">
        <f t="shared" si="320"/>
        <v>0</v>
      </c>
      <c r="Y1843" s="73"/>
    </row>
    <row r="1844" spans="1:25" ht="24" x14ac:dyDescent="0.35">
      <c r="A1844" s="40">
        <v>1664</v>
      </c>
      <c r="B1844" s="30">
        <v>8714199</v>
      </c>
      <c r="C1844" s="32" t="s">
        <v>32</v>
      </c>
      <c r="D1844" s="31" t="s">
        <v>218</v>
      </c>
      <c r="E1844" s="33" t="s">
        <v>34</v>
      </c>
      <c r="F1844" s="6">
        <v>0</v>
      </c>
      <c r="G1844" s="6">
        <v>1</v>
      </c>
      <c r="H1844" s="6">
        <v>781815</v>
      </c>
      <c r="I1844" s="81">
        <v>109599</v>
      </c>
      <c r="J1844" s="82">
        <f t="shared" si="321"/>
        <v>123978.3888</v>
      </c>
      <c r="K1844" s="79">
        <v>296820</v>
      </c>
      <c r="L1844" s="79">
        <f t="shared" si="322"/>
        <v>56395.8</v>
      </c>
      <c r="M1844" s="79">
        <f t="shared" si="312"/>
        <v>353215.8</v>
      </c>
      <c r="N1844" s="79">
        <v>245000</v>
      </c>
      <c r="O1844" s="79">
        <v>46550</v>
      </c>
      <c r="P1844" s="79">
        <v>291550</v>
      </c>
      <c r="Q1844" s="244">
        <f t="shared" si="313"/>
        <v>123978</v>
      </c>
      <c r="R1844" s="244">
        <f t="shared" si="314"/>
        <v>256248</v>
      </c>
      <c r="S1844" s="244">
        <f t="shared" si="315"/>
        <v>233722</v>
      </c>
      <c r="T1844" s="244">
        <f t="shared" si="316"/>
        <v>291550</v>
      </c>
      <c r="U1844" s="79">
        <f t="shared" si="317"/>
        <v>93529.013947544634</v>
      </c>
      <c r="V1844" s="245">
        <f t="shared" si="318"/>
        <v>0.36499412267625359</v>
      </c>
      <c r="W1844" s="88" t="str">
        <f t="shared" si="319"/>
        <v>MENOR_VALOR</v>
      </c>
      <c r="X1844" s="89">
        <f t="shared" si="320"/>
        <v>123978</v>
      </c>
      <c r="Y1844" s="73"/>
    </row>
    <row r="1845" spans="1:25" x14ac:dyDescent="0.35">
      <c r="A1845" s="40">
        <v>1665</v>
      </c>
      <c r="B1845" s="30">
        <v>8714199</v>
      </c>
      <c r="C1845" s="32" t="s">
        <v>32</v>
      </c>
      <c r="D1845" s="31" t="s">
        <v>53</v>
      </c>
      <c r="E1845" s="33" t="s">
        <v>34</v>
      </c>
      <c r="F1845" s="6">
        <v>0</v>
      </c>
      <c r="G1845" s="6">
        <v>1</v>
      </c>
      <c r="H1845" s="6">
        <v>781815</v>
      </c>
      <c r="I1845" s="81">
        <v>10472</v>
      </c>
      <c r="J1845" s="82">
        <f t="shared" si="321"/>
        <v>11845.9264</v>
      </c>
      <c r="K1845" s="79">
        <v>15600</v>
      </c>
      <c r="L1845" s="79">
        <f t="shared" si="322"/>
        <v>2964</v>
      </c>
      <c r="M1845" s="79">
        <f t="shared" si="312"/>
        <v>18564</v>
      </c>
      <c r="N1845" s="79">
        <v>12000</v>
      </c>
      <c r="O1845" s="79">
        <v>2280</v>
      </c>
      <c r="P1845" s="79">
        <v>14280</v>
      </c>
      <c r="Q1845" s="244">
        <f t="shared" si="313"/>
        <v>11846</v>
      </c>
      <c r="R1845" s="244">
        <f t="shared" si="314"/>
        <v>14897</v>
      </c>
      <c r="S1845" s="244">
        <f t="shared" si="315"/>
        <v>14644</v>
      </c>
      <c r="T1845" s="244">
        <f t="shared" si="316"/>
        <v>14280</v>
      </c>
      <c r="U1845" s="79">
        <f t="shared" si="317"/>
        <v>2157.3827894001565</v>
      </c>
      <c r="V1845" s="245">
        <f t="shared" si="318"/>
        <v>0.14481994961402675</v>
      </c>
      <c r="W1845" s="88" t="str">
        <f t="shared" si="319"/>
        <v>MENOR_VALOR</v>
      </c>
      <c r="X1845" s="89">
        <f t="shared" si="320"/>
        <v>11846</v>
      </c>
      <c r="Y1845" s="73"/>
    </row>
    <row r="1846" spans="1:25" ht="16" x14ac:dyDescent="0.35">
      <c r="A1846" s="40">
        <v>1666</v>
      </c>
      <c r="B1846" s="30">
        <v>8714199</v>
      </c>
      <c r="C1846" s="32" t="s">
        <v>32</v>
      </c>
      <c r="D1846" s="31" t="s">
        <v>54</v>
      </c>
      <c r="E1846" s="33" t="s">
        <v>34</v>
      </c>
      <c r="F1846" s="6">
        <v>0</v>
      </c>
      <c r="G1846" s="6">
        <v>1</v>
      </c>
      <c r="H1846" s="6">
        <v>781815</v>
      </c>
      <c r="I1846" s="81">
        <v>55216</v>
      </c>
      <c r="J1846" s="82">
        <f t="shared" si="321"/>
        <v>62460.339200000002</v>
      </c>
      <c r="K1846" s="79">
        <v>79380</v>
      </c>
      <c r="L1846" s="79">
        <f t="shared" si="322"/>
        <v>15082.2</v>
      </c>
      <c r="M1846" s="79">
        <f t="shared" si="312"/>
        <v>94462.2</v>
      </c>
      <c r="N1846" s="79">
        <v>65000</v>
      </c>
      <c r="O1846" s="79">
        <v>12350</v>
      </c>
      <c r="P1846" s="79">
        <v>77350</v>
      </c>
      <c r="Q1846" s="244">
        <f t="shared" si="313"/>
        <v>62460</v>
      </c>
      <c r="R1846" s="244">
        <f t="shared" si="314"/>
        <v>78091</v>
      </c>
      <c r="S1846" s="244">
        <f t="shared" si="315"/>
        <v>76991</v>
      </c>
      <c r="T1846" s="244">
        <f t="shared" si="316"/>
        <v>77350</v>
      </c>
      <c r="U1846" s="79">
        <f t="shared" si="317"/>
        <v>11052.786096726924</v>
      </c>
      <c r="V1846" s="245">
        <f t="shared" si="318"/>
        <v>0.1415372590532446</v>
      </c>
      <c r="W1846" s="88" t="str">
        <f t="shared" si="319"/>
        <v>MENOR_VALOR</v>
      </c>
      <c r="X1846" s="89">
        <f t="shared" si="320"/>
        <v>62460</v>
      </c>
      <c r="Y1846" s="73"/>
    </row>
    <row r="1847" spans="1:25" ht="16" x14ac:dyDescent="0.35">
      <c r="A1847" s="40">
        <v>1667</v>
      </c>
      <c r="B1847" s="30">
        <v>8714199</v>
      </c>
      <c r="C1847" s="32" t="s">
        <v>32</v>
      </c>
      <c r="D1847" s="31" t="s">
        <v>55</v>
      </c>
      <c r="E1847" s="33" t="s">
        <v>34</v>
      </c>
      <c r="F1847" s="6">
        <v>0</v>
      </c>
      <c r="G1847" s="6">
        <v>1</v>
      </c>
      <c r="H1847" s="6">
        <v>781815</v>
      </c>
      <c r="I1847" s="81">
        <v>28560</v>
      </c>
      <c r="J1847" s="82">
        <f t="shared" si="321"/>
        <v>32307.072</v>
      </c>
      <c r="K1847" s="79">
        <v>44290</v>
      </c>
      <c r="L1847" s="79">
        <f t="shared" si="322"/>
        <v>8415.1</v>
      </c>
      <c r="M1847" s="79">
        <f t="shared" si="312"/>
        <v>52705.1</v>
      </c>
      <c r="N1847" s="79">
        <v>34000</v>
      </c>
      <c r="O1847" s="79">
        <v>6460</v>
      </c>
      <c r="P1847" s="79">
        <v>40460</v>
      </c>
      <c r="Q1847" s="244">
        <f t="shared" si="313"/>
        <v>32307</v>
      </c>
      <c r="R1847" s="244">
        <f t="shared" si="314"/>
        <v>41824</v>
      </c>
      <c r="S1847" s="244">
        <f t="shared" si="315"/>
        <v>40994</v>
      </c>
      <c r="T1847" s="244">
        <f t="shared" si="316"/>
        <v>40460</v>
      </c>
      <c r="U1847" s="79">
        <f t="shared" si="317"/>
        <v>6729.5352365523731</v>
      </c>
      <c r="V1847" s="245">
        <f t="shared" si="318"/>
        <v>0.16090128243478322</v>
      </c>
      <c r="W1847" s="88" t="str">
        <f t="shared" si="319"/>
        <v>MENOR_VALOR</v>
      </c>
      <c r="X1847" s="89">
        <f t="shared" si="320"/>
        <v>32307</v>
      </c>
      <c r="Y1847" s="73"/>
    </row>
    <row r="1848" spans="1:25" ht="16" x14ac:dyDescent="0.35">
      <c r="A1848" s="40">
        <v>1668</v>
      </c>
      <c r="B1848" s="30">
        <v>8714199</v>
      </c>
      <c r="C1848" s="32" t="s">
        <v>32</v>
      </c>
      <c r="D1848" s="31" t="s">
        <v>56</v>
      </c>
      <c r="E1848" s="33" t="s">
        <v>34</v>
      </c>
      <c r="F1848" s="6">
        <v>0</v>
      </c>
      <c r="G1848" s="6">
        <v>1</v>
      </c>
      <c r="H1848" s="6">
        <v>781815</v>
      </c>
      <c r="I1848" s="81">
        <v>59619</v>
      </c>
      <c r="J1848" s="82">
        <f t="shared" si="321"/>
        <v>67441.012799999997</v>
      </c>
      <c r="K1848" s="79">
        <v>83600</v>
      </c>
      <c r="L1848" s="79">
        <f t="shared" si="322"/>
        <v>15884</v>
      </c>
      <c r="M1848" s="79">
        <f t="shared" si="312"/>
        <v>99484</v>
      </c>
      <c r="N1848" s="79">
        <v>70000</v>
      </c>
      <c r="O1848" s="79">
        <v>13300</v>
      </c>
      <c r="P1848" s="79">
        <v>83300</v>
      </c>
      <c r="Q1848" s="244">
        <f t="shared" si="313"/>
        <v>67441</v>
      </c>
      <c r="R1848" s="244">
        <f t="shared" si="314"/>
        <v>83408</v>
      </c>
      <c r="S1848" s="244">
        <f t="shared" si="315"/>
        <v>82371</v>
      </c>
      <c r="T1848" s="244">
        <f t="shared" si="316"/>
        <v>83300</v>
      </c>
      <c r="U1848" s="79">
        <f t="shared" si="317"/>
        <v>11290.373975205604</v>
      </c>
      <c r="V1848" s="245">
        <f t="shared" si="318"/>
        <v>0.13536320227323043</v>
      </c>
      <c r="W1848" s="88" t="str">
        <f t="shared" si="319"/>
        <v>MENOR_VALOR</v>
      </c>
      <c r="X1848" s="89">
        <f t="shared" si="320"/>
        <v>67441</v>
      </c>
      <c r="Y1848" s="73"/>
    </row>
    <row r="1849" spans="1:25" ht="16" x14ac:dyDescent="0.35">
      <c r="A1849" s="40">
        <v>1669</v>
      </c>
      <c r="B1849" s="30">
        <v>8714199</v>
      </c>
      <c r="C1849" s="32" t="s">
        <v>32</v>
      </c>
      <c r="D1849" s="31" t="s">
        <v>57</v>
      </c>
      <c r="E1849" s="33" t="s">
        <v>34</v>
      </c>
      <c r="F1849" s="6">
        <v>0</v>
      </c>
      <c r="G1849" s="6">
        <v>1</v>
      </c>
      <c r="H1849" s="6">
        <v>781815</v>
      </c>
      <c r="I1849" s="81">
        <v>78183</v>
      </c>
      <c r="J1849" s="82">
        <f t="shared" si="321"/>
        <v>88440.609599999996</v>
      </c>
      <c r="K1849" s="79">
        <v>120750</v>
      </c>
      <c r="L1849" s="79">
        <f t="shared" si="322"/>
        <v>22942.5</v>
      </c>
      <c r="M1849" s="79">
        <f t="shared" si="312"/>
        <v>143692.5</v>
      </c>
      <c r="N1849" s="79">
        <v>92000</v>
      </c>
      <c r="O1849" s="79">
        <v>17480</v>
      </c>
      <c r="P1849" s="79">
        <v>109480</v>
      </c>
      <c r="Q1849" s="244">
        <f t="shared" si="313"/>
        <v>88441</v>
      </c>
      <c r="R1849" s="244">
        <f t="shared" si="314"/>
        <v>113871</v>
      </c>
      <c r="S1849" s="244">
        <f t="shared" si="315"/>
        <v>111637</v>
      </c>
      <c r="T1849" s="244">
        <f t="shared" si="316"/>
        <v>109480</v>
      </c>
      <c r="U1849" s="79">
        <f t="shared" si="317"/>
        <v>17981.725445573902</v>
      </c>
      <c r="V1849" s="245">
        <f t="shared" si="318"/>
        <v>0.15791312490075526</v>
      </c>
      <c r="W1849" s="88" t="str">
        <f t="shared" si="319"/>
        <v>MENOR_VALOR</v>
      </c>
      <c r="X1849" s="89">
        <f t="shared" si="320"/>
        <v>88441</v>
      </c>
      <c r="Y1849" s="73"/>
    </row>
    <row r="1850" spans="1:25" ht="16" x14ac:dyDescent="0.35">
      <c r="A1850" s="40">
        <v>1670</v>
      </c>
      <c r="B1850" s="30">
        <v>8714199</v>
      </c>
      <c r="C1850" s="32" t="s">
        <v>32</v>
      </c>
      <c r="D1850" s="31" t="s">
        <v>59</v>
      </c>
      <c r="E1850" s="33" t="s">
        <v>34</v>
      </c>
      <c r="F1850" s="6">
        <v>0</v>
      </c>
      <c r="G1850" s="6">
        <v>1</v>
      </c>
      <c r="H1850" s="6">
        <v>781815</v>
      </c>
      <c r="I1850" s="81">
        <v>125426</v>
      </c>
      <c r="J1850" s="82">
        <f t="shared" si="321"/>
        <v>141881.89120000001</v>
      </c>
      <c r="K1850" s="79">
        <v>175750</v>
      </c>
      <c r="L1850" s="79">
        <f t="shared" si="322"/>
        <v>33392.5</v>
      </c>
      <c r="M1850" s="79">
        <f t="shared" si="312"/>
        <v>209142.5</v>
      </c>
      <c r="N1850" s="79">
        <v>148000</v>
      </c>
      <c r="O1850" s="79">
        <v>28120</v>
      </c>
      <c r="P1850" s="79">
        <v>176120</v>
      </c>
      <c r="Q1850" s="244">
        <f t="shared" si="313"/>
        <v>141882</v>
      </c>
      <c r="R1850" s="244">
        <f t="shared" si="314"/>
        <v>175715</v>
      </c>
      <c r="S1850" s="244">
        <f t="shared" si="315"/>
        <v>173537</v>
      </c>
      <c r="T1850" s="244">
        <f t="shared" si="316"/>
        <v>176120</v>
      </c>
      <c r="U1850" s="79">
        <f t="shared" si="317"/>
        <v>23923.543727884462</v>
      </c>
      <c r="V1850" s="245">
        <f t="shared" si="318"/>
        <v>0.1361496954038327</v>
      </c>
      <c r="W1850" s="88" t="str">
        <f t="shared" si="319"/>
        <v>MENOR_VALOR</v>
      </c>
      <c r="X1850" s="89">
        <f t="shared" si="320"/>
        <v>141882</v>
      </c>
      <c r="Y1850" s="73"/>
    </row>
    <row r="1851" spans="1:25" ht="16" x14ac:dyDescent="0.35">
      <c r="A1851" s="40">
        <v>1671</v>
      </c>
      <c r="B1851" s="30">
        <v>8714199</v>
      </c>
      <c r="C1851" s="32" t="s">
        <v>32</v>
      </c>
      <c r="D1851" s="31" t="s">
        <v>60</v>
      </c>
      <c r="E1851" s="33" t="s">
        <v>34</v>
      </c>
      <c r="F1851" s="6">
        <v>0</v>
      </c>
      <c r="G1851" s="6">
        <v>1</v>
      </c>
      <c r="H1851" s="6">
        <v>781815</v>
      </c>
      <c r="I1851" s="81">
        <v>125426</v>
      </c>
      <c r="J1851" s="82">
        <f t="shared" si="321"/>
        <v>141881.89120000001</v>
      </c>
      <c r="K1851" s="79">
        <v>168350</v>
      </c>
      <c r="L1851" s="79">
        <f t="shared" si="322"/>
        <v>31986.5</v>
      </c>
      <c r="M1851" s="79">
        <f t="shared" si="312"/>
        <v>200336.5</v>
      </c>
      <c r="N1851" s="79">
        <v>148000</v>
      </c>
      <c r="O1851" s="79">
        <v>28120</v>
      </c>
      <c r="P1851" s="79">
        <v>176120</v>
      </c>
      <c r="Q1851" s="244">
        <f t="shared" si="313"/>
        <v>141882</v>
      </c>
      <c r="R1851" s="244">
        <f t="shared" si="314"/>
        <v>172779</v>
      </c>
      <c r="S1851" s="244">
        <f t="shared" si="315"/>
        <v>171067</v>
      </c>
      <c r="T1851" s="244">
        <f t="shared" si="316"/>
        <v>176120</v>
      </c>
      <c r="U1851" s="79">
        <f t="shared" si="317"/>
        <v>21847.478218320757</v>
      </c>
      <c r="V1851" s="245">
        <f t="shared" si="318"/>
        <v>0.12644753250291271</v>
      </c>
      <c r="W1851" s="88" t="str">
        <f t="shared" si="319"/>
        <v>MENOR_VALOR</v>
      </c>
      <c r="X1851" s="89">
        <f t="shared" si="320"/>
        <v>141882</v>
      </c>
      <c r="Y1851" s="73"/>
    </row>
    <row r="1852" spans="1:25" ht="16" x14ac:dyDescent="0.35">
      <c r="A1852" s="40">
        <v>1672</v>
      </c>
      <c r="B1852" s="30">
        <v>8714199</v>
      </c>
      <c r="C1852" s="32" t="s">
        <v>32</v>
      </c>
      <c r="D1852" s="31" t="s">
        <v>61</v>
      </c>
      <c r="E1852" s="33" t="s">
        <v>34</v>
      </c>
      <c r="F1852" s="6">
        <v>0</v>
      </c>
      <c r="G1852" s="6">
        <v>1</v>
      </c>
      <c r="H1852" s="6">
        <v>781815</v>
      </c>
      <c r="I1852" s="81">
        <v>10472</v>
      </c>
      <c r="J1852" s="82">
        <f t="shared" si="321"/>
        <v>11845.9264</v>
      </c>
      <c r="K1852" s="79">
        <v>15450</v>
      </c>
      <c r="L1852" s="79">
        <f t="shared" si="322"/>
        <v>2935.5</v>
      </c>
      <c r="M1852" s="79">
        <f t="shared" si="312"/>
        <v>18385.5</v>
      </c>
      <c r="N1852" s="79">
        <v>12000</v>
      </c>
      <c r="O1852" s="79">
        <v>2280</v>
      </c>
      <c r="P1852" s="79">
        <v>14280</v>
      </c>
      <c r="Q1852" s="244">
        <f t="shared" si="313"/>
        <v>11846</v>
      </c>
      <c r="R1852" s="244">
        <f t="shared" si="314"/>
        <v>14837</v>
      </c>
      <c r="S1852" s="244">
        <f t="shared" si="315"/>
        <v>14597</v>
      </c>
      <c r="T1852" s="244">
        <f t="shared" si="316"/>
        <v>14280</v>
      </c>
      <c r="U1852" s="79">
        <f t="shared" si="317"/>
        <v>2114.9563825289638</v>
      </c>
      <c r="V1852" s="245">
        <f t="shared" si="318"/>
        <v>0.14254609304636812</v>
      </c>
      <c r="W1852" s="88" t="str">
        <f t="shared" si="319"/>
        <v>MENOR_VALOR</v>
      </c>
      <c r="X1852" s="89">
        <f t="shared" si="320"/>
        <v>11846</v>
      </c>
      <c r="Y1852" s="73"/>
    </row>
    <row r="1853" spans="1:25" ht="16" x14ac:dyDescent="0.35">
      <c r="A1853" s="40">
        <v>1673</v>
      </c>
      <c r="B1853" s="30">
        <v>8714199</v>
      </c>
      <c r="C1853" s="32" t="s">
        <v>32</v>
      </c>
      <c r="D1853" s="31" t="s">
        <v>62</v>
      </c>
      <c r="E1853" s="33" t="s">
        <v>34</v>
      </c>
      <c r="F1853" s="6">
        <v>0</v>
      </c>
      <c r="G1853" s="6">
        <v>1</v>
      </c>
      <c r="H1853" s="6">
        <v>781815</v>
      </c>
      <c r="I1853" s="81">
        <v>109242</v>
      </c>
      <c r="J1853" s="82">
        <f t="shared" si="321"/>
        <v>123574.55039999999</v>
      </c>
      <c r="K1853" s="79">
        <v>161000</v>
      </c>
      <c r="L1853" s="79">
        <f t="shared" si="322"/>
        <v>30590</v>
      </c>
      <c r="M1853" s="79">
        <f t="shared" si="312"/>
        <v>191590</v>
      </c>
      <c r="N1853" s="79">
        <v>129000</v>
      </c>
      <c r="O1853" s="79">
        <v>24510</v>
      </c>
      <c r="P1853" s="79">
        <v>153510</v>
      </c>
      <c r="Q1853" s="244">
        <f t="shared" si="313"/>
        <v>123575</v>
      </c>
      <c r="R1853" s="244">
        <f t="shared" si="314"/>
        <v>156225</v>
      </c>
      <c r="S1853" s="244">
        <f t="shared" si="315"/>
        <v>153749</v>
      </c>
      <c r="T1853" s="244">
        <f t="shared" si="316"/>
        <v>153510</v>
      </c>
      <c r="U1853" s="79">
        <f t="shared" si="317"/>
        <v>23087.036405740775</v>
      </c>
      <c r="V1853" s="245">
        <f t="shared" si="318"/>
        <v>0.1477806779052058</v>
      </c>
      <c r="W1853" s="88" t="str">
        <f t="shared" si="319"/>
        <v>MENOR_VALOR</v>
      </c>
      <c r="X1853" s="89">
        <f t="shared" si="320"/>
        <v>123575</v>
      </c>
      <c r="Y1853" s="73"/>
    </row>
    <row r="1854" spans="1:25" ht="16" x14ac:dyDescent="0.35">
      <c r="A1854" s="40">
        <v>1674</v>
      </c>
      <c r="B1854" s="30">
        <v>8714199</v>
      </c>
      <c r="C1854" s="32" t="s">
        <v>32</v>
      </c>
      <c r="D1854" s="31" t="s">
        <v>67</v>
      </c>
      <c r="E1854" s="33" t="s">
        <v>34</v>
      </c>
      <c r="F1854" s="6">
        <v>0</v>
      </c>
      <c r="G1854" s="6">
        <v>1</v>
      </c>
      <c r="H1854" s="6">
        <v>781815</v>
      </c>
      <c r="I1854" s="81">
        <v>109242</v>
      </c>
      <c r="J1854" s="82">
        <f t="shared" si="321"/>
        <v>123574.55039999999</v>
      </c>
      <c r="K1854" s="79">
        <v>163200</v>
      </c>
      <c r="L1854" s="79">
        <f t="shared" si="322"/>
        <v>31008</v>
      </c>
      <c r="M1854" s="79">
        <f t="shared" si="312"/>
        <v>194208</v>
      </c>
      <c r="N1854" s="79">
        <v>128000</v>
      </c>
      <c r="O1854" s="79">
        <v>24320</v>
      </c>
      <c r="P1854" s="79">
        <v>152320</v>
      </c>
      <c r="Q1854" s="244">
        <f t="shared" si="313"/>
        <v>123575</v>
      </c>
      <c r="R1854" s="244">
        <f t="shared" si="314"/>
        <v>156701</v>
      </c>
      <c r="S1854" s="244">
        <f t="shared" si="315"/>
        <v>154046</v>
      </c>
      <c r="T1854" s="244">
        <f t="shared" si="316"/>
        <v>152320</v>
      </c>
      <c r="U1854" s="79">
        <f t="shared" si="317"/>
        <v>23423.619233585574</v>
      </c>
      <c r="V1854" s="245">
        <f t="shared" si="318"/>
        <v>0.14947970487479706</v>
      </c>
      <c r="W1854" s="88" t="str">
        <f t="shared" si="319"/>
        <v>MENOR_VALOR</v>
      </c>
      <c r="X1854" s="89">
        <f t="shared" si="320"/>
        <v>123575</v>
      </c>
      <c r="Y1854" s="73"/>
    </row>
    <row r="1855" spans="1:25" ht="16" x14ac:dyDescent="0.35">
      <c r="A1855" s="40">
        <v>1675</v>
      </c>
      <c r="B1855" s="30">
        <v>8714199</v>
      </c>
      <c r="C1855" s="32" t="s">
        <v>32</v>
      </c>
      <c r="D1855" s="31" t="s">
        <v>225</v>
      </c>
      <c r="E1855" s="33" t="s">
        <v>34</v>
      </c>
      <c r="F1855" s="6">
        <v>0</v>
      </c>
      <c r="G1855" s="6">
        <v>1</v>
      </c>
      <c r="H1855" s="6">
        <v>781815</v>
      </c>
      <c r="I1855" s="81">
        <v>36176</v>
      </c>
      <c r="J1855" s="82">
        <f t="shared" si="321"/>
        <v>40922.2912</v>
      </c>
      <c r="K1855" s="79">
        <v>52920</v>
      </c>
      <c r="L1855" s="79">
        <f t="shared" si="322"/>
        <v>10054.799999999999</v>
      </c>
      <c r="M1855" s="79">
        <f t="shared" si="312"/>
        <v>62974.8</v>
      </c>
      <c r="N1855" s="79">
        <v>43000</v>
      </c>
      <c r="O1855" s="79">
        <v>8170</v>
      </c>
      <c r="P1855" s="79">
        <v>51170</v>
      </c>
      <c r="Q1855" s="244">
        <f t="shared" si="313"/>
        <v>40922</v>
      </c>
      <c r="R1855" s="244">
        <f t="shared" si="314"/>
        <v>51689</v>
      </c>
      <c r="S1855" s="244">
        <f t="shared" si="315"/>
        <v>50900</v>
      </c>
      <c r="T1855" s="244">
        <f t="shared" si="316"/>
        <v>51170</v>
      </c>
      <c r="U1855" s="79">
        <f t="shared" si="317"/>
        <v>7613.4187130355576</v>
      </c>
      <c r="V1855" s="245">
        <f t="shared" si="318"/>
        <v>0.14729282270958149</v>
      </c>
      <c r="W1855" s="88" t="str">
        <f t="shared" si="319"/>
        <v>MENOR_VALOR</v>
      </c>
      <c r="X1855" s="89">
        <f t="shared" si="320"/>
        <v>40922</v>
      </c>
      <c r="Y1855" s="73"/>
    </row>
    <row r="1856" spans="1:25" ht="16" x14ac:dyDescent="0.35">
      <c r="A1856" s="40">
        <v>1676</v>
      </c>
      <c r="B1856" s="30">
        <v>8714199</v>
      </c>
      <c r="C1856" s="32" t="s">
        <v>32</v>
      </c>
      <c r="D1856" s="31" t="s">
        <v>69</v>
      </c>
      <c r="E1856" s="33" t="s">
        <v>34</v>
      </c>
      <c r="F1856" s="6">
        <v>0</v>
      </c>
      <c r="G1856" s="6">
        <v>1</v>
      </c>
      <c r="H1856" s="6">
        <v>781815</v>
      </c>
      <c r="I1856" s="81"/>
      <c r="J1856" s="82">
        <f t="shared" si="321"/>
        <v>0</v>
      </c>
      <c r="K1856" s="79">
        <v>145600</v>
      </c>
      <c r="L1856" s="79">
        <f t="shared" si="322"/>
        <v>27664</v>
      </c>
      <c r="M1856" s="79">
        <f t="shared" si="312"/>
        <v>173264</v>
      </c>
      <c r="N1856" s="79">
        <v>128000</v>
      </c>
      <c r="O1856" s="79">
        <v>24320</v>
      </c>
      <c r="P1856" s="79">
        <v>152320</v>
      </c>
      <c r="Q1856" s="244">
        <f>ROUND(MIN(M1856,P1856),0)</f>
        <v>152320</v>
      </c>
      <c r="R1856" s="244">
        <f>ROUND(AVERAGE(M1856,P1856),0)</f>
        <v>162792</v>
      </c>
      <c r="S1856" s="244">
        <f>ROUND(GEOMEAN(M1856,P1856),0)</f>
        <v>162455</v>
      </c>
      <c r="T1856" s="244">
        <f t="shared" si="316"/>
        <v>152320</v>
      </c>
      <c r="U1856" s="79">
        <f t="shared" si="317"/>
        <v>7404.8222125855254</v>
      </c>
      <c r="V1856" s="245">
        <f t="shared" si="318"/>
        <v>4.5486401128959193E-2</v>
      </c>
      <c r="W1856" s="88" t="str">
        <f t="shared" si="319"/>
        <v>MENOR_VALOR</v>
      </c>
      <c r="X1856" s="89">
        <f t="shared" si="320"/>
        <v>152320</v>
      </c>
      <c r="Y1856" s="73"/>
    </row>
    <row r="1857" spans="1:25" x14ac:dyDescent="0.35">
      <c r="A1857" s="40">
        <v>1677</v>
      </c>
      <c r="B1857" s="30">
        <v>8714199</v>
      </c>
      <c r="C1857" s="32" t="s">
        <v>32</v>
      </c>
      <c r="D1857" s="31" t="s">
        <v>328</v>
      </c>
      <c r="E1857" s="33" t="s">
        <v>34</v>
      </c>
      <c r="F1857" s="6">
        <v>0</v>
      </c>
      <c r="G1857" s="6">
        <v>1</v>
      </c>
      <c r="H1857" s="6">
        <v>781815</v>
      </c>
      <c r="I1857" s="81">
        <v>217056</v>
      </c>
      <c r="J1857" s="82">
        <f t="shared" si="321"/>
        <v>245533.74719999998</v>
      </c>
      <c r="K1857" s="79">
        <v>272090</v>
      </c>
      <c r="L1857" s="79">
        <f t="shared" si="322"/>
        <v>51697.1</v>
      </c>
      <c r="M1857" s="79">
        <f t="shared" si="312"/>
        <v>323787.09999999998</v>
      </c>
      <c r="N1857" s="79">
        <v>239000</v>
      </c>
      <c r="O1857" s="79">
        <v>45410</v>
      </c>
      <c r="P1857" s="79">
        <v>284410</v>
      </c>
      <c r="Q1857" s="244">
        <f t="shared" si="313"/>
        <v>245534</v>
      </c>
      <c r="R1857" s="244">
        <f t="shared" si="314"/>
        <v>284577</v>
      </c>
      <c r="S1857" s="244">
        <f t="shared" si="315"/>
        <v>282773</v>
      </c>
      <c r="T1857" s="244">
        <f t="shared" si="316"/>
        <v>284410</v>
      </c>
      <c r="U1857" s="79">
        <f t="shared" si="317"/>
        <v>27607.570057866375</v>
      </c>
      <c r="V1857" s="245">
        <f t="shared" si="318"/>
        <v>9.7012654072066176E-2</v>
      </c>
      <c r="W1857" s="88" t="str">
        <f t="shared" si="319"/>
        <v>MENOR_VALOR</v>
      </c>
      <c r="X1857" s="89">
        <f t="shared" si="320"/>
        <v>245534</v>
      </c>
      <c r="Y1857" s="73"/>
    </row>
    <row r="1858" spans="1:25" ht="16" x14ac:dyDescent="0.35">
      <c r="A1858" s="40">
        <v>1678</v>
      </c>
      <c r="B1858" s="30">
        <v>8714199</v>
      </c>
      <c r="C1858" s="32" t="s">
        <v>32</v>
      </c>
      <c r="D1858" s="31" t="s">
        <v>70</v>
      </c>
      <c r="E1858" s="33" t="s">
        <v>34</v>
      </c>
      <c r="F1858" s="6">
        <v>0</v>
      </c>
      <c r="G1858" s="6">
        <v>1</v>
      </c>
      <c r="H1858" s="6">
        <v>781815</v>
      </c>
      <c r="I1858" s="81">
        <v>867867</v>
      </c>
      <c r="J1858" s="82">
        <f t="shared" si="321"/>
        <v>981731.15039999993</v>
      </c>
      <c r="K1858" s="79">
        <v>1217370</v>
      </c>
      <c r="L1858" s="79">
        <f t="shared" si="322"/>
        <v>231300.3</v>
      </c>
      <c r="M1858" s="79">
        <f t="shared" si="312"/>
        <v>1448670.3</v>
      </c>
      <c r="N1858" s="79">
        <v>1047000</v>
      </c>
      <c r="O1858" s="79">
        <v>198930</v>
      </c>
      <c r="P1858" s="79">
        <v>1245930</v>
      </c>
      <c r="Q1858" s="244">
        <f t="shared" si="313"/>
        <v>981731</v>
      </c>
      <c r="R1858" s="244">
        <f t="shared" si="314"/>
        <v>1225444</v>
      </c>
      <c r="S1858" s="244">
        <f t="shared" si="315"/>
        <v>1210093</v>
      </c>
      <c r="T1858" s="244">
        <f t="shared" si="316"/>
        <v>1245930</v>
      </c>
      <c r="U1858" s="79">
        <f t="shared" si="317"/>
        <v>172331.11496331706</v>
      </c>
      <c r="V1858" s="245">
        <f t="shared" si="318"/>
        <v>0.14062749090396384</v>
      </c>
      <c r="W1858" s="88" t="str">
        <f t="shared" si="319"/>
        <v>MENOR_VALOR</v>
      </c>
      <c r="X1858" s="89">
        <f t="shared" si="320"/>
        <v>981731</v>
      </c>
      <c r="Y1858" s="73"/>
    </row>
    <row r="1859" spans="1:25" ht="24" x14ac:dyDescent="0.35">
      <c r="A1859" s="40">
        <v>1679</v>
      </c>
      <c r="B1859" s="30">
        <v>8714199</v>
      </c>
      <c r="C1859" s="32" t="s">
        <v>32</v>
      </c>
      <c r="D1859" s="31" t="s">
        <v>72</v>
      </c>
      <c r="E1859" s="33" t="s">
        <v>34</v>
      </c>
      <c r="F1859" s="6">
        <v>0</v>
      </c>
      <c r="G1859" s="6">
        <v>1</v>
      </c>
      <c r="H1859" s="6">
        <v>781815</v>
      </c>
      <c r="I1859" s="81">
        <v>238238</v>
      </c>
      <c r="J1859" s="82">
        <f t="shared" si="321"/>
        <v>269494.82559999998</v>
      </c>
      <c r="K1859" s="79">
        <v>339500</v>
      </c>
      <c r="L1859" s="79">
        <f t="shared" si="322"/>
        <v>64505</v>
      </c>
      <c r="M1859" s="79">
        <f t="shared" si="312"/>
        <v>404005</v>
      </c>
      <c r="N1859" s="79">
        <v>280000</v>
      </c>
      <c r="O1859" s="79">
        <v>53200</v>
      </c>
      <c r="P1859" s="79">
        <v>333200</v>
      </c>
      <c r="Q1859" s="244">
        <f t="shared" si="313"/>
        <v>269495</v>
      </c>
      <c r="R1859" s="244">
        <f t="shared" si="314"/>
        <v>335567</v>
      </c>
      <c r="S1859" s="244">
        <f t="shared" si="315"/>
        <v>331040</v>
      </c>
      <c r="T1859" s="244">
        <f t="shared" si="316"/>
        <v>333200</v>
      </c>
      <c r="U1859" s="79">
        <f t="shared" si="317"/>
        <v>46719.95924655757</v>
      </c>
      <c r="V1859" s="245">
        <f t="shared" si="318"/>
        <v>0.13922691816107535</v>
      </c>
      <c r="W1859" s="88" t="str">
        <f t="shared" si="319"/>
        <v>MENOR_VALOR</v>
      </c>
      <c r="X1859" s="89">
        <f t="shared" si="320"/>
        <v>269495</v>
      </c>
      <c r="Y1859" s="73"/>
    </row>
    <row r="1860" spans="1:25" ht="16" x14ac:dyDescent="0.35">
      <c r="A1860" s="40">
        <v>1680</v>
      </c>
      <c r="B1860" s="30">
        <v>8714199</v>
      </c>
      <c r="C1860" s="32" t="s">
        <v>32</v>
      </c>
      <c r="D1860" s="31" t="s">
        <v>322</v>
      </c>
      <c r="E1860" s="33" t="s">
        <v>34</v>
      </c>
      <c r="F1860" s="6">
        <v>0</v>
      </c>
      <c r="G1860" s="6">
        <v>1</v>
      </c>
      <c r="H1860" s="6">
        <v>781815</v>
      </c>
      <c r="I1860" s="81">
        <v>226457</v>
      </c>
      <c r="J1860" s="82">
        <f t="shared" si="321"/>
        <v>256168.15839999999</v>
      </c>
      <c r="K1860" s="79">
        <v>316350</v>
      </c>
      <c r="L1860" s="79">
        <f t="shared" si="322"/>
        <v>60106.5</v>
      </c>
      <c r="M1860" s="79">
        <f t="shared" si="312"/>
        <v>376456.5</v>
      </c>
      <c r="N1860" s="79">
        <v>266000</v>
      </c>
      <c r="O1860" s="79">
        <v>50540</v>
      </c>
      <c r="P1860" s="79">
        <v>316540</v>
      </c>
      <c r="Q1860" s="244">
        <f t="shared" si="313"/>
        <v>256168</v>
      </c>
      <c r="R1860" s="244">
        <f t="shared" si="314"/>
        <v>316388</v>
      </c>
      <c r="S1860" s="244">
        <f t="shared" si="315"/>
        <v>312528</v>
      </c>
      <c r="T1860" s="244">
        <f t="shared" si="316"/>
        <v>316540</v>
      </c>
      <c r="U1860" s="79">
        <f t="shared" si="317"/>
        <v>42581.970363053893</v>
      </c>
      <c r="V1860" s="245">
        <f t="shared" si="318"/>
        <v>0.13458781737314277</v>
      </c>
      <c r="W1860" s="88" t="str">
        <f t="shared" si="319"/>
        <v>MENOR_VALOR</v>
      </c>
      <c r="X1860" s="89">
        <f t="shared" si="320"/>
        <v>256168</v>
      </c>
      <c r="Y1860" s="73"/>
    </row>
    <row r="1861" spans="1:25" ht="16" x14ac:dyDescent="0.35">
      <c r="A1861" s="40">
        <v>1681</v>
      </c>
      <c r="B1861" s="30">
        <v>8714199</v>
      </c>
      <c r="C1861" s="32" t="s">
        <v>32</v>
      </c>
      <c r="D1861" s="31" t="s">
        <v>496</v>
      </c>
      <c r="E1861" s="33" t="s">
        <v>34</v>
      </c>
      <c r="F1861" s="6">
        <v>0</v>
      </c>
      <c r="G1861" s="6">
        <v>1</v>
      </c>
      <c r="H1861" s="6">
        <v>781815</v>
      </c>
      <c r="I1861" s="81">
        <v>401744</v>
      </c>
      <c r="J1861" s="82">
        <f t="shared" si="321"/>
        <v>454452.81280000001</v>
      </c>
      <c r="K1861" s="79">
        <v>543720</v>
      </c>
      <c r="L1861" s="79">
        <f t="shared" si="322"/>
        <v>103306.8</v>
      </c>
      <c r="M1861" s="79">
        <f t="shared" si="312"/>
        <v>647026.80000000005</v>
      </c>
      <c r="N1861" s="79">
        <v>473000</v>
      </c>
      <c r="O1861" s="79">
        <v>89870</v>
      </c>
      <c r="P1861" s="79">
        <v>562870</v>
      </c>
      <c r="Q1861" s="244">
        <f t="shared" si="313"/>
        <v>454453</v>
      </c>
      <c r="R1861" s="244">
        <f t="shared" si="314"/>
        <v>554783</v>
      </c>
      <c r="S1861" s="244">
        <f t="shared" si="315"/>
        <v>549043</v>
      </c>
      <c r="T1861" s="244">
        <f t="shared" si="316"/>
        <v>562870</v>
      </c>
      <c r="U1861" s="79">
        <f t="shared" si="317"/>
        <v>70944.023356446312</v>
      </c>
      <c r="V1861" s="245">
        <f t="shared" si="318"/>
        <v>0.12787706789221429</v>
      </c>
      <c r="W1861" s="88" t="str">
        <f t="shared" si="319"/>
        <v>MENOR_VALOR</v>
      </c>
      <c r="X1861" s="89">
        <f t="shared" si="320"/>
        <v>454453</v>
      </c>
      <c r="Y1861" s="73"/>
    </row>
    <row r="1862" spans="1:25" ht="16" x14ac:dyDescent="0.35">
      <c r="A1862" s="40">
        <v>1682</v>
      </c>
      <c r="B1862" s="30">
        <v>8714199</v>
      </c>
      <c r="C1862" s="32" t="s">
        <v>32</v>
      </c>
      <c r="D1862" s="31" t="s">
        <v>74</v>
      </c>
      <c r="E1862" s="33" t="s">
        <v>34</v>
      </c>
      <c r="F1862" s="6">
        <v>0</v>
      </c>
      <c r="G1862" s="6">
        <v>1</v>
      </c>
      <c r="H1862" s="6">
        <v>781815</v>
      </c>
      <c r="I1862" s="81">
        <v>144704</v>
      </c>
      <c r="J1862" s="82">
        <f t="shared" si="321"/>
        <v>163689.1648</v>
      </c>
      <c r="K1862" s="79">
        <v>206610</v>
      </c>
      <c r="L1862" s="79">
        <f t="shared" si="322"/>
        <v>39255.9</v>
      </c>
      <c r="M1862" s="79">
        <f t="shared" si="312"/>
        <v>245865.9</v>
      </c>
      <c r="N1862" s="79">
        <v>170000</v>
      </c>
      <c r="O1862" s="79">
        <v>32300</v>
      </c>
      <c r="P1862" s="79">
        <v>202300</v>
      </c>
      <c r="Q1862" s="244">
        <f t="shared" si="313"/>
        <v>163689</v>
      </c>
      <c r="R1862" s="244">
        <f t="shared" si="314"/>
        <v>203952</v>
      </c>
      <c r="S1862" s="244">
        <f t="shared" si="315"/>
        <v>201174</v>
      </c>
      <c r="T1862" s="244">
        <f t="shared" si="316"/>
        <v>202300</v>
      </c>
      <c r="U1862" s="79">
        <f t="shared" si="317"/>
        <v>28470.240330913963</v>
      </c>
      <c r="V1862" s="245">
        <f t="shared" si="318"/>
        <v>0.13959284699789148</v>
      </c>
      <c r="W1862" s="88" t="str">
        <f t="shared" si="319"/>
        <v>MENOR_VALOR</v>
      </c>
      <c r="X1862" s="89">
        <f t="shared" si="320"/>
        <v>163689</v>
      </c>
      <c r="Y1862" s="73"/>
    </row>
    <row r="1863" spans="1:25" ht="16" x14ac:dyDescent="0.35">
      <c r="A1863" s="40">
        <v>1683</v>
      </c>
      <c r="B1863" s="30">
        <v>8714199</v>
      </c>
      <c r="C1863" s="32" t="s">
        <v>32</v>
      </c>
      <c r="D1863" s="31" t="s">
        <v>75</v>
      </c>
      <c r="E1863" s="33" t="s">
        <v>34</v>
      </c>
      <c r="F1863" s="6">
        <v>0</v>
      </c>
      <c r="G1863" s="6">
        <v>1</v>
      </c>
      <c r="H1863" s="6">
        <v>781815</v>
      </c>
      <c r="I1863" s="81">
        <v>144704</v>
      </c>
      <c r="J1863" s="82">
        <f t="shared" si="321"/>
        <v>163689.1648</v>
      </c>
      <c r="K1863" s="79">
        <v>223650</v>
      </c>
      <c r="L1863" s="79">
        <f t="shared" si="322"/>
        <v>42493.5</v>
      </c>
      <c r="M1863" s="79">
        <f t="shared" si="312"/>
        <v>266143.5</v>
      </c>
      <c r="N1863" s="79">
        <v>170000</v>
      </c>
      <c r="O1863" s="79">
        <v>32300</v>
      </c>
      <c r="P1863" s="79">
        <v>202300</v>
      </c>
      <c r="Q1863" s="244">
        <f t="shared" si="313"/>
        <v>163689</v>
      </c>
      <c r="R1863" s="244">
        <f t="shared" si="314"/>
        <v>210711</v>
      </c>
      <c r="S1863" s="244">
        <f t="shared" si="315"/>
        <v>206559</v>
      </c>
      <c r="T1863" s="244">
        <f t="shared" si="316"/>
        <v>202300</v>
      </c>
      <c r="U1863" s="79">
        <f t="shared" si="317"/>
        <v>33249.575064953839</v>
      </c>
      <c r="V1863" s="245">
        <f t="shared" si="318"/>
        <v>0.15779705409282779</v>
      </c>
      <c r="W1863" s="88" t="str">
        <f t="shared" si="319"/>
        <v>MENOR_VALOR</v>
      </c>
      <c r="X1863" s="89">
        <f t="shared" si="320"/>
        <v>163689</v>
      </c>
      <c r="Y1863" s="73"/>
    </row>
    <row r="1864" spans="1:25" ht="16" x14ac:dyDescent="0.35">
      <c r="A1864" s="40">
        <v>1684</v>
      </c>
      <c r="B1864" s="30">
        <v>8714199</v>
      </c>
      <c r="C1864" s="32" t="s">
        <v>32</v>
      </c>
      <c r="D1864" s="31" t="s">
        <v>284</v>
      </c>
      <c r="E1864" s="33" t="s">
        <v>34</v>
      </c>
      <c r="F1864" s="6">
        <v>0</v>
      </c>
      <c r="G1864" s="6">
        <v>1</v>
      </c>
      <c r="H1864" s="6">
        <v>781815</v>
      </c>
      <c r="I1864" s="81">
        <v>272272</v>
      </c>
      <c r="J1864" s="82">
        <f t="shared" si="321"/>
        <v>307994.08639999997</v>
      </c>
      <c r="K1864" s="79">
        <v>380600</v>
      </c>
      <c r="L1864" s="79">
        <f t="shared" si="322"/>
        <v>72314</v>
      </c>
      <c r="M1864" s="79">
        <f t="shared" si="312"/>
        <v>452914</v>
      </c>
      <c r="N1864" s="79">
        <v>277000</v>
      </c>
      <c r="O1864" s="79">
        <v>52630</v>
      </c>
      <c r="P1864" s="79">
        <v>329630</v>
      </c>
      <c r="Q1864" s="244">
        <f t="shared" si="313"/>
        <v>307994</v>
      </c>
      <c r="R1864" s="244">
        <f t="shared" si="314"/>
        <v>363513</v>
      </c>
      <c r="S1864" s="244">
        <f t="shared" si="315"/>
        <v>358257</v>
      </c>
      <c r="T1864" s="244">
        <f t="shared" si="316"/>
        <v>329630</v>
      </c>
      <c r="U1864" s="79">
        <f t="shared" si="317"/>
        <v>39257.861384695934</v>
      </c>
      <c r="V1864" s="245">
        <f t="shared" si="318"/>
        <v>0.10799575636826175</v>
      </c>
      <c r="W1864" s="88" t="str">
        <f t="shared" si="319"/>
        <v>MENOR_VALOR</v>
      </c>
      <c r="X1864" s="89">
        <f t="shared" si="320"/>
        <v>307994</v>
      </c>
      <c r="Y1864" s="73"/>
    </row>
    <row r="1865" spans="1:25" ht="24" x14ac:dyDescent="0.35">
      <c r="A1865" s="40">
        <v>1685</v>
      </c>
      <c r="B1865" s="30">
        <v>8714199</v>
      </c>
      <c r="C1865" s="32" t="s">
        <v>32</v>
      </c>
      <c r="D1865" s="31" t="s">
        <v>76</v>
      </c>
      <c r="E1865" s="33" t="s">
        <v>34</v>
      </c>
      <c r="F1865" s="6">
        <v>0</v>
      </c>
      <c r="G1865" s="6">
        <v>1</v>
      </c>
      <c r="H1865" s="6">
        <v>781815</v>
      </c>
      <c r="I1865" s="81">
        <v>204085</v>
      </c>
      <c r="J1865" s="82">
        <f t="shared" si="321"/>
        <v>230860.95199999999</v>
      </c>
      <c r="K1865" s="79">
        <v>305760</v>
      </c>
      <c r="L1865" s="79">
        <f t="shared" si="322"/>
        <v>58094.400000000001</v>
      </c>
      <c r="M1865" s="79">
        <f t="shared" si="312"/>
        <v>363854.4</v>
      </c>
      <c r="N1865" s="79">
        <v>235000</v>
      </c>
      <c r="O1865" s="79">
        <v>44650</v>
      </c>
      <c r="P1865" s="79">
        <v>279650</v>
      </c>
      <c r="Q1865" s="244">
        <f t="shared" si="313"/>
        <v>230861</v>
      </c>
      <c r="R1865" s="244">
        <f t="shared" si="314"/>
        <v>291455</v>
      </c>
      <c r="S1865" s="244">
        <f t="shared" si="315"/>
        <v>286394</v>
      </c>
      <c r="T1865" s="244">
        <f t="shared" si="316"/>
        <v>279650</v>
      </c>
      <c r="U1865" s="79">
        <f t="shared" si="317"/>
        <v>42846.42829921766</v>
      </c>
      <c r="V1865" s="245">
        <f t="shared" si="318"/>
        <v>0.14700872621577143</v>
      </c>
      <c r="W1865" s="88" t="str">
        <f t="shared" si="319"/>
        <v>MENOR_VALOR</v>
      </c>
      <c r="X1865" s="89">
        <f t="shared" si="320"/>
        <v>230861</v>
      </c>
      <c r="Y1865" s="73"/>
    </row>
    <row r="1866" spans="1:25" ht="16" x14ac:dyDescent="0.35">
      <c r="A1866" s="40">
        <v>1686</v>
      </c>
      <c r="B1866" s="30">
        <v>8714199</v>
      </c>
      <c r="C1866" s="32" t="s">
        <v>32</v>
      </c>
      <c r="D1866" s="31" t="s">
        <v>77</v>
      </c>
      <c r="E1866" s="33" t="s">
        <v>34</v>
      </c>
      <c r="F1866" s="6">
        <v>0</v>
      </c>
      <c r="G1866" s="6">
        <v>1</v>
      </c>
      <c r="H1866" s="6">
        <v>781815</v>
      </c>
      <c r="I1866" s="81">
        <v>14042</v>
      </c>
      <c r="J1866" s="82">
        <f t="shared" si="321"/>
        <v>15884.3104</v>
      </c>
      <c r="K1866" s="79">
        <v>22080</v>
      </c>
      <c r="L1866" s="79">
        <f t="shared" si="322"/>
        <v>4195.2</v>
      </c>
      <c r="M1866" s="79">
        <f t="shared" si="312"/>
        <v>26275.200000000001</v>
      </c>
      <c r="N1866" s="79">
        <v>19000</v>
      </c>
      <c r="O1866" s="79">
        <v>3610</v>
      </c>
      <c r="P1866" s="79">
        <v>22610</v>
      </c>
      <c r="Q1866" s="244">
        <f t="shared" si="313"/>
        <v>15884</v>
      </c>
      <c r="R1866" s="244">
        <f t="shared" si="314"/>
        <v>21590</v>
      </c>
      <c r="S1866" s="244">
        <f t="shared" si="315"/>
        <v>21132</v>
      </c>
      <c r="T1866" s="244">
        <f t="shared" si="316"/>
        <v>22610</v>
      </c>
      <c r="U1866" s="79">
        <f t="shared" si="317"/>
        <v>4034.7512934504402</v>
      </c>
      <c r="V1866" s="245">
        <f t="shared" si="318"/>
        <v>0.18688056014128951</v>
      </c>
      <c r="W1866" s="88" t="str">
        <f t="shared" si="319"/>
        <v>MENOR_VALOR</v>
      </c>
      <c r="X1866" s="89">
        <f t="shared" si="320"/>
        <v>15884</v>
      </c>
      <c r="Y1866" s="73"/>
    </row>
    <row r="1867" spans="1:25" x14ac:dyDescent="0.35">
      <c r="A1867" s="40">
        <v>1687</v>
      </c>
      <c r="B1867" s="30">
        <v>8714199</v>
      </c>
      <c r="C1867" s="32" t="s">
        <v>32</v>
      </c>
      <c r="D1867" s="31" t="s">
        <v>78</v>
      </c>
      <c r="E1867" s="33" t="s">
        <v>34</v>
      </c>
      <c r="F1867" s="6">
        <v>0</v>
      </c>
      <c r="G1867" s="6">
        <v>1</v>
      </c>
      <c r="H1867" s="6">
        <v>781815</v>
      </c>
      <c r="I1867" s="81">
        <v>14994</v>
      </c>
      <c r="J1867" s="82">
        <f t="shared" si="321"/>
        <v>16961.212800000001</v>
      </c>
      <c r="K1867" s="79">
        <v>22890</v>
      </c>
      <c r="L1867" s="79">
        <f t="shared" si="322"/>
        <v>4349.1000000000004</v>
      </c>
      <c r="M1867" s="79">
        <f t="shared" ref="M1867:M1930" si="323">K1867+L1867</f>
        <v>27239.1</v>
      </c>
      <c r="N1867" s="79">
        <v>17000</v>
      </c>
      <c r="O1867" s="79">
        <v>3230</v>
      </c>
      <c r="P1867" s="79">
        <v>20230</v>
      </c>
      <c r="Q1867" s="244">
        <f t="shared" ref="Q1867:Q1930" si="324">ROUND(MIN(J1867,M1867,P1867),0)</f>
        <v>16961</v>
      </c>
      <c r="R1867" s="244">
        <f t="shared" ref="R1867:R1930" si="325">ROUND(AVERAGE(J1867,M1867,P1867),0)</f>
        <v>21477</v>
      </c>
      <c r="S1867" s="244">
        <f t="shared" ref="S1867:S1930" si="326">ROUND(GEOMEAN(J1867,M1867,P1867),0)</f>
        <v>21064</v>
      </c>
      <c r="T1867" s="244">
        <f t="shared" ref="T1867:T1930" si="327">ROUND(MEDIAN(J1867,M1867,P1867),0)</f>
        <v>20230</v>
      </c>
      <c r="U1867" s="79">
        <f t="shared" ref="U1867:U1930" si="328">STDEVA(Q1867,R1867)</f>
        <v>3193.2942238384485</v>
      </c>
      <c r="V1867" s="245">
        <f t="shared" ref="V1867:V1930" si="329">(U1867/R1867)</f>
        <v>0.14868437043527721</v>
      </c>
      <c r="W1867" s="88" t="str">
        <f t="shared" ref="W1867:W1930" si="330">IF(V1867&lt;43%,"MENOR_VALOR","MEDIA_GEOMETRICA")</f>
        <v>MENOR_VALOR</v>
      </c>
      <c r="X1867" s="89">
        <f t="shared" ref="X1867:X1930" si="331">IF(W1867="MENOR_VALOR",Q1867,S1867)</f>
        <v>16961</v>
      </c>
      <c r="Y1867" s="73"/>
    </row>
    <row r="1868" spans="1:25" ht="16" x14ac:dyDescent="0.35">
      <c r="A1868" s="40">
        <v>1688</v>
      </c>
      <c r="B1868" s="30">
        <v>8714199</v>
      </c>
      <c r="C1868" s="32" t="s">
        <v>32</v>
      </c>
      <c r="D1868" s="31" t="s">
        <v>79</v>
      </c>
      <c r="E1868" s="33" t="s">
        <v>34</v>
      </c>
      <c r="F1868" s="6">
        <v>0</v>
      </c>
      <c r="G1868" s="6">
        <v>1</v>
      </c>
      <c r="H1868" s="6">
        <v>781815</v>
      </c>
      <c r="I1868" s="81">
        <v>100674</v>
      </c>
      <c r="J1868" s="82">
        <f t="shared" si="321"/>
        <v>113882.42879999999</v>
      </c>
      <c r="K1868" s="79">
        <v>160500</v>
      </c>
      <c r="L1868" s="79">
        <f t="shared" si="322"/>
        <v>30495</v>
      </c>
      <c r="M1868" s="79">
        <f t="shared" si="323"/>
        <v>190995</v>
      </c>
      <c r="N1868" s="79">
        <v>120000</v>
      </c>
      <c r="O1868" s="79">
        <v>22800</v>
      </c>
      <c r="P1868" s="79">
        <v>142800</v>
      </c>
      <c r="Q1868" s="244">
        <f t="shared" si="324"/>
        <v>113882</v>
      </c>
      <c r="R1868" s="244">
        <f t="shared" si="325"/>
        <v>149226</v>
      </c>
      <c r="S1868" s="244">
        <f t="shared" si="326"/>
        <v>145905</v>
      </c>
      <c r="T1868" s="244">
        <f t="shared" si="327"/>
        <v>142800</v>
      </c>
      <c r="U1868" s="79">
        <f t="shared" si="328"/>
        <v>24991.982074257336</v>
      </c>
      <c r="V1868" s="245">
        <f t="shared" si="329"/>
        <v>0.16747739719792351</v>
      </c>
      <c r="W1868" s="88" t="str">
        <f t="shared" si="330"/>
        <v>MENOR_VALOR</v>
      </c>
      <c r="X1868" s="89">
        <f t="shared" si="331"/>
        <v>113882</v>
      </c>
      <c r="Y1868" s="73"/>
    </row>
    <row r="1869" spans="1:25" ht="24" x14ac:dyDescent="0.35">
      <c r="A1869" s="40">
        <v>1689</v>
      </c>
      <c r="B1869" s="30">
        <v>8714199</v>
      </c>
      <c r="C1869" s="15" t="s">
        <v>47</v>
      </c>
      <c r="D1869" s="34" t="s">
        <v>63</v>
      </c>
      <c r="E1869" s="33" t="s">
        <v>34</v>
      </c>
      <c r="F1869" s="6">
        <v>0</v>
      </c>
      <c r="G1869" s="6">
        <v>1</v>
      </c>
      <c r="H1869" s="6">
        <v>781815</v>
      </c>
      <c r="I1869" s="81">
        <v>144704</v>
      </c>
      <c r="J1869" s="82">
        <f t="shared" si="321"/>
        <v>163689.1648</v>
      </c>
      <c r="K1869" s="79">
        <v>202350</v>
      </c>
      <c r="L1869" s="79">
        <f t="shared" si="322"/>
        <v>38446.5</v>
      </c>
      <c r="M1869" s="79">
        <f t="shared" si="323"/>
        <v>240796.5</v>
      </c>
      <c r="N1869" s="79">
        <v>170000</v>
      </c>
      <c r="O1869" s="79">
        <v>32300</v>
      </c>
      <c r="P1869" s="79">
        <v>202300</v>
      </c>
      <c r="Q1869" s="244">
        <f t="shared" si="324"/>
        <v>163689</v>
      </c>
      <c r="R1869" s="244">
        <f t="shared" si="325"/>
        <v>202262</v>
      </c>
      <c r="S1869" s="244">
        <f t="shared" si="326"/>
        <v>199782</v>
      </c>
      <c r="T1869" s="244">
        <f t="shared" si="327"/>
        <v>202300</v>
      </c>
      <c r="U1869" s="79">
        <f t="shared" si="328"/>
        <v>27275.229870708699</v>
      </c>
      <c r="V1869" s="245">
        <f t="shared" si="329"/>
        <v>0.134850984716401</v>
      </c>
      <c r="W1869" s="88" t="str">
        <f t="shared" si="330"/>
        <v>MENOR_VALOR</v>
      </c>
      <c r="X1869" s="89">
        <f t="shared" si="331"/>
        <v>163689</v>
      </c>
      <c r="Y1869" s="73"/>
    </row>
    <row r="1870" spans="1:25" ht="24" x14ac:dyDescent="0.35">
      <c r="A1870" s="40">
        <v>1690</v>
      </c>
      <c r="B1870" s="30">
        <v>8714199</v>
      </c>
      <c r="C1870" s="15" t="s">
        <v>47</v>
      </c>
      <c r="D1870" s="34" t="s">
        <v>222</v>
      </c>
      <c r="E1870" s="33" t="s">
        <v>34</v>
      </c>
      <c r="F1870" s="6">
        <v>0</v>
      </c>
      <c r="G1870" s="6">
        <v>1</v>
      </c>
      <c r="H1870" s="6">
        <v>781815</v>
      </c>
      <c r="I1870" s="81">
        <v>144704</v>
      </c>
      <c r="J1870" s="82">
        <f t="shared" si="321"/>
        <v>163689.1648</v>
      </c>
      <c r="K1870" s="79">
        <v>232170</v>
      </c>
      <c r="L1870" s="79">
        <f t="shared" si="322"/>
        <v>44112.3</v>
      </c>
      <c r="M1870" s="79">
        <f t="shared" si="323"/>
        <v>276282.3</v>
      </c>
      <c r="N1870" s="79">
        <v>170000</v>
      </c>
      <c r="O1870" s="79">
        <v>32300</v>
      </c>
      <c r="P1870" s="79">
        <v>202300</v>
      </c>
      <c r="Q1870" s="244">
        <f t="shared" si="324"/>
        <v>163689</v>
      </c>
      <c r="R1870" s="244">
        <f t="shared" si="325"/>
        <v>214090</v>
      </c>
      <c r="S1870" s="244">
        <f t="shared" si="326"/>
        <v>209149</v>
      </c>
      <c r="T1870" s="244">
        <f t="shared" si="327"/>
        <v>202300</v>
      </c>
      <c r="U1870" s="79">
        <f t="shared" si="328"/>
        <v>35638.88887858318</v>
      </c>
      <c r="V1870" s="245">
        <f t="shared" si="329"/>
        <v>0.16646685449382587</v>
      </c>
      <c r="W1870" s="88" t="str">
        <f t="shared" si="330"/>
        <v>MENOR_VALOR</v>
      </c>
      <c r="X1870" s="89">
        <f t="shared" si="331"/>
        <v>163689</v>
      </c>
      <c r="Y1870" s="73"/>
    </row>
    <row r="1871" spans="1:25" ht="24" x14ac:dyDescent="0.35">
      <c r="A1871" s="40">
        <v>1691</v>
      </c>
      <c r="B1871" s="30">
        <v>8714199</v>
      </c>
      <c r="C1871" s="15" t="s">
        <v>47</v>
      </c>
      <c r="D1871" s="34" t="s">
        <v>223</v>
      </c>
      <c r="E1871" s="33" t="s">
        <v>34</v>
      </c>
      <c r="F1871" s="6">
        <v>0</v>
      </c>
      <c r="G1871" s="6">
        <v>1</v>
      </c>
      <c r="H1871" s="6">
        <v>781815</v>
      </c>
      <c r="I1871" s="81">
        <v>55216</v>
      </c>
      <c r="J1871" s="82">
        <f t="shared" si="321"/>
        <v>62460.339200000002</v>
      </c>
      <c r="K1871" s="79">
        <v>76140</v>
      </c>
      <c r="L1871" s="79">
        <f t="shared" si="322"/>
        <v>14466.6</v>
      </c>
      <c r="M1871" s="79">
        <f t="shared" si="323"/>
        <v>90606.6</v>
      </c>
      <c r="N1871" s="79">
        <v>65000</v>
      </c>
      <c r="O1871" s="79">
        <v>12350</v>
      </c>
      <c r="P1871" s="79">
        <v>77350</v>
      </c>
      <c r="Q1871" s="244">
        <f t="shared" si="324"/>
        <v>62460</v>
      </c>
      <c r="R1871" s="244">
        <f t="shared" si="325"/>
        <v>76806</v>
      </c>
      <c r="S1871" s="244">
        <f t="shared" si="326"/>
        <v>75929</v>
      </c>
      <c r="T1871" s="244">
        <f t="shared" si="327"/>
        <v>77350</v>
      </c>
      <c r="U1871" s="79">
        <f t="shared" si="328"/>
        <v>10144.15388290221</v>
      </c>
      <c r="V1871" s="245">
        <f t="shared" si="329"/>
        <v>0.13207501865612334</v>
      </c>
      <c r="W1871" s="88" t="str">
        <f t="shared" si="330"/>
        <v>MENOR_VALOR</v>
      </c>
      <c r="X1871" s="89">
        <f t="shared" si="331"/>
        <v>62460</v>
      </c>
      <c r="Y1871" s="73"/>
    </row>
    <row r="1872" spans="1:25" ht="24" x14ac:dyDescent="0.35">
      <c r="A1872" s="40">
        <v>1692</v>
      </c>
      <c r="B1872" s="30">
        <v>8714199</v>
      </c>
      <c r="C1872" s="15" t="s">
        <v>47</v>
      </c>
      <c r="D1872" s="34" t="s">
        <v>328</v>
      </c>
      <c r="E1872" s="33" t="s">
        <v>34</v>
      </c>
      <c r="F1872" s="6">
        <v>0</v>
      </c>
      <c r="G1872" s="6">
        <v>1</v>
      </c>
      <c r="H1872" s="6">
        <v>781815</v>
      </c>
      <c r="I1872" s="81">
        <v>217056</v>
      </c>
      <c r="J1872" s="82">
        <f t="shared" si="321"/>
        <v>245533.74719999998</v>
      </c>
      <c r="K1872" s="79">
        <v>313950</v>
      </c>
      <c r="L1872" s="79">
        <f t="shared" si="322"/>
        <v>59650.5</v>
      </c>
      <c r="M1872" s="79">
        <f t="shared" si="323"/>
        <v>373600.5</v>
      </c>
      <c r="N1872" s="79">
        <v>239000</v>
      </c>
      <c r="O1872" s="79">
        <v>45410</v>
      </c>
      <c r="P1872" s="79">
        <v>284410</v>
      </c>
      <c r="Q1872" s="244">
        <f t="shared" si="324"/>
        <v>245534</v>
      </c>
      <c r="R1872" s="244">
        <f t="shared" si="325"/>
        <v>301181</v>
      </c>
      <c r="S1872" s="244">
        <f t="shared" si="326"/>
        <v>296589</v>
      </c>
      <c r="T1872" s="244">
        <f t="shared" si="327"/>
        <v>284410</v>
      </c>
      <c r="U1872" s="79">
        <f t="shared" si="328"/>
        <v>39348.371052687813</v>
      </c>
      <c r="V1872" s="245">
        <f t="shared" si="329"/>
        <v>0.13064692345363024</v>
      </c>
      <c r="W1872" s="88" t="str">
        <f t="shared" si="330"/>
        <v>MENOR_VALOR</v>
      </c>
      <c r="X1872" s="89">
        <f t="shared" si="331"/>
        <v>245534</v>
      </c>
      <c r="Y1872" s="73"/>
    </row>
    <row r="1873" spans="1:25" ht="24" x14ac:dyDescent="0.35">
      <c r="A1873" s="40">
        <v>1693</v>
      </c>
      <c r="B1873" s="30">
        <v>8714199</v>
      </c>
      <c r="C1873" s="15" t="s">
        <v>47</v>
      </c>
      <c r="D1873" s="34" t="s">
        <v>70</v>
      </c>
      <c r="E1873" s="33" t="s">
        <v>80</v>
      </c>
      <c r="F1873" s="6">
        <v>0</v>
      </c>
      <c r="G1873" s="6">
        <v>1</v>
      </c>
      <c r="H1873" s="6">
        <v>781815</v>
      </c>
      <c r="I1873" s="81">
        <v>890867</v>
      </c>
      <c r="J1873" s="82">
        <f t="shared" si="321"/>
        <v>1007748.7504</v>
      </c>
      <c r="K1873" s="79">
        <v>1256640</v>
      </c>
      <c r="L1873" s="79">
        <f t="shared" si="322"/>
        <v>238761.60000000001</v>
      </c>
      <c r="M1873" s="79">
        <f t="shared" si="323"/>
        <v>1495401.6</v>
      </c>
      <c r="N1873" s="79">
        <v>1047000</v>
      </c>
      <c r="O1873" s="79">
        <v>198930</v>
      </c>
      <c r="P1873" s="79">
        <v>1245930</v>
      </c>
      <c r="Q1873" s="244">
        <f t="shared" si="324"/>
        <v>1007749</v>
      </c>
      <c r="R1873" s="244">
        <f t="shared" si="325"/>
        <v>1249693</v>
      </c>
      <c r="S1873" s="244">
        <f t="shared" si="326"/>
        <v>1233676</v>
      </c>
      <c r="T1873" s="244">
        <f t="shared" si="327"/>
        <v>1245930</v>
      </c>
      <c r="U1873" s="79">
        <f t="shared" si="328"/>
        <v>171080.24306739806</v>
      </c>
      <c r="V1873" s="245">
        <f t="shared" si="329"/>
        <v>0.136897816557665</v>
      </c>
      <c r="W1873" s="88" t="str">
        <f t="shared" si="330"/>
        <v>MENOR_VALOR</v>
      </c>
      <c r="X1873" s="89">
        <f t="shared" si="331"/>
        <v>1007749</v>
      </c>
      <c r="Y1873" s="73"/>
    </row>
    <row r="1874" spans="1:25" ht="24" x14ac:dyDescent="0.35">
      <c r="A1874" s="40">
        <v>1694</v>
      </c>
      <c r="B1874" s="30">
        <v>8714199</v>
      </c>
      <c r="C1874" s="15" t="s">
        <v>47</v>
      </c>
      <c r="D1874" s="34" t="s">
        <v>72</v>
      </c>
      <c r="E1874" s="33" t="s">
        <v>80</v>
      </c>
      <c r="F1874" s="6">
        <v>0</v>
      </c>
      <c r="G1874" s="6">
        <v>1</v>
      </c>
      <c r="H1874" s="6">
        <v>781815</v>
      </c>
      <c r="I1874" s="81">
        <v>272272</v>
      </c>
      <c r="J1874" s="82">
        <f t="shared" si="321"/>
        <v>307994.08639999997</v>
      </c>
      <c r="K1874" s="79">
        <v>325500</v>
      </c>
      <c r="L1874" s="79">
        <f t="shared" si="322"/>
        <v>61845</v>
      </c>
      <c r="M1874" s="79">
        <f t="shared" si="323"/>
        <v>387345</v>
      </c>
      <c r="N1874" s="79">
        <v>280000</v>
      </c>
      <c r="O1874" s="79">
        <v>53200</v>
      </c>
      <c r="P1874" s="79">
        <v>333200</v>
      </c>
      <c r="Q1874" s="244">
        <f t="shared" si="324"/>
        <v>307994</v>
      </c>
      <c r="R1874" s="244">
        <f t="shared" si="325"/>
        <v>342846</v>
      </c>
      <c r="S1874" s="244">
        <f t="shared" si="326"/>
        <v>341283</v>
      </c>
      <c r="T1874" s="244">
        <f t="shared" si="327"/>
        <v>333200</v>
      </c>
      <c r="U1874" s="79">
        <f t="shared" si="328"/>
        <v>24644.085537913554</v>
      </c>
      <c r="V1874" s="245">
        <f t="shared" si="329"/>
        <v>7.1880918948780362E-2</v>
      </c>
      <c r="W1874" s="88" t="str">
        <f t="shared" si="330"/>
        <v>MENOR_VALOR</v>
      </c>
      <c r="X1874" s="89">
        <f t="shared" si="331"/>
        <v>307994</v>
      </c>
      <c r="Y1874" s="73"/>
    </row>
    <row r="1875" spans="1:25" ht="24" x14ac:dyDescent="0.35">
      <c r="A1875" s="40">
        <v>1695</v>
      </c>
      <c r="B1875" s="30">
        <v>8714199</v>
      </c>
      <c r="C1875" s="15" t="s">
        <v>47</v>
      </c>
      <c r="D1875" s="34" t="s">
        <v>284</v>
      </c>
      <c r="E1875" s="33" t="s">
        <v>80</v>
      </c>
      <c r="F1875" s="6">
        <v>0</v>
      </c>
      <c r="G1875" s="6">
        <v>1</v>
      </c>
      <c r="H1875" s="6">
        <v>781815</v>
      </c>
      <c r="I1875" s="81">
        <v>235739</v>
      </c>
      <c r="J1875" s="82">
        <f t="shared" si="321"/>
        <v>266667.95679999999</v>
      </c>
      <c r="K1875" s="79">
        <v>335620</v>
      </c>
      <c r="L1875" s="79">
        <f t="shared" si="322"/>
        <v>63767.8</v>
      </c>
      <c r="M1875" s="79">
        <f t="shared" si="323"/>
        <v>399387.8</v>
      </c>
      <c r="N1875" s="79">
        <v>277000</v>
      </c>
      <c r="O1875" s="79">
        <v>52630</v>
      </c>
      <c r="P1875" s="79">
        <v>329630</v>
      </c>
      <c r="Q1875" s="244">
        <f t="shared" si="324"/>
        <v>266668</v>
      </c>
      <c r="R1875" s="244">
        <f t="shared" si="325"/>
        <v>331895</v>
      </c>
      <c r="S1875" s="244">
        <f t="shared" si="326"/>
        <v>327439</v>
      </c>
      <c r="T1875" s="244">
        <f t="shared" si="327"/>
        <v>329630</v>
      </c>
      <c r="U1875" s="79">
        <f t="shared" si="328"/>
        <v>46122.454016454933</v>
      </c>
      <c r="V1875" s="245">
        <f t="shared" si="329"/>
        <v>0.1389670046745354</v>
      </c>
      <c r="W1875" s="88" t="str">
        <f t="shared" si="330"/>
        <v>MENOR_VALOR</v>
      </c>
      <c r="X1875" s="89">
        <f t="shared" si="331"/>
        <v>266668</v>
      </c>
      <c r="Y1875" s="73"/>
    </row>
    <row r="1876" spans="1:25" ht="24" x14ac:dyDescent="0.35">
      <c r="A1876" s="40">
        <v>1696</v>
      </c>
      <c r="B1876" s="30">
        <v>8714199</v>
      </c>
      <c r="C1876" s="32" t="s">
        <v>50</v>
      </c>
      <c r="D1876" s="32" t="s">
        <v>52</v>
      </c>
      <c r="E1876" s="33" t="s">
        <v>80</v>
      </c>
      <c r="F1876" s="6">
        <v>0</v>
      </c>
      <c r="G1876" s="6">
        <v>1</v>
      </c>
      <c r="H1876" s="6">
        <v>781815</v>
      </c>
      <c r="I1876" s="81">
        <v>405552</v>
      </c>
      <c r="J1876" s="82">
        <f t="shared" si="321"/>
        <v>458760.42239999998</v>
      </c>
      <c r="K1876" s="79">
        <v>261250</v>
      </c>
      <c r="L1876" s="79">
        <f t="shared" si="322"/>
        <v>49637.5</v>
      </c>
      <c r="M1876" s="79">
        <f t="shared" si="323"/>
        <v>310887.5</v>
      </c>
      <c r="N1876" s="79">
        <v>220000</v>
      </c>
      <c r="O1876" s="79">
        <v>41800</v>
      </c>
      <c r="P1876" s="79">
        <v>261800</v>
      </c>
      <c r="Q1876" s="244">
        <f t="shared" si="324"/>
        <v>261800</v>
      </c>
      <c r="R1876" s="244">
        <f t="shared" si="325"/>
        <v>343816</v>
      </c>
      <c r="S1876" s="244">
        <f t="shared" si="326"/>
        <v>334236</v>
      </c>
      <c r="T1876" s="244">
        <f t="shared" si="327"/>
        <v>310888</v>
      </c>
      <c r="U1876" s="79">
        <f t="shared" si="328"/>
        <v>57994.069765795881</v>
      </c>
      <c r="V1876" s="245">
        <f t="shared" si="329"/>
        <v>0.1686776350309348</v>
      </c>
      <c r="W1876" s="88" t="str">
        <f t="shared" si="330"/>
        <v>MENOR_VALOR</v>
      </c>
      <c r="X1876" s="89">
        <f t="shared" si="331"/>
        <v>261800</v>
      </c>
      <c r="Y1876" s="73"/>
    </row>
    <row r="1877" spans="1:25" s="74" customFormat="1" ht="16" x14ac:dyDescent="0.35">
      <c r="A1877" s="117" t="s">
        <v>81</v>
      </c>
      <c r="B1877" s="30"/>
      <c r="C1877" s="134"/>
      <c r="D1877" s="135" t="s">
        <v>82</v>
      </c>
      <c r="E1877" s="33"/>
      <c r="F1877" s="119"/>
      <c r="G1877" s="119"/>
      <c r="H1877" s="120"/>
      <c r="I1877" s="243"/>
      <c r="J1877" s="82">
        <f t="shared" si="321"/>
        <v>0</v>
      </c>
      <c r="K1877" s="79">
        <v>0</v>
      </c>
      <c r="L1877" s="79">
        <f t="shared" si="322"/>
        <v>0</v>
      </c>
      <c r="M1877" s="79">
        <f t="shared" si="323"/>
        <v>0</v>
      </c>
      <c r="N1877" s="79"/>
      <c r="O1877" s="79"/>
      <c r="P1877" s="79"/>
      <c r="Q1877" s="244"/>
      <c r="R1877" s="244"/>
      <c r="S1877" s="244"/>
      <c r="T1877" s="244"/>
      <c r="U1877" s="79"/>
      <c r="V1877" s="245"/>
      <c r="W1877" s="88" t="str">
        <f t="shared" si="330"/>
        <v>MENOR_VALOR</v>
      </c>
      <c r="X1877" s="89">
        <f t="shared" si="331"/>
        <v>0</v>
      </c>
      <c r="Y1877" s="73"/>
    </row>
    <row r="1878" spans="1:25" ht="16" x14ac:dyDescent="0.35">
      <c r="A1878" s="40">
        <v>1697</v>
      </c>
      <c r="B1878" s="30">
        <v>8714199</v>
      </c>
      <c r="C1878" s="32" t="s">
        <v>32</v>
      </c>
      <c r="D1878" s="31" t="s">
        <v>84</v>
      </c>
      <c r="E1878" s="33" t="s">
        <v>34</v>
      </c>
      <c r="F1878" s="6">
        <v>0</v>
      </c>
      <c r="G1878" s="6">
        <v>1</v>
      </c>
      <c r="H1878" s="6">
        <v>781815</v>
      </c>
      <c r="I1878" s="247">
        <v>55216</v>
      </c>
      <c r="J1878" s="82">
        <f t="shared" si="321"/>
        <v>62460.339200000002</v>
      </c>
      <c r="K1878" s="79">
        <v>88290</v>
      </c>
      <c r="L1878" s="79">
        <f t="shared" si="322"/>
        <v>16775.099999999999</v>
      </c>
      <c r="M1878" s="79">
        <f t="shared" si="323"/>
        <v>105065.1</v>
      </c>
      <c r="N1878" s="79">
        <v>65000</v>
      </c>
      <c r="O1878" s="79">
        <v>12350</v>
      </c>
      <c r="P1878" s="79">
        <v>77350</v>
      </c>
      <c r="Q1878" s="244">
        <f t="shared" si="324"/>
        <v>62460</v>
      </c>
      <c r="R1878" s="244">
        <f t="shared" si="325"/>
        <v>81625</v>
      </c>
      <c r="S1878" s="244">
        <f t="shared" si="326"/>
        <v>79770</v>
      </c>
      <c r="T1878" s="244">
        <f t="shared" si="327"/>
        <v>77350</v>
      </c>
      <c r="U1878" s="79">
        <f t="shared" si="328"/>
        <v>13551.701461440183</v>
      </c>
      <c r="V1878" s="245">
        <f t="shared" si="329"/>
        <v>0.16602390764398386</v>
      </c>
      <c r="W1878" s="88" t="str">
        <f t="shared" si="330"/>
        <v>MENOR_VALOR</v>
      </c>
      <c r="X1878" s="89">
        <f t="shared" si="331"/>
        <v>62460</v>
      </c>
      <c r="Y1878" s="73"/>
    </row>
    <row r="1879" spans="1:25" ht="16" x14ac:dyDescent="0.35">
      <c r="A1879" s="40">
        <v>1698</v>
      </c>
      <c r="B1879" s="30">
        <v>8714199</v>
      </c>
      <c r="C1879" s="32" t="s">
        <v>32</v>
      </c>
      <c r="D1879" s="31" t="s">
        <v>87</v>
      </c>
      <c r="E1879" s="33" t="s">
        <v>34</v>
      </c>
      <c r="F1879" s="6">
        <v>0</v>
      </c>
      <c r="G1879" s="6">
        <v>1</v>
      </c>
      <c r="H1879" s="6">
        <v>781815</v>
      </c>
      <c r="I1879" s="243">
        <v>144704</v>
      </c>
      <c r="J1879" s="82">
        <f t="shared" si="321"/>
        <v>163689.1648</v>
      </c>
      <c r="K1879" s="79">
        <v>219390</v>
      </c>
      <c r="L1879" s="79">
        <f t="shared" si="322"/>
        <v>41684.1</v>
      </c>
      <c r="M1879" s="79">
        <f t="shared" si="323"/>
        <v>261074.1</v>
      </c>
      <c r="N1879" s="79">
        <v>170000</v>
      </c>
      <c r="O1879" s="79">
        <v>32300</v>
      </c>
      <c r="P1879" s="79">
        <v>202300</v>
      </c>
      <c r="Q1879" s="244">
        <f t="shared" si="324"/>
        <v>163689</v>
      </c>
      <c r="R1879" s="244">
        <f t="shared" si="325"/>
        <v>209021</v>
      </c>
      <c r="S1879" s="244">
        <f t="shared" si="326"/>
        <v>205239</v>
      </c>
      <c r="T1879" s="244">
        <f t="shared" si="327"/>
        <v>202300</v>
      </c>
      <c r="U1879" s="79">
        <f t="shared" si="328"/>
        <v>32054.564604748572</v>
      </c>
      <c r="V1879" s="245">
        <f t="shared" si="329"/>
        <v>0.15335571356346286</v>
      </c>
      <c r="W1879" s="88" t="str">
        <f t="shared" si="330"/>
        <v>MENOR_VALOR</v>
      </c>
      <c r="X1879" s="89">
        <f t="shared" si="331"/>
        <v>163689</v>
      </c>
      <c r="Y1879" s="73"/>
    </row>
    <row r="1880" spans="1:25" ht="16" x14ac:dyDescent="0.35">
      <c r="A1880" s="40">
        <v>1699</v>
      </c>
      <c r="B1880" s="30">
        <v>8714199</v>
      </c>
      <c r="C1880" s="32" t="s">
        <v>32</v>
      </c>
      <c r="D1880" s="31" t="s">
        <v>88</v>
      </c>
      <c r="E1880" s="33" t="s">
        <v>34</v>
      </c>
      <c r="F1880" s="6">
        <v>0</v>
      </c>
      <c r="G1880" s="6">
        <v>1</v>
      </c>
      <c r="H1880" s="6">
        <v>781815</v>
      </c>
      <c r="I1880" s="243">
        <v>203609</v>
      </c>
      <c r="J1880" s="82">
        <f t="shared" si="321"/>
        <v>230322.50080000001</v>
      </c>
      <c r="K1880" s="79">
        <v>57240</v>
      </c>
      <c r="L1880" s="79">
        <f t="shared" si="322"/>
        <v>10875.6</v>
      </c>
      <c r="M1880" s="79">
        <f t="shared" si="323"/>
        <v>68115.600000000006</v>
      </c>
      <c r="N1880" s="79">
        <v>43000</v>
      </c>
      <c r="O1880" s="79">
        <v>8170</v>
      </c>
      <c r="P1880" s="79">
        <v>51170</v>
      </c>
      <c r="Q1880" s="244">
        <f t="shared" si="324"/>
        <v>51170</v>
      </c>
      <c r="R1880" s="244">
        <f t="shared" si="325"/>
        <v>116536</v>
      </c>
      <c r="S1880" s="244">
        <f t="shared" si="326"/>
        <v>92939</v>
      </c>
      <c r="T1880" s="244">
        <f t="shared" si="327"/>
        <v>68116</v>
      </c>
      <c r="U1880" s="79">
        <f t="shared" si="328"/>
        <v>46220.741859039867</v>
      </c>
      <c r="V1880" s="245">
        <f t="shared" si="329"/>
        <v>0.39662200400768749</v>
      </c>
      <c r="W1880" s="88" t="str">
        <f t="shared" si="330"/>
        <v>MENOR_VALOR</v>
      </c>
      <c r="X1880" s="89">
        <f t="shared" si="331"/>
        <v>51170</v>
      </c>
      <c r="Y1880" s="73"/>
    </row>
    <row r="1881" spans="1:25" x14ac:dyDescent="0.35">
      <c r="A1881" s="40">
        <v>1700</v>
      </c>
      <c r="B1881" s="30">
        <v>8714199</v>
      </c>
      <c r="C1881" s="32" t="s">
        <v>32</v>
      </c>
      <c r="D1881" s="31" t="s">
        <v>508</v>
      </c>
      <c r="E1881" s="33" t="s">
        <v>34</v>
      </c>
      <c r="F1881" s="6">
        <v>0</v>
      </c>
      <c r="G1881" s="6">
        <v>1</v>
      </c>
      <c r="H1881" s="6">
        <v>781815</v>
      </c>
      <c r="I1881" s="243">
        <v>526813</v>
      </c>
      <c r="J1881" s="82">
        <f t="shared" si="321"/>
        <v>595930.86560000002</v>
      </c>
      <c r="K1881" s="79">
        <v>759500</v>
      </c>
      <c r="L1881" s="79">
        <f t="shared" si="322"/>
        <v>144305</v>
      </c>
      <c r="M1881" s="79">
        <f t="shared" si="323"/>
        <v>903805</v>
      </c>
      <c r="N1881" s="79">
        <v>620000</v>
      </c>
      <c r="O1881" s="79">
        <v>117800</v>
      </c>
      <c r="P1881" s="79">
        <v>737800</v>
      </c>
      <c r="Q1881" s="244">
        <f t="shared" si="324"/>
        <v>595931</v>
      </c>
      <c r="R1881" s="244">
        <f t="shared" si="325"/>
        <v>745845</v>
      </c>
      <c r="S1881" s="244">
        <f t="shared" si="326"/>
        <v>735196</v>
      </c>
      <c r="T1881" s="244">
        <f t="shared" si="327"/>
        <v>737800</v>
      </c>
      <c r="U1881" s="79">
        <f t="shared" si="328"/>
        <v>106005.20599480008</v>
      </c>
      <c r="V1881" s="245">
        <f t="shared" si="329"/>
        <v>0.14212766190669654</v>
      </c>
      <c r="W1881" s="88" t="str">
        <f t="shared" si="330"/>
        <v>MENOR_VALOR</v>
      </c>
      <c r="X1881" s="89">
        <f t="shared" si="331"/>
        <v>595931</v>
      </c>
      <c r="Y1881" s="73"/>
    </row>
    <row r="1882" spans="1:25" ht="24" x14ac:dyDescent="0.35">
      <c r="A1882" s="40">
        <v>1701</v>
      </c>
      <c r="B1882" s="30">
        <v>8714199</v>
      </c>
      <c r="C1882" s="32" t="s">
        <v>32</v>
      </c>
      <c r="D1882" s="31" t="s">
        <v>89</v>
      </c>
      <c r="E1882" s="33" t="s">
        <v>34</v>
      </c>
      <c r="F1882" s="6">
        <v>0</v>
      </c>
      <c r="G1882" s="6">
        <v>1</v>
      </c>
      <c r="H1882" s="6">
        <v>781815</v>
      </c>
      <c r="I1882" s="243">
        <v>230384</v>
      </c>
      <c r="J1882" s="82">
        <f t="shared" si="321"/>
        <v>260610.38079999998</v>
      </c>
      <c r="K1882" s="79">
        <v>305100</v>
      </c>
      <c r="L1882" s="79">
        <f t="shared" si="322"/>
        <v>57969</v>
      </c>
      <c r="M1882" s="79">
        <f t="shared" si="323"/>
        <v>363069</v>
      </c>
      <c r="N1882" s="79">
        <v>271000</v>
      </c>
      <c r="O1882" s="79">
        <v>51490</v>
      </c>
      <c r="P1882" s="79">
        <v>322490</v>
      </c>
      <c r="Q1882" s="244">
        <f t="shared" si="324"/>
        <v>260610</v>
      </c>
      <c r="R1882" s="244">
        <f t="shared" si="325"/>
        <v>315390</v>
      </c>
      <c r="S1882" s="244">
        <f t="shared" si="326"/>
        <v>312487</v>
      </c>
      <c r="T1882" s="244">
        <f t="shared" si="327"/>
        <v>322490</v>
      </c>
      <c r="U1882" s="79">
        <f t="shared" si="328"/>
        <v>38735.309473399073</v>
      </c>
      <c r="V1882" s="245">
        <f t="shared" si="329"/>
        <v>0.12281717706141308</v>
      </c>
      <c r="W1882" s="88" t="str">
        <f t="shared" si="330"/>
        <v>MENOR_VALOR</v>
      </c>
      <c r="X1882" s="89">
        <f t="shared" si="331"/>
        <v>260610</v>
      </c>
      <c r="Y1882" s="73"/>
    </row>
    <row r="1883" spans="1:25" ht="24" x14ac:dyDescent="0.35">
      <c r="A1883" s="40">
        <v>1702</v>
      </c>
      <c r="B1883" s="30">
        <v>8714199</v>
      </c>
      <c r="C1883" s="32" t="s">
        <v>32</v>
      </c>
      <c r="D1883" s="31" t="s">
        <v>90</v>
      </c>
      <c r="E1883" s="33" t="s">
        <v>34</v>
      </c>
      <c r="F1883" s="6">
        <v>0</v>
      </c>
      <c r="G1883" s="6">
        <v>1</v>
      </c>
      <c r="H1883" s="6">
        <v>781815</v>
      </c>
      <c r="I1883" s="243">
        <v>231217</v>
      </c>
      <c r="J1883" s="82">
        <f t="shared" si="321"/>
        <v>261552.6704</v>
      </c>
      <c r="K1883" s="79">
        <v>306000</v>
      </c>
      <c r="L1883" s="79">
        <f t="shared" si="322"/>
        <v>58140</v>
      </c>
      <c r="M1883" s="79">
        <f t="shared" si="323"/>
        <v>364140</v>
      </c>
      <c r="N1883" s="79">
        <v>272000</v>
      </c>
      <c r="O1883" s="79">
        <v>51680</v>
      </c>
      <c r="P1883" s="79">
        <v>323680</v>
      </c>
      <c r="Q1883" s="244">
        <f t="shared" si="324"/>
        <v>261553</v>
      </c>
      <c r="R1883" s="244">
        <f t="shared" si="325"/>
        <v>316458</v>
      </c>
      <c r="S1883" s="244">
        <f t="shared" si="326"/>
        <v>313556</v>
      </c>
      <c r="T1883" s="244">
        <f t="shared" si="327"/>
        <v>323680</v>
      </c>
      <c r="U1883" s="79">
        <f t="shared" si="328"/>
        <v>38823.69782104739</v>
      </c>
      <c r="V1883" s="245">
        <f t="shared" si="329"/>
        <v>0.12268199198960807</v>
      </c>
      <c r="W1883" s="88" t="str">
        <f t="shared" si="330"/>
        <v>MENOR_VALOR</v>
      </c>
      <c r="X1883" s="89">
        <f t="shared" si="331"/>
        <v>261553</v>
      </c>
      <c r="Y1883" s="73"/>
    </row>
    <row r="1884" spans="1:25" ht="24" x14ac:dyDescent="0.35">
      <c r="A1884" s="40">
        <v>1703</v>
      </c>
      <c r="B1884" s="30">
        <v>8714199</v>
      </c>
      <c r="C1884" s="32" t="s">
        <v>32</v>
      </c>
      <c r="D1884" s="31" t="s">
        <v>91</v>
      </c>
      <c r="E1884" s="33" t="s">
        <v>34</v>
      </c>
      <c r="F1884" s="6">
        <v>0</v>
      </c>
      <c r="G1884" s="6">
        <v>1</v>
      </c>
      <c r="H1884" s="6">
        <v>781815</v>
      </c>
      <c r="I1884" s="243">
        <v>245973</v>
      </c>
      <c r="J1884" s="82">
        <f t="shared" si="321"/>
        <v>278244.65759999998</v>
      </c>
      <c r="K1884" s="79">
        <v>384000</v>
      </c>
      <c r="L1884" s="79">
        <f t="shared" si="322"/>
        <v>72960</v>
      </c>
      <c r="M1884" s="79">
        <f t="shared" si="323"/>
        <v>456960</v>
      </c>
      <c r="N1884" s="79">
        <v>307000</v>
      </c>
      <c r="O1884" s="79">
        <v>58330</v>
      </c>
      <c r="P1884" s="79">
        <v>365330</v>
      </c>
      <c r="Q1884" s="244">
        <f t="shared" si="324"/>
        <v>278245</v>
      </c>
      <c r="R1884" s="244">
        <f t="shared" si="325"/>
        <v>366845</v>
      </c>
      <c r="S1884" s="244">
        <f t="shared" si="326"/>
        <v>359471</v>
      </c>
      <c r="T1884" s="244">
        <f t="shared" si="327"/>
        <v>365330</v>
      </c>
      <c r="U1884" s="79">
        <f t="shared" si="328"/>
        <v>62649.66081312811</v>
      </c>
      <c r="V1884" s="245">
        <f t="shared" si="329"/>
        <v>0.17077965029679595</v>
      </c>
      <c r="W1884" s="88" t="str">
        <f t="shared" si="330"/>
        <v>MENOR_VALOR</v>
      </c>
      <c r="X1884" s="89">
        <f t="shared" si="331"/>
        <v>278245</v>
      </c>
      <c r="Y1884" s="73"/>
    </row>
    <row r="1885" spans="1:25" ht="24" x14ac:dyDescent="0.35">
      <c r="A1885" s="40">
        <v>1704</v>
      </c>
      <c r="B1885" s="30">
        <v>8714199</v>
      </c>
      <c r="C1885" s="32" t="s">
        <v>32</v>
      </c>
      <c r="D1885" s="31" t="s">
        <v>92</v>
      </c>
      <c r="E1885" s="33" t="s">
        <v>34</v>
      </c>
      <c r="F1885" s="6">
        <v>0</v>
      </c>
      <c r="G1885" s="6">
        <v>1</v>
      </c>
      <c r="H1885" s="6">
        <v>781815</v>
      </c>
      <c r="I1885" s="243">
        <v>249424</v>
      </c>
      <c r="J1885" s="82">
        <f t="shared" si="321"/>
        <v>282148.42879999999</v>
      </c>
      <c r="K1885" s="79">
        <v>387840</v>
      </c>
      <c r="L1885" s="79">
        <f t="shared" si="322"/>
        <v>73689.600000000006</v>
      </c>
      <c r="M1885" s="79">
        <f t="shared" si="323"/>
        <v>461529.59999999998</v>
      </c>
      <c r="N1885" s="79">
        <v>307000</v>
      </c>
      <c r="O1885" s="79">
        <v>58330</v>
      </c>
      <c r="P1885" s="79">
        <v>365330</v>
      </c>
      <c r="Q1885" s="244">
        <f t="shared" si="324"/>
        <v>282148</v>
      </c>
      <c r="R1885" s="244">
        <f t="shared" si="325"/>
        <v>369669</v>
      </c>
      <c r="S1885" s="244">
        <f t="shared" si="326"/>
        <v>362344</v>
      </c>
      <c r="T1885" s="244">
        <f t="shared" si="327"/>
        <v>365330</v>
      </c>
      <c r="U1885" s="79">
        <f t="shared" si="328"/>
        <v>61886.692596227826</v>
      </c>
      <c r="V1885" s="245">
        <f t="shared" si="329"/>
        <v>0.16741109640307364</v>
      </c>
      <c r="W1885" s="88" t="str">
        <f t="shared" si="330"/>
        <v>MENOR_VALOR</v>
      </c>
      <c r="X1885" s="89">
        <f t="shared" si="331"/>
        <v>282148</v>
      </c>
      <c r="Y1885" s="73"/>
    </row>
    <row r="1886" spans="1:25" ht="16" x14ac:dyDescent="0.35">
      <c r="A1886" s="40">
        <v>1705</v>
      </c>
      <c r="B1886" s="30">
        <v>8714199</v>
      </c>
      <c r="C1886" s="32" t="s">
        <v>32</v>
      </c>
      <c r="D1886" s="31" t="s">
        <v>93</v>
      </c>
      <c r="E1886" s="33" t="s">
        <v>34</v>
      </c>
      <c r="F1886" s="6">
        <v>0</v>
      </c>
      <c r="G1886" s="6">
        <v>1</v>
      </c>
      <c r="H1886" s="6">
        <v>781815</v>
      </c>
      <c r="I1886" s="243">
        <v>109480</v>
      </c>
      <c r="J1886" s="82">
        <f t="shared" si="321"/>
        <v>123843.776</v>
      </c>
      <c r="K1886" s="79">
        <v>165830</v>
      </c>
      <c r="L1886" s="79">
        <f t="shared" si="322"/>
        <v>31507.7</v>
      </c>
      <c r="M1886" s="79">
        <f t="shared" si="323"/>
        <v>197337.7</v>
      </c>
      <c r="N1886" s="79">
        <v>129000</v>
      </c>
      <c r="O1886" s="79">
        <v>24510</v>
      </c>
      <c r="P1886" s="79">
        <v>153510</v>
      </c>
      <c r="Q1886" s="244">
        <f t="shared" si="324"/>
        <v>123844</v>
      </c>
      <c r="R1886" s="244">
        <f t="shared" si="325"/>
        <v>158230</v>
      </c>
      <c r="S1886" s="244">
        <f t="shared" si="326"/>
        <v>155384</v>
      </c>
      <c r="T1886" s="244">
        <f t="shared" si="327"/>
        <v>153510</v>
      </c>
      <c r="U1886" s="79">
        <f t="shared" si="328"/>
        <v>24314.573777880621</v>
      </c>
      <c r="V1886" s="245">
        <f t="shared" si="329"/>
        <v>0.15366601641838223</v>
      </c>
      <c r="W1886" s="88" t="str">
        <f t="shared" si="330"/>
        <v>MENOR_VALOR</v>
      </c>
      <c r="X1886" s="89">
        <f t="shared" si="331"/>
        <v>123844</v>
      </c>
      <c r="Y1886" s="73"/>
    </row>
    <row r="1887" spans="1:25" ht="24" x14ac:dyDescent="0.35">
      <c r="A1887" s="40">
        <v>1706</v>
      </c>
      <c r="B1887" s="30">
        <v>8714199</v>
      </c>
      <c r="C1887" s="32" t="s">
        <v>32</v>
      </c>
      <c r="D1887" s="31" t="s">
        <v>95</v>
      </c>
      <c r="E1887" s="33" t="s">
        <v>34</v>
      </c>
      <c r="F1887" s="6">
        <v>0</v>
      </c>
      <c r="G1887" s="6">
        <v>1</v>
      </c>
      <c r="H1887" s="6">
        <v>781815</v>
      </c>
      <c r="I1887" s="243">
        <v>261681</v>
      </c>
      <c r="J1887" s="82">
        <f t="shared" si="321"/>
        <v>296013.54719999997</v>
      </c>
      <c r="K1887" s="79">
        <v>357200</v>
      </c>
      <c r="L1887" s="79">
        <f t="shared" si="322"/>
        <v>67868</v>
      </c>
      <c r="M1887" s="79">
        <f t="shared" si="323"/>
        <v>425068</v>
      </c>
      <c r="N1887" s="79">
        <v>304000</v>
      </c>
      <c r="O1887" s="79">
        <v>57760</v>
      </c>
      <c r="P1887" s="79">
        <v>361760</v>
      </c>
      <c r="Q1887" s="244">
        <f t="shared" si="324"/>
        <v>296014</v>
      </c>
      <c r="R1887" s="244">
        <f t="shared" si="325"/>
        <v>360947</v>
      </c>
      <c r="S1887" s="244">
        <f t="shared" si="326"/>
        <v>357051</v>
      </c>
      <c r="T1887" s="244">
        <f t="shared" si="327"/>
        <v>361760</v>
      </c>
      <c r="U1887" s="79">
        <f t="shared" si="328"/>
        <v>45914.564622786093</v>
      </c>
      <c r="V1887" s="245">
        <f t="shared" si="329"/>
        <v>0.12720583526885137</v>
      </c>
      <c r="W1887" s="88" t="str">
        <f t="shared" si="330"/>
        <v>MENOR_VALOR</v>
      </c>
      <c r="X1887" s="89">
        <f t="shared" si="331"/>
        <v>296014</v>
      </c>
      <c r="Y1887" s="73"/>
    </row>
    <row r="1888" spans="1:25" ht="16" x14ac:dyDescent="0.35">
      <c r="A1888" s="40">
        <v>1707</v>
      </c>
      <c r="B1888" s="30">
        <v>8714199</v>
      </c>
      <c r="C1888" s="32" t="s">
        <v>32</v>
      </c>
      <c r="D1888" s="31" t="s">
        <v>96</v>
      </c>
      <c r="E1888" s="33" t="s">
        <v>34</v>
      </c>
      <c r="F1888" s="6">
        <v>0</v>
      </c>
      <c r="G1888" s="6">
        <v>1</v>
      </c>
      <c r="H1888" s="6">
        <v>781815</v>
      </c>
      <c r="I1888" s="243">
        <v>211106</v>
      </c>
      <c r="J1888" s="82">
        <f t="shared" si="321"/>
        <v>238803.1072</v>
      </c>
      <c r="K1888" s="79">
        <v>392040</v>
      </c>
      <c r="L1888" s="79">
        <f t="shared" si="322"/>
        <v>74487.600000000006</v>
      </c>
      <c r="M1888" s="79">
        <f t="shared" si="323"/>
        <v>466527.6</v>
      </c>
      <c r="N1888" s="79">
        <v>317000</v>
      </c>
      <c r="O1888" s="79">
        <v>60230</v>
      </c>
      <c r="P1888" s="79">
        <v>377230</v>
      </c>
      <c r="Q1888" s="244">
        <f t="shared" si="324"/>
        <v>238803</v>
      </c>
      <c r="R1888" s="244">
        <f t="shared" si="325"/>
        <v>360854</v>
      </c>
      <c r="S1888" s="244">
        <f t="shared" si="326"/>
        <v>347676</v>
      </c>
      <c r="T1888" s="244">
        <f t="shared" si="327"/>
        <v>377230</v>
      </c>
      <c r="U1888" s="79">
        <f t="shared" si="328"/>
        <v>86303.089750599305</v>
      </c>
      <c r="V1888" s="245">
        <f t="shared" si="329"/>
        <v>0.2391634559977146</v>
      </c>
      <c r="W1888" s="88" t="str">
        <f t="shared" si="330"/>
        <v>MENOR_VALOR</v>
      </c>
      <c r="X1888" s="89">
        <f t="shared" si="331"/>
        <v>238803</v>
      </c>
      <c r="Y1888" s="73"/>
    </row>
    <row r="1889" spans="1:25" ht="16" x14ac:dyDescent="0.35">
      <c r="A1889" s="40">
        <v>1708</v>
      </c>
      <c r="B1889" s="30">
        <v>8714199</v>
      </c>
      <c r="C1889" s="32" t="s">
        <v>32</v>
      </c>
      <c r="D1889" s="31" t="s">
        <v>509</v>
      </c>
      <c r="E1889" s="33" t="s">
        <v>34</v>
      </c>
      <c r="F1889" s="6">
        <v>0</v>
      </c>
      <c r="G1889" s="6">
        <v>1</v>
      </c>
      <c r="H1889" s="6">
        <v>781815</v>
      </c>
      <c r="I1889" s="243">
        <v>215271</v>
      </c>
      <c r="J1889" s="82">
        <f t="shared" si="321"/>
        <v>243514.5552</v>
      </c>
      <c r="K1889" s="79">
        <v>271950</v>
      </c>
      <c r="L1889" s="79">
        <f t="shared" si="322"/>
        <v>51670.5</v>
      </c>
      <c r="M1889" s="79">
        <f t="shared" si="323"/>
        <v>323620.5</v>
      </c>
      <c r="N1889" s="79">
        <v>207000</v>
      </c>
      <c r="O1889" s="79">
        <v>39330</v>
      </c>
      <c r="P1889" s="79">
        <v>246330</v>
      </c>
      <c r="Q1889" s="244">
        <f t="shared" si="324"/>
        <v>243515</v>
      </c>
      <c r="R1889" s="244">
        <f t="shared" si="325"/>
        <v>271155</v>
      </c>
      <c r="S1889" s="244">
        <f t="shared" si="326"/>
        <v>268757</v>
      </c>
      <c r="T1889" s="244">
        <f t="shared" si="327"/>
        <v>246330</v>
      </c>
      <c r="U1889" s="79">
        <f t="shared" si="328"/>
        <v>19544.431431996174</v>
      </c>
      <c r="V1889" s="245">
        <f t="shared" si="329"/>
        <v>7.2078447500492984E-2</v>
      </c>
      <c r="W1889" s="88" t="str">
        <f t="shared" si="330"/>
        <v>MENOR_VALOR</v>
      </c>
      <c r="X1889" s="89">
        <f t="shared" si="331"/>
        <v>243515</v>
      </c>
      <c r="Y1889" s="73"/>
    </row>
    <row r="1890" spans="1:25" ht="16" x14ac:dyDescent="0.35">
      <c r="A1890" s="40">
        <v>1709</v>
      </c>
      <c r="B1890" s="30">
        <v>8714199</v>
      </c>
      <c r="C1890" s="32" t="s">
        <v>32</v>
      </c>
      <c r="D1890" s="31" t="s">
        <v>98</v>
      </c>
      <c r="E1890" s="33" t="s">
        <v>34</v>
      </c>
      <c r="F1890" s="6">
        <v>0</v>
      </c>
      <c r="G1890" s="6">
        <v>1</v>
      </c>
      <c r="H1890" s="6">
        <v>781815</v>
      </c>
      <c r="I1890" s="243">
        <v>456365</v>
      </c>
      <c r="J1890" s="82">
        <f t="shared" si="321"/>
        <v>516240.08799999999</v>
      </c>
      <c r="K1890" s="79">
        <v>677710</v>
      </c>
      <c r="L1890" s="79">
        <f t="shared" si="322"/>
        <v>128764.90000000001</v>
      </c>
      <c r="M1890" s="79">
        <f t="shared" si="323"/>
        <v>806474.9</v>
      </c>
      <c r="N1890" s="79">
        <v>537000</v>
      </c>
      <c r="O1890" s="79">
        <v>102030</v>
      </c>
      <c r="P1890" s="79">
        <v>639030</v>
      </c>
      <c r="Q1890" s="244">
        <f t="shared" si="324"/>
        <v>516240</v>
      </c>
      <c r="R1890" s="244">
        <f t="shared" si="325"/>
        <v>653915</v>
      </c>
      <c r="S1890" s="244">
        <f t="shared" si="326"/>
        <v>643163</v>
      </c>
      <c r="T1890" s="244">
        <f t="shared" si="327"/>
        <v>639030</v>
      </c>
      <c r="U1890" s="79">
        <f t="shared" si="328"/>
        <v>97350.926099857927</v>
      </c>
      <c r="V1890" s="245">
        <f t="shared" si="329"/>
        <v>0.14887397612817863</v>
      </c>
      <c r="W1890" s="88" t="str">
        <f t="shared" si="330"/>
        <v>MENOR_VALOR</v>
      </c>
      <c r="X1890" s="89">
        <f t="shared" si="331"/>
        <v>516240</v>
      </c>
      <c r="Y1890" s="73"/>
    </row>
    <row r="1891" spans="1:25" x14ac:dyDescent="0.35">
      <c r="A1891" s="40">
        <v>1710</v>
      </c>
      <c r="B1891" s="30">
        <v>8714199</v>
      </c>
      <c r="C1891" s="32" t="s">
        <v>32</v>
      </c>
      <c r="D1891" s="31" t="s">
        <v>99</v>
      </c>
      <c r="E1891" s="33" t="s">
        <v>34</v>
      </c>
      <c r="F1891" s="6">
        <v>0</v>
      </c>
      <c r="G1891" s="6">
        <v>1</v>
      </c>
      <c r="H1891" s="6">
        <v>781815</v>
      </c>
      <c r="I1891" s="243">
        <v>146608</v>
      </c>
      <c r="J1891" s="82">
        <f t="shared" si="321"/>
        <v>165842.96960000001</v>
      </c>
      <c r="K1891" s="79">
        <v>195650</v>
      </c>
      <c r="L1891" s="79">
        <f t="shared" si="322"/>
        <v>37173.5</v>
      </c>
      <c r="M1891" s="79">
        <f t="shared" si="323"/>
        <v>232823.5</v>
      </c>
      <c r="N1891" s="79">
        <v>172000</v>
      </c>
      <c r="O1891" s="79">
        <v>32680</v>
      </c>
      <c r="P1891" s="79">
        <v>204680</v>
      </c>
      <c r="Q1891" s="244">
        <f t="shared" si="324"/>
        <v>165843</v>
      </c>
      <c r="R1891" s="244">
        <f t="shared" si="325"/>
        <v>201115</v>
      </c>
      <c r="S1891" s="244">
        <f t="shared" si="326"/>
        <v>199189</v>
      </c>
      <c r="T1891" s="244">
        <f t="shared" si="327"/>
        <v>204680</v>
      </c>
      <c r="U1891" s="79">
        <f t="shared" si="328"/>
        <v>24941.070386011903</v>
      </c>
      <c r="V1891" s="245">
        <f t="shared" si="329"/>
        <v>0.12401397402487085</v>
      </c>
      <c r="W1891" s="88" t="str">
        <f t="shared" si="330"/>
        <v>MENOR_VALOR</v>
      </c>
      <c r="X1891" s="89">
        <f t="shared" si="331"/>
        <v>165843</v>
      </c>
      <c r="Y1891" s="73"/>
    </row>
    <row r="1892" spans="1:25" ht="16" x14ac:dyDescent="0.35">
      <c r="A1892" s="40">
        <v>1711</v>
      </c>
      <c r="B1892" s="30">
        <v>8714199</v>
      </c>
      <c r="C1892" s="32" t="s">
        <v>32</v>
      </c>
      <c r="D1892" s="31" t="s">
        <v>100</v>
      </c>
      <c r="E1892" s="33" t="s">
        <v>34</v>
      </c>
      <c r="F1892" s="6">
        <v>0</v>
      </c>
      <c r="G1892" s="6">
        <v>1</v>
      </c>
      <c r="H1892" s="6">
        <v>781815</v>
      </c>
      <c r="I1892" s="243">
        <v>217056</v>
      </c>
      <c r="J1892" s="82">
        <f t="shared" ref="J1892:J1955" si="332">(I1892*13.12%)+I1892</f>
        <v>245533.74719999998</v>
      </c>
      <c r="K1892" s="79">
        <v>315810</v>
      </c>
      <c r="L1892" s="79">
        <f t="shared" si="322"/>
        <v>60003.9</v>
      </c>
      <c r="M1892" s="79">
        <f t="shared" si="323"/>
        <v>375813.9</v>
      </c>
      <c r="N1892" s="79">
        <v>255000</v>
      </c>
      <c r="O1892" s="79">
        <v>48450</v>
      </c>
      <c r="P1892" s="79">
        <v>303450</v>
      </c>
      <c r="Q1892" s="244">
        <f t="shared" si="324"/>
        <v>245534</v>
      </c>
      <c r="R1892" s="244">
        <f t="shared" si="325"/>
        <v>308266</v>
      </c>
      <c r="S1892" s="244">
        <f t="shared" si="326"/>
        <v>303662</v>
      </c>
      <c r="T1892" s="244">
        <f t="shared" si="327"/>
        <v>303450</v>
      </c>
      <c r="U1892" s="79">
        <f t="shared" si="328"/>
        <v>44358.222597394502</v>
      </c>
      <c r="V1892" s="245">
        <f t="shared" si="329"/>
        <v>0.14389592948101479</v>
      </c>
      <c r="W1892" s="88" t="str">
        <f t="shared" si="330"/>
        <v>MENOR_VALOR</v>
      </c>
      <c r="X1892" s="89">
        <f t="shared" si="331"/>
        <v>245534</v>
      </c>
      <c r="Y1892" s="73"/>
    </row>
    <row r="1893" spans="1:25" ht="16" x14ac:dyDescent="0.35">
      <c r="A1893" s="40">
        <v>1712</v>
      </c>
      <c r="B1893" s="30">
        <v>8714199</v>
      </c>
      <c r="C1893" s="32" t="s">
        <v>32</v>
      </c>
      <c r="D1893" s="31" t="s">
        <v>414</v>
      </c>
      <c r="E1893" s="33" t="s">
        <v>34</v>
      </c>
      <c r="F1893" s="6">
        <v>0</v>
      </c>
      <c r="G1893" s="6">
        <v>1</v>
      </c>
      <c r="H1893" s="6">
        <v>781815</v>
      </c>
      <c r="I1893" s="243">
        <v>813008</v>
      </c>
      <c r="J1893" s="82">
        <f t="shared" si="332"/>
        <v>919674.6496</v>
      </c>
      <c r="K1893" s="79">
        <v>1290600</v>
      </c>
      <c r="L1893" s="79">
        <f t="shared" si="322"/>
        <v>245214</v>
      </c>
      <c r="M1893" s="79">
        <f t="shared" si="323"/>
        <v>1535814</v>
      </c>
      <c r="N1893" s="79">
        <v>956000</v>
      </c>
      <c r="O1893" s="79">
        <v>181640</v>
      </c>
      <c r="P1893" s="79">
        <v>1137640</v>
      </c>
      <c r="Q1893" s="244">
        <f t="shared" si="324"/>
        <v>919675</v>
      </c>
      <c r="R1893" s="244">
        <f t="shared" si="325"/>
        <v>1197710</v>
      </c>
      <c r="S1893" s="244">
        <f t="shared" si="326"/>
        <v>1171276</v>
      </c>
      <c r="T1893" s="244">
        <f t="shared" si="327"/>
        <v>1137640</v>
      </c>
      <c r="U1893" s="79">
        <f t="shared" si="328"/>
        <v>196600.43390720175</v>
      </c>
      <c r="V1893" s="245">
        <f t="shared" si="329"/>
        <v>0.16414694200365842</v>
      </c>
      <c r="W1893" s="88" t="str">
        <f t="shared" si="330"/>
        <v>MENOR_VALOR</v>
      </c>
      <c r="X1893" s="89">
        <f t="shared" si="331"/>
        <v>919675</v>
      </c>
      <c r="Y1893" s="73"/>
    </row>
    <row r="1894" spans="1:25" ht="24" x14ac:dyDescent="0.35">
      <c r="A1894" s="40">
        <v>1713</v>
      </c>
      <c r="B1894" s="30">
        <v>8714199</v>
      </c>
      <c r="C1894" s="32" t="s">
        <v>32</v>
      </c>
      <c r="D1894" s="31" t="s">
        <v>104</v>
      </c>
      <c r="E1894" s="33" t="s">
        <v>34</v>
      </c>
      <c r="F1894" s="6">
        <v>0</v>
      </c>
      <c r="G1894" s="6">
        <v>1</v>
      </c>
      <c r="H1894" s="6">
        <v>781815</v>
      </c>
      <c r="I1894" s="243">
        <v>144704</v>
      </c>
      <c r="J1894" s="82">
        <f t="shared" si="332"/>
        <v>163689.1648</v>
      </c>
      <c r="K1894" s="79">
        <v>782040</v>
      </c>
      <c r="L1894" s="79">
        <f t="shared" si="322"/>
        <v>148587.6</v>
      </c>
      <c r="M1894" s="79">
        <f t="shared" si="323"/>
        <v>930627.6</v>
      </c>
      <c r="N1894" s="79">
        <v>638000</v>
      </c>
      <c r="O1894" s="79">
        <v>121220</v>
      </c>
      <c r="P1894" s="79">
        <v>759220</v>
      </c>
      <c r="Q1894" s="244">
        <f t="shared" si="324"/>
        <v>163689</v>
      </c>
      <c r="R1894" s="244">
        <f t="shared" si="325"/>
        <v>617846</v>
      </c>
      <c r="S1894" s="244">
        <f t="shared" si="326"/>
        <v>487216</v>
      </c>
      <c r="T1894" s="244">
        <f t="shared" si="327"/>
        <v>759220</v>
      </c>
      <c r="U1894" s="79">
        <f t="shared" si="328"/>
        <v>321137.49442333885</v>
      </c>
      <c r="V1894" s="245">
        <f t="shared" si="329"/>
        <v>0.51976948045846194</v>
      </c>
      <c r="W1894" s="88" t="str">
        <f t="shared" si="330"/>
        <v>MEDIA_GEOMETRICA</v>
      </c>
      <c r="X1894" s="89">
        <f t="shared" si="331"/>
        <v>487216</v>
      </c>
      <c r="Y1894" s="73"/>
    </row>
    <row r="1895" spans="1:25" ht="16" x14ac:dyDescent="0.35">
      <c r="A1895" s="40">
        <v>1714</v>
      </c>
      <c r="B1895" s="30">
        <v>8714199</v>
      </c>
      <c r="C1895" s="32" t="s">
        <v>32</v>
      </c>
      <c r="D1895" s="59" t="s">
        <v>106</v>
      </c>
      <c r="E1895" s="33" t="s">
        <v>34</v>
      </c>
      <c r="F1895" s="6">
        <v>0</v>
      </c>
      <c r="G1895" s="6">
        <v>1</v>
      </c>
      <c r="H1895" s="6">
        <v>781815</v>
      </c>
      <c r="I1895" s="243">
        <v>144704</v>
      </c>
      <c r="J1895" s="82">
        <f t="shared" si="332"/>
        <v>163689.1648</v>
      </c>
      <c r="K1895" s="79">
        <v>232170</v>
      </c>
      <c r="L1895" s="79">
        <f t="shared" si="322"/>
        <v>44112.3</v>
      </c>
      <c r="M1895" s="79">
        <f t="shared" si="323"/>
        <v>276282.3</v>
      </c>
      <c r="N1895" s="79">
        <v>170000</v>
      </c>
      <c r="O1895" s="79">
        <v>32300</v>
      </c>
      <c r="P1895" s="79">
        <v>202300</v>
      </c>
      <c r="Q1895" s="244">
        <f t="shared" si="324"/>
        <v>163689</v>
      </c>
      <c r="R1895" s="244">
        <f t="shared" si="325"/>
        <v>214090</v>
      </c>
      <c r="S1895" s="244">
        <f t="shared" si="326"/>
        <v>209149</v>
      </c>
      <c r="T1895" s="244">
        <f t="shared" si="327"/>
        <v>202300</v>
      </c>
      <c r="U1895" s="79">
        <f t="shared" si="328"/>
        <v>35638.88887858318</v>
      </c>
      <c r="V1895" s="245">
        <f t="shared" si="329"/>
        <v>0.16646685449382587</v>
      </c>
      <c r="W1895" s="88" t="str">
        <f t="shared" si="330"/>
        <v>MENOR_VALOR</v>
      </c>
      <c r="X1895" s="89">
        <f t="shared" si="331"/>
        <v>163689</v>
      </c>
      <c r="Y1895" s="73"/>
    </row>
    <row r="1896" spans="1:25" ht="24" x14ac:dyDescent="0.35">
      <c r="A1896" s="40">
        <v>1715</v>
      </c>
      <c r="B1896" s="30">
        <v>8714199</v>
      </c>
      <c r="C1896" s="32" t="s">
        <v>48</v>
      </c>
      <c r="D1896" s="31" t="s">
        <v>89</v>
      </c>
      <c r="E1896" s="33" t="s">
        <v>34</v>
      </c>
      <c r="F1896" s="6">
        <v>0</v>
      </c>
      <c r="G1896" s="6">
        <v>1</v>
      </c>
      <c r="H1896" s="6">
        <v>781815</v>
      </c>
      <c r="I1896" s="243">
        <v>232526</v>
      </c>
      <c r="J1896" s="82">
        <f t="shared" si="332"/>
        <v>263033.41119999997</v>
      </c>
      <c r="K1896" s="79">
        <v>311880</v>
      </c>
      <c r="L1896" s="79">
        <f t="shared" si="322"/>
        <v>59257.2</v>
      </c>
      <c r="M1896" s="79">
        <f t="shared" si="323"/>
        <v>371137.2</v>
      </c>
      <c r="N1896" s="79">
        <v>271000</v>
      </c>
      <c r="O1896" s="79">
        <v>51490</v>
      </c>
      <c r="P1896" s="79">
        <v>322490</v>
      </c>
      <c r="Q1896" s="244">
        <f t="shared" si="324"/>
        <v>263033</v>
      </c>
      <c r="R1896" s="244">
        <f t="shared" si="325"/>
        <v>318887</v>
      </c>
      <c r="S1896" s="244">
        <f t="shared" si="326"/>
        <v>315758</v>
      </c>
      <c r="T1896" s="244">
        <f t="shared" si="327"/>
        <v>322490</v>
      </c>
      <c r="U1896" s="79">
        <f t="shared" si="328"/>
        <v>39494.742156393426</v>
      </c>
      <c r="V1896" s="245">
        <f t="shared" si="329"/>
        <v>0.12385184142468468</v>
      </c>
      <c r="W1896" s="88" t="str">
        <f t="shared" si="330"/>
        <v>MENOR_VALOR</v>
      </c>
      <c r="X1896" s="89">
        <f t="shared" si="331"/>
        <v>263033</v>
      </c>
      <c r="Y1896" s="73"/>
    </row>
    <row r="1897" spans="1:25" ht="24" x14ac:dyDescent="0.35">
      <c r="A1897" s="40">
        <v>1716</v>
      </c>
      <c r="B1897" s="30">
        <v>8714199</v>
      </c>
      <c r="C1897" s="32" t="s">
        <v>48</v>
      </c>
      <c r="D1897" s="31" t="s">
        <v>90</v>
      </c>
      <c r="E1897" s="33" t="s">
        <v>34</v>
      </c>
      <c r="F1897" s="6">
        <v>0</v>
      </c>
      <c r="G1897" s="6">
        <v>1</v>
      </c>
      <c r="H1897" s="6">
        <v>781815</v>
      </c>
      <c r="I1897" s="243">
        <v>229432</v>
      </c>
      <c r="J1897" s="82">
        <f t="shared" si="332"/>
        <v>259533.47839999999</v>
      </c>
      <c r="K1897" s="79">
        <v>319600</v>
      </c>
      <c r="L1897" s="79">
        <f t="shared" si="322"/>
        <v>60724</v>
      </c>
      <c r="M1897" s="79">
        <f t="shared" si="323"/>
        <v>380324</v>
      </c>
      <c r="N1897" s="79">
        <v>272000</v>
      </c>
      <c r="O1897" s="79">
        <v>51680</v>
      </c>
      <c r="P1897" s="79">
        <v>323680</v>
      </c>
      <c r="Q1897" s="244">
        <f t="shared" si="324"/>
        <v>259533</v>
      </c>
      <c r="R1897" s="244">
        <f t="shared" si="325"/>
        <v>321179</v>
      </c>
      <c r="S1897" s="244">
        <f t="shared" si="326"/>
        <v>317313</v>
      </c>
      <c r="T1897" s="244">
        <f t="shared" si="327"/>
        <v>323680</v>
      </c>
      <c r="U1897" s="79">
        <f t="shared" si="328"/>
        <v>43590.304633025909</v>
      </c>
      <c r="V1897" s="245">
        <f t="shared" si="329"/>
        <v>0.13571965985642245</v>
      </c>
      <c r="W1897" s="88" t="str">
        <f t="shared" si="330"/>
        <v>MENOR_VALOR</v>
      </c>
      <c r="X1897" s="89">
        <f t="shared" si="331"/>
        <v>259533</v>
      </c>
      <c r="Y1897" s="73"/>
    </row>
    <row r="1898" spans="1:25" ht="24" x14ac:dyDescent="0.35">
      <c r="A1898" s="40">
        <v>1717</v>
      </c>
      <c r="B1898" s="30">
        <v>8714199</v>
      </c>
      <c r="C1898" s="32" t="s">
        <v>48</v>
      </c>
      <c r="D1898" s="31" t="s">
        <v>91</v>
      </c>
      <c r="E1898" s="33" t="s">
        <v>34</v>
      </c>
      <c r="F1898" s="6">
        <v>0</v>
      </c>
      <c r="G1898" s="6">
        <v>1</v>
      </c>
      <c r="H1898" s="6">
        <v>781815</v>
      </c>
      <c r="I1898" s="243">
        <v>238714</v>
      </c>
      <c r="J1898" s="82">
        <f t="shared" si="332"/>
        <v>270033.27679999999</v>
      </c>
      <c r="K1898" s="79">
        <v>353280</v>
      </c>
      <c r="L1898" s="79">
        <f t="shared" si="322"/>
        <v>67123.199999999997</v>
      </c>
      <c r="M1898" s="79">
        <f t="shared" si="323"/>
        <v>420403.20000000001</v>
      </c>
      <c r="N1898" s="79">
        <v>307000</v>
      </c>
      <c r="O1898" s="79">
        <v>58330</v>
      </c>
      <c r="P1898" s="79">
        <v>365330</v>
      </c>
      <c r="Q1898" s="244">
        <f t="shared" si="324"/>
        <v>270033</v>
      </c>
      <c r="R1898" s="244">
        <f t="shared" si="325"/>
        <v>351922</v>
      </c>
      <c r="S1898" s="244">
        <f t="shared" si="326"/>
        <v>346144</v>
      </c>
      <c r="T1898" s="244">
        <f t="shared" si="327"/>
        <v>365330</v>
      </c>
      <c r="U1898" s="79">
        <f t="shared" si="328"/>
        <v>57904.267204585187</v>
      </c>
      <c r="V1898" s="245">
        <f t="shared" si="329"/>
        <v>0.16453721905588509</v>
      </c>
      <c r="W1898" s="88" t="str">
        <f t="shared" si="330"/>
        <v>MENOR_VALOR</v>
      </c>
      <c r="X1898" s="89">
        <f t="shared" si="331"/>
        <v>270033</v>
      </c>
      <c r="Y1898" s="73"/>
    </row>
    <row r="1899" spans="1:25" ht="24" x14ac:dyDescent="0.35">
      <c r="A1899" s="40">
        <v>1718</v>
      </c>
      <c r="B1899" s="30">
        <v>8714199</v>
      </c>
      <c r="C1899" s="32" t="s">
        <v>48</v>
      </c>
      <c r="D1899" s="31" t="s">
        <v>92</v>
      </c>
      <c r="E1899" s="33" t="s">
        <v>34</v>
      </c>
      <c r="F1899" s="6">
        <v>0</v>
      </c>
      <c r="G1899" s="6">
        <v>1</v>
      </c>
      <c r="H1899" s="6">
        <v>781815</v>
      </c>
      <c r="I1899" s="243">
        <v>235144</v>
      </c>
      <c r="J1899" s="82">
        <f t="shared" si="332"/>
        <v>265994.89279999997</v>
      </c>
      <c r="K1899" s="79">
        <v>414720</v>
      </c>
      <c r="L1899" s="79">
        <f t="shared" si="322"/>
        <v>78796.800000000003</v>
      </c>
      <c r="M1899" s="79">
        <f t="shared" si="323"/>
        <v>493516.79999999999</v>
      </c>
      <c r="N1899" s="79">
        <v>307000</v>
      </c>
      <c r="O1899" s="79">
        <v>58330</v>
      </c>
      <c r="P1899" s="79">
        <v>365330</v>
      </c>
      <c r="Q1899" s="244">
        <f t="shared" si="324"/>
        <v>265995</v>
      </c>
      <c r="R1899" s="244">
        <f t="shared" si="325"/>
        <v>374947</v>
      </c>
      <c r="S1899" s="244">
        <f t="shared" si="326"/>
        <v>363318</v>
      </c>
      <c r="T1899" s="244">
        <f t="shared" si="327"/>
        <v>365330</v>
      </c>
      <c r="U1899" s="79">
        <f t="shared" si="328"/>
        <v>77040.698023836725</v>
      </c>
      <c r="V1899" s="245">
        <f t="shared" si="329"/>
        <v>0.20547090128427944</v>
      </c>
      <c r="W1899" s="88" t="str">
        <f t="shared" si="330"/>
        <v>MENOR_VALOR</v>
      </c>
      <c r="X1899" s="89">
        <f t="shared" si="331"/>
        <v>265995</v>
      </c>
      <c r="Y1899" s="73"/>
    </row>
    <row r="1900" spans="1:25" ht="24" x14ac:dyDescent="0.35">
      <c r="A1900" s="40">
        <v>1719</v>
      </c>
      <c r="B1900" s="30">
        <v>8714199</v>
      </c>
      <c r="C1900" s="32" t="s">
        <v>48</v>
      </c>
      <c r="D1900" s="31" t="s">
        <v>93</v>
      </c>
      <c r="E1900" s="33" t="s">
        <v>34</v>
      </c>
      <c r="F1900" s="6">
        <v>0</v>
      </c>
      <c r="G1900" s="6">
        <v>1</v>
      </c>
      <c r="H1900" s="6">
        <v>781815</v>
      </c>
      <c r="I1900" s="243">
        <v>109480</v>
      </c>
      <c r="J1900" s="82">
        <f t="shared" si="332"/>
        <v>123843.776</v>
      </c>
      <c r="K1900" s="79">
        <v>149730</v>
      </c>
      <c r="L1900" s="79">
        <f t="shared" ref="L1900:L1963" si="333">K1900*19%</f>
        <v>28448.7</v>
      </c>
      <c r="M1900" s="79">
        <f t="shared" si="323"/>
        <v>178178.7</v>
      </c>
      <c r="N1900" s="79">
        <v>129000</v>
      </c>
      <c r="O1900" s="79">
        <v>24510</v>
      </c>
      <c r="P1900" s="79">
        <v>153510</v>
      </c>
      <c r="Q1900" s="244">
        <f t="shared" si="324"/>
        <v>123844</v>
      </c>
      <c r="R1900" s="244">
        <f t="shared" si="325"/>
        <v>151844</v>
      </c>
      <c r="S1900" s="244">
        <f t="shared" si="326"/>
        <v>150183</v>
      </c>
      <c r="T1900" s="244">
        <f t="shared" si="327"/>
        <v>153510</v>
      </c>
      <c r="U1900" s="79">
        <f t="shared" si="328"/>
        <v>19798.989873223331</v>
      </c>
      <c r="V1900" s="245">
        <f t="shared" si="329"/>
        <v>0.13039033398239858</v>
      </c>
      <c r="W1900" s="88" t="str">
        <f t="shared" si="330"/>
        <v>MENOR_VALOR</v>
      </c>
      <c r="X1900" s="89">
        <f t="shared" si="331"/>
        <v>123844</v>
      </c>
      <c r="Y1900" s="73"/>
    </row>
    <row r="1901" spans="1:25" ht="24" x14ac:dyDescent="0.35">
      <c r="A1901" s="40">
        <v>1720</v>
      </c>
      <c r="B1901" s="30">
        <v>8714199</v>
      </c>
      <c r="C1901" s="32" t="s">
        <v>50</v>
      </c>
      <c r="D1901" s="31" t="s">
        <v>82</v>
      </c>
      <c r="E1901" s="33" t="s">
        <v>34</v>
      </c>
      <c r="F1901" s="6">
        <v>0</v>
      </c>
      <c r="G1901" s="6">
        <v>1</v>
      </c>
      <c r="H1901" s="6">
        <v>781815</v>
      </c>
      <c r="I1901" s="243">
        <v>405552</v>
      </c>
      <c r="J1901" s="82">
        <f t="shared" si="332"/>
        <v>458760.42239999998</v>
      </c>
      <c r="K1901" s="79">
        <v>332500</v>
      </c>
      <c r="L1901" s="79">
        <f t="shared" si="333"/>
        <v>63175</v>
      </c>
      <c r="M1901" s="79">
        <f t="shared" si="323"/>
        <v>395675</v>
      </c>
      <c r="N1901" s="79">
        <v>280000</v>
      </c>
      <c r="O1901" s="79">
        <v>53200</v>
      </c>
      <c r="P1901" s="79">
        <v>333200</v>
      </c>
      <c r="Q1901" s="244">
        <f t="shared" si="324"/>
        <v>333200</v>
      </c>
      <c r="R1901" s="244">
        <f t="shared" si="325"/>
        <v>395878</v>
      </c>
      <c r="S1901" s="244">
        <f t="shared" si="326"/>
        <v>392533</v>
      </c>
      <c r="T1901" s="244">
        <f t="shared" si="327"/>
        <v>395675</v>
      </c>
      <c r="U1901" s="79">
        <f t="shared" si="328"/>
        <v>44320.038831210426</v>
      </c>
      <c r="V1901" s="245">
        <f t="shared" si="329"/>
        <v>0.11195378078905729</v>
      </c>
      <c r="W1901" s="88" t="str">
        <f t="shared" si="330"/>
        <v>MENOR_VALOR</v>
      </c>
      <c r="X1901" s="89">
        <f t="shared" si="331"/>
        <v>333200</v>
      </c>
      <c r="Y1901" s="73"/>
    </row>
    <row r="1902" spans="1:25" s="74" customFormat="1" ht="16" x14ac:dyDescent="0.35">
      <c r="A1902" s="117" t="s">
        <v>108</v>
      </c>
      <c r="B1902" s="30"/>
      <c r="C1902" s="134"/>
      <c r="D1902" s="135" t="s">
        <v>109</v>
      </c>
      <c r="E1902" s="33"/>
      <c r="F1902" s="119"/>
      <c r="G1902" s="119"/>
      <c r="H1902" s="120"/>
      <c r="I1902" s="243"/>
      <c r="J1902" s="82">
        <f t="shared" si="332"/>
        <v>0</v>
      </c>
      <c r="K1902" s="79">
        <v>0</v>
      </c>
      <c r="L1902" s="79">
        <f t="shared" si="333"/>
        <v>0</v>
      </c>
      <c r="M1902" s="79">
        <f t="shared" si="323"/>
        <v>0</v>
      </c>
      <c r="N1902" s="79"/>
      <c r="O1902" s="79"/>
      <c r="P1902" s="79"/>
      <c r="Q1902" s="244"/>
      <c r="R1902" s="244"/>
      <c r="S1902" s="244"/>
      <c r="T1902" s="244"/>
      <c r="U1902" s="79"/>
      <c r="V1902" s="245"/>
      <c r="W1902" s="88"/>
      <c r="X1902" s="89"/>
      <c r="Y1902" s="73"/>
    </row>
    <row r="1903" spans="1:25" x14ac:dyDescent="0.35">
      <c r="A1903" s="40">
        <v>1721</v>
      </c>
      <c r="B1903" s="30">
        <v>8714199</v>
      </c>
      <c r="C1903" s="32" t="s">
        <v>32</v>
      </c>
      <c r="D1903" s="31" t="s">
        <v>110</v>
      </c>
      <c r="E1903" s="33" t="s">
        <v>34</v>
      </c>
      <c r="F1903" s="6">
        <v>0</v>
      </c>
      <c r="G1903" s="6">
        <v>1</v>
      </c>
      <c r="H1903" s="6">
        <v>781815</v>
      </c>
      <c r="I1903" s="81">
        <v>14042</v>
      </c>
      <c r="J1903" s="82">
        <f t="shared" si="332"/>
        <v>15884.3104</v>
      </c>
      <c r="K1903" s="79">
        <v>20790</v>
      </c>
      <c r="L1903" s="79">
        <f t="shared" si="333"/>
        <v>3950.1</v>
      </c>
      <c r="M1903" s="79">
        <f t="shared" si="323"/>
        <v>24740.1</v>
      </c>
      <c r="N1903" s="79">
        <v>17000</v>
      </c>
      <c r="O1903" s="79">
        <v>3230</v>
      </c>
      <c r="P1903" s="79">
        <v>20230</v>
      </c>
      <c r="Q1903" s="244">
        <f t="shared" si="324"/>
        <v>15884</v>
      </c>
      <c r="R1903" s="244">
        <f t="shared" si="325"/>
        <v>20285</v>
      </c>
      <c r="S1903" s="244">
        <f t="shared" si="326"/>
        <v>19958</v>
      </c>
      <c r="T1903" s="244">
        <f t="shared" si="327"/>
        <v>20230</v>
      </c>
      <c r="U1903" s="79">
        <f t="shared" si="328"/>
        <v>3111.9769440019954</v>
      </c>
      <c r="V1903" s="245">
        <f t="shared" si="329"/>
        <v>0.15341271599714051</v>
      </c>
      <c r="W1903" s="88" t="str">
        <f t="shared" si="330"/>
        <v>MENOR_VALOR</v>
      </c>
      <c r="X1903" s="89">
        <f t="shared" si="331"/>
        <v>15884</v>
      </c>
      <c r="Y1903" s="73"/>
    </row>
    <row r="1904" spans="1:25" ht="16" x14ac:dyDescent="0.35">
      <c r="A1904" s="40">
        <v>1722</v>
      </c>
      <c r="B1904" s="30">
        <v>8714200</v>
      </c>
      <c r="C1904" s="32" t="s">
        <v>32</v>
      </c>
      <c r="D1904" s="31" t="s">
        <v>510</v>
      </c>
      <c r="E1904" s="33" t="s">
        <v>34</v>
      </c>
      <c r="F1904" s="6">
        <v>0</v>
      </c>
      <c r="G1904" s="6">
        <v>1</v>
      </c>
      <c r="H1904" s="6">
        <v>781815</v>
      </c>
      <c r="I1904" s="81">
        <v>13328</v>
      </c>
      <c r="J1904" s="82">
        <f t="shared" si="332"/>
        <v>15076.633599999999</v>
      </c>
      <c r="K1904" s="79">
        <v>18200</v>
      </c>
      <c r="L1904" s="79">
        <f t="shared" si="333"/>
        <v>3458</v>
      </c>
      <c r="M1904" s="79">
        <f t="shared" si="323"/>
        <v>21658</v>
      </c>
      <c r="N1904" s="79">
        <v>16000</v>
      </c>
      <c r="O1904" s="79">
        <v>3040</v>
      </c>
      <c r="P1904" s="79">
        <v>19040</v>
      </c>
      <c r="Q1904" s="244">
        <f t="shared" si="324"/>
        <v>15077</v>
      </c>
      <c r="R1904" s="244">
        <f t="shared" si="325"/>
        <v>18592</v>
      </c>
      <c r="S1904" s="244">
        <f t="shared" si="326"/>
        <v>18388</v>
      </c>
      <c r="T1904" s="244">
        <f t="shared" si="327"/>
        <v>19040</v>
      </c>
      <c r="U1904" s="79">
        <f t="shared" si="328"/>
        <v>2485.4803358707145</v>
      </c>
      <c r="V1904" s="245">
        <f t="shared" si="329"/>
        <v>0.13368547417549023</v>
      </c>
      <c r="W1904" s="88" t="str">
        <f t="shared" si="330"/>
        <v>MENOR_VALOR</v>
      </c>
      <c r="X1904" s="89">
        <f t="shared" si="331"/>
        <v>15077</v>
      </c>
      <c r="Y1904" s="73"/>
    </row>
    <row r="1905" spans="1:25" x14ac:dyDescent="0.35">
      <c r="A1905" s="40">
        <v>1723</v>
      </c>
      <c r="B1905" s="30">
        <v>8714201</v>
      </c>
      <c r="C1905" s="32" t="s">
        <v>32</v>
      </c>
      <c r="D1905" s="31" t="s">
        <v>111</v>
      </c>
      <c r="E1905" s="33" t="s">
        <v>34</v>
      </c>
      <c r="F1905" s="6">
        <v>0</v>
      </c>
      <c r="G1905" s="6">
        <v>1</v>
      </c>
      <c r="H1905" s="6">
        <v>781815</v>
      </c>
      <c r="I1905" s="81">
        <v>14042</v>
      </c>
      <c r="J1905" s="82">
        <f t="shared" si="332"/>
        <v>15884.3104</v>
      </c>
      <c r="K1905" s="79">
        <v>21630</v>
      </c>
      <c r="L1905" s="79">
        <f t="shared" si="333"/>
        <v>4109.7</v>
      </c>
      <c r="M1905" s="79">
        <f t="shared" si="323"/>
        <v>25739.7</v>
      </c>
      <c r="N1905" s="79">
        <v>17000</v>
      </c>
      <c r="O1905" s="79">
        <v>3230</v>
      </c>
      <c r="P1905" s="79">
        <v>20230</v>
      </c>
      <c r="Q1905" s="244">
        <f t="shared" si="324"/>
        <v>15884</v>
      </c>
      <c r="R1905" s="244">
        <f t="shared" si="325"/>
        <v>20618</v>
      </c>
      <c r="S1905" s="244">
        <f t="shared" si="326"/>
        <v>20223</v>
      </c>
      <c r="T1905" s="244">
        <f t="shared" si="327"/>
        <v>20230</v>
      </c>
      <c r="U1905" s="79">
        <f t="shared" si="328"/>
        <v>3347.443502137116</v>
      </c>
      <c r="V1905" s="245">
        <f t="shared" si="329"/>
        <v>0.16235539344927324</v>
      </c>
      <c r="W1905" s="88" t="str">
        <f t="shared" si="330"/>
        <v>MENOR_VALOR</v>
      </c>
      <c r="X1905" s="89">
        <f t="shared" si="331"/>
        <v>15884</v>
      </c>
      <c r="Y1905" s="73"/>
    </row>
    <row r="1906" spans="1:25" ht="16" x14ac:dyDescent="0.35">
      <c r="A1906" s="40">
        <v>1724</v>
      </c>
      <c r="B1906" s="30">
        <v>8714202</v>
      </c>
      <c r="C1906" s="32" t="s">
        <v>32</v>
      </c>
      <c r="D1906" s="31" t="s">
        <v>511</v>
      </c>
      <c r="E1906" s="33" t="s">
        <v>34</v>
      </c>
      <c r="F1906" s="6">
        <v>0</v>
      </c>
      <c r="G1906" s="6">
        <v>1</v>
      </c>
      <c r="H1906" s="6">
        <v>781815</v>
      </c>
      <c r="I1906" s="81">
        <v>17255</v>
      </c>
      <c r="J1906" s="82">
        <f t="shared" si="332"/>
        <v>19518.856</v>
      </c>
      <c r="K1906" s="79">
        <v>26000</v>
      </c>
      <c r="L1906" s="79">
        <f t="shared" si="333"/>
        <v>4940</v>
      </c>
      <c r="M1906" s="79">
        <f t="shared" si="323"/>
        <v>30940</v>
      </c>
      <c r="N1906" s="79">
        <v>20000</v>
      </c>
      <c r="O1906" s="79">
        <v>3800</v>
      </c>
      <c r="P1906" s="79">
        <v>23800</v>
      </c>
      <c r="Q1906" s="244">
        <f t="shared" si="324"/>
        <v>19519</v>
      </c>
      <c r="R1906" s="244">
        <f t="shared" si="325"/>
        <v>24753</v>
      </c>
      <c r="S1906" s="244">
        <f t="shared" si="326"/>
        <v>24314</v>
      </c>
      <c r="T1906" s="244">
        <f t="shared" si="327"/>
        <v>23800</v>
      </c>
      <c r="U1906" s="79">
        <f t="shared" si="328"/>
        <v>3700.9968927303898</v>
      </c>
      <c r="V1906" s="245">
        <f t="shared" si="329"/>
        <v>0.14951710470368804</v>
      </c>
      <c r="W1906" s="88" t="str">
        <f t="shared" si="330"/>
        <v>MENOR_VALOR</v>
      </c>
      <c r="X1906" s="89">
        <f t="shared" si="331"/>
        <v>19519</v>
      </c>
      <c r="Y1906" s="73"/>
    </row>
    <row r="1907" spans="1:25" ht="16" x14ac:dyDescent="0.35">
      <c r="A1907" s="40">
        <v>1725</v>
      </c>
      <c r="B1907" s="30">
        <v>8714199</v>
      </c>
      <c r="C1907" s="32" t="s">
        <v>32</v>
      </c>
      <c r="D1907" s="31" t="s">
        <v>112</v>
      </c>
      <c r="E1907" s="33" t="s">
        <v>34</v>
      </c>
      <c r="F1907" s="6">
        <v>0</v>
      </c>
      <c r="G1907" s="6">
        <v>1</v>
      </c>
      <c r="H1907" s="6">
        <v>781815</v>
      </c>
      <c r="I1907" s="81">
        <v>15351</v>
      </c>
      <c r="J1907" s="82">
        <f t="shared" si="332"/>
        <v>17365.051199999998</v>
      </c>
      <c r="K1907" s="79">
        <v>23460</v>
      </c>
      <c r="L1907" s="79">
        <f t="shared" si="333"/>
        <v>4457.3999999999996</v>
      </c>
      <c r="M1907" s="79">
        <f t="shared" si="323"/>
        <v>27917.4</v>
      </c>
      <c r="N1907" s="79">
        <v>18000</v>
      </c>
      <c r="O1907" s="79">
        <v>3420</v>
      </c>
      <c r="P1907" s="79">
        <v>21420</v>
      </c>
      <c r="Q1907" s="244">
        <f t="shared" si="324"/>
        <v>17365</v>
      </c>
      <c r="R1907" s="244">
        <f t="shared" si="325"/>
        <v>22234</v>
      </c>
      <c r="S1907" s="244">
        <f t="shared" si="326"/>
        <v>21817</v>
      </c>
      <c r="T1907" s="244">
        <f t="shared" si="327"/>
        <v>21420</v>
      </c>
      <c r="U1907" s="79">
        <f t="shared" si="328"/>
        <v>3442.9029175973001</v>
      </c>
      <c r="V1907" s="245">
        <f t="shared" si="329"/>
        <v>0.15484856155425475</v>
      </c>
      <c r="W1907" s="88" t="str">
        <f t="shared" si="330"/>
        <v>MENOR_VALOR</v>
      </c>
      <c r="X1907" s="89">
        <f t="shared" si="331"/>
        <v>17365</v>
      </c>
      <c r="Y1907" s="73"/>
    </row>
    <row r="1908" spans="1:25" ht="16" x14ac:dyDescent="0.35">
      <c r="A1908" s="40">
        <v>1726</v>
      </c>
      <c r="B1908" s="30">
        <v>8714199</v>
      </c>
      <c r="C1908" s="32" t="s">
        <v>32</v>
      </c>
      <c r="D1908" s="31" t="s">
        <v>113</v>
      </c>
      <c r="E1908" s="33" t="s">
        <v>34</v>
      </c>
      <c r="F1908" s="6">
        <v>0</v>
      </c>
      <c r="G1908" s="6">
        <v>1</v>
      </c>
      <c r="H1908" s="6">
        <v>781815</v>
      </c>
      <c r="I1908" s="81">
        <v>18088</v>
      </c>
      <c r="J1908" s="82">
        <f t="shared" si="332"/>
        <v>20461.1456</v>
      </c>
      <c r="K1908" s="79">
        <v>27560</v>
      </c>
      <c r="L1908" s="79">
        <f t="shared" si="333"/>
        <v>5236.3999999999996</v>
      </c>
      <c r="M1908" s="79">
        <f t="shared" si="323"/>
        <v>32796.400000000001</v>
      </c>
      <c r="N1908" s="79">
        <v>21000</v>
      </c>
      <c r="O1908" s="79">
        <v>3990</v>
      </c>
      <c r="P1908" s="79">
        <v>24990</v>
      </c>
      <c r="Q1908" s="244">
        <f t="shared" si="324"/>
        <v>20461</v>
      </c>
      <c r="R1908" s="244">
        <f t="shared" si="325"/>
        <v>26083</v>
      </c>
      <c r="S1908" s="244">
        <f t="shared" si="326"/>
        <v>25596</v>
      </c>
      <c r="T1908" s="244">
        <f t="shared" si="327"/>
        <v>24990</v>
      </c>
      <c r="U1908" s="79">
        <f t="shared" si="328"/>
        <v>3975.3543238307702</v>
      </c>
      <c r="V1908" s="245">
        <f t="shared" si="329"/>
        <v>0.152411698187738</v>
      </c>
      <c r="W1908" s="88" t="str">
        <f t="shared" si="330"/>
        <v>MENOR_VALOR</v>
      </c>
      <c r="X1908" s="89">
        <f t="shared" si="331"/>
        <v>20461</v>
      </c>
      <c r="Y1908" s="73"/>
    </row>
    <row r="1909" spans="1:25" ht="16" x14ac:dyDescent="0.35">
      <c r="A1909" s="40">
        <v>1727</v>
      </c>
      <c r="B1909" s="30">
        <v>8714199</v>
      </c>
      <c r="C1909" s="32" t="s">
        <v>32</v>
      </c>
      <c r="D1909" s="31" t="s">
        <v>114</v>
      </c>
      <c r="E1909" s="33" t="s">
        <v>34</v>
      </c>
      <c r="F1909" s="6">
        <v>0</v>
      </c>
      <c r="G1909" s="6">
        <v>1</v>
      </c>
      <c r="H1909" s="6">
        <v>781815</v>
      </c>
      <c r="I1909" s="81">
        <v>45458</v>
      </c>
      <c r="J1909" s="82">
        <f t="shared" si="332"/>
        <v>51422.089599999999</v>
      </c>
      <c r="K1909" s="79">
        <v>62700</v>
      </c>
      <c r="L1909" s="79">
        <f t="shared" si="333"/>
        <v>11913</v>
      </c>
      <c r="M1909" s="79">
        <f t="shared" si="323"/>
        <v>74613</v>
      </c>
      <c r="N1909" s="79">
        <v>53000</v>
      </c>
      <c r="O1909" s="79">
        <v>10070</v>
      </c>
      <c r="P1909" s="79">
        <v>63070</v>
      </c>
      <c r="Q1909" s="244">
        <f t="shared" si="324"/>
        <v>51422</v>
      </c>
      <c r="R1909" s="244">
        <f t="shared" si="325"/>
        <v>63035</v>
      </c>
      <c r="S1909" s="244">
        <f t="shared" si="326"/>
        <v>62315</v>
      </c>
      <c r="T1909" s="244">
        <f t="shared" si="327"/>
        <v>63070</v>
      </c>
      <c r="U1909" s="79">
        <f t="shared" si="328"/>
        <v>8211.6310499193769</v>
      </c>
      <c r="V1909" s="245">
        <f t="shared" si="329"/>
        <v>0.13027097723359049</v>
      </c>
      <c r="W1909" s="88" t="str">
        <f t="shared" si="330"/>
        <v>MENOR_VALOR</v>
      </c>
      <c r="X1909" s="89">
        <f t="shared" si="331"/>
        <v>51422</v>
      </c>
      <c r="Y1909" s="73"/>
    </row>
    <row r="1910" spans="1:25" ht="16" x14ac:dyDescent="0.35">
      <c r="A1910" s="40">
        <v>1728</v>
      </c>
      <c r="B1910" s="30">
        <v>8714199</v>
      </c>
      <c r="C1910" s="32" t="s">
        <v>32</v>
      </c>
      <c r="D1910" s="31" t="s">
        <v>115</v>
      </c>
      <c r="E1910" s="33" t="s">
        <v>34</v>
      </c>
      <c r="F1910" s="6">
        <v>0</v>
      </c>
      <c r="G1910" s="6">
        <v>1</v>
      </c>
      <c r="H1910" s="6">
        <v>781815</v>
      </c>
      <c r="I1910" s="81">
        <v>272272</v>
      </c>
      <c r="J1910" s="82">
        <f t="shared" si="332"/>
        <v>307994.08639999997</v>
      </c>
      <c r="K1910" s="79">
        <v>408000</v>
      </c>
      <c r="L1910" s="79">
        <f t="shared" si="333"/>
        <v>77520</v>
      </c>
      <c r="M1910" s="79">
        <f t="shared" si="323"/>
        <v>485520</v>
      </c>
      <c r="N1910" s="79">
        <v>320000</v>
      </c>
      <c r="O1910" s="79">
        <v>60800</v>
      </c>
      <c r="P1910" s="79">
        <v>380800</v>
      </c>
      <c r="Q1910" s="244">
        <f t="shared" si="324"/>
        <v>307994</v>
      </c>
      <c r="R1910" s="244">
        <f t="shared" si="325"/>
        <v>391438</v>
      </c>
      <c r="S1910" s="244">
        <f t="shared" si="326"/>
        <v>384724</v>
      </c>
      <c r="T1910" s="244">
        <f t="shared" si="327"/>
        <v>380800</v>
      </c>
      <c r="U1910" s="79">
        <f t="shared" si="328"/>
        <v>59003.818249330274</v>
      </c>
      <c r="V1910" s="245">
        <f t="shared" si="329"/>
        <v>0.15073605079049626</v>
      </c>
      <c r="W1910" s="88" t="str">
        <f t="shared" si="330"/>
        <v>MENOR_VALOR</v>
      </c>
      <c r="X1910" s="89">
        <f t="shared" si="331"/>
        <v>307994</v>
      </c>
      <c r="Y1910" s="73"/>
    </row>
    <row r="1911" spans="1:25" ht="16" x14ac:dyDescent="0.35">
      <c r="A1911" s="40">
        <v>1729</v>
      </c>
      <c r="B1911" s="30">
        <v>8714200</v>
      </c>
      <c r="C1911" s="32" t="s">
        <v>32</v>
      </c>
      <c r="D1911" s="59" t="s">
        <v>454</v>
      </c>
      <c r="E1911" s="33" t="s">
        <v>34</v>
      </c>
      <c r="F1911" s="6">
        <v>0</v>
      </c>
      <c r="G1911" s="6">
        <v>1</v>
      </c>
      <c r="H1911" s="6">
        <v>781815</v>
      </c>
      <c r="I1911" s="81">
        <v>181832</v>
      </c>
      <c r="J1911" s="82">
        <f t="shared" si="332"/>
        <v>205688.3584</v>
      </c>
      <c r="K1911" s="79">
        <v>265320</v>
      </c>
      <c r="L1911" s="79">
        <f t="shared" si="333"/>
        <v>50410.8</v>
      </c>
      <c r="M1911" s="79">
        <f t="shared" si="323"/>
        <v>315730.8</v>
      </c>
      <c r="N1911" s="79">
        <v>214000</v>
      </c>
      <c r="O1911" s="79">
        <v>40660</v>
      </c>
      <c r="P1911" s="79">
        <v>254660</v>
      </c>
      <c r="Q1911" s="244">
        <f t="shared" si="324"/>
        <v>205688</v>
      </c>
      <c r="R1911" s="244">
        <f t="shared" si="325"/>
        <v>258693</v>
      </c>
      <c r="S1911" s="244">
        <f t="shared" si="326"/>
        <v>254778</v>
      </c>
      <c r="T1911" s="244">
        <f t="shared" si="327"/>
        <v>254660</v>
      </c>
      <c r="U1911" s="79">
        <f t="shared" si="328"/>
        <v>37480.194936792948</v>
      </c>
      <c r="V1911" s="245">
        <f t="shared" si="329"/>
        <v>0.14488291116030563</v>
      </c>
      <c r="W1911" s="88" t="str">
        <f t="shared" si="330"/>
        <v>MENOR_VALOR</v>
      </c>
      <c r="X1911" s="89">
        <f t="shared" si="331"/>
        <v>205688</v>
      </c>
      <c r="Y1911" s="73"/>
    </row>
    <row r="1912" spans="1:25" ht="16" x14ac:dyDescent="0.35">
      <c r="A1912" s="40">
        <v>1730</v>
      </c>
      <c r="B1912" s="30">
        <v>8714199</v>
      </c>
      <c r="C1912" s="32" t="s">
        <v>32</v>
      </c>
      <c r="D1912" s="31" t="s">
        <v>116</v>
      </c>
      <c r="E1912" s="33" t="s">
        <v>34</v>
      </c>
      <c r="F1912" s="6">
        <v>0</v>
      </c>
      <c r="G1912" s="6">
        <v>1</v>
      </c>
      <c r="H1912" s="6">
        <v>781815</v>
      </c>
      <c r="I1912" s="81">
        <v>72352</v>
      </c>
      <c r="J1912" s="82">
        <f t="shared" si="332"/>
        <v>81844.582399999999</v>
      </c>
      <c r="K1912" s="79">
        <v>97520</v>
      </c>
      <c r="L1912" s="79">
        <f t="shared" si="333"/>
        <v>18528.8</v>
      </c>
      <c r="M1912" s="79">
        <f t="shared" si="323"/>
        <v>116048.8</v>
      </c>
      <c r="N1912" s="79">
        <v>85000</v>
      </c>
      <c r="O1912" s="79">
        <v>16150</v>
      </c>
      <c r="P1912" s="79">
        <v>101150</v>
      </c>
      <c r="Q1912" s="244">
        <f t="shared" si="324"/>
        <v>81845</v>
      </c>
      <c r="R1912" s="244">
        <f t="shared" si="325"/>
        <v>99681</v>
      </c>
      <c r="S1912" s="244">
        <f t="shared" si="326"/>
        <v>98673</v>
      </c>
      <c r="T1912" s="244">
        <f t="shared" si="327"/>
        <v>101150</v>
      </c>
      <c r="U1912" s="79">
        <f t="shared" si="328"/>
        <v>12611.956549243261</v>
      </c>
      <c r="V1912" s="245">
        <f t="shared" si="329"/>
        <v>0.12652317441882868</v>
      </c>
      <c r="W1912" s="88" t="str">
        <f t="shared" si="330"/>
        <v>MENOR_VALOR</v>
      </c>
      <c r="X1912" s="89">
        <f t="shared" si="331"/>
        <v>81845</v>
      </c>
      <c r="Y1912" s="73"/>
    </row>
    <row r="1913" spans="1:25" ht="16" x14ac:dyDescent="0.35">
      <c r="A1913" s="40">
        <v>1731</v>
      </c>
      <c r="B1913" s="30">
        <v>8714200</v>
      </c>
      <c r="C1913" s="32" t="s">
        <v>32</v>
      </c>
      <c r="D1913" s="31" t="s">
        <v>117</v>
      </c>
      <c r="E1913" s="33" t="s">
        <v>34</v>
      </c>
      <c r="F1913" s="6">
        <v>0</v>
      </c>
      <c r="G1913" s="6">
        <v>1</v>
      </c>
      <c r="H1913" s="6">
        <v>781815</v>
      </c>
      <c r="I1913" s="81">
        <v>239190</v>
      </c>
      <c r="J1913" s="82">
        <f t="shared" si="332"/>
        <v>270571.728</v>
      </c>
      <c r="K1913" s="79">
        <v>340470</v>
      </c>
      <c r="L1913" s="79">
        <f t="shared" si="333"/>
        <v>64689.3</v>
      </c>
      <c r="M1913" s="79">
        <f t="shared" si="323"/>
        <v>405159.3</v>
      </c>
      <c r="N1913" s="79">
        <v>281000</v>
      </c>
      <c r="O1913" s="79">
        <v>53390</v>
      </c>
      <c r="P1913" s="79">
        <v>334390</v>
      </c>
      <c r="Q1913" s="244">
        <f t="shared" si="324"/>
        <v>270572</v>
      </c>
      <c r="R1913" s="244">
        <f t="shared" si="325"/>
        <v>336707</v>
      </c>
      <c r="S1913" s="244">
        <f t="shared" si="326"/>
        <v>332190</v>
      </c>
      <c r="T1913" s="244">
        <f t="shared" si="327"/>
        <v>334390</v>
      </c>
      <c r="U1913" s="79">
        <f t="shared" si="328"/>
        <v>46764.506973772317</v>
      </c>
      <c r="V1913" s="245">
        <f t="shared" si="329"/>
        <v>0.13888783712180713</v>
      </c>
      <c r="W1913" s="88" t="str">
        <f t="shared" si="330"/>
        <v>MENOR_VALOR</v>
      </c>
      <c r="X1913" s="89">
        <f t="shared" si="331"/>
        <v>270572</v>
      </c>
      <c r="Y1913" s="73"/>
    </row>
    <row r="1914" spans="1:25" ht="16" x14ac:dyDescent="0.35">
      <c r="A1914" s="40">
        <v>1732</v>
      </c>
      <c r="B1914" s="30">
        <v>8714199</v>
      </c>
      <c r="C1914" s="32" t="s">
        <v>32</v>
      </c>
      <c r="D1914" s="59" t="s">
        <v>118</v>
      </c>
      <c r="E1914" s="33" t="s">
        <v>34</v>
      </c>
      <c r="F1914" s="6">
        <v>0</v>
      </c>
      <c r="G1914" s="6">
        <v>1</v>
      </c>
      <c r="H1914" s="6">
        <v>781815</v>
      </c>
      <c r="I1914" s="81">
        <v>456365</v>
      </c>
      <c r="J1914" s="82">
        <f t="shared" si="332"/>
        <v>516240.08799999999</v>
      </c>
      <c r="K1914" s="79">
        <v>478460</v>
      </c>
      <c r="L1914" s="79">
        <f t="shared" si="333"/>
        <v>90907.4</v>
      </c>
      <c r="M1914" s="79">
        <f t="shared" si="323"/>
        <v>569367.4</v>
      </c>
      <c r="N1914" s="79">
        <v>407000</v>
      </c>
      <c r="O1914" s="79">
        <v>77330</v>
      </c>
      <c r="P1914" s="79">
        <v>484330</v>
      </c>
      <c r="Q1914" s="244">
        <f t="shared" si="324"/>
        <v>484330</v>
      </c>
      <c r="R1914" s="244">
        <f t="shared" si="325"/>
        <v>523312</v>
      </c>
      <c r="S1914" s="244">
        <f t="shared" si="326"/>
        <v>522150</v>
      </c>
      <c r="T1914" s="244">
        <f t="shared" si="327"/>
        <v>516240</v>
      </c>
      <c r="U1914" s="79">
        <f t="shared" si="328"/>
        <v>27564.436544213997</v>
      </c>
      <c r="V1914" s="245">
        <f t="shared" si="329"/>
        <v>5.2673045036639707E-2</v>
      </c>
      <c r="W1914" s="88" t="str">
        <f t="shared" si="330"/>
        <v>MENOR_VALOR</v>
      </c>
      <c r="X1914" s="89">
        <f t="shared" si="331"/>
        <v>484330</v>
      </c>
      <c r="Y1914" s="73"/>
    </row>
    <row r="1915" spans="1:25" ht="16" x14ac:dyDescent="0.35">
      <c r="A1915" s="40">
        <v>1733</v>
      </c>
      <c r="B1915" s="30">
        <v>8714199</v>
      </c>
      <c r="C1915" s="32" t="s">
        <v>32</v>
      </c>
      <c r="D1915" s="59" t="s">
        <v>119</v>
      </c>
      <c r="E1915" s="33" t="s">
        <v>34</v>
      </c>
      <c r="F1915" s="6">
        <v>0</v>
      </c>
      <c r="G1915" s="6">
        <v>1</v>
      </c>
      <c r="H1915" s="6">
        <v>781815</v>
      </c>
      <c r="I1915" s="81">
        <v>272272</v>
      </c>
      <c r="J1915" s="82">
        <f t="shared" si="332"/>
        <v>307994.08639999997</v>
      </c>
      <c r="K1915" s="79">
        <v>360000</v>
      </c>
      <c r="L1915" s="79">
        <f t="shared" si="333"/>
        <v>68400</v>
      </c>
      <c r="M1915" s="79">
        <f t="shared" si="323"/>
        <v>428400</v>
      </c>
      <c r="N1915" s="79">
        <v>320000</v>
      </c>
      <c r="O1915" s="79">
        <v>60800</v>
      </c>
      <c r="P1915" s="79">
        <v>380800</v>
      </c>
      <c r="Q1915" s="244">
        <f t="shared" si="324"/>
        <v>307994</v>
      </c>
      <c r="R1915" s="244">
        <f t="shared" si="325"/>
        <v>372398</v>
      </c>
      <c r="S1915" s="244">
        <f t="shared" si="326"/>
        <v>369003</v>
      </c>
      <c r="T1915" s="244">
        <f t="shared" si="327"/>
        <v>380800</v>
      </c>
      <c r="U1915" s="79">
        <f t="shared" si="328"/>
        <v>45540.505135538406</v>
      </c>
      <c r="V1915" s="245">
        <f t="shared" si="329"/>
        <v>0.1222898757123787</v>
      </c>
      <c r="W1915" s="88" t="str">
        <f t="shared" si="330"/>
        <v>MENOR_VALOR</v>
      </c>
      <c r="X1915" s="89">
        <f t="shared" si="331"/>
        <v>307994</v>
      </c>
      <c r="Y1915" s="73"/>
    </row>
    <row r="1916" spans="1:25" ht="16" x14ac:dyDescent="0.35">
      <c r="A1916" s="40">
        <v>1734</v>
      </c>
      <c r="B1916" s="30">
        <v>8714199</v>
      </c>
      <c r="C1916" s="32" t="s">
        <v>32</v>
      </c>
      <c r="D1916" s="59" t="s">
        <v>120</v>
      </c>
      <c r="E1916" s="33" t="s">
        <v>34</v>
      </c>
      <c r="F1916" s="6">
        <v>0</v>
      </c>
      <c r="G1916" s="6">
        <v>1</v>
      </c>
      <c r="H1916" s="6">
        <v>781815</v>
      </c>
      <c r="I1916" s="81">
        <v>249662</v>
      </c>
      <c r="J1916" s="82">
        <f t="shared" si="332"/>
        <v>282417.6544</v>
      </c>
      <c r="K1916" s="79">
        <v>420000</v>
      </c>
      <c r="L1916" s="79">
        <f t="shared" si="333"/>
        <v>79800</v>
      </c>
      <c r="M1916" s="79">
        <f t="shared" si="323"/>
        <v>499800</v>
      </c>
      <c r="N1916" s="79">
        <v>320000</v>
      </c>
      <c r="O1916" s="79">
        <v>60800</v>
      </c>
      <c r="P1916" s="79">
        <v>380800</v>
      </c>
      <c r="Q1916" s="244">
        <f t="shared" si="324"/>
        <v>282418</v>
      </c>
      <c r="R1916" s="244">
        <f t="shared" si="325"/>
        <v>387673</v>
      </c>
      <c r="S1916" s="244">
        <f t="shared" si="326"/>
        <v>377394</v>
      </c>
      <c r="T1916" s="244">
        <f t="shared" si="327"/>
        <v>380800</v>
      </c>
      <c r="U1916" s="79">
        <f t="shared" si="328"/>
        <v>74426.524253790063</v>
      </c>
      <c r="V1916" s="245">
        <f t="shared" si="329"/>
        <v>0.19198273868386517</v>
      </c>
      <c r="W1916" s="88" t="str">
        <f t="shared" si="330"/>
        <v>MENOR_VALOR</v>
      </c>
      <c r="X1916" s="89">
        <f t="shared" si="331"/>
        <v>282418</v>
      </c>
      <c r="Y1916" s="73"/>
    </row>
    <row r="1917" spans="1:25" ht="16" x14ac:dyDescent="0.35">
      <c r="A1917" s="40">
        <v>1735</v>
      </c>
      <c r="B1917" s="30">
        <v>8714199</v>
      </c>
      <c r="C1917" s="32" t="s">
        <v>32</v>
      </c>
      <c r="D1917" s="59" t="s">
        <v>121</v>
      </c>
      <c r="E1917" s="33" t="s">
        <v>34</v>
      </c>
      <c r="F1917" s="6">
        <v>0</v>
      </c>
      <c r="G1917" s="6">
        <v>1</v>
      </c>
      <c r="H1917" s="6">
        <v>781815</v>
      </c>
      <c r="I1917" s="81">
        <v>239547</v>
      </c>
      <c r="J1917" s="82">
        <f t="shared" si="332"/>
        <v>270975.56640000001</v>
      </c>
      <c r="K1917" s="79">
        <v>400000</v>
      </c>
      <c r="L1917" s="79">
        <f t="shared" si="333"/>
        <v>76000</v>
      </c>
      <c r="M1917" s="79">
        <f t="shared" si="323"/>
        <v>476000</v>
      </c>
      <c r="N1917" s="79">
        <v>320000</v>
      </c>
      <c r="O1917" s="79">
        <v>60800</v>
      </c>
      <c r="P1917" s="79">
        <v>380800</v>
      </c>
      <c r="Q1917" s="244">
        <f t="shared" si="324"/>
        <v>270976</v>
      </c>
      <c r="R1917" s="244">
        <f t="shared" si="325"/>
        <v>375925</v>
      </c>
      <c r="S1917" s="244">
        <f t="shared" si="326"/>
        <v>366222</v>
      </c>
      <c r="T1917" s="244">
        <f t="shared" si="327"/>
        <v>380800</v>
      </c>
      <c r="U1917" s="79">
        <f t="shared" si="328"/>
        <v>74210.149578746976</v>
      </c>
      <c r="V1917" s="245">
        <f t="shared" si="329"/>
        <v>0.19740679544788714</v>
      </c>
      <c r="W1917" s="88" t="str">
        <f t="shared" si="330"/>
        <v>MENOR_VALOR</v>
      </c>
      <c r="X1917" s="89">
        <f t="shared" si="331"/>
        <v>270976</v>
      </c>
      <c r="Y1917" s="73"/>
    </row>
    <row r="1918" spans="1:25" ht="16" x14ac:dyDescent="0.35">
      <c r="A1918" s="40">
        <v>1736</v>
      </c>
      <c r="B1918" s="30">
        <v>8714199</v>
      </c>
      <c r="C1918" s="32" t="s">
        <v>32</v>
      </c>
      <c r="D1918" s="59" t="s">
        <v>122</v>
      </c>
      <c r="E1918" s="33" t="s">
        <v>34</v>
      </c>
      <c r="F1918" s="6">
        <v>0</v>
      </c>
      <c r="G1918" s="6">
        <v>1</v>
      </c>
      <c r="H1918" s="6">
        <v>781815</v>
      </c>
      <c r="I1918" s="81">
        <v>72352</v>
      </c>
      <c r="J1918" s="82">
        <f t="shared" si="332"/>
        <v>81844.582399999999</v>
      </c>
      <c r="K1918" s="79">
        <v>97520</v>
      </c>
      <c r="L1918" s="79">
        <f t="shared" si="333"/>
        <v>18528.8</v>
      </c>
      <c r="M1918" s="79">
        <f t="shared" si="323"/>
        <v>116048.8</v>
      </c>
      <c r="N1918" s="79">
        <v>85000</v>
      </c>
      <c r="O1918" s="79">
        <v>16150</v>
      </c>
      <c r="P1918" s="79">
        <v>101150</v>
      </c>
      <c r="Q1918" s="244">
        <f t="shared" si="324"/>
        <v>81845</v>
      </c>
      <c r="R1918" s="244">
        <f t="shared" si="325"/>
        <v>99681</v>
      </c>
      <c r="S1918" s="244">
        <f t="shared" si="326"/>
        <v>98673</v>
      </c>
      <c r="T1918" s="244">
        <f t="shared" si="327"/>
        <v>101150</v>
      </c>
      <c r="U1918" s="79">
        <f t="shared" si="328"/>
        <v>12611.956549243261</v>
      </c>
      <c r="V1918" s="245">
        <f t="shared" si="329"/>
        <v>0.12652317441882868</v>
      </c>
      <c r="W1918" s="88" t="str">
        <f t="shared" si="330"/>
        <v>MENOR_VALOR</v>
      </c>
      <c r="X1918" s="89">
        <f t="shared" si="331"/>
        <v>81845</v>
      </c>
      <c r="Y1918" s="73"/>
    </row>
    <row r="1919" spans="1:25" ht="16" x14ac:dyDescent="0.35">
      <c r="A1919" s="40">
        <v>1737</v>
      </c>
      <c r="B1919" s="30">
        <v>8714199</v>
      </c>
      <c r="C1919" s="32" t="s">
        <v>32</v>
      </c>
      <c r="D1919" s="59" t="s">
        <v>123</v>
      </c>
      <c r="E1919" s="33" t="s">
        <v>34</v>
      </c>
      <c r="F1919" s="6">
        <v>0</v>
      </c>
      <c r="G1919" s="6">
        <v>1</v>
      </c>
      <c r="H1919" s="6">
        <v>781815</v>
      </c>
      <c r="I1919" s="81">
        <v>126616</v>
      </c>
      <c r="J1919" s="82">
        <f t="shared" si="332"/>
        <v>143228.01920000001</v>
      </c>
      <c r="K1919" s="79">
        <v>200880</v>
      </c>
      <c r="L1919" s="79">
        <f t="shared" si="333"/>
        <v>38167.199999999997</v>
      </c>
      <c r="M1919" s="79">
        <f t="shared" si="323"/>
        <v>239047.2</v>
      </c>
      <c r="N1919" s="79">
        <v>149000</v>
      </c>
      <c r="O1919" s="79">
        <v>28310</v>
      </c>
      <c r="P1919" s="79">
        <v>177310</v>
      </c>
      <c r="Q1919" s="244">
        <f t="shared" si="324"/>
        <v>143228</v>
      </c>
      <c r="R1919" s="244">
        <f t="shared" si="325"/>
        <v>186528</v>
      </c>
      <c r="S1919" s="244">
        <f t="shared" si="326"/>
        <v>182424</v>
      </c>
      <c r="T1919" s="244">
        <f t="shared" si="327"/>
        <v>177310</v>
      </c>
      <c r="U1919" s="79">
        <f t="shared" si="328"/>
        <v>30617.723625377508</v>
      </c>
      <c r="V1919" s="245">
        <f t="shared" si="329"/>
        <v>0.16414545604615666</v>
      </c>
      <c r="W1919" s="88" t="str">
        <f t="shared" si="330"/>
        <v>MENOR_VALOR</v>
      </c>
      <c r="X1919" s="89">
        <f t="shared" si="331"/>
        <v>143228</v>
      </c>
      <c r="Y1919" s="73"/>
    </row>
    <row r="1920" spans="1:25" ht="24" x14ac:dyDescent="0.35">
      <c r="A1920" s="40">
        <v>1738</v>
      </c>
      <c r="B1920" s="30">
        <v>8714199</v>
      </c>
      <c r="C1920" s="32" t="s">
        <v>47</v>
      </c>
      <c r="D1920" s="31" t="s">
        <v>245</v>
      </c>
      <c r="E1920" s="33" t="s">
        <v>34</v>
      </c>
      <c r="F1920" s="6">
        <v>0</v>
      </c>
      <c r="G1920" s="6">
        <v>1</v>
      </c>
      <c r="H1920" s="6">
        <v>781815</v>
      </c>
      <c r="I1920" s="81">
        <v>813008</v>
      </c>
      <c r="J1920" s="82">
        <f t="shared" si="332"/>
        <v>919674.6496</v>
      </c>
      <c r="K1920" s="79">
        <v>1266700</v>
      </c>
      <c r="L1920" s="79">
        <f t="shared" si="333"/>
        <v>240673</v>
      </c>
      <c r="M1920" s="79">
        <f t="shared" si="323"/>
        <v>1507373</v>
      </c>
      <c r="N1920" s="79">
        <v>956000</v>
      </c>
      <c r="O1920" s="79">
        <v>181640</v>
      </c>
      <c r="P1920" s="79">
        <v>1137640</v>
      </c>
      <c r="Q1920" s="244">
        <f t="shared" si="324"/>
        <v>919675</v>
      </c>
      <c r="R1920" s="244">
        <f t="shared" si="325"/>
        <v>1188229</v>
      </c>
      <c r="S1920" s="244">
        <f t="shared" si="326"/>
        <v>1164001</v>
      </c>
      <c r="T1920" s="244">
        <f t="shared" si="327"/>
        <v>1137640</v>
      </c>
      <c r="U1920" s="79">
        <f t="shared" si="328"/>
        <v>189896.35451477207</v>
      </c>
      <c r="V1920" s="245">
        <f t="shared" si="329"/>
        <v>0.15981461024328819</v>
      </c>
      <c r="W1920" s="88" t="str">
        <f t="shared" si="330"/>
        <v>MENOR_VALOR</v>
      </c>
      <c r="X1920" s="89">
        <f t="shared" si="331"/>
        <v>919675</v>
      </c>
      <c r="Y1920" s="73"/>
    </row>
    <row r="1921" spans="1:25" ht="24" x14ac:dyDescent="0.35">
      <c r="A1921" s="40">
        <v>1739</v>
      </c>
      <c r="B1921" s="30">
        <v>8714199</v>
      </c>
      <c r="C1921" s="32" t="s">
        <v>47</v>
      </c>
      <c r="D1921" s="31" t="s">
        <v>456</v>
      </c>
      <c r="E1921" s="33" t="s">
        <v>34</v>
      </c>
      <c r="F1921" s="6">
        <v>0</v>
      </c>
      <c r="G1921" s="6">
        <v>1</v>
      </c>
      <c r="H1921" s="6">
        <v>781815</v>
      </c>
      <c r="I1921" s="81">
        <v>181832</v>
      </c>
      <c r="J1921" s="82">
        <f t="shared" si="332"/>
        <v>205688.3584</v>
      </c>
      <c r="K1921" s="79">
        <v>292120</v>
      </c>
      <c r="L1921" s="79">
        <f t="shared" si="333"/>
        <v>55502.8</v>
      </c>
      <c r="M1921" s="79">
        <f t="shared" si="323"/>
        <v>347622.8</v>
      </c>
      <c r="N1921" s="79">
        <v>214000</v>
      </c>
      <c r="O1921" s="79">
        <v>40660</v>
      </c>
      <c r="P1921" s="79">
        <v>254660</v>
      </c>
      <c r="Q1921" s="244">
        <f t="shared" si="324"/>
        <v>205688</v>
      </c>
      <c r="R1921" s="244">
        <f t="shared" si="325"/>
        <v>269324</v>
      </c>
      <c r="S1921" s="244">
        <f t="shared" si="326"/>
        <v>263083</v>
      </c>
      <c r="T1921" s="244">
        <f t="shared" si="327"/>
        <v>254660</v>
      </c>
      <c r="U1921" s="79">
        <f t="shared" si="328"/>
        <v>44997.44712758714</v>
      </c>
      <c r="V1921" s="245">
        <f t="shared" si="329"/>
        <v>0.16707551917982483</v>
      </c>
      <c r="W1921" s="88" t="str">
        <f t="shared" si="330"/>
        <v>MENOR_VALOR</v>
      </c>
      <c r="X1921" s="89">
        <f t="shared" si="331"/>
        <v>205688</v>
      </c>
      <c r="Y1921" s="73"/>
    </row>
    <row r="1922" spans="1:25" ht="24" x14ac:dyDescent="0.35">
      <c r="A1922" s="40">
        <v>1740</v>
      </c>
      <c r="B1922" s="30">
        <v>8714199</v>
      </c>
      <c r="C1922" s="32" t="s">
        <v>47</v>
      </c>
      <c r="D1922" s="31" t="s">
        <v>455</v>
      </c>
      <c r="E1922" s="33" t="s">
        <v>34</v>
      </c>
      <c r="F1922" s="6">
        <v>0</v>
      </c>
      <c r="G1922" s="6">
        <v>1</v>
      </c>
      <c r="H1922" s="6">
        <v>781815</v>
      </c>
      <c r="I1922" s="81">
        <v>217056</v>
      </c>
      <c r="J1922" s="82">
        <f t="shared" si="332"/>
        <v>245533.74719999998</v>
      </c>
      <c r="K1922" s="79">
        <v>325380</v>
      </c>
      <c r="L1922" s="79">
        <f t="shared" si="333"/>
        <v>61822.2</v>
      </c>
      <c r="M1922" s="79">
        <f t="shared" si="323"/>
        <v>387202.2</v>
      </c>
      <c r="N1922" s="79">
        <v>255000</v>
      </c>
      <c r="O1922" s="79">
        <v>48450</v>
      </c>
      <c r="P1922" s="79">
        <v>303450</v>
      </c>
      <c r="Q1922" s="244">
        <f t="shared" si="324"/>
        <v>245534</v>
      </c>
      <c r="R1922" s="244">
        <f t="shared" si="325"/>
        <v>312062</v>
      </c>
      <c r="S1922" s="244">
        <f t="shared" si="326"/>
        <v>306699</v>
      </c>
      <c r="T1922" s="244">
        <f t="shared" si="327"/>
        <v>303450</v>
      </c>
      <c r="U1922" s="79">
        <f t="shared" si="328"/>
        <v>47042.399938778632</v>
      </c>
      <c r="V1922" s="245">
        <f t="shared" si="329"/>
        <v>0.1507469667526922</v>
      </c>
      <c r="W1922" s="88" t="str">
        <f t="shared" si="330"/>
        <v>MENOR_VALOR</v>
      </c>
      <c r="X1922" s="89">
        <f t="shared" si="331"/>
        <v>245534</v>
      </c>
      <c r="Y1922" s="73"/>
    </row>
    <row r="1923" spans="1:25" ht="24" x14ac:dyDescent="0.35">
      <c r="A1923" s="40">
        <v>1741</v>
      </c>
      <c r="B1923" s="30">
        <v>8714199</v>
      </c>
      <c r="C1923" s="32" t="s">
        <v>47</v>
      </c>
      <c r="D1923" s="31" t="s">
        <v>292</v>
      </c>
      <c r="E1923" s="33" t="s">
        <v>34</v>
      </c>
      <c r="F1923" s="6">
        <v>0</v>
      </c>
      <c r="G1923" s="6">
        <v>1</v>
      </c>
      <c r="H1923" s="6">
        <v>781815</v>
      </c>
      <c r="I1923" s="81">
        <v>542640</v>
      </c>
      <c r="J1923" s="82">
        <f t="shared" si="332"/>
        <v>613834.36800000002</v>
      </c>
      <c r="K1923" s="79">
        <v>921690</v>
      </c>
      <c r="L1923" s="79">
        <f t="shared" si="333"/>
        <v>175121.1</v>
      </c>
      <c r="M1923" s="79">
        <f t="shared" si="323"/>
        <v>1096811.1000000001</v>
      </c>
      <c r="N1923" s="79">
        <v>745000</v>
      </c>
      <c r="O1923" s="79">
        <v>141550</v>
      </c>
      <c r="P1923" s="79">
        <v>886550</v>
      </c>
      <c r="Q1923" s="244">
        <f t="shared" si="324"/>
        <v>613834</v>
      </c>
      <c r="R1923" s="244">
        <f t="shared" si="325"/>
        <v>865732</v>
      </c>
      <c r="S1923" s="244">
        <f t="shared" si="326"/>
        <v>841968</v>
      </c>
      <c r="T1923" s="244">
        <f t="shared" si="327"/>
        <v>886550</v>
      </c>
      <c r="U1923" s="79">
        <f t="shared" si="328"/>
        <v>178118.78396732896</v>
      </c>
      <c r="V1923" s="245">
        <f t="shared" si="329"/>
        <v>0.2057435603250532</v>
      </c>
      <c r="W1923" s="88" t="str">
        <f t="shared" si="330"/>
        <v>MENOR_VALOR</v>
      </c>
      <c r="X1923" s="89">
        <f t="shared" si="331"/>
        <v>613834</v>
      </c>
      <c r="Y1923" s="73"/>
    </row>
    <row r="1924" spans="1:25" ht="24" x14ac:dyDescent="0.35">
      <c r="A1924" s="40">
        <v>1742</v>
      </c>
      <c r="B1924" s="30">
        <v>8714199</v>
      </c>
      <c r="C1924" s="32" t="s">
        <v>50</v>
      </c>
      <c r="D1924" s="31" t="s">
        <v>127</v>
      </c>
      <c r="E1924" s="33" t="s">
        <v>34</v>
      </c>
      <c r="F1924" s="6">
        <v>0</v>
      </c>
      <c r="G1924" s="6">
        <v>1</v>
      </c>
      <c r="H1924" s="6">
        <v>781815</v>
      </c>
      <c r="I1924" s="81">
        <v>451248</v>
      </c>
      <c r="J1924" s="82">
        <f t="shared" si="332"/>
        <v>510451.73759999999</v>
      </c>
      <c r="K1924" s="79">
        <v>677280</v>
      </c>
      <c r="L1924" s="79">
        <f t="shared" si="333"/>
        <v>128683.2</v>
      </c>
      <c r="M1924" s="79">
        <f t="shared" si="323"/>
        <v>805963.2</v>
      </c>
      <c r="N1924" s="79">
        <v>531000</v>
      </c>
      <c r="O1924" s="79">
        <v>100890</v>
      </c>
      <c r="P1924" s="79">
        <v>631890</v>
      </c>
      <c r="Q1924" s="244">
        <f t="shared" si="324"/>
        <v>510452</v>
      </c>
      <c r="R1924" s="244">
        <f t="shared" si="325"/>
        <v>649435</v>
      </c>
      <c r="S1924" s="244">
        <f t="shared" si="326"/>
        <v>638220</v>
      </c>
      <c r="T1924" s="244">
        <f t="shared" si="327"/>
        <v>631890</v>
      </c>
      <c r="U1924" s="79">
        <f t="shared" si="328"/>
        <v>98275.821769649934</v>
      </c>
      <c r="V1924" s="245">
        <f t="shared" si="329"/>
        <v>0.15132510839368055</v>
      </c>
      <c r="W1924" s="88" t="str">
        <f t="shared" si="330"/>
        <v>MENOR_VALOR</v>
      </c>
      <c r="X1924" s="89">
        <f t="shared" si="331"/>
        <v>510452</v>
      </c>
      <c r="Y1924" s="73"/>
    </row>
    <row r="1925" spans="1:25" s="74" customFormat="1" ht="16" x14ac:dyDescent="0.35">
      <c r="A1925" s="117" t="s">
        <v>128</v>
      </c>
      <c r="B1925" s="30"/>
      <c r="C1925" s="134"/>
      <c r="D1925" s="135" t="s">
        <v>129</v>
      </c>
      <c r="E1925" s="33"/>
      <c r="F1925" s="119"/>
      <c r="G1925" s="119"/>
      <c r="H1925" s="120"/>
      <c r="I1925" s="243"/>
      <c r="J1925" s="82">
        <f t="shared" si="332"/>
        <v>0</v>
      </c>
      <c r="K1925" s="79">
        <v>0</v>
      </c>
      <c r="L1925" s="79">
        <f t="shared" si="333"/>
        <v>0</v>
      </c>
      <c r="M1925" s="79">
        <f t="shared" si="323"/>
        <v>0</v>
      </c>
      <c r="N1925" s="79"/>
      <c r="O1925" s="79"/>
      <c r="P1925" s="79"/>
      <c r="Q1925" s="244"/>
      <c r="R1925" s="244"/>
      <c r="S1925" s="244"/>
      <c r="T1925" s="244"/>
      <c r="U1925" s="79"/>
      <c r="V1925" s="245"/>
      <c r="W1925" s="88" t="str">
        <f t="shared" si="330"/>
        <v>MENOR_VALOR</v>
      </c>
      <c r="X1925" s="89">
        <f t="shared" si="331"/>
        <v>0</v>
      </c>
      <c r="Y1925" s="73"/>
    </row>
    <row r="1926" spans="1:25" ht="16" x14ac:dyDescent="0.35">
      <c r="A1926" s="40">
        <v>1743</v>
      </c>
      <c r="B1926" s="30">
        <v>8714198</v>
      </c>
      <c r="C1926" s="32" t="s">
        <v>32</v>
      </c>
      <c r="D1926" s="31" t="s">
        <v>457</v>
      </c>
      <c r="E1926" s="33" t="s">
        <v>34</v>
      </c>
      <c r="F1926" s="6">
        <v>0</v>
      </c>
      <c r="G1926" s="6">
        <v>1</v>
      </c>
      <c r="H1926" s="6">
        <v>781815</v>
      </c>
      <c r="I1926" s="243">
        <v>181832</v>
      </c>
      <c r="J1926" s="82">
        <f t="shared" si="332"/>
        <v>205688.3584</v>
      </c>
      <c r="K1926" s="79">
        <v>251920</v>
      </c>
      <c r="L1926" s="79">
        <f t="shared" si="333"/>
        <v>47864.800000000003</v>
      </c>
      <c r="M1926" s="79">
        <f t="shared" si="323"/>
        <v>299784.8</v>
      </c>
      <c r="N1926" s="79">
        <v>214000</v>
      </c>
      <c r="O1926" s="79">
        <v>40660</v>
      </c>
      <c r="P1926" s="79">
        <v>254660</v>
      </c>
      <c r="Q1926" s="244">
        <f t="shared" si="324"/>
        <v>205688</v>
      </c>
      <c r="R1926" s="244">
        <f t="shared" si="325"/>
        <v>253378</v>
      </c>
      <c r="S1926" s="244">
        <f t="shared" si="326"/>
        <v>250415</v>
      </c>
      <c r="T1926" s="244">
        <f t="shared" si="327"/>
        <v>254660</v>
      </c>
      <c r="U1926" s="79">
        <f t="shared" si="328"/>
        <v>33721.922394786452</v>
      </c>
      <c r="V1926" s="245">
        <f t="shared" si="329"/>
        <v>0.13308938579823998</v>
      </c>
      <c r="W1926" s="88" t="str">
        <f t="shared" si="330"/>
        <v>MENOR_VALOR</v>
      </c>
      <c r="X1926" s="89">
        <f t="shared" si="331"/>
        <v>205688</v>
      </c>
      <c r="Y1926" s="73"/>
    </row>
    <row r="1927" spans="1:25" ht="24" x14ac:dyDescent="0.35">
      <c r="A1927" s="40">
        <v>1744</v>
      </c>
      <c r="B1927" s="30">
        <v>8714199</v>
      </c>
      <c r="C1927" s="32" t="s">
        <v>32</v>
      </c>
      <c r="D1927" s="31" t="s">
        <v>458</v>
      </c>
      <c r="E1927" s="33" t="s">
        <v>34</v>
      </c>
      <c r="F1927" s="6">
        <v>0</v>
      </c>
      <c r="G1927" s="6">
        <v>1</v>
      </c>
      <c r="H1927" s="6">
        <v>781815</v>
      </c>
      <c r="I1927" s="243">
        <v>181832</v>
      </c>
      <c r="J1927" s="82">
        <f t="shared" si="332"/>
        <v>205688.3584</v>
      </c>
      <c r="K1927" s="79">
        <v>276040</v>
      </c>
      <c r="L1927" s="79">
        <f t="shared" si="333"/>
        <v>52447.6</v>
      </c>
      <c r="M1927" s="79">
        <f t="shared" si="323"/>
        <v>328487.59999999998</v>
      </c>
      <c r="N1927" s="79">
        <v>214000</v>
      </c>
      <c r="O1927" s="79">
        <v>40660</v>
      </c>
      <c r="P1927" s="79">
        <v>254660</v>
      </c>
      <c r="Q1927" s="244">
        <f t="shared" si="324"/>
        <v>205688</v>
      </c>
      <c r="R1927" s="244">
        <f t="shared" si="325"/>
        <v>262945</v>
      </c>
      <c r="S1927" s="244">
        <f t="shared" si="326"/>
        <v>258164</v>
      </c>
      <c r="T1927" s="244">
        <f t="shared" si="327"/>
        <v>254660</v>
      </c>
      <c r="U1927" s="79">
        <f t="shared" si="328"/>
        <v>40486.812970398154</v>
      </c>
      <c r="V1927" s="245">
        <f t="shared" si="329"/>
        <v>0.15397445462130163</v>
      </c>
      <c r="W1927" s="88" t="str">
        <f t="shared" si="330"/>
        <v>MENOR_VALOR</v>
      </c>
      <c r="X1927" s="89">
        <f t="shared" si="331"/>
        <v>205688</v>
      </c>
      <c r="Y1927" s="73"/>
    </row>
    <row r="1928" spans="1:25" ht="16" x14ac:dyDescent="0.35">
      <c r="A1928" s="40">
        <v>1745</v>
      </c>
      <c r="B1928" s="30">
        <v>8714200</v>
      </c>
      <c r="C1928" s="32" t="s">
        <v>32</v>
      </c>
      <c r="D1928" s="31" t="s">
        <v>142</v>
      </c>
      <c r="E1928" s="33" t="s">
        <v>34</v>
      </c>
      <c r="F1928" s="6">
        <v>0</v>
      </c>
      <c r="G1928" s="6">
        <v>1</v>
      </c>
      <c r="H1928" s="6">
        <v>781815</v>
      </c>
      <c r="I1928" s="243">
        <v>90440</v>
      </c>
      <c r="J1928" s="82">
        <f t="shared" si="332"/>
        <v>102305.728</v>
      </c>
      <c r="K1928" s="79">
        <v>146300</v>
      </c>
      <c r="L1928" s="79">
        <f t="shared" si="333"/>
        <v>27797</v>
      </c>
      <c r="M1928" s="79">
        <f t="shared" si="323"/>
        <v>174097</v>
      </c>
      <c r="N1928" s="79">
        <v>106000</v>
      </c>
      <c r="O1928" s="79">
        <v>20140</v>
      </c>
      <c r="P1928" s="79">
        <v>126140</v>
      </c>
      <c r="Q1928" s="244">
        <f t="shared" si="324"/>
        <v>102306</v>
      </c>
      <c r="R1928" s="244">
        <f t="shared" si="325"/>
        <v>134181</v>
      </c>
      <c r="S1928" s="244">
        <f t="shared" si="326"/>
        <v>130973</v>
      </c>
      <c r="T1928" s="244">
        <f t="shared" si="327"/>
        <v>126140</v>
      </c>
      <c r="U1928" s="79">
        <f t="shared" si="328"/>
        <v>22539.028650321201</v>
      </c>
      <c r="V1928" s="245">
        <f t="shared" si="329"/>
        <v>0.16797481499110306</v>
      </c>
      <c r="W1928" s="88" t="str">
        <f t="shared" si="330"/>
        <v>MENOR_VALOR</v>
      </c>
      <c r="X1928" s="89">
        <f t="shared" si="331"/>
        <v>102306</v>
      </c>
      <c r="Y1928" s="73"/>
    </row>
    <row r="1929" spans="1:25" ht="16" x14ac:dyDescent="0.35">
      <c r="A1929" s="40">
        <v>1746</v>
      </c>
      <c r="B1929" s="30">
        <v>8714201</v>
      </c>
      <c r="C1929" s="32" t="s">
        <v>32</v>
      </c>
      <c r="D1929" s="31" t="s">
        <v>459</v>
      </c>
      <c r="E1929" s="33" t="s">
        <v>34</v>
      </c>
      <c r="F1929" s="6">
        <v>0</v>
      </c>
      <c r="G1929" s="6">
        <v>1</v>
      </c>
      <c r="H1929" s="6">
        <v>781815</v>
      </c>
      <c r="I1929" s="243">
        <v>144704</v>
      </c>
      <c r="J1929" s="82">
        <f t="shared" si="332"/>
        <v>163689.1648</v>
      </c>
      <c r="K1929" s="79">
        <v>202350</v>
      </c>
      <c r="L1929" s="79">
        <f t="shared" si="333"/>
        <v>38446.5</v>
      </c>
      <c r="M1929" s="79">
        <f t="shared" si="323"/>
        <v>240796.5</v>
      </c>
      <c r="N1929" s="79">
        <v>170000</v>
      </c>
      <c r="O1929" s="79">
        <v>32300</v>
      </c>
      <c r="P1929" s="79">
        <v>202300</v>
      </c>
      <c r="Q1929" s="244">
        <f t="shared" si="324"/>
        <v>163689</v>
      </c>
      <c r="R1929" s="244">
        <f t="shared" si="325"/>
        <v>202262</v>
      </c>
      <c r="S1929" s="244">
        <f t="shared" si="326"/>
        <v>199782</v>
      </c>
      <c r="T1929" s="244">
        <f t="shared" si="327"/>
        <v>202300</v>
      </c>
      <c r="U1929" s="79">
        <f t="shared" si="328"/>
        <v>27275.229870708699</v>
      </c>
      <c r="V1929" s="245">
        <f t="shared" si="329"/>
        <v>0.134850984716401</v>
      </c>
      <c r="W1929" s="88" t="str">
        <f t="shared" si="330"/>
        <v>MENOR_VALOR</v>
      </c>
      <c r="X1929" s="89">
        <f t="shared" si="331"/>
        <v>163689</v>
      </c>
      <c r="Y1929" s="73"/>
    </row>
    <row r="1930" spans="1:25" ht="16" x14ac:dyDescent="0.35">
      <c r="A1930" s="40">
        <v>1747</v>
      </c>
      <c r="B1930" s="30">
        <v>8714202</v>
      </c>
      <c r="C1930" s="32" t="s">
        <v>32</v>
      </c>
      <c r="D1930" s="31" t="s">
        <v>460</v>
      </c>
      <c r="E1930" s="33" t="s">
        <v>34</v>
      </c>
      <c r="F1930" s="6">
        <v>0</v>
      </c>
      <c r="G1930" s="6">
        <v>1</v>
      </c>
      <c r="H1930" s="6">
        <v>781815</v>
      </c>
      <c r="I1930" s="243">
        <v>144704</v>
      </c>
      <c r="J1930" s="82">
        <f t="shared" si="332"/>
        <v>163689.1648</v>
      </c>
      <c r="K1930" s="79">
        <v>230040</v>
      </c>
      <c r="L1930" s="79">
        <f t="shared" si="333"/>
        <v>43707.6</v>
      </c>
      <c r="M1930" s="79">
        <f t="shared" si="323"/>
        <v>273747.59999999998</v>
      </c>
      <c r="N1930" s="79">
        <v>170000</v>
      </c>
      <c r="O1930" s="79">
        <v>32300</v>
      </c>
      <c r="P1930" s="79">
        <v>202300</v>
      </c>
      <c r="Q1930" s="244">
        <f t="shared" si="324"/>
        <v>163689</v>
      </c>
      <c r="R1930" s="244">
        <f t="shared" si="325"/>
        <v>213246</v>
      </c>
      <c r="S1930" s="244">
        <f t="shared" si="326"/>
        <v>208508</v>
      </c>
      <c r="T1930" s="244">
        <f t="shared" si="327"/>
        <v>202300</v>
      </c>
      <c r="U1930" s="79">
        <f t="shared" si="328"/>
        <v>35042.090755261735</v>
      </c>
      <c r="V1930" s="245">
        <f t="shared" si="329"/>
        <v>0.16432707181031173</v>
      </c>
      <c r="W1930" s="88" t="str">
        <f t="shared" si="330"/>
        <v>MENOR_VALOR</v>
      </c>
      <c r="X1930" s="89">
        <f t="shared" si="331"/>
        <v>163689</v>
      </c>
      <c r="Y1930" s="73"/>
    </row>
    <row r="1931" spans="1:25" ht="24" x14ac:dyDescent="0.35">
      <c r="A1931" s="40">
        <v>1748</v>
      </c>
      <c r="B1931" s="30">
        <v>8714203</v>
      </c>
      <c r="C1931" s="32" t="s">
        <v>32</v>
      </c>
      <c r="D1931" s="31" t="s">
        <v>462</v>
      </c>
      <c r="E1931" s="33" t="s">
        <v>34</v>
      </c>
      <c r="F1931" s="6">
        <v>0</v>
      </c>
      <c r="G1931" s="6">
        <v>1</v>
      </c>
      <c r="H1931" s="6">
        <v>781815</v>
      </c>
      <c r="I1931" s="243">
        <v>144704</v>
      </c>
      <c r="J1931" s="82">
        <f t="shared" si="332"/>
        <v>163689.1648</v>
      </c>
      <c r="K1931" s="79">
        <v>251920</v>
      </c>
      <c r="L1931" s="79">
        <f t="shared" si="333"/>
        <v>47864.800000000003</v>
      </c>
      <c r="M1931" s="79">
        <f t="shared" ref="M1931:M1994" si="334">K1931+L1931</f>
        <v>299784.8</v>
      </c>
      <c r="N1931" s="79">
        <v>214000</v>
      </c>
      <c r="O1931" s="79">
        <v>40660</v>
      </c>
      <c r="P1931" s="79">
        <v>254660</v>
      </c>
      <c r="Q1931" s="244">
        <f t="shared" ref="Q1931:Q1994" si="335">ROUND(MIN(J1931,M1931,P1931),0)</f>
        <v>163689</v>
      </c>
      <c r="R1931" s="244">
        <f t="shared" ref="R1931:R1994" si="336">ROUND(AVERAGE(J1931,M1931,P1931),0)</f>
        <v>239378</v>
      </c>
      <c r="S1931" s="244">
        <f t="shared" ref="S1931:S1994" si="337">ROUND(GEOMEAN(J1931,M1931,P1931),0)</f>
        <v>232058</v>
      </c>
      <c r="T1931" s="244">
        <f t="shared" ref="T1931:T1994" si="338">ROUND(MEDIAN(J1931,M1931,P1931),0)</f>
        <v>254660</v>
      </c>
      <c r="U1931" s="79">
        <f t="shared" ref="U1931:U1994" si="339">STDEVA(Q1931,R1931)</f>
        <v>53520.205161228594</v>
      </c>
      <c r="V1931" s="245">
        <f t="shared" ref="V1931:V1994" si="340">(U1931/R1931)</f>
        <v>0.22358030045045324</v>
      </c>
      <c r="W1931" s="88" t="str">
        <f t="shared" ref="W1931:W1994" si="341">IF(V1931&lt;43%,"MENOR_VALOR","MEDIA_GEOMETRICA")</f>
        <v>MENOR_VALOR</v>
      </c>
      <c r="X1931" s="89">
        <f t="shared" ref="X1931:X1994" si="342">IF(W1931="MENOR_VALOR",Q1931,S1931)</f>
        <v>163689</v>
      </c>
      <c r="Y1931" s="73"/>
    </row>
    <row r="1932" spans="1:25" x14ac:dyDescent="0.35">
      <c r="A1932" s="40">
        <v>1749</v>
      </c>
      <c r="B1932" s="30">
        <v>8714204</v>
      </c>
      <c r="C1932" s="32" t="s">
        <v>32</v>
      </c>
      <c r="D1932" s="31" t="s">
        <v>133</v>
      </c>
      <c r="E1932" s="33" t="s">
        <v>34</v>
      </c>
      <c r="F1932" s="6">
        <v>0</v>
      </c>
      <c r="G1932" s="6">
        <v>1</v>
      </c>
      <c r="H1932" s="6">
        <v>781815</v>
      </c>
      <c r="I1932" s="243">
        <v>349979</v>
      </c>
      <c r="J1932" s="82">
        <f t="shared" si="332"/>
        <v>395896.24479999999</v>
      </c>
      <c r="K1932" s="79">
        <v>556200</v>
      </c>
      <c r="L1932" s="79">
        <f t="shared" si="333"/>
        <v>105678</v>
      </c>
      <c r="M1932" s="79">
        <f t="shared" si="334"/>
        <v>661878</v>
      </c>
      <c r="N1932" s="79">
        <v>412000</v>
      </c>
      <c r="O1932" s="79">
        <v>78280</v>
      </c>
      <c r="P1932" s="79">
        <v>490280</v>
      </c>
      <c r="Q1932" s="244">
        <f t="shared" si="335"/>
        <v>395896</v>
      </c>
      <c r="R1932" s="244">
        <f t="shared" si="336"/>
        <v>516018</v>
      </c>
      <c r="S1932" s="244">
        <f t="shared" si="337"/>
        <v>504585</v>
      </c>
      <c r="T1932" s="244">
        <f t="shared" si="338"/>
        <v>490280</v>
      </c>
      <c r="U1932" s="79">
        <f t="shared" si="339"/>
        <v>84939.080769690467</v>
      </c>
      <c r="V1932" s="245">
        <f t="shared" si="340"/>
        <v>0.16460487961600268</v>
      </c>
      <c r="W1932" s="88" t="str">
        <f t="shared" si="341"/>
        <v>MENOR_VALOR</v>
      </c>
      <c r="X1932" s="89">
        <f t="shared" si="342"/>
        <v>395896</v>
      </c>
      <c r="Y1932" s="73"/>
    </row>
    <row r="1933" spans="1:25" ht="16" x14ac:dyDescent="0.35">
      <c r="A1933" s="40">
        <v>1750</v>
      </c>
      <c r="B1933" s="30">
        <v>8714205</v>
      </c>
      <c r="C1933" s="32" t="s">
        <v>32</v>
      </c>
      <c r="D1933" s="31" t="s">
        <v>463</v>
      </c>
      <c r="E1933" s="33" t="s">
        <v>34</v>
      </c>
      <c r="F1933" s="6">
        <v>0</v>
      </c>
      <c r="G1933" s="6">
        <v>1</v>
      </c>
      <c r="H1933" s="6">
        <v>781815</v>
      </c>
      <c r="I1933" s="243">
        <v>193256</v>
      </c>
      <c r="J1933" s="82">
        <f t="shared" si="332"/>
        <v>218611.18719999999</v>
      </c>
      <c r="K1933" s="79">
        <v>281160</v>
      </c>
      <c r="L1933" s="79">
        <f t="shared" si="333"/>
        <v>53420.4</v>
      </c>
      <c r="M1933" s="79">
        <f t="shared" si="334"/>
        <v>334580.40000000002</v>
      </c>
      <c r="N1933" s="79">
        <v>227000</v>
      </c>
      <c r="O1933" s="79">
        <v>43130</v>
      </c>
      <c r="P1933" s="79">
        <v>270130</v>
      </c>
      <c r="Q1933" s="244">
        <f t="shared" si="335"/>
        <v>218611</v>
      </c>
      <c r="R1933" s="244">
        <f t="shared" si="336"/>
        <v>274441</v>
      </c>
      <c r="S1933" s="244">
        <f t="shared" si="337"/>
        <v>270343</v>
      </c>
      <c r="T1933" s="244">
        <f t="shared" si="338"/>
        <v>270130</v>
      </c>
      <c r="U1933" s="79">
        <f t="shared" si="339"/>
        <v>39477.771593644946</v>
      </c>
      <c r="V1933" s="245">
        <f t="shared" si="340"/>
        <v>0.14384793669183885</v>
      </c>
      <c r="W1933" s="88" t="str">
        <f t="shared" si="341"/>
        <v>MENOR_VALOR</v>
      </c>
      <c r="X1933" s="89">
        <f t="shared" si="342"/>
        <v>218611</v>
      </c>
      <c r="Y1933" s="73"/>
    </row>
    <row r="1934" spans="1:25" ht="24" x14ac:dyDescent="0.35">
      <c r="A1934" s="40">
        <v>1751</v>
      </c>
      <c r="B1934" s="30">
        <v>8714206</v>
      </c>
      <c r="C1934" s="32" t="s">
        <v>32</v>
      </c>
      <c r="D1934" s="31" t="s">
        <v>464</v>
      </c>
      <c r="E1934" s="33" t="s">
        <v>34</v>
      </c>
      <c r="F1934" s="6">
        <v>0</v>
      </c>
      <c r="G1934" s="6">
        <v>1</v>
      </c>
      <c r="H1934" s="6">
        <v>781815</v>
      </c>
      <c r="I1934" s="243">
        <v>207893</v>
      </c>
      <c r="J1934" s="82">
        <f t="shared" si="332"/>
        <v>235168.56159999999</v>
      </c>
      <c r="K1934" s="79">
        <v>318240</v>
      </c>
      <c r="L1934" s="79">
        <f t="shared" si="333"/>
        <v>60465.599999999999</v>
      </c>
      <c r="M1934" s="79">
        <f t="shared" si="334"/>
        <v>378705.6</v>
      </c>
      <c r="N1934" s="79">
        <v>245000</v>
      </c>
      <c r="O1934" s="79">
        <v>46550</v>
      </c>
      <c r="P1934" s="79">
        <v>291550</v>
      </c>
      <c r="Q1934" s="244">
        <f t="shared" si="335"/>
        <v>235169</v>
      </c>
      <c r="R1934" s="244">
        <f t="shared" si="336"/>
        <v>301808</v>
      </c>
      <c r="S1934" s="244">
        <f t="shared" si="337"/>
        <v>296118</v>
      </c>
      <c r="T1934" s="244">
        <f t="shared" si="338"/>
        <v>291550</v>
      </c>
      <c r="U1934" s="79">
        <f t="shared" si="339"/>
        <v>47120.888791490339</v>
      </c>
      <c r="V1934" s="245">
        <f t="shared" si="340"/>
        <v>0.15612869371087029</v>
      </c>
      <c r="W1934" s="88" t="str">
        <f t="shared" si="341"/>
        <v>MENOR_VALOR</v>
      </c>
      <c r="X1934" s="89">
        <f t="shared" si="342"/>
        <v>235169</v>
      </c>
      <c r="Y1934" s="73"/>
    </row>
    <row r="1935" spans="1:25" ht="16" x14ac:dyDescent="0.35">
      <c r="A1935" s="40">
        <v>1752</v>
      </c>
      <c r="B1935" s="30">
        <v>8714207</v>
      </c>
      <c r="C1935" s="32" t="s">
        <v>32</v>
      </c>
      <c r="D1935" s="31" t="s">
        <v>136</v>
      </c>
      <c r="E1935" s="33" t="s">
        <v>34</v>
      </c>
      <c r="F1935" s="6">
        <v>0</v>
      </c>
      <c r="G1935" s="6">
        <v>1</v>
      </c>
      <c r="H1935" s="6">
        <v>781815</v>
      </c>
      <c r="I1935" s="246">
        <v>109480</v>
      </c>
      <c r="J1935" s="82">
        <f t="shared" si="332"/>
        <v>123843.776</v>
      </c>
      <c r="K1935" s="79">
        <v>177100</v>
      </c>
      <c r="L1935" s="79">
        <f t="shared" si="333"/>
        <v>33649</v>
      </c>
      <c r="M1935" s="79">
        <f t="shared" si="334"/>
        <v>210749</v>
      </c>
      <c r="N1935" s="79">
        <v>129000</v>
      </c>
      <c r="O1935" s="79">
        <v>24510</v>
      </c>
      <c r="P1935" s="79">
        <v>153510</v>
      </c>
      <c r="Q1935" s="244">
        <f t="shared" si="335"/>
        <v>123844</v>
      </c>
      <c r="R1935" s="244">
        <f t="shared" si="336"/>
        <v>162701</v>
      </c>
      <c r="S1935" s="244">
        <f t="shared" si="337"/>
        <v>158827</v>
      </c>
      <c r="T1935" s="244">
        <f t="shared" si="338"/>
        <v>153510</v>
      </c>
      <c r="U1935" s="79">
        <f t="shared" si="339"/>
        <v>27476.048196565676</v>
      </c>
      <c r="V1935" s="245">
        <f t="shared" si="340"/>
        <v>0.16887448876507014</v>
      </c>
      <c r="W1935" s="88" t="str">
        <f t="shared" si="341"/>
        <v>MENOR_VALOR</v>
      </c>
      <c r="X1935" s="89">
        <f t="shared" si="342"/>
        <v>123844</v>
      </c>
      <c r="Y1935" s="73"/>
    </row>
    <row r="1936" spans="1:25" ht="16" x14ac:dyDescent="0.35">
      <c r="A1936" s="40">
        <v>1753</v>
      </c>
      <c r="B1936" s="30">
        <v>8714208</v>
      </c>
      <c r="C1936" s="32" t="s">
        <v>32</v>
      </c>
      <c r="D1936" s="31" t="s">
        <v>137</v>
      </c>
      <c r="E1936" s="33" t="s">
        <v>34</v>
      </c>
      <c r="F1936" s="6">
        <v>0</v>
      </c>
      <c r="G1936" s="6">
        <v>1</v>
      </c>
      <c r="H1936" s="6">
        <v>781815</v>
      </c>
      <c r="I1936" s="246">
        <v>84490</v>
      </c>
      <c r="J1936" s="82">
        <f t="shared" si="332"/>
        <v>95575.088000000003</v>
      </c>
      <c r="K1936" s="79">
        <v>133920</v>
      </c>
      <c r="L1936" s="79">
        <f t="shared" si="333"/>
        <v>25444.799999999999</v>
      </c>
      <c r="M1936" s="79">
        <f t="shared" si="334"/>
        <v>159364.79999999999</v>
      </c>
      <c r="N1936" s="79">
        <v>99000</v>
      </c>
      <c r="O1936" s="79">
        <v>18810</v>
      </c>
      <c r="P1936" s="79">
        <v>117810</v>
      </c>
      <c r="Q1936" s="244">
        <f t="shared" si="335"/>
        <v>95575</v>
      </c>
      <c r="R1936" s="244">
        <f t="shared" si="336"/>
        <v>124250</v>
      </c>
      <c r="S1936" s="244">
        <f t="shared" si="337"/>
        <v>121518</v>
      </c>
      <c r="T1936" s="244">
        <f t="shared" si="338"/>
        <v>117810</v>
      </c>
      <c r="U1936" s="79">
        <f t="shared" si="339"/>
        <v>20276.286950524249</v>
      </c>
      <c r="V1936" s="245">
        <f t="shared" si="340"/>
        <v>0.16318943219737825</v>
      </c>
      <c r="W1936" s="88" t="str">
        <f t="shared" si="341"/>
        <v>MENOR_VALOR</v>
      </c>
      <c r="X1936" s="89">
        <f t="shared" si="342"/>
        <v>95575</v>
      </c>
      <c r="Y1936" s="73"/>
    </row>
    <row r="1937" spans="1:25" ht="16" x14ac:dyDescent="0.35">
      <c r="A1937" s="40">
        <v>1754</v>
      </c>
      <c r="B1937" s="30">
        <v>8714209</v>
      </c>
      <c r="C1937" s="32" t="s">
        <v>32</v>
      </c>
      <c r="D1937" s="31" t="s">
        <v>422</v>
      </c>
      <c r="E1937" s="33" t="s">
        <v>34</v>
      </c>
      <c r="F1937" s="6">
        <v>0</v>
      </c>
      <c r="G1937" s="6">
        <v>1</v>
      </c>
      <c r="H1937" s="6">
        <v>781815</v>
      </c>
      <c r="I1937" s="243">
        <v>90440</v>
      </c>
      <c r="J1937" s="82">
        <f t="shared" si="332"/>
        <v>102305.728</v>
      </c>
      <c r="K1937" s="79">
        <v>122360</v>
      </c>
      <c r="L1937" s="79">
        <f t="shared" si="333"/>
        <v>23248.400000000001</v>
      </c>
      <c r="M1937" s="79">
        <f t="shared" si="334"/>
        <v>145608.4</v>
      </c>
      <c r="N1937" s="79">
        <v>106000</v>
      </c>
      <c r="O1937" s="79">
        <v>20140</v>
      </c>
      <c r="P1937" s="79">
        <v>126140</v>
      </c>
      <c r="Q1937" s="244">
        <f t="shared" si="335"/>
        <v>102306</v>
      </c>
      <c r="R1937" s="244">
        <f t="shared" si="336"/>
        <v>124685</v>
      </c>
      <c r="S1937" s="244">
        <f t="shared" si="337"/>
        <v>123399</v>
      </c>
      <c r="T1937" s="244">
        <f t="shared" si="338"/>
        <v>126140</v>
      </c>
      <c r="U1937" s="79">
        <f t="shared" si="339"/>
        <v>15824.342656173747</v>
      </c>
      <c r="V1937" s="245">
        <f t="shared" si="340"/>
        <v>0.12691456595559808</v>
      </c>
      <c r="W1937" s="88" t="str">
        <f t="shared" si="341"/>
        <v>MENOR_VALOR</v>
      </c>
      <c r="X1937" s="89">
        <f t="shared" si="342"/>
        <v>102306</v>
      </c>
      <c r="Y1937" s="73"/>
    </row>
    <row r="1938" spans="1:25" ht="16" x14ac:dyDescent="0.35">
      <c r="A1938" s="40">
        <v>1755</v>
      </c>
      <c r="B1938" s="30">
        <v>8714210</v>
      </c>
      <c r="C1938" s="32" t="s">
        <v>32</v>
      </c>
      <c r="D1938" s="31" t="s">
        <v>140</v>
      </c>
      <c r="E1938" s="33" t="s">
        <v>34</v>
      </c>
      <c r="F1938" s="6">
        <v>0</v>
      </c>
      <c r="G1938" s="6">
        <v>1</v>
      </c>
      <c r="H1938" s="6">
        <v>781815</v>
      </c>
      <c r="I1938" s="243">
        <v>217056</v>
      </c>
      <c r="J1938" s="82">
        <f t="shared" si="332"/>
        <v>245533.74719999998</v>
      </c>
      <c r="K1938" s="79">
        <v>344520</v>
      </c>
      <c r="L1938" s="79">
        <f t="shared" si="333"/>
        <v>65458.8</v>
      </c>
      <c r="M1938" s="79">
        <f t="shared" si="334"/>
        <v>409978.8</v>
      </c>
      <c r="N1938" s="79">
        <v>255000</v>
      </c>
      <c r="O1938" s="79">
        <v>48450</v>
      </c>
      <c r="P1938" s="79">
        <v>303450</v>
      </c>
      <c r="Q1938" s="244">
        <f t="shared" si="335"/>
        <v>245534</v>
      </c>
      <c r="R1938" s="244">
        <f t="shared" si="336"/>
        <v>319654</v>
      </c>
      <c r="S1938" s="244">
        <f t="shared" si="337"/>
        <v>312598</v>
      </c>
      <c r="T1938" s="244">
        <f t="shared" si="338"/>
        <v>303450</v>
      </c>
      <c r="U1938" s="79">
        <f t="shared" si="339"/>
        <v>52410.754621546905</v>
      </c>
      <c r="V1938" s="245">
        <f t="shared" si="340"/>
        <v>0.16396089090562579</v>
      </c>
      <c r="W1938" s="88" t="str">
        <f t="shared" si="341"/>
        <v>MENOR_VALOR</v>
      </c>
      <c r="X1938" s="89">
        <f t="shared" si="342"/>
        <v>245534</v>
      </c>
      <c r="Y1938" s="73"/>
    </row>
    <row r="1939" spans="1:25" x14ac:dyDescent="0.35">
      <c r="A1939" s="40">
        <v>1756</v>
      </c>
      <c r="B1939" s="30">
        <v>8714199</v>
      </c>
      <c r="C1939" s="32" t="s">
        <v>32</v>
      </c>
      <c r="D1939" s="31" t="s">
        <v>465</v>
      </c>
      <c r="E1939" s="33" t="s">
        <v>34</v>
      </c>
      <c r="F1939" s="6">
        <v>0</v>
      </c>
      <c r="G1939" s="6">
        <v>1</v>
      </c>
      <c r="H1939" s="6">
        <v>781815</v>
      </c>
      <c r="I1939" s="243">
        <v>162554</v>
      </c>
      <c r="J1939" s="82">
        <f t="shared" si="332"/>
        <v>183881.08480000001</v>
      </c>
      <c r="K1939" s="79">
        <v>239000</v>
      </c>
      <c r="L1939" s="79">
        <f t="shared" si="333"/>
        <v>45410</v>
      </c>
      <c r="M1939" s="79">
        <f t="shared" si="334"/>
        <v>284410</v>
      </c>
      <c r="N1939" s="79">
        <v>191000</v>
      </c>
      <c r="O1939" s="79">
        <v>36290</v>
      </c>
      <c r="P1939" s="79">
        <v>227290</v>
      </c>
      <c r="Q1939" s="244">
        <f t="shared" si="335"/>
        <v>183881</v>
      </c>
      <c r="R1939" s="244">
        <f t="shared" si="336"/>
        <v>231860</v>
      </c>
      <c r="S1939" s="244">
        <f t="shared" si="337"/>
        <v>228220</v>
      </c>
      <c r="T1939" s="244">
        <f t="shared" si="338"/>
        <v>227290</v>
      </c>
      <c r="U1939" s="79">
        <f t="shared" si="339"/>
        <v>33926.276254549361</v>
      </c>
      <c r="V1939" s="245">
        <f t="shared" si="340"/>
        <v>0.14632224728089951</v>
      </c>
      <c r="W1939" s="88" t="str">
        <f t="shared" si="341"/>
        <v>MENOR_VALOR</v>
      </c>
      <c r="X1939" s="89">
        <f t="shared" si="342"/>
        <v>183881</v>
      </c>
      <c r="Y1939" s="73"/>
    </row>
    <row r="1940" spans="1:25" ht="24" x14ac:dyDescent="0.35">
      <c r="A1940" s="40">
        <v>1757</v>
      </c>
      <c r="B1940" s="30">
        <v>8714199</v>
      </c>
      <c r="C1940" s="32" t="s">
        <v>47</v>
      </c>
      <c r="D1940" s="31" t="s">
        <v>457</v>
      </c>
      <c r="E1940" s="33" t="s">
        <v>34</v>
      </c>
      <c r="F1940" s="6">
        <v>0</v>
      </c>
      <c r="G1940" s="6">
        <v>1</v>
      </c>
      <c r="H1940" s="6">
        <v>781815</v>
      </c>
      <c r="I1940" s="243">
        <v>181832</v>
      </c>
      <c r="J1940" s="82">
        <f t="shared" si="332"/>
        <v>205688.3584</v>
      </c>
      <c r="K1940" s="79">
        <v>284080</v>
      </c>
      <c r="L1940" s="79">
        <f t="shared" si="333"/>
        <v>53975.199999999997</v>
      </c>
      <c r="M1940" s="79">
        <f t="shared" si="334"/>
        <v>338055.2</v>
      </c>
      <c r="N1940" s="79">
        <v>214000</v>
      </c>
      <c r="O1940" s="79">
        <v>40660</v>
      </c>
      <c r="P1940" s="79">
        <v>254660</v>
      </c>
      <c r="Q1940" s="244">
        <f t="shared" si="335"/>
        <v>205688</v>
      </c>
      <c r="R1940" s="244">
        <f t="shared" si="336"/>
        <v>266135</v>
      </c>
      <c r="S1940" s="244">
        <f t="shared" si="337"/>
        <v>260647</v>
      </c>
      <c r="T1940" s="244">
        <f t="shared" si="338"/>
        <v>254660</v>
      </c>
      <c r="U1940" s="79">
        <f t="shared" si="339"/>
        <v>42742.483602383239</v>
      </c>
      <c r="V1940" s="245">
        <f t="shared" si="340"/>
        <v>0.16060451876823131</v>
      </c>
      <c r="W1940" s="88" t="str">
        <f t="shared" si="341"/>
        <v>MENOR_VALOR</v>
      </c>
      <c r="X1940" s="89">
        <f t="shared" si="342"/>
        <v>205688</v>
      </c>
      <c r="Y1940" s="73"/>
    </row>
    <row r="1941" spans="1:25" ht="16" x14ac:dyDescent="0.35">
      <c r="A1941" s="40">
        <v>1758</v>
      </c>
      <c r="B1941" s="30">
        <v>8714199</v>
      </c>
      <c r="C1941" s="32" t="s">
        <v>141</v>
      </c>
      <c r="D1941" s="31" t="s">
        <v>142</v>
      </c>
      <c r="E1941" s="33" t="s">
        <v>34</v>
      </c>
      <c r="F1941" s="6">
        <v>0</v>
      </c>
      <c r="G1941" s="6">
        <v>1</v>
      </c>
      <c r="H1941" s="6">
        <v>781815</v>
      </c>
      <c r="I1941" s="243">
        <v>90440</v>
      </c>
      <c r="J1941" s="82">
        <f t="shared" si="332"/>
        <v>102305.728</v>
      </c>
      <c r="K1941" s="79">
        <v>142310</v>
      </c>
      <c r="L1941" s="79">
        <f t="shared" si="333"/>
        <v>27038.9</v>
      </c>
      <c r="M1941" s="79">
        <f t="shared" si="334"/>
        <v>169348.9</v>
      </c>
      <c r="N1941" s="79">
        <v>106000</v>
      </c>
      <c r="O1941" s="79">
        <v>20140</v>
      </c>
      <c r="P1941" s="79">
        <v>126140</v>
      </c>
      <c r="Q1941" s="244">
        <f t="shared" si="335"/>
        <v>102306</v>
      </c>
      <c r="R1941" s="244">
        <f t="shared" si="336"/>
        <v>132598</v>
      </c>
      <c r="S1941" s="244">
        <f t="shared" si="337"/>
        <v>129771</v>
      </c>
      <c r="T1941" s="244">
        <f t="shared" si="338"/>
        <v>126140</v>
      </c>
      <c r="U1941" s="79">
        <f t="shared" si="339"/>
        <v>21419.678615702898</v>
      </c>
      <c r="V1941" s="245">
        <f t="shared" si="340"/>
        <v>0.16153847430355583</v>
      </c>
      <c r="W1941" s="88" t="str">
        <f t="shared" si="341"/>
        <v>MENOR_VALOR</v>
      </c>
      <c r="X1941" s="89">
        <f t="shared" si="342"/>
        <v>102306</v>
      </c>
      <c r="Y1941" s="73"/>
    </row>
    <row r="1942" spans="1:25" ht="24" x14ac:dyDescent="0.35">
      <c r="A1942" s="40">
        <v>1759</v>
      </c>
      <c r="B1942" s="30">
        <v>8714199</v>
      </c>
      <c r="C1942" s="32" t="s">
        <v>47</v>
      </c>
      <c r="D1942" s="31" t="s">
        <v>461</v>
      </c>
      <c r="E1942" s="33" t="s">
        <v>34</v>
      </c>
      <c r="F1942" s="6">
        <v>0</v>
      </c>
      <c r="G1942" s="6">
        <v>1</v>
      </c>
      <c r="H1942" s="6">
        <v>781815</v>
      </c>
      <c r="I1942" s="243">
        <v>144704</v>
      </c>
      <c r="J1942" s="82">
        <f t="shared" si="332"/>
        <v>163689.1648</v>
      </c>
      <c r="K1942" s="79">
        <v>234300</v>
      </c>
      <c r="L1942" s="79">
        <f t="shared" si="333"/>
        <v>44517</v>
      </c>
      <c r="M1942" s="79">
        <f t="shared" si="334"/>
        <v>278817</v>
      </c>
      <c r="N1942" s="79">
        <v>170000</v>
      </c>
      <c r="O1942" s="79">
        <v>32300</v>
      </c>
      <c r="P1942" s="79">
        <v>202300</v>
      </c>
      <c r="Q1942" s="244">
        <f t="shared" si="335"/>
        <v>163689</v>
      </c>
      <c r="R1942" s="244">
        <f t="shared" si="336"/>
        <v>214935</v>
      </c>
      <c r="S1942" s="244">
        <f t="shared" si="337"/>
        <v>209787</v>
      </c>
      <c r="T1942" s="244">
        <f t="shared" si="338"/>
        <v>202300</v>
      </c>
      <c r="U1942" s="79">
        <f t="shared" si="339"/>
        <v>36236.394108685818</v>
      </c>
      <c r="V1942" s="245">
        <f t="shared" si="340"/>
        <v>0.16859233772389706</v>
      </c>
      <c r="W1942" s="88" t="str">
        <f t="shared" si="341"/>
        <v>MENOR_VALOR</v>
      </c>
      <c r="X1942" s="89">
        <f t="shared" si="342"/>
        <v>163689</v>
      </c>
      <c r="Y1942" s="73"/>
    </row>
    <row r="1943" spans="1:25" ht="24" x14ac:dyDescent="0.35">
      <c r="A1943" s="40">
        <v>1760</v>
      </c>
      <c r="B1943" s="30">
        <v>8714199</v>
      </c>
      <c r="C1943" s="32" t="s">
        <v>47</v>
      </c>
      <c r="D1943" s="31" t="s">
        <v>462</v>
      </c>
      <c r="E1943" s="33" t="s">
        <v>34</v>
      </c>
      <c r="F1943" s="6">
        <v>0</v>
      </c>
      <c r="G1943" s="6">
        <v>1</v>
      </c>
      <c r="H1943" s="6">
        <v>781815</v>
      </c>
      <c r="I1943" s="243">
        <v>144704</v>
      </c>
      <c r="J1943" s="82">
        <f t="shared" si="332"/>
        <v>163689.1648</v>
      </c>
      <c r="K1943" s="79">
        <v>259960</v>
      </c>
      <c r="L1943" s="79">
        <f t="shared" si="333"/>
        <v>49392.4</v>
      </c>
      <c r="M1943" s="79">
        <f t="shared" si="334"/>
        <v>309352.40000000002</v>
      </c>
      <c r="N1943" s="79">
        <v>214000</v>
      </c>
      <c r="O1943" s="79">
        <v>40660</v>
      </c>
      <c r="P1943" s="79">
        <v>254660</v>
      </c>
      <c r="Q1943" s="244">
        <f t="shared" si="335"/>
        <v>163689</v>
      </c>
      <c r="R1943" s="244">
        <f t="shared" si="336"/>
        <v>242567</v>
      </c>
      <c r="S1943" s="244">
        <f t="shared" si="337"/>
        <v>234501</v>
      </c>
      <c r="T1943" s="244">
        <f t="shared" si="338"/>
        <v>254660</v>
      </c>
      <c r="U1943" s="79">
        <f t="shared" si="339"/>
        <v>55775.168686432495</v>
      </c>
      <c r="V1943" s="245">
        <f t="shared" si="340"/>
        <v>0.22993716658256275</v>
      </c>
      <c r="W1943" s="88" t="str">
        <f t="shared" si="341"/>
        <v>MENOR_VALOR</v>
      </c>
      <c r="X1943" s="89">
        <f t="shared" si="342"/>
        <v>163689</v>
      </c>
      <c r="Y1943" s="73"/>
    </row>
    <row r="1944" spans="1:25" ht="24" x14ac:dyDescent="0.35">
      <c r="A1944" s="40">
        <v>1761</v>
      </c>
      <c r="B1944" s="30">
        <v>8714199</v>
      </c>
      <c r="C1944" s="32" t="s">
        <v>47</v>
      </c>
      <c r="D1944" s="31" t="s">
        <v>133</v>
      </c>
      <c r="E1944" s="33" t="s">
        <v>34</v>
      </c>
      <c r="F1944" s="6">
        <v>0</v>
      </c>
      <c r="G1944" s="6">
        <v>1</v>
      </c>
      <c r="H1944" s="6">
        <v>781815</v>
      </c>
      <c r="I1944" s="243">
        <v>451248</v>
      </c>
      <c r="J1944" s="82">
        <f t="shared" si="332"/>
        <v>510451.73759999999</v>
      </c>
      <c r="K1944" s="79">
        <v>535600</v>
      </c>
      <c r="L1944" s="79">
        <f t="shared" si="333"/>
        <v>101764</v>
      </c>
      <c r="M1944" s="79">
        <f t="shared" si="334"/>
        <v>637364</v>
      </c>
      <c r="N1944" s="79">
        <v>412000</v>
      </c>
      <c r="O1944" s="79">
        <v>78280</v>
      </c>
      <c r="P1944" s="79">
        <v>490280</v>
      </c>
      <c r="Q1944" s="244">
        <f t="shared" si="335"/>
        <v>490280</v>
      </c>
      <c r="R1944" s="244">
        <f t="shared" si="336"/>
        <v>546032</v>
      </c>
      <c r="S1944" s="244">
        <f t="shared" si="337"/>
        <v>542328</v>
      </c>
      <c r="T1944" s="244">
        <f t="shared" si="338"/>
        <v>510452</v>
      </c>
      <c r="U1944" s="79">
        <f t="shared" si="339"/>
        <v>39422.617264712397</v>
      </c>
      <c r="V1944" s="245">
        <f t="shared" si="340"/>
        <v>7.219836431694919E-2</v>
      </c>
      <c r="W1944" s="88" t="str">
        <f t="shared" si="341"/>
        <v>MENOR_VALOR</v>
      </c>
      <c r="X1944" s="89">
        <f t="shared" si="342"/>
        <v>490280</v>
      </c>
      <c r="Y1944" s="73"/>
    </row>
    <row r="1945" spans="1:25" ht="16" x14ac:dyDescent="0.35">
      <c r="A1945" s="40">
        <v>1762</v>
      </c>
      <c r="B1945" s="30">
        <v>8714199</v>
      </c>
      <c r="C1945" s="32" t="s">
        <v>141</v>
      </c>
      <c r="D1945" s="31" t="s">
        <v>422</v>
      </c>
      <c r="E1945" s="33" t="s">
        <v>34</v>
      </c>
      <c r="F1945" s="6">
        <v>0</v>
      </c>
      <c r="G1945" s="6">
        <v>1</v>
      </c>
      <c r="H1945" s="6">
        <v>781815</v>
      </c>
      <c r="I1945" s="243">
        <v>90440</v>
      </c>
      <c r="J1945" s="82">
        <f t="shared" si="332"/>
        <v>102305.728</v>
      </c>
      <c r="K1945" s="79">
        <v>123690</v>
      </c>
      <c r="L1945" s="79">
        <f t="shared" si="333"/>
        <v>23501.1</v>
      </c>
      <c r="M1945" s="79">
        <f t="shared" si="334"/>
        <v>147191.1</v>
      </c>
      <c r="N1945" s="79">
        <v>106000</v>
      </c>
      <c r="O1945" s="79">
        <v>20140</v>
      </c>
      <c r="P1945" s="79">
        <v>126140</v>
      </c>
      <c r="Q1945" s="244">
        <f t="shared" si="335"/>
        <v>102306</v>
      </c>
      <c r="R1945" s="244">
        <f t="shared" si="336"/>
        <v>125212</v>
      </c>
      <c r="S1945" s="244">
        <f t="shared" si="337"/>
        <v>123845</v>
      </c>
      <c r="T1945" s="244">
        <f t="shared" si="338"/>
        <v>126140</v>
      </c>
      <c r="U1945" s="79">
        <f t="shared" si="339"/>
        <v>16196.987929859057</v>
      </c>
      <c r="V1945" s="245">
        <f t="shared" si="340"/>
        <v>0.12935651478978896</v>
      </c>
      <c r="W1945" s="88" t="str">
        <f t="shared" si="341"/>
        <v>MENOR_VALOR</v>
      </c>
      <c r="X1945" s="89">
        <f t="shared" si="342"/>
        <v>102306</v>
      </c>
      <c r="Y1945" s="73"/>
    </row>
    <row r="1946" spans="1:25" ht="24" x14ac:dyDescent="0.35">
      <c r="A1946" s="40">
        <v>1763</v>
      </c>
      <c r="B1946" s="30">
        <v>8714199</v>
      </c>
      <c r="C1946" s="32" t="s">
        <v>47</v>
      </c>
      <c r="D1946" s="31" t="s">
        <v>466</v>
      </c>
      <c r="E1946" s="33" t="s">
        <v>34</v>
      </c>
      <c r="F1946" s="6">
        <v>0</v>
      </c>
      <c r="G1946" s="6">
        <v>1</v>
      </c>
      <c r="H1946" s="6">
        <v>781815</v>
      </c>
      <c r="I1946" s="243">
        <v>181832</v>
      </c>
      <c r="J1946" s="82">
        <f t="shared" si="332"/>
        <v>205688.3584</v>
      </c>
      <c r="K1946" s="79">
        <v>273360</v>
      </c>
      <c r="L1946" s="79">
        <f t="shared" si="333"/>
        <v>51938.400000000001</v>
      </c>
      <c r="M1946" s="79">
        <f t="shared" si="334"/>
        <v>325298.40000000002</v>
      </c>
      <c r="N1946" s="79">
        <v>214000</v>
      </c>
      <c r="O1946" s="79">
        <v>40660</v>
      </c>
      <c r="P1946" s="79">
        <v>254660</v>
      </c>
      <c r="Q1946" s="244">
        <f t="shared" si="335"/>
        <v>205688</v>
      </c>
      <c r="R1946" s="244">
        <f t="shared" si="336"/>
        <v>261882</v>
      </c>
      <c r="S1946" s="244">
        <f t="shared" si="337"/>
        <v>257326</v>
      </c>
      <c r="T1946" s="244">
        <f t="shared" si="338"/>
        <v>254660</v>
      </c>
      <c r="U1946" s="79">
        <f t="shared" si="339"/>
        <v>39735.158461996849</v>
      </c>
      <c r="V1946" s="245">
        <f t="shared" si="340"/>
        <v>0.15172924623302422</v>
      </c>
      <c r="W1946" s="88" t="str">
        <f t="shared" si="341"/>
        <v>MENOR_VALOR</v>
      </c>
      <c r="X1946" s="89">
        <f t="shared" si="342"/>
        <v>205688</v>
      </c>
      <c r="Y1946" s="73"/>
    </row>
    <row r="1947" spans="1:25" ht="24" x14ac:dyDescent="0.35">
      <c r="A1947" s="40">
        <v>1764</v>
      </c>
      <c r="B1947" s="30">
        <v>8714199</v>
      </c>
      <c r="C1947" s="32" t="s">
        <v>50</v>
      </c>
      <c r="D1947" s="31" t="s">
        <v>143</v>
      </c>
      <c r="E1947" s="33" t="s">
        <v>34</v>
      </c>
      <c r="F1947" s="6">
        <v>0</v>
      </c>
      <c r="G1947" s="6">
        <v>1</v>
      </c>
      <c r="H1947" s="6">
        <v>781815</v>
      </c>
      <c r="I1947" s="243">
        <v>360808</v>
      </c>
      <c r="J1947" s="82">
        <f t="shared" si="332"/>
        <v>408146.00959999999</v>
      </c>
      <c r="K1947" s="79">
        <v>487600</v>
      </c>
      <c r="L1947" s="79">
        <f t="shared" si="333"/>
        <v>92644</v>
      </c>
      <c r="M1947" s="79">
        <f t="shared" si="334"/>
        <v>580244</v>
      </c>
      <c r="N1947" s="79">
        <v>424000</v>
      </c>
      <c r="O1947" s="79">
        <v>80560</v>
      </c>
      <c r="P1947" s="79">
        <v>504560</v>
      </c>
      <c r="Q1947" s="244">
        <f t="shared" si="335"/>
        <v>408146</v>
      </c>
      <c r="R1947" s="244">
        <f t="shared" si="336"/>
        <v>497650</v>
      </c>
      <c r="S1947" s="244">
        <f t="shared" si="337"/>
        <v>492545</v>
      </c>
      <c r="T1947" s="244">
        <f t="shared" si="338"/>
        <v>504560</v>
      </c>
      <c r="U1947" s="79">
        <f t="shared" si="339"/>
        <v>63288.885343320748</v>
      </c>
      <c r="V1947" s="245">
        <f t="shared" si="340"/>
        <v>0.12717549551556465</v>
      </c>
      <c r="W1947" s="88" t="str">
        <f t="shared" si="341"/>
        <v>MENOR_VALOR</v>
      </c>
      <c r="X1947" s="89">
        <f t="shared" si="342"/>
        <v>408146</v>
      </c>
      <c r="Y1947" s="73"/>
    </row>
    <row r="1948" spans="1:25" s="74" customFormat="1" ht="16" x14ac:dyDescent="0.35">
      <c r="A1948" s="117" t="s">
        <v>144</v>
      </c>
      <c r="B1948" s="30"/>
      <c r="C1948" s="134"/>
      <c r="D1948" s="135" t="s">
        <v>145</v>
      </c>
      <c r="E1948" s="33"/>
      <c r="F1948" s="119"/>
      <c r="G1948" s="119"/>
      <c r="H1948" s="120"/>
      <c r="I1948" s="243"/>
      <c r="J1948" s="82">
        <f t="shared" si="332"/>
        <v>0</v>
      </c>
      <c r="K1948" s="79">
        <v>0</v>
      </c>
      <c r="L1948" s="79">
        <f t="shared" si="333"/>
        <v>0</v>
      </c>
      <c r="M1948" s="79">
        <f t="shared" si="334"/>
        <v>0</v>
      </c>
      <c r="N1948" s="79"/>
      <c r="O1948" s="79"/>
      <c r="P1948" s="79"/>
      <c r="Q1948" s="244"/>
      <c r="R1948" s="244"/>
      <c r="S1948" s="244"/>
      <c r="T1948" s="244"/>
      <c r="U1948" s="79"/>
      <c r="V1948" s="245"/>
      <c r="W1948" s="88" t="str">
        <f t="shared" si="341"/>
        <v>MENOR_VALOR</v>
      </c>
      <c r="X1948" s="89">
        <f t="shared" si="342"/>
        <v>0</v>
      </c>
      <c r="Y1948" s="73"/>
    </row>
    <row r="1949" spans="1:25" ht="16" x14ac:dyDescent="0.35">
      <c r="A1949" s="40">
        <v>1765</v>
      </c>
      <c r="B1949" s="30">
        <v>8714199</v>
      </c>
      <c r="C1949" s="32" t="s">
        <v>32</v>
      </c>
      <c r="D1949" s="31" t="s">
        <v>147</v>
      </c>
      <c r="E1949" s="33" t="s">
        <v>34</v>
      </c>
      <c r="F1949" s="6">
        <v>0</v>
      </c>
      <c r="G1949" s="6">
        <v>1</v>
      </c>
      <c r="H1949" s="6">
        <v>781815</v>
      </c>
      <c r="I1949" s="243">
        <v>18564</v>
      </c>
      <c r="J1949" s="82">
        <f t="shared" si="332"/>
        <v>20999.596799999999</v>
      </c>
      <c r="K1949" s="79">
        <v>26040</v>
      </c>
      <c r="L1949" s="79">
        <f t="shared" si="333"/>
        <v>4947.6000000000004</v>
      </c>
      <c r="M1949" s="79">
        <f t="shared" si="334"/>
        <v>30987.599999999999</v>
      </c>
      <c r="N1949" s="79">
        <v>22000</v>
      </c>
      <c r="O1949" s="79">
        <v>4180</v>
      </c>
      <c r="P1949" s="79">
        <v>26180</v>
      </c>
      <c r="Q1949" s="244">
        <f t="shared" si="335"/>
        <v>21000</v>
      </c>
      <c r="R1949" s="244">
        <f t="shared" si="336"/>
        <v>26056</v>
      </c>
      <c r="S1949" s="244">
        <f t="shared" si="337"/>
        <v>25731</v>
      </c>
      <c r="T1949" s="244">
        <f t="shared" si="338"/>
        <v>26180</v>
      </c>
      <c r="U1949" s="79">
        <f t="shared" si="339"/>
        <v>3575.1318856791845</v>
      </c>
      <c r="V1949" s="245">
        <f t="shared" si="340"/>
        <v>0.13720954427691068</v>
      </c>
      <c r="W1949" s="88" t="str">
        <f t="shared" si="341"/>
        <v>MENOR_VALOR</v>
      </c>
      <c r="X1949" s="89">
        <f t="shared" si="342"/>
        <v>21000</v>
      </c>
      <c r="Y1949" s="73"/>
    </row>
    <row r="1950" spans="1:25" ht="16" x14ac:dyDescent="0.35">
      <c r="A1950" s="40">
        <v>1766</v>
      </c>
      <c r="B1950" s="30">
        <v>8714199</v>
      </c>
      <c r="C1950" s="32" t="s">
        <v>32</v>
      </c>
      <c r="D1950" s="31" t="s">
        <v>499</v>
      </c>
      <c r="E1950" s="33" t="s">
        <v>34</v>
      </c>
      <c r="F1950" s="6">
        <v>0</v>
      </c>
      <c r="G1950" s="6">
        <v>1</v>
      </c>
      <c r="H1950" s="6">
        <v>781815</v>
      </c>
      <c r="I1950" s="243">
        <v>55216</v>
      </c>
      <c r="J1950" s="82">
        <f t="shared" si="332"/>
        <v>62460.339200000002</v>
      </c>
      <c r="K1950" s="79">
        <v>74520</v>
      </c>
      <c r="L1950" s="79">
        <f t="shared" si="333"/>
        <v>14158.8</v>
      </c>
      <c r="M1950" s="79">
        <f t="shared" si="334"/>
        <v>88678.8</v>
      </c>
      <c r="N1950" s="79">
        <v>65000</v>
      </c>
      <c r="O1950" s="79">
        <v>12350</v>
      </c>
      <c r="P1950" s="79">
        <v>77350</v>
      </c>
      <c r="Q1950" s="244">
        <f t="shared" si="335"/>
        <v>62460</v>
      </c>
      <c r="R1950" s="244">
        <f t="shared" si="336"/>
        <v>76163</v>
      </c>
      <c r="S1950" s="244">
        <f t="shared" si="337"/>
        <v>75387</v>
      </c>
      <c r="T1950" s="244">
        <f t="shared" si="338"/>
        <v>77350</v>
      </c>
      <c r="U1950" s="79">
        <f t="shared" si="339"/>
        <v>9689.4842225992616</v>
      </c>
      <c r="V1950" s="245">
        <f t="shared" si="340"/>
        <v>0.12722035926367478</v>
      </c>
      <c r="W1950" s="88" t="str">
        <f t="shared" si="341"/>
        <v>MENOR_VALOR</v>
      </c>
      <c r="X1950" s="89">
        <f t="shared" si="342"/>
        <v>62460</v>
      </c>
      <c r="Y1950" s="73"/>
    </row>
    <row r="1951" spans="1:25" ht="16" x14ac:dyDescent="0.35">
      <c r="A1951" s="40">
        <v>1767</v>
      </c>
      <c r="B1951" s="30">
        <v>8714199</v>
      </c>
      <c r="C1951" s="32" t="s">
        <v>32</v>
      </c>
      <c r="D1951" s="31" t="s">
        <v>500</v>
      </c>
      <c r="E1951" s="33" t="s">
        <v>34</v>
      </c>
      <c r="F1951" s="6">
        <v>0</v>
      </c>
      <c r="G1951" s="6">
        <v>1</v>
      </c>
      <c r="H1951" s="6">
        <v>781815</v>
      </c>
      <c r="I1951" s="243">
        <v>55216</v>
      </c>
      <c r="J1951" s="82">
        <f t="shared" si="332"/>
        <v>62460.339200000002</v>
      </c>
      <c r="K1951" s="79">
        <v>73710</v>
      </c>
      <c r="L1951" s="79">
        <f t="shared" si="333"/>
        <v>14004.9</v>
      </c>
      <c r="M1951" s="79">
        <f t="shared" si="334"/>
        <v>87714.9</v>
      </c>
      <c r="N1951" s="79">
        <v>65000</v>
      </c>
      <c r="O1951" s="79">
        <v>12350</v>
      </c>
      <c r="P1951" s="79">
        <v>77350</v>
      </c>
      <c r="Q1951" s="244">
        <f t="shared" si="335"/>
        <v>62460</v>
      </c>
      <c r="R1951" s="244">
        <f t="shared" si="336"/>
        <v>75842</v>
      </c>
      <c r="S1951" s="244">
        <f t="shared" si="337"/>
        <v>75113</v>
      </c>
      <c r="T1951" s="244">
        <f t="shared" si="338"/>
        <v>77350</v>
      </c>
      <c r="U1951" s="79">
        <f t="shared" si="339"/>
        <v>9462.5029458383797</v>
      </c>
      <c r="V1951" s="245">
        <f t="shared" si="340"/>
        <v>0.12476599965505103</v>
      </c>
      <c r="W1951" s="88" t="str">
        <f t="shared" si="341"/>
        <v>MENOR_VALOR</v>
      </c>
      <c r="X1951" s="89">
        <f t="shared" si="342"/>
        <v>62460</v>
      </c>
      <c r="Y1951" s="73"/>
    </row>
    <row r="1952" spans="1:25" ht="16" x14ac:dyDescent="0.35">
      <c r="A1952" s="40">
        <v>1768</v>
      </c>
      <c r="B1952" s="30">
        <v>8714199</v>
      </c>
      <c r="C1952" s="32" t="s">
        <v>32</v>
      </c>
      <c r="D1952" s="31" t="s">
        <v>501</v>
      </c>
      <c r="E1952" s="33" t="s">
        <v>34</v>
      </c>
      <c r="F1952" s="6">
        <v>0</v>
      </c>
      <c r="G1952" s="6">
        <v>1</v>
      </c>
      <c r="H1952" s="6">
        <v>781815</v>
      </c>
      <c r="I1952" s="243">
        <v>55216</v>
      </c>
      <c r="J1952" s="82">
        <f t="shared" si="332"/>
        <v>62460.339200000002</v>
      </c>
      <c r="K1952" s="79">
        <v>76140</v>
      </c>
      <c r="L1952" s="79">
        <f t="shared" si="333"/>
        <v>14466.6</v>
      </c>
      <c r="M1952" s="79">
        <f t="shared" si="334"/>
        <v>90606.6</v>
      </c>
      <c r="N1952" s="79">
        <v>65000</v>
      </c>
      <c r="O1952" s="79">
        <v>12350</v>
      </c>
      <c r="P1952" s="79">
        <v>77350</v>
      </c>
      <c r="Q1952" s="244">
        <f t="shared" si="335"/>
        <v>62460</v>
      </c>
      <c r="R1952" s="244">
        <f t="shared" si="336"/>
        <v>76806</v>
      </c>
      <c r="S1952" s="244">
        <f t="shared" si="337"/>
        <v>75929</v>
      </c>
      <c r="T1952" s="244">
        <f t="shared" si="338"/>
        <v>77350</v>
      </c>
      <c r="U1952" s="79">
        <f t="shared" si="339"/>
        <v>10144.15388290221</v>
      </c>
      <c r="V1952" s="245">
        <f t="shared" si="340"/>
        <v>0.13207501865612334</v>
      </c>
      <c r="W1952" s="88" t="str">
        <f t="shared" si="341"/>
        <v>MENOR_VALOR</v>
      </c>
      <c r="X1952" s="89">
        <f t="shared" si="342"/>
        <v>62460</v>
      </c>
      <c r="Y1952" s="73"/>
    </row>
    <row r="1953" spans="1:25" x14ac:dyDescent="0.35">
      <c r="A1953" s="40">
        <v>1769</v>
      </c>
      <c r="B1953" s="30">
        <v>8714199</v>
      </c>
      <c r="C1953" s="32" t="s">
        <v>32</v>
      </c>
      <c r="D1953" s="31" t="s">
        <v>148</v>
      </c>
      <c r="E1953" s="33" t="s">
        <v>34</v>
      </c>
      <c r="F1953" s="6">
        <v>0</v>
      </c>
      <c r="G1953" s="6">
        <v>1</v>
      </c>
      <c r="H1953" s="6">
        <v>781815</v>
      </c>
      <c r="I1953" s="243">
        <v>142800</v>
      </c>
      <c r="J1953" s="82">
        <f t="shared" si="332"/>
        <v>161535.35999999999</v>
      </c>
      <c r="K1953" s="79">
        <v>222600</v>
      </c>
      <c r="L1953" s="79">
        <f t="shared" si="333"/>
        <v>42294</v>
      </c>
      <c r="M1953" s="79">
        <f t="shared" si="334"/>
        <v>264894</v>
      </c>
      <c r="N1953" s="79">
        <v>168000</v>
      </c>
      <c r="O1953" s="79">
        <v>31920</v>
      </c>
      <c r="P1953" s="79">
        <v>199920</v>
      </c>
      <c r="Q1953" s="244">
        <f t="shared" si="335"/>
        <v>161535</v>
      </c>
      <c r="R1953" s="244">
        <f t="shared" si="336"/>
        <v>208783</v>
      </c>
      <c r="S1953" s="244">
        <f t="shared" si="337"/>
        <v>204518</v>
      </c>
      <c r="T1953" s="244">
        <f t="shared" si="338"/>
        <v>199920</v>
      </c>
      <c r="U1953" s="79">
        <f t="shared" si="339"/>
        <v>33409.381197502</v>
      </c>
      <c r="V1953" s="245">
        <f t="shared" si="340"/>
        <v>0.16001964334980337</v>
      </c>
      <c r="W1953" s="88" t="str">
        <f t="shared" si="341"/>
        <v>MENOR_VALOR</v>
      </c>
      <c r="X1953" s="89">
        <f t="shared" si="342"/>
        <v>161535</v>
      </c>
      <c r="Y1953" s="73"/>
    </row>
    <row r="1954" spans="1:25" ht="24" x14ac:dyDescent="0.35">
      <c r="A1954" s="40">
        <v>1770</v>
      </c>
      <c r="B1954" s="30">
        <v>8714199</v>
      </c>
      <c r="C1954" s="32" t="s">
        <v>32</v>
      </c>
      <c r="D1954" s="31" t="s">
        <v>502</v>
      </c>
      <c r="E1954" s="33" t="s">
        <v>34</v>
      </c>
      <c r="F1954" s="6">
        <v>0</v>
      </c>
      <c r="G1954" s="6">
        <v>1</v>
      </c>
      <c r="H1954" s="6">
        <v>781815</v>
      </c>
      <c r="I1954" s="243">
        <v>55216</v>
      </c>
      <c r="J1954" s="82">
        <f t="shared" si="332"/>
        <v>62460.339200000002</v>
      </c>
      <c r="K1954" s="79">
        <v>85050</v>
      </c>
      <c r="L1954" s="79">
        <f t="shared" si="333"/>
        <v>16159.5</v>
      </c>
      <c r="M1954" s="79">
        <f t="shared" si="334"/>
        <v>101209.5</v>
      </c>
      <c r="N1954" s="79">
        <v>65000</v>
      </c>
      <c r="O1954" s="79">
        <v>12350</v>
      </c>
      <c r="P1954" s="79">
        <v>77350</v>
      </c>
      <c r="Q1954" s="244">
        <f t="shared" si="335"/>
        <v>62460</v>
      </c>
      <c r="R1954" s="244">
        <f t="shared" si="336"/>
        <v>80340</v>
      </c>
      <c r="S1954" s="244">
        <f t="shared" si="337"/>
        <v>78782</v>
      </c>
      <c r="T1954" s="244">
        <f t="shared" si="338"/>
        <v>77350</v>
      </c>
      <c r="U1954" s="79">
        <f t="shared" si="339"/>
        <v>12643.069247615469</v>
      </c>
      <c r="V1954" s="245">
        <f t="shared" si="340"/>
        <v>0.15736954502882086</v>
      </c>
      <c r="W1954" s="88" t="str">
        <f t="shared" si="341"/>
        <v>MENOR_VALOR</v>
      </c>
      <c r="X1954" s="89">
        <f t="shared" si="342"/>
        <v>62460</v>
      </c>
      <c r="Y1954" s="73"/>
    </row>
    <row r="1955" spans="1:25" ht="16" x14ac:dyDescent="0.35">
      <c r="A1955" s="40">
        <v>1771</v>
      </c>
      <c r="B1955" s="30">
        <v>8714199</v>
      </c>
      <c r="C1955" s="32" t="s">
        <v>32</v>
      </c>
      <c r="D1955" s="31" t="s">
        <v>512</v>
      </c>
      <c r="E1955" s="33" t="s">
        <v>34</v>
      </c>
      <c r="F1955" s="6">
        <v>0</v>
      </c>
      <c r="G1955" s="6">
        <v>1</v>
      </c>
      <c r="H1955" s="6">
        <v>781815</v>
      </c>
      <c r="I1955" s="243">
        <v>160888</v>
      </c>
      <c r="J1955" s="82">
        <f t="shared" si="332"/>
        <v>181996.5056</v>
      </c>
      <c r="K1955" s="79">
        <v>233640</v>
      </c>
      <c r="L1955" s="79">
        <f t="shared" si="333"/>
        <v>44391.6</v>
      </c>
      <c r="M1955" s="79">
        <f t="shared" si="334"/>
        <v>278031.59999999998</v>
      </c>
      <c r="N1955" s="79">
        <v>189000</v>
      </c>
      <c r="O1955" s="79">
        <v>35910</v>
      </c>
      <c r="P1955" s="79">
        <v>224910</v>
      </c>
      <c r="Q1955" s="244">
        <f t="shared" si="335"/>
        <v>181997</v>
      </c>
      <c r="R1955" s="244">
        <f t="shared" si="336"/>
        <v>228313</v>
      </c>
      <c r="S1955" s="244">
        <f t="shared" si="337"/>
        <v>224934</v>
      </c>
      <c r="T1955" s="244">
        <f t="shared" si="338"/>
        <v>224910</v>
      </c>
      <c r="U1955" s="79">
        <f t="shared" si="339"/>
        <v>32750.357677436135</v>
      </c>
      <c r="V1955" s="245">
        <f t="shared" si="340"/>
        <v>0.1434449973388994</v>
      </c>
      <c r="W1955" s="88" t="str">
        <f t="shared" si="341"/>
        <v>MENOR_VALOR</v>
      </c>
      <c r="X1955" s="89">
        <f t="shared" si="342"/>
        <v>181997</v>
      </c>
      <c r="Y1955" s="73"/>
    </row>
    <row r="1956" spans="1:25" s="74" customFormat="1" ht="16" x14ac:dyDescent="0.35">
      <c r="A1956" s="117" t="s">
        <v>149</v>
      </c>
      <c r="B1956" s="30"/>
      <c r="C1956" s="134"/>
      <c r="D1956" s="135" t="s">
        <v>150</v>
      </c>
      <c r="E1956" s="33"/>
      <c r="F1956" s="119"/>
      <c r="G1956" s="119"/>
      <c r="H1956" s="120"/>
      <c r="I1956" s="243"/>
      <c r="J1956" s="82">
        <f t="shared" ref="J1956:J2002" si="343">(I1956*13.12%)+I1956</f>
        <v>0</v>
      </c>
      <c r="K1956" s="79">
        <v>0</v>
      </c>
      <c r="L1956" s="79">
        <f t="shared" si="333"/>
        <v>0</v>
      </c>
      <c r="M1956" s="79">
        <f t="shared" si="334"/>
        <v>0</v>
      </c>
      <c r="N1956" s="79"/>
      <c r="O1956" s="79"/>
      <c r="P1956" s="79"/>
      <c r="Q1956" s="244"/>
      <c r="R1956" s="244"/>
      <c r="S1956" s="244"/>
      <c r="T1956" s="244"/>
      <c r="U1956" s="79"/>
      <c r="V1956" s="245"/>
      <c r="W1956" s="88" t="str">
        <f t="shared" si="341"/>
        <v>MENOR_VALOR</v>
      </c>
      <c r="X1956" s="89">
        <f t="shared" si="342"/>
        <v>0</v>
      </c>
      <c r="Y1956" s="73"/>
    </row>
    <row r="1957" spans="1:25" x14ac:dyDescent="0.35">
      <c r="A1957" s="40">
        <v>1772</v>
      </c>
      <c r="B1957" s="30">
        <v>8714199</v>
      </c>
      <c r="C1957" s="32" t="s">
        <v>32</v>
      </c>
      <c r="D1957" s="31" t="s">
        <v>151</v>
      </c>
      <c r="E1957" s="33" t="s">
        <v>34</v>
      </c>
      <c r="F1957" s="6">
        <v>0</v>
      </c>
      <c r="G1957" s="6">
        <v>1</v>
      </c>
      <c r="H1957" s="6">
        <v>781815</v>
      </c>
      <c r="I1957" s="247">
        <v>247520</v>
      </c>
      <c r="J1957" s="82">
        <f t="shared" si="343"/>
        <v>279994.62400000001</v>
      </c>
      <c r="K1957" s="79">
        <v>342160</v>
      </c>
      <c r="L1957" s="79">
        <f t="shared" si="333"/>
        <v>65010.400000000001</v>
      </c>
      <c r="M1957" s="79">
        <f t="shared" si="334"/>
        <v>407170.4</v>
      </c>
      <c r="N1957" s="79">
        <v>291000</v>
      </c>
      <c r="O1957" s="79">
        <v>55290</v>
      </c>
      <c r="P1957" s="79">
        <v>346290</v>
      </c>
      <c r="Q1957" s="244">
        <f t="shared" si="335"/>
        <v>279995</v>
      </c>
      <c r="R1957" s="244">
        <f t="shared" si="336"/>
        <v>344485</v>
      </c>
      <c r="S1957" s="244">
        <f t="shared" si="337"/>
        <v>340504</v>
      </c>
      <c r="T1957" s="244">
        <f t="shared" si="338"/>
        <v>346290</v>
      </c>
      <c r="U1957" s="79">
        <f t="shared" si="339"/>
        <v>45601.316318720448</v>
      </c>
      <c r="V1957" s="245">
        <f t="shared" si="340"/>
        <v>0.13237533221684675</v>
      </c>
      <c r="W1957" s="88" t="str">
        <f t="shared" si="341"/>
        <v>MENOR_VALOR</v>
      </c>
      <c r="X1957" s="89">
        <f t="shared" si="342"/>
        <v>279995</v>
      </c>
      <c r="Y1957" s="73"/>
    </row>
    <row r="1958" spans="1:25" ht="16" x14ac:dyDescent="0.35">
      <c r="A1958" s="40">
        <v>1773</v>
      </c>
      <c r="B1958" s="30">
        <v>8714199</v>
      </c>
      <c r="C1958" s="32" t="s">
        <v>32</v>
      </c>
      <c r="D1958" s="31" t="s">
        <v>152</v>
      </c>
      <c r="E1958" s="33" t="s">
        <v>34</v>
      </c>
      <c r="F1958" s="6">
        <v>0</v>
      </c>
      <c r="G1958" s="6">
        <v>1</v>
      </c>
      <c r="H1958" s="6">
        <v>781815</v>
      </c>
      <c r="I1958" s="247">
        <v>451248</v>
      </c>
      <c r="J1958" s="82">
        <f t="shared" si="343"/>
        <v>510451.73759999999</v>
      </c>
      <c r="K1958" s="79">
        <v>644080</v>
      </c>
      <c r="L1958" s="79">
        <f t="shared" si="333"/>
        <v>122375.2</v>
      </c>
      <c r="M1958" s="79">
        <f t="shared" si="334"/>
        <v>766455.2</v>
      </c>
      <c r="N1958" s="79">
        <v>531000</v>
      </c>
      <c r="O1958" s="79">
        <v>100890</v>
      </c>
      <c r="P1958" s="79">
        <v>631890</v>
      </c>
      <c r="Q1958" s="244">
        <f t="shared" si="335"/>
        <v>510452</v>
      </c>
      <c r="R1958" s="244">
        <f t="shared" si="336"/>
        <v>636266</v>
      </c>
      <c r="S1958" s="244">
        <f t="shared" si="337"/>
        <v>627616</v>
      </c>
      <c r="T1958" s="244">
        <f t="shared" si="338"/>
        <v>631890</v>
      </c>
      <c r="U1958" s="79">
        <f t="shared" si="339"/>
        <v>88963.932568204284</v>
      </c>
      <c r="V1958" s="245">
        <f t="shared" si="340"/>
        <v>0.13982191814147588</v>
      </c>
      <c r="W1958" s="88" t="str">
        <f t="shared" si="341"/>
        <v>MENOR_VALOR</v>
      </c>
      <c r="X1958" s="89">
        <f t="shared" si="342"/>
        <v>510452</v>
      </c>
      <c r="Y1958" s="73"/>
    </row>
    <row r="1959" spans="1:25" ht="24" x14ac:dyDescent="0.35">
      <c r="A1959" s="40">
        <v>1774</v>
      </c>
      <c r="B1959" s="30">
        <v>8714199</v>
      </c>
      <c r="C1959" s="32" t="s">
        <v>32</v>
      </c>
      <c r="D1959" s="31" t="s">
        <v>154</v>
      </c>
      <c r="E1959" s="33" t="s">
        <v>34</v>
      </c>
      <c r="F1959" s="6">
        <v>0</v>
      </c>
      <c r="G1959" s="6">
        <v>1</v>
      </c>
      <c r="H1959" s="6">
        <v>781815</v>
      </c>
      <c r="I1959" s="247">
        <v>418166</v>
      </c>
      <c r="J1959" s="82">
        <f t="shared" si="343"/>
        <v>473029.37919999997</v>
      </c>
      <c r="K1959" s="79">
        <v>627300</v>
      </c>
      <c r="L1959" s="79">
        <f t="shared" si="333"/>
        <v>119187</v>
      </c>
      <c r="M1959" s="79">
        <f t="shared" si="334"/>
        <v>746487</v>
      </c>
      <c r="N1959" s="79">
        <v>492000</v>
      </c>
      <c r="O1959" s="79">
        <v>93480</v>
      </c>
      <c r="P1959" s="79">
        <v>585480</v>
      </c>
      <c r="Q1959" s="244">
        <f t="shared" si="335"/>
        <v>473029</v>
      </c>
      <c r="R1959" s="244">
        <f t="shared" si="336"/>
        <v>601665</v>
      </c>
      <c r="S1959" s="244">
        <f t="shared" si="337"/>
        <v>591299</v>
      </c>
      <c r="T1959" s="244">
        <f t="shared" si="338"/>
        <v>585480</v>
      </c>
      <c r="U1959" s="79">
        <f t="shared" si="339"/>
        <v>90959.387904712727</v>
      </c>
      <c r="V1959" s="245">
        <f t="shared" si="340"/>
        <v>0.15117945684843348</v>
      </c>
      <c r="W1959" s="88" t="str">
        <f t="shared" si="341"/>
        <v>MENOR_VALOR</v>
      </c>
      <c r="X1959" s="89">
        <f t="shared" si="342"/>
        <v>473029</v>
      </c>
      <c r="Y1959" s="73"/>
    </row>
    <row r="1960" spans="1:25" ht="24" x14ac:dyDescent="0.35">
      <c r="A1960" s="40">
        <v>1775</v>
      </c>
      <c r="B1960" s="30">
        <v>8714199</v>
      </c>
      <c r="C1960" s="32" t="s">
        <v>32</v>
      </c>
      <c r="D1960" s="31" t="s">
        <v>155</v>
      </c>
      <c r="E1960" s="33" t="s">
        <v>34</v>
      </c>
      <c r="F1960" s="6">
        <v>0</v>
      </c>
      <c r="G1960" s="6">
        <v>1</v>
      </c>
      <c r="H1960" s="6">
        <v>781815</v>
      </c>
      <c r="I1960" s="81">
        <v>434945</v>
      </c>
      <c r="J1960" s="82">
        <f t="shared" si="343"/>
        <v>492009.78399999999</v>
      </c>
      <c r="K1960" s="79">
        <v>665600</v>
      </c>
      <c r="L1960" s="79">
        <f t="shared" si="333"/>
        <v>126464</v>
      </c>
      <c r="M1960" s="79">
        <f t="shared" si="334"/>
        <v>792064</v>
      </c>
      <c r="N1960" s="79">
        <v>512000</v>
      </c>
      <c r="O1960" s="79">
        <v>97280</v>
      </c>
      <c r="P1960" s="79">
        <v>609280</v>
      </c>
      <c r="Q1960" s="244">
        <f t="shared" si="335"/>
        <v>492010</v>
      </c>
      <c r="R1960" s="244">
        <f t="shared" si="336"/>
        <v>631118</v>
      </c>
      <c r="S1960" s="244">
        <f t="shared" si="337"/>
        <v>619228</v>
      </c>
      <c r="T1960" s="244">
        <f t="shared" si="338"/>
        <v>609280</v>
      </c>
      <c r="U1960" s="79">
        <f t="shared" si="339"/>
        <v>98364.210117298251</v>
      </c>
      <c r="V1960" s="245">
        <f t="shared" si="340"/>
        <v>0.15585708237967899</v>
      </c>
      <c r="W1960" s="88" t="str">
        <f t="shared" si="341"/>
        <v>MENOR_VALOR</v>
      </c>
      <c r="X1960" s="89">
        <f t="shared" si="342"/>
        <v>492010</v>
      </c>
      <c r="Y1960" s="73"/>
    </row>
    <row r="1961" spans="1:25" ht="16" x14ac:dyDescent="0.35">
      <c r="A1961" s="40">
        <v>1776</v>
      </c>
      <c r="B1961" s="30">
        <v>8714199</v>
      </c>
      <c r="C1961" s="32" t="s">
        <v>32</v>
      </c>
      <c r="D1961" s="31" t="s">
        <v>156</v>
      </c>
      <c r="E1961" s="33" t="s">
        <v>34</v>
      </c>
      <c r="F1961" s="6">
        <v>0</v>
      </c>
      <c r="G1961" s="6">
        <v>1</v>
      </c>
      <c r="H1961" s="6">
        <v>781815</v>
      </c>
      <c r="I1961" s="247">
        <v>90440</v>
      </c>
      <c r="J1961" s="82">
        <f t="shared" si="343"/>
        <v>102305.728</v>
      </c>
      <c r="K1961" s="79">
        <v>139650</v>
      </c>
      <c r="L1961" s="79">
        <f t="shared" si="333"/>
        <v>26533.5</v>
      </c>
      <c r="M1961" s="79">
        <f t="shared" si="334"/>
        <v>166183.5</v>
      </c>
      <c r="N1961" s="79">
        <v>106000</v>
      </c>
      <c r="O1961" s="79">
        <v>20140</v>
      </c>
      <c r="P1961" s="79">
        <v>126140</v>
      </c>
      <c r="Q1961" s="244">
        <f t="shared" si="335"/>
        <v>102306</v>
      </c>
      <c r="R1961" s="244">
        <f t="shared" si="336"/>
        <v>131543</v>
      </c>
      <c r="S1961" s="244">
        <f t="shared" si="337"/>
        <v>128958</v>
      </c>
      <c r="T1961" s="244">
        <f t="shared" si="338"/>
        <v>126140</v>
      </c>
      <c r="U1961" s="79">
        <f t="shared" si="339"/>
        <v>20673.68096155109</v>
      </c>
      <c r="V1961" s="245">
        <f t="shared" si="340"/>
        <v>0.15716291221540554</v>
      </c>
      <c r="W1961" s="88" t="str">
        <f t="shared" si="341"/>
        <v>MENOR_VALOR</v>
      </c>
      <c r="X1961" s="89">
        <f t="shared" si="342"/>
        <v>102306</v>
      </c>
      <c r="Y1961" s="73"/>
    </row>
    <row r="1962" spans="1:25" ht="16" x14ac:dyDescent="0.35">
      <c r="A1962" s="40">
        <v>1777</v>
      </c>
      <c r="B1962" s="30">
        <v>8714199</v>
      </c>
      <c r="C1962" s="32" t="s">
        <v>32</v>
      </c>
      <c r="D1962" s="59" t="s">
        <v>157</v>
      </c>
      <c r="E1962" s="33" t="s">
        <v>34</v>
      </c>
      <c r="F1962" s="6">
        <v>0</v>
      </c>
      <c r="G1962" s="6">
        <v>1</v>
      </c>
      <c r="H1962" s="6">
        <v>781815</v>
      </c>
      <c r="I1962" s="247">
        <v>67711</v>
      </c>
      <c r="J1962" s="82">
        <f t="shared" si="343"/>
        <v>76594.683199999999</v>
      </c>
      <c r="K1962" s="79">
        <v>401980</v>
      </c>
      <c r="L1962" s="79">
        <f t="shared" si="333"/>
        <v>76376.2</v>
      </c>
      <c r="M1962" s="79">
        <f t="shared" si="334"/>
        <v>478356.2</v>
      </c>
      <c r="N1962" s="79">
        <v>318000</v>
      </c>
      <c r="O1962" s="79">
        <v>60420</v>
      </c>
      <c r="P1962" s="79">
        <v>378420</v>
      </c>
      <c r="Q1962" s="244">
        <f t="shared" si="335"/>
        <v>76595</v>
      </c>
      <c r="R1962" s="244">
        <f t="shared" si="336"/>
        <v>311124</v>
      </c>
      <c r="S1962" s="244">
        <f t="shared" si="337"/>
        <v>240238</v>
      </c>
      <c r="T1962" s="244">
        <f t="shared" si="338"/>
        <v>378420</v>
      </c>
      <c r="U1962" s="79">
        <f t="shared" si="339"/>
        <v>165837.04628489981</v>
      </c>
      <c r="V1962" s="245">
        <f t="shared" si="340"/>
        <v>0.53302556628514619</v>
      </c>
      <c r="W1962" s="88" t="str">
        <f t="shared" si="341"/>
        <v>MEDIA_GEOMETRICA</v>
      </c>
      <c r="X1962" s="89">
        <f t="shared" si="342"/>
        <v>240238</v>
      </c>
      <c r="Y1962" s="73"/>
    </row>
    <row r="1963" spans="1:25" ht="16" x14ac:dyDescent="0.35">
      <c r="A1963" s="40">
        <v>1778</v>
      </c>
      <c r="B1963" s="30">
        <v>8714199</v>
      </c>
      <c r="C1963" s="32" t="s">
        <v>32</v>
      </c>
      <c r="D1963" s="59" t="s">
        <v>158</v>
      </c>
      <c r="E1963" s="33" t="s">
        <v>34</v>
      </c>
      <c r="F1963" s="6">
        <v>0</v>
      </c>
      <c r="G1963" s="6">
        <v>1</v>
      </c>
      <c r="H1963" s="6">
        <v>781815</v>
      </c>
      <c r="I1963" s="247">
        <v>144704</v>
      </c>
      <c r="J1963" s="82">
        <f t="shared" si="343"/>
        <v>163689.1648</v>
      </c>
      <c r="K1963" s="79">
        <v>217260</v>
      </c>
      <c r="L1963" s="79">
        <f t="shared" si="333"/>
        <v>41279.4</v>
      </c>
      <c r="M1963" s="79">
        <f t="shared" si="334"/>
        <v>258539.4</v>
      </c>
      <c r="N1963" s="79">
        <v>170000</v>
      </c>
      <c r="O1963" s="79">
        <v>32300</v>
      </c>
      <c r="P1963" s="79">
        <v>202300</v>
      </c>
      <c r="Q1963" s="244">
        <f t="shared" si="335"/>
        <v>163689</v>
      </c>
      <c r="R1963" s="244">
        <f t="shared" si="336"/>
        <v>208176</v>
      </c>
      <c r="S1963" s="244">
        <f t="shared" si="337"/>
        <v>204573</v>
      </c>
      <c r="T1963" s="244">
        <f t="shared" si="338"/>
        <v>202300</v>
      </c>
      <c r="U1963" s="79">
        <f t="shared" si="339"/>
        <v>31457.059374645938</v>
      </c>
      <c r="V1963" s="245">
        <f t="shared" si="340"/>
        <v>0.15110800176123057</v>
      </c>
      <c r="W1963" s="88" t="str">
        <f t="shared" si="341"/>
        <v>MENOR_VALOR</v>
      </c>
      <c r="X1963" s="89">
        <f t="shared" si="342"/>
        <v>163689</v>
      </c>
      <c r="Y1963" s="73"/>
    </row>
    <row r="1964" spans="1:25" ht="24" x14ac:dyDescent="0.35">
      <c r="A1964" s="40">
        <v>1779</v>
      </c>
      <c r="B1964" s="30">
        <v>8714199</v>
      </c>
      <c r="C1964" s="15" t="s">
        <v>47</v>
      </c>
      <c r="D1964" s="31" t="s">
        <v>152</v>
      </c>
      <c r="E1964" s="33" t="s">
        <v>34</v>
      </c>
      <c r="F1964" s="6">
        <v>0</v>
      </c>
      <c r="G1964" s="6">
        <v>1</v>
      </c>
      <c r="H1964" s="6">
        <v>781815</v>
      </c>
      <c r="I1964" s="247">
        <v>451248</v>
      </c>
      <c r="J1964" s="82">
        <f t="shared" si="343"/>
        <v>510451.73759999999</v>
      </c>
      <c r="K1964" s="79">
        <v>670640</v>
      </c>
      <c r="L1964" s="79">
        <f t="shared" ref="L1964:L2027" si="344">K1964*19%</f>
        <v>127421.6</v>
      </c>
      <c r="M1964" s="79">
        <f t="shared" si="334"/>
        <v>798061.6</v>
      </c>
      <c r="N1964" s="79">
        <v>531000</v>
      </c>
      <c r="O1964" s="79">
        <v>100890</v>
      </c>
      <c r="P1964" s="79">
        <v>631890</v>
      </c>
      <c r="Q1964" s="244">
        <f t="shared" si="335"/>
        <v>510452</v>
      </c>
      <c r="R1964" s="244">
        <f t="shared" si="336"/>
        <v>646801</v>
      </c>
      <c r="S1964" s="244">
        <f t="shared" si="337"/>
        <v>636128</v>
      </c>
      <c r="T1964" s="244">
        <f t="shared" si="338"/>
        <v>631890</v>
      </c>
      <c r="U1964" s="79">
        <f t="shared" si="339"/>
        <v>96413.302508004563</v>
      </c>
      <c r="V1964" s="245">
        <f t="shared" si="340"/>
        <v>0.1490617709434657</v>
      </c>
      <c r="W1964" s="88" t="str">
        <f t="shared" si="341"/>
        <v>MENOR_VALOR</v>
      </c>
      <c r="X1964" s="89">
        <f t="shared" si="342"/>
        <v>510452</v>
      </c>
      <c r="Y1964" s="73"/>
    </row>
    <row r="1965" spans="1:25" ht="24" x14ac:dyDescent="0.35">
      <c r="A1965" s="40">
        <v>1780</v>
      </c>
      <c r="B1965" s="30">
        <v>8714199</v>
      </c>
      <c r="C1965" s="15" t="s">
        <v>47</v>
      </c>
      <c r="D1965" s="31" t="s">
        <v>259</v>
      </c>
      <c r="E1965" s="33" t="s">
        <v>34</v>
      </c>
      <c r="F1965" s="6">
        <v>0</v>
      </c>
      <c r="G1965" s="6">
        <v>1</v>
      </c>
      <c r="H1965" s="6">
        <v>781815</v>
      </c>
      <c r="I1965" s="247">
        <v>360808</v>
      </c>
      <c r="J1965" s="82">
        <f t="shared" si="343"/>
        <v>408146.00959999999</v>
      </c>
      <c r="K1965" s="79">
        <v>561800</v>
      </c>
      <c r="L1965" s="79">
        <f t="shared" si="344"/>
        <v>106742</v>
      </c>
      <c r="M1965" s="79">
        <f t="shared" si="334"/>
        <v>668542</v>
      </c>
      <c r="N1965" s="79">
        <v>424000</v>
      </c>
      <c r="O1965" s="79">
        <v>80560</v>
      </c>
      <c r="P1965" s="79">
        <v>504560</v>
      </c>
      <c r="Q1965" s="244">
        <f t="shared" si="335"/>
        <v>408146</v>
      </c>
      <c r="R1965" s="244">
        <f t="shared" si="336"/>
        <v>527083</v>
      </c>
      <c r="S1965" s="244">
        <f t="shared" si="337"/>
        <v>516360</v>
      </c>
      <c r="T1965" s="244">
        <f t="shared" si="338"/>
        <v>504560</v>
      </c>
      <c r="U1965" s="79">
        <f t="shared" si="339"/>
        <v>84101.159233984406</v>
      </c>
      <c r="V1965" s="245">
        <f t="shared" si="340"/>
        <v>0.15955961249743286</v>
      </c>
      <c r="W1965" s="88" t="str">
        <f t="shared" si="341"/>
        <v>MENOR_VALOR</v>
      </c>
      <c r="X1965" s="89">
        <f t="shared" si="342"/>
        <v>408146</v>
      </c>
      <c r="Y1965" s="73"/>
    </row>
    <row r="1966" spans="1:25" ht="24" x14ac:dyDescent="0.35">
      <c r="A1966" s="40">
        <v>1781</v>
      </c>
      <c r="B1966" s="30">
        <v>8714199</v>
      </c>
      <c r="C1966" s="32" t="s">
        <v>50</v>
      </c>
      <c r="D1966" s="31" t="s">
        <v>150</v>
      </c>
      <c r="E1966" s="33" t="s">
        <v>34</v>
      </c>
      <c r="F1966" s="6">
        <v>0</v>
      </c>
      <c r="G1966" s="6">
        <v>1</v>
      </c>
      <c r="H1966" s="6">
        <v>781815</v>
      </c>
      <c r="I1966" s="247">
        <v>329392</v>
      </c>
      <c r="J1966" s="82">
        <f t="shared" si="343"/>
        <v>372608.2304</v>
      </c>
      <c r="K1966" s="79">
        <v>588000</v>
      </c>
      <c r="L1966" s="79">
        <f t="shared" si="344"/>
        <v>111720</v>
      </c>
      <c r="M1966" s="79">
        <f t="shared" si="334"/>
        <v>699720</v>
      </c>
      <c r="N1966" s="79">
        <v>480000</v>
      </c>
      <c r="O1966" s="79">
        <v>91200</v>
      </c>
      <c r="P1966" s="79">
        <v>571200</v>
      </c>
      <c r="Q1966" s="244">
        <f t="shared" si="335"/>
        <v>372608</v>
      </c>
      <c r="R1966" s="244">
        <f t="shared" si="336"/>
        <v>547843</v>
      </c>
      <c r="S1966" s="244">
        <f t="shared" si="337"/>
        <v>530056</v>
      </c>
      <c r="T1966" s="244">
        <f t="shared" si="338"/>
        <v>571200</v>
      </c>
      <c r="U1966" s="79">
        <f t="shared" si="339"/>
        <v>123909.85680122465</v>
      </c>
      <c r="V1966" s="245">
        <f t="shared" si="340"/>
        <v>0.22617767645333545</v>
      </c>
      <c r="W1966" s="88" t="str">
        <f t="shared" si="341"/>
        <v>MENOR_VALOR</v>
      </c>
      <c r="X1966" s="89">
        <f t="shared" si="342"/>
        <v>372608</v>
      </c>
      <c r="Y1966" s="73"/>
    </row>
    <row r="1967" spans="1:25" s="74" customFormat="1" ht="16" x14ac:dyDescent="0.35">
      <c r="A1967" s="117" t="s">
        <v>159</v>
      </c>
      <c r="B1967" s="30"/>
      <c r="C1967" s="134"/>
      <c r="D1967" s="135" t="s">
        <v>160</v>
      </c>
      <c r="E1967" s="33"/>
      <c r="F1967" s="6"/>
      <c r="G1967" s="6"/>
      <c r="H1967" s="10"/>
      <c r="I1967" s="11"/>
      <c r="J1967" s="82">
        <f t="shared" si="343"/>
        <v>0</v>
      </c>
      <c r="K1967" s="79">
        <v>0</v>
      </c>
      <c r="L1967" s="79">
        <f t="shared" si="344"/>
        <v>0</v>
      </c>
      <c r="M1967" s="79">
        <f t="shared" si="334"/>
        <v>0</v>
      </c>
      <c r="N1967" s="79"/>
      <c r="O1967" s="79"/>
      <c r="P1967" s="79"/>
      <c r="Q1967" s="244"/>
      <c r="R1967" s="244"/>
      <c r="S1967" s="244"/>
      <c r="T1967" s="244"/>
      <c r="U1967" s="79"/>
      <c r="V1967" s="245"/>
      <c r="W1967" s="88"/>
      <c r="X1967" s="89"/>
      <c r="Y1967" s="73"/>
    </row>
    <row r="1968" spans="1:25" ht="16" x14ac:dyDescent="0.35">
      <c r="A1968" s="6">
        <v>1782</v>
      </c>
      <c r="B1968" s="30">
        <v>8714199</v>
      </c>
      <c r="C1968" s="32" t="s">
        <v>32</v>
      </c>
      <c r="D1968" s="34" t="s">
        <v>161</v>
      </c>
      <c r="E1968" s="33" t="s">
        <v>80</v>
      </c>
      <c r="F1968" s="6">
        <v>0</v>
      </c>
      <c r="G1968" s="6">
        <v>1</v>
      </c>
      <c r="H1968" s="6">
        <v>781815</v>
      </c>
      <c r="I1968" s="247">
        <v>144704</v>
      </c>
      <c r="J1968" s="82">
        <f t="shared" si="343"/>
        <v>163689.1648</v>
      </c>
      <c r="K1968" s="79">
        <v>232170</v>
      </c>
      <c r="L1968" s="79">
        <f t="shared" si="344"/>
        <v>44112.3</v>
      </c>
      <c r="M1968" s="79">
        <f t="shared" si="334"/>
        <v>276282.3</v>
      </c>
      <c r="N1968" s="79">
        <v>170000</v>
      </c>
      <c r="O1968" s="79">
        <v>32300</v>
      </c>
      <c r="P1968" s="79">
        <v>202300</v>
      </c>
      <c r="Q1968" s="244">
        <f t="shared" si="335"/>
        <v>163689</v>
      </c>
      <c r="R1968" s="244">
        <f t="shared" si="336"/>
        <v>214090</v>
      </c>
      <c r="S1968" s="244">
        <f t="shared" si="337"/>
        <v>209149</v>
      </c>
      <c r="T1968" s="244">
        <f t="shared" si="338"/>
        <v>202300</v>
      </c>
      <c r="U1968" s="79">
        <f t="shared" si="339"/>
        <v>35638.88887858318</v>
      </c>
      <c r="V1968" s="245">
        <f t="shared" si="340"/>
        <v>0.16646685449382587</v>
      </c>
      <c r="W1968" s="88" t="str">
        <f t="shared" si="341"/>
        <v>MENOR_VALOR</v>
      </c>
      <c r="X1968" s="89">
        <f t="shared" si="342"/>
        <v>163689</v>
      </c>
      <c r="Y1968" s="73"/>
    </row>
    <row r="1969" spans="1:25" ht="16" x14ac:dyDescent="0.35">
      <c r="A1969" s="6">
        <v>1783</v>
      </c>
      <c r="B1969" s="30">
        <v>8714199</v>
      </c>
      <c r="C1969" s="32" t="s">
        <v>32</v>
      </c>
      <c r="D1969" s="34" t="s">
        <v>162</v>
      </c>
      <c r="E1969" s="33" t="s">
        <v>80</v>
      </c>
      <c r="F1969" s="6">
        <v>0</v>
      </c>
      <c r="G1969" s="6">
        <v>1</v>
      </c>
      <c r="H1969" s="6">
        <v>781815</v>
      </c>
      <c r="I1969" s="247">
        <v>144704</v>
      </c>
      <c r="J1969" s="82">
        <f t="shared" si="343"/>
        <v>163689.1648</v>
      </c>
      <c r="K1969" s="79">
        <v>206610</v>
      </c>
      <c r="L1969" s="79">
        <f t="shared" si="344"/>
        <v>39255.9</v>
      </c>
      <c r="M1969" s="79">
        <f t="shared" si="334"/>
        <v>245865.9</v>
      </c>
      <c r="N1969" s="79">
        <v>170000</v>
      </c>
      <c r="O1969" s="79">
        <v>32300</v>
      </c>
      <c r="P1969" s="79">
        <v>202300</v>
      </c>
      <c r="Q1969" s="244">
        <f t="shared" si="335"/>
        <v>163689</v>
      </c>
      <c r="R1969" s="244">
        <f t="shared" si="336"/>
        <v>203952</v>
      </c>
      <c r="S1969" s="244">
        <f t="shared" si="337"/>
        <v>201174</v>
      </c>
      <c r="T1969" s="244">
        <f t="shared" si="338"/>
        <v>202300</v>
      </c>
      <c r="U1969" s="79">
        <f t="shared" si="339"/>
        <v>28470.240330913963</v>
      </c>
      <c r="V1969" s="245">
        <f t="shared" si="340"/>
        <v>0.13959284699789148</v>
      </c>
      <c r="W1969" s="88" t="str">
        <f t="shared" si="341"/>
        <v>MENOR_VALOR</v>
      </c>
      <c r="X1969" s="89">
        <f t="shared" si="342"/>
        <v>163689</v>
      </c>
      <c r="Y1969" s="73"/>
    </row>
    <row r="1970" spans="1:25" ht="16" x14ac:dyDescent="0.35">
      <c r="A1970" s="6">
        <v>1784</v>
      </c>
      <c r="B1970" s="30">
        <v>8714199</v>
      </c>
      <c r="C1970" s="32" t="s">
        <v>32</v>
      </c>
      <c r="D1970" s="15" t="s">
        <v>467</v>
      </c>
      <c r="E1970" s="33" t="s">
        <v>34</v>
      </c>
      <c r="F1970" s="6">
        <v>0</v>
      </c>
      <c r="G1970" s="6">
        <v>1</v>
      </c>
      <c r="H1970" s="6">
        <v>781815</v>
      </c>
      <c r="I1970" s="247">
        <v>360808</v>
      </c>
      <c r="J1970" s="82">
        <f t="shared" si="343"/>
        <v>408146.00959999999</v>
      </c>
      <c r="K1970" s="79">
        <v>514500</v>
      </c>
      <c r="L1970" s="79">
        <f t="shared" si="344"/>
        <v>97755</v>
      </c>
      <c r="M1970" s="79">
        <f t="shared" si="334"/>
        <v>612255</v>
      </c>
      <c r="N1970" s="79">
        <v>420000</v>
      </c>
      <c r="O1970" s="79">
        <v>79800</v>
      </c>
      <c r="P1970" s="79">
        <v>499800</v>
      </c>
      <c r="Q1970" s="244">
        <f t="shared" si="335"/>
        <v>408146</v>
      </c>
      <c r="R1970" s="244">
        <f t="shared" si="336"/>
        <v>506734</v>
      </c>
      <c r="S1970" s="244">
        <f t="shared" si="337"/>
        <v>499860</v>
      </c>
      <c r="T1970" s="244">
        <f t="shared" si="338"/>
        <v>499800</v>
      </c>
      <c r="U1970" s="79">
        <f t="shared" si="339"/>
        <v>69712.243343619353</v>
      </c>
      <c r="V1970" s="245">
        <f t="shared" si="340"/>
        <v>0.13757167141659993</v>
      </c>
      <c r="W1970" s="88" t="str">
        <f t="shared" si="341"/>
        <v>MENOR_VALOR</v>
      </c>
      <c r="X1970" s="89">
        <f t="shared" si="342"/>
        <v>408146</v>
      </c>
      <c r="Y1970" s="73"/>
    </row>
    <row r="1971" spans="1:25" ht="16" x14ac:dyDescent="0.35">
      <c r="A1971" s="6">
        <v>1785</v>
      </c>
      <c r="B1971" s="30">
        <v>8714199</v>
      </c>
      <c r="C1971" s="32" t="s">
        <v>32</v>
      </c>
      <c r="D1971" s="15" t="s">
        <v>164</v>
      </c>
      <c r="E1971" s="33" t="s">
        <v>34</v>
      </c>
      <c r="F1971" s="6">
        <v>0</v>
      </c>
      <c r="G1971" s="6">
        <v>1</v>
      </c>
      <c r="H1971" s="6">
        <v>781815</v>
      </c>
      <c r="I1971" s="243">
        <v>144704</v>
      </c>
      <c r="J1971" s="82">
        <f t="shared" si="343"/>
        <v>163689.1648</v>
      </c>
      <c r="K1971" s="79">
        <v>225780</v>
      </c>
      <c r="L1971" s="79">
        <f t="shared" si="344"/>
        <v>42898.2</v>
      </c>
      <c r="M1971" s="79">
        <f t="shared" si="334"/>
        <v>268678.2</v>
      </c>
      <c r="N1971" s="79">
        <v>170000</v>
      </c>
      <c r="O1971" s="79">
        <v>32300</v>
      </c>
      <c r="P1971" s="79">
        <v>202300</v>
      </c>
      <c r="Q1971" s="244">
        <f t="shared" si="335"/>
        <v>163689</v>
      </c>
      <c r="R1971" s="244">
        <f t="shared" si="336"/>
        <v>211556</v>
      </c>
      <c r="S1971" s="244">
        <f t="shared" si="337"/>
        <v>207213</v>
      </c>
      <c r="T1971" s="244">
        <f t="shared" si="338"/>
        <v>202300</v>
      </c>
      <c r="U1971" s="79">
        <f t="shared" si="339"/>
        <v>33847.080295056468</v>
      </c>
      <c r="V1971" s="245">
        <f t="shared" si="340"/>
        <v>0.15999111485874412</v>
      </c>
      <c r="W1971" s="88" t="str">
        <f t="shared" si="341"/>
        <v>MENOR_VALOR</v>
      </c>
      <c r="X1971" s="89">
        <f t="shared" si="342"/>
        <v>163689</v>
      </c>
      <c r="Y1971" s="73"/>
    </row>
    <row r="1972" spans="1:25" ht="16" x14ac:dyDescent="0.35">
      <c r="A1972" s="6">
        <v>1786</v>
      </c>
      <c r="B1972" s="30">
        <v>8714199</v>
      </c>
      <c r="C1972" s="32" t="s">
        <v>32</v>
      </c>
      <c r="D1972" s="15" t="s">
        <v>165</v>
      </c>
      <c r="E1972" s="33" t="s">
        <v>34</v>
      </c>
      <c r="F1972" s="6">
        <v>0</v>
      </c>
      <c r="G1972" s="6">
        <v>1</v>
      </c>
      <c r="H1972" s="6">
        <v>781815</v>
      </c>
      <c r="I1972" s="243">
        <v>144704</v>
      </c>
      <c r="J1972" s="82">
        <f t="shared" si="343"/>
        <v>163689.1648</v>
      </c>
      <c r="K1972" s="79">
        <v>234300</v>
      </c>
      <c r="L1972" s="79">
        <f t="shared" si="344"/>
        <v>44517</v>
      </c>
      <c r="M1972" s="79">
        <f t="shared" si="334"/>
        <v>278817</v>
      </c>
      <c r="N1972" s="79">
        <v>170000</v>
      </c>
      <c r="O1972" s="79">
        <v>32300</v>
      </c>
      <c r="P1972" s="79">
        <v>202300</v>
      </c>
      <c r="Q1972" s="244">
        <f t="shared" si="335"/>
        <v>163689</v>
      </c>
      <c r="R1972" s="244">
        <f t="shared" si="336"/>
        <v>214935</v>
      </c>
      <c r="S1972" s="244">
        <f t="shared" si="337"/>
        <v>209787</v>
      </c>
      <c r="T1972" s="244">
        <f t="shared" si="338"/>
        <v>202300</v>
      </c>
      <c r="U1972" s="79">
        <f t="shared" si="339"/>
        <v>36236.394108685818</v>
      </c>
      <c r="V1972" s="245">
        <f t="shared" si="340"/>
        <v>0.16859233772389706</v>
      </c>
      <c r="W1972" s="88" t="str">
        <f t="shared" si="341"/>
        <v>MENOR_VALOR</v>
      </c>
      <c r="X1972" s="89">
        <f t="shared" si="342"/>
        <v>163689</v>
      </c>
      <c r="Y1972" s="73"/>
    </row>
    <row r="1973" spans="1:25" ht="16" x14ac:dyDescent="0.35">
      <c r="A1973" s="6">
        <v>1787</v>
      </c>
      <c r="B1973" s="30">
        <v>8714199</v>
      </c>
      <c r="C1973" s="32" t="s">
        <v>32</v>
      </c>
      <c r="D1973" s="15" t="s">
        <v>166</v>
      </c>
      <c r="E1973" s="33" t="s">
        <v>34</v>
      </c>
      <c r="F1973" s="6">
        <v>0</v>
      </c>
      <c r="G1973" s="6">
        <v>1</v>
      </c>
      <c r="H1973" s="6">
        <v>781815</v>
      </c>
      <c r="I1973" s="243">
        <v>144704</v>
      </c>
      <c r="J1973" s="82">
        <f t="shared" si="343"/>
        <v>163689.1648</v>
      </c>
      <c r="K1973" s="79">
        <v>227910</v>
      </c>
      <c r="L1973" s="79">
        <f t="shared" si="344"/>
        <v>43302.9</v>
      </c>
      <c r="M1973" s="79">
        <f t="shared" si="334"/>
        <v>271212.90000000002</v>
      </c>
      <c r="N1973" s="79">
        <v>170000</v>
      </c>
      <c r="O1973" s="79">
        <v>32300</v>
      </c>
      <c r="P1973" s="79">
        <v>202300</v>
      </c>
      <c r="Q1973" s="244">
        <f t="shared" si="335"/>
        <v>163689</v>
      </c>
      <c r="R1973" s="244">
        <f t="shared" si="336"/>
        <v>212401</v>
      </c>
      <c r="S1973" s="244">
        <f t="shared" si="337"/>
        <v>207862</v>
      </c>
      <c r="T1973" s="244">
        <f t="shared" si="338"/>
        <v>202300</v>
      </c>
      <c r="U1973" s="79">
        <f t="shared" si="339"/>
        <v>34444.585525159106</v>
      </c>
      <c r="V1973" s="245">
        <f t="shared" si="340"/>
        <v>0.16216771825537124</v>
      </c>
      <c r="W1973" s="88" t="str">
        <f t="shared" si="341"/>
        <v>MENOR_VALOR</v>
      </c>
      <c r="X1973" s="89">
        <f t="shared" si="342"/>
        <v>163689</v>
      </c>
      <c r="Y1973" s="73"/>
    </row>
    <row r="1974" spans="1:25" ht="24" x14ac:dyDescent="0.35">
      <c r="A1974" s="6">
        <v>1788</v>
      </c>
      <c r="B1974" s="30">
        <v>8714199</v>
      </c>
      <c r="C1974" s="32" t="s">
        <v>32</v>
      </c>
      <c r="D1974" s="34" t="s">
        <v>167</v>
      </c>
      <c r="E1974" s="33" t="s">
        <v>34</v>
      </c>
      <c r="F1974" s="6">
        <v>0</v>
      </c>
      <c r="G1974" s="6">
        <v>1</v>
      </c>
      <c r="H1974" s="6">
        <v>781815</v>
      </c>
      <c r="I1974" s="243">
        <v>109480</v>
      </c>
      <c r="J1974" s="82">
        <f t="shared" si="343"/>
        <v>123843.776</v>
      </c>
      <c r="K1974" s="79">
        <v>162610</v>
      </c>
      <c r="L1974" s="79">
        <f t="shared" si="344"/>
        <v>30895.9</v>
      </c>
      <c r="M1974" s="79">
        <f t="shared" si="334"/>
        <v>193505.9</v>
      </c>
      <c r="N1974" s="79">
        <v>129000</v>
      </c>
      <c r="O1974" s="79">
        <v>24510</v>
      </c>
      <c r="P1974" s="79">
        <v>153510</v>
      </c>
      <c r="Q1974" s="244">
        <f t="shared" si="335"/>
        <v>123844</v>
      </c>
      <c r="R1974" s="244">
        <f t="shared" si="336"/>
        <v>156953</v>
      </c>
      <c r="S1974" s="244">
        <f t="shared" si="337"/>
        <v>154372</v>
      </c>
      <c r="T1974" s="244">
        <f t="shared" si="338"/>
        <v>153510</v>
      </c>
      <c r="U1974" s="79">
        <f t="shared" si="339"/>
        <v>23411.598418305402</v>
      </c>
      <c r="V1974" s="245">
        <f t="shared" si="340"/>
        <v>0.1491631151892949</v>
      </c>
      <c r="W1974" s="88" t="str">
        <f t="shared" si="341"/>
        <v>MENOR_VALOR</v>
      </c>
      <c r="X1974" s="89">
        <f t="shared" si="342"/>
        <v>123844</v>
      </c>
      <c r="Y1974" s="73"/>
    </row>
    <row r="1975" spans="1:25" ht="16" x14ac:dyDescent="0.35">
      <c r="A1975" s="6">
        <v>1789</v>
      </c>
      <c r="B1975" s="30">
        <v>8714199</v>
      </c>
      <c r="C1975" s="32" t="s">
        <v>32</v>
      </c>
      <c r="D1975" s="34" t="s">
        <v>168</v>
      </c>
      <c r="E1975" s="33" t="s">
        <v>34</v>
      </c>
      <c r="F1975" s="6">
        <v>0</v>
      </c>
      <c r="G1975" s="6">
        <v>1</v>
      </c>
      <c r="H1975" s="6">
        <v>781815</v>
      </c>
      <c r="I1975" s="243">
        <v>109480</v>
      </c>
      <c r="J1975" s="82">
        <f t="shared" si="343"/>
        <v>123843.776</v>
      </c>
      <c r="K1975" s="79">
        <v>170660</v>
      </c>
      <c r="L1975" s="79">
        <f t="shared" si="344"/>
        <v>32425.4</v>
      </c>
      <c r="M1975" s="79">
        <f t="shared" si="334"/>
        <v>203085.4</v>
      </c>
      <c r="N1975" s="79">
        <v>129000</v>
      </c>
      <c r="O1975" s="79">
        <v>24510</v>
      </c>
      <c r="P1975" s="79">
        <v>153510</v>
      </c>
      <c r="Q1975" s="244">
        <f t="shared" si="335"/>
        <v>123844</v>
      </c>
      <c r="R1975" s="244">
        <f t="shared" si="336"/>
        <v>160146</v>
      </c>
      <c r="S1975" s="244">
        <f t="shared" si="337"/>
        <v>156878</v>
      </c>
      <c r="T1975" s="244">
        <f t="shared" si="338"/>
        <v>153510</v>
      </c>
      <c r="U1975" s="79">
        <f t="shared" si="339"/>
        <v>25669.39037063405</v>
      </c>
      <c r="V1975" s="245">
        <f t="shared" si="340"/>
        <v>0.16028742753883363</v>
      </c>
      <c r="W1975" s="88" t="str">
        <f t="shared" si="341"/>
        <v>MENOR_VALOR</v>
      </c>
      <c r="X1975" s="89">
        <f t="shared" si="342"/>
        <v>123844</v>
      </c>
      <c r="Y1975" s="73"/>
    </row>
    <row r="1976" spans="1:25" ht="16" x14ac:dyDescent="0.35">
      <c r="A1976" s="6">
        <v>1790</v>
      </c>
      <c r="B1976" s="30">
        <v>8714199</v>
      </c>
      <c r="C1976" s="32" t="s">
        <v>32</v>
      </c>
      <c r="D1976" s="34" t="s">
        <v>169</v>
      </c>
      <c r="E1976" s="33" t="s">
        <v>34</v>
      </c>
      <c r="F1976" s="6">
        <v>0</v>
      </c>
      <c r="G1976" s="6">
        <v>1</v>
      </c>
      <c r="H1976" s="6">
        <v>781815</v>
      </c>
      <c r="I1976" s="243">
        <v>109480</v>
      </c>
      <c r="J1976" s="82">
        <f t="shared" si="343"/>
        <v>123843.776</v>
      </c>
      <c r="K1976" s="79">
        <v>162610</v>
      </c>
      <c r="L1976" s="79">
        <f t="shared" si="344"/>
        <v>30895.9</v>
      </c>
      <c r="M1976" s="79">
        <f t="shared" si="334"/>
        <v>193505.9</v>
      </c>
      <c r="N1976" s="79">
        <v>129000</v>
      </c>
      <c r="O1976" s="79">
        <v>24510</v>
      </c>
      <c r="P1976" s="79">
        <v>153510</v>
      </c>
      <c r="Q1976" s="244">
        <f t="shared" si="335"/>
        <v>123844</v>
      </c>
      <c r="R1976" s="244">
        <f t="shared" si="336"/>
        <v>156953</v>
      </c>
      <c r="S1976" s="244">
        <f t="shared" si="337"/>
        <v>154372</v>
      </c>
      <c r="T1976" s="244">
        <f t="shared" si="338"/>
        <v>153510</v>
      </c>
      <c r="U1976" s="79">
        <f t="shared" si="339"/>
        <v>23411.598418305402</v>
      </c>
      <c r="V1976" s="245">
        <f t="shared" si="340"/>
        <v>0.1491631151892949</v>
      </c>
      <c r="W1976" s="88" t="str">
        <f t="shared" si="341"/>
        <v>MENOR_VALOR</v>
      </c>
      <c r="X1976" s="89">
        <f t="shared" si="342"/>
        <v>123844</v>
      </c>
      <c r="Y1976" s="73"/>
    </row>
    <row r="1977" spans="1:25" ht="16" x14ac:dyDescent="0.35">
      <c r="A1977" s="6">
        <v>1791</v>
      </c>
      <c r="B1977" s="30">
        <v>8714199</v>
      </c>
      <c r="C1977" s="32" t="s">
        <v>32</v>
      </c>
      <c r="D1977" s="34" t="s">
        <v>170</v>
      </c>
      <c r="E1977" s="33" t="s">
        <v>34</v>
      </c>
      <c r="F1977" s="6">
        <v>0</v>
      </c>
      <c r="G1977" s="6">
        <v>1</v>
      </c>
      <c r="H1977" s="6">
        <v>781815</v>
      </c>
      <c r="I1977" s="243">
        <v>109480</v>
      </c>
      <c r="J1977" s="82">
        <f t="shared" si="343"/>
        <v>123843.776</v>
      </c>
      <c r="K1977" s="79">
        <v>175490</v>
      </c>
      <c r="L1977" s="79">
        <f t="shared" si="344"/>
        <v>33343.1</v>
      </c>
      <c r="M1977" s="79">
        <f t="shared" si="334"/>
        <v>208833.1</v>
      </c>
      <c r="N1977" s="79">
        <v>129000</v>
      </c>
      <c r="O1977" s="79">
        <v>24510</v>
      </c>
      <c r="P1977" s="79">
        <v>153510</v>
      </c>
      <c r="Q1977" s="244">
        <f t="shared" si="335"/>
        <v>123844</v>
      </c>
      <c r="R1977" s="244">
        <f t="shared" si="336"/>
        <v>162062</v>
      </c>
      <c r="S1977" s="244">
        <f t="shared" si="337"/>
        <v>158345</v>
      </c>
      <c r="T1977" s="244">
        <f t="shared" si="338"/>
        <v>153510</v>
      </c>
      <c r="U1977" s="79">
        <f t="shared" si="339"/>
        <v>27024.206963387474</v>
      </c>
      <c r="V1977" s="245">
        <f t="shared" si="340"/>
        <v>0.16675227359521341</v>
      </c>
      <c r="W1977" s="88" t="str">
        <f t="shared" si="341"/>
        <v>MENOR_VALOR</v>
      </c>
      <c r="X1977" s="89">
        <f t="shared" si="342"/>
        <v>123844</v>
      </c>
      <c r="Y1977" s="73"/>
    </row>
    <row r="1978" spans="1:25" ht="16" x14ac:dyDescent="0.35">
      <c r="A1978" s="6">
        <v>1792</v>
      </c>
      <c r="B1978" s="30">
        <v>8714199</v>
      </c>
      <c r="C1978" s="32" t="s">
        <v>32</v>
      </c>
      <c r="D1978" s="34" t="s">
        <v>171</v>
      </c>
      <c r="E1978" s="33" t="s">
        <v>34</v>
      </c>
      <c r="F1978" s="6">
        <v>0</v>
      </c>
      <c r="G1978" s="6">
        <v>1</v>
      </c>
      <c r="H1978" s="6">
        <v>781815</v>
      </c>
      <c r="I1978" s="243">
        <v>90440</v>
      </c>
      <c r="J1978" s="82">
        <f t="shared" si="343"/>
        <v>102305.728</v>
      </c>
      <c r="K1978" s="79">
        <v>135660</v>
      </c>
      <c r="L1978" s="79">
        <f t="shared" si="344"/>
        <v>25775.4</v>
      </c>
      <c r="M1978" s="79">
        <f t="shared" si="334"/>
        <v>161435.4</v>
      </c>
      <c r="N1978" s="79">
        <v>106000</v>
      </c>
      <c r="O1978" s="79">
        <v>20140</v>
      </c>
      <c r="P1978" s="79">
        <v>126140</v>
      </c>
      <c r="Q1978" s="244">
        <f t="shared" si="335"/>
        <v>102306</v>
      </c>
      <c r="R1978" s="244">
        <f t="shared" si="336"/>
        <v>129960</v>
      </c>
      <c r="S1978" s="244">
        <f t="shared" si="337"/>
        <v>127718</v>
      </c>
      <c r="T1978" s="244">
        <f t="shared" si="338"/>
        <v>126140</v>
      </c>
      <c r="U1978" s="79">
        <f t="shared" si="339"/>
        <v>19554.330926932784</v>
      </c>
      <c r="V1978" s="245">
        <f t="shared" si="340"/>
        <v>0.1504642268923729</v>
      </c>
      <c r="W1978" s="88" t="str">
        <f t="shared" si="341"/>
        <v>MENOR_VALOR</v>
      </c>
      <c r="X1978" s="89">
        <f t="shared" si="342"/>
        <v>102306</v>
      </c>
      <c r="Y1978" s="73"/>
    </row>
    <row r="1979" spans="1:25" x14ac:dyDescent="0.35">
      <c r="A1979" s="6">
        <v>1793</v>
      </c>
      <c r="B1979" s="30">
        <v>8714199</v>
      </c>
      <c r="C1979" s="32" t="s">
        <v>32</v>
      </c>
      <c r="D1979" s="34" t="s">
        <v>172</v>
      </c>
      <c r="E1979" s="33" t="s">
        <v>34</v>
      </c>
      <c r="F1979" s="6">
        <v>0</v>
      </c>
      <c r="G1979" s="6">
        <v>1</v>
      </c>
      <c r="H1979" s="6">
        <v>781815</v>
      </c>
      <c r="I1979" s="243">
        <v>451248</v>
      </c>
      <c r="J1979" s="82">
        <f t="shared" si="343"/>
        <v>510451.73759999999</v>
      </c>
      <c r="K1979" s="79">
        <v>630800</v>
      </c>
      <c r="L1979" s="79">
        <f t="shared" si="344"/>
        <v>119852</v>
      </c>
      <c r="M1979" s="79">
        <f t="shared" si="334"/>
        <v>750652</v>
      </c>
      <c r="N1979" s="79">
        <v>531000</v>
      </c>
      <c r="O1979" s="79">
        <v>100890</v>
      </c>
      <c r="P1979" s="79">
        <v>631890</v>
      </c>
      <c r="Q1979" s="244">
        <f t="shared" si="335"/>
        <v>510452</v>
      </c>
      <c r="R1979" s="244">
        <f t="shared" si="336"/>
        <v>630998</v>
      </c>
      <c r="S1979" s="244">
        <f t="shared" si="337"/>
        <v>623273</v>
      </c>
      <c r="T1979" s="244">
        <f t="shared" si="338"/>
        <v>631890</v>
      </c>
      <c r="U1979" s="79">
        <f t="shared" si="339"/>
        <v>85238.894044913555</v>
      </c>
      <c r="V1979" s="245">
        <f t="shared" si="340"/>
        <v>0.13508583869507282</v>
      </c>
      <c r="W1979" s="88" t="str">
        <f t="shared" si="341"/>
        <v>MENOR_VALOR</v>
      </c>
      <c r="X1979" s="89">
        <f t="shared" si="342"/>
        <v>510452</v>
      </c>
      <c r="Y1979" s="73"/>
    </row>
    <row r="1980" spans="1:25" ht="16" x14ac:dyDescent="0.35">
      <c r="A1980" s="6">
        <v>1794</v>
      </c>
      <c r="B1980" s="30">
        <v>8714199</v>
      </c>
      <c r="C1980" s="32" t="s">
        <v>32</v>
      </c>
      <c r="D1980" s="34" t="s">
        <v>173</v>
      </c>
      <c r="E1980" s="33" t="s">
        <v>34</v>
      </c>
      <c r="F1980" s="6">
        <v>0</v>
      </c>
      <c r="G1980" s="6">
        <v>1</v>
      </c>
      <c r="H1980" s="6">
        <v>781815</v>
      </c>
      <c r="I1980" s="243">
        <v>90440</v>
      </c>
      <c r="J1980" s="82">
        <f t="shared" si="343"/>
        <v>102305.728</v>
      </c>
      <c r="K1980" s="79">
        <v>144970</v>
      </c>
      <c r="L1980" s="79">
        <f t="shared" si="344"/>
        <v>27544.3</v>
      </c>
      <c r="M1980" s="79">
        <f t="shared" si="334"/>
        <v>172514.3</v>
      </c>
      <c r="N1980" s="79">
        <v>106000</v>
      </c>
      <c r="O1980" s="79">
        <v>20140</v>
      </c>
      <c r="P1980" s="79">
        <v>126140</v>
      </c>
      <c r="Q1980" s="244">
        <f t="shared" si="335"/>
        <v>102306</v>
      </c>
      <c r="R1980" s="244">
        <f t="shared" si="336"/>
        <v>133653</v>
      </c>
      <c r="S1980" s="244">
        <f t="shared" si="337"/>
        <v>130575</v>
      </c>
      <c r="T1980" s="244">
        <f t="shared" si="338"/>
        <v>126140</v>
      </c>
      <c r="U1980" s="79">
        <f t="shared" si="339"/>
        <v>22165.676269854706</v>
      </c>
      <c r="V1980" s="245">
        <f t="shared" si="340"/>
        <v>0.1658449587353423</v>
      </c>
      <c r="W1980" s="88" t="str">
        <f t="shared" si="341"/>
        <v>MENOR_VALOR</v>
      </c>
      <c r="X1980" s="89">
        <f t="shared" si="342"/>
        <v>102306</v>
      </c>
      <c r="Y1980" s="73"/>
    </row>
    <row r="1981" spans="1:25" ht="24" x14ac:dyDescent="0.35">
      <c r="A1981" s="6">
        <v>1795</v>
      </c>
      <c r="B1981" s="30">
        <v>8714199</v>
      </c>
      <c r="C1981" s="32" t="s">
        <v>32</v>
      </c>
      <c r="D1981" s="34" t="s">
        <v>174</v>
      </c>
      <c r="E1981" s="33" t="s">
        <v>34</v>
      </c>
      <c r="F1981" s="6">
        <v>0</v>
      </c>
      <c r="G1981" s="6">
        <v>1</v>
      </c>
      <c r="H1981" s="6">
        <v>781815</v>
      </c>
      <c r="I1981" s="243">
        <v>217056</v>
      </c>
      <c r="J1981" s="82">
        <f t="shared" si="343"/>
        <v>245533.74719999998</v>
      </c>
      <c r="K1981" s="79">
        <v>328570</v>
      </c>
      <c r="L1981" s="79">
        <f t="shared" si="344"/>
        <v>62428.3</v>
      </c>
      <c r="M1981" s="79">
        <f t="shared" si="334"/>
        <v>390998.3</v>
      </c>
      <c r="N1981" s="79">
        <v>255000</v>
      </c>
      <c r="O1981" s="79">
        <v>48450</v>
      </c>
      <c r="P1981" s="79">
        <v>303450</v>
      </c>
      <c r="Q1981" s="244">
        <f t="shared" si="335"/>
        <v>245534</v>
      </c>
      <c r="R1981" s="244">
        <f t="shared" si="336"/>
        <v>313327</v>
      </c>
      <c r="S1981" s="244">
        <f t="shared" si="337"/>
        <v>307698</v>
      </c>
      <c r="T1981" s="244">
        <f t="shared" si="338"/>
        <v>303450</v>
      </c>
      <c r="U1981" s="79">
        <f t="shared" si="339"/>
        <v>47936.890016979618</v>
      </c>
      <c r="V1981" s="245">
        <f t="shared" si="340"/>
        <v>0.15299316693735177</v>
      </c>
      <c r="W1981" s="88" t="str">
        <f t="shared" si="341"/>
        <v>MENOR_VALOR</v>
      </c>
      <c r="X1981" s="89">
        <f t="shared" si="342"/>
        <v>245534</v>
      </c>
      <c r="Y1981" s="73"/>
    </row>
    <row r="1982" spans="1:25" ht="16" x14ac:dyDescent="0.35">
      <c r="A1982" s="6">
        <v>1796</v>
      </c>
      <c r="B1982" s="30">
        <v>8714199</v>
      </c>
      <c r="C1982" s="32" t="s">
        <v>32</v>
      </c>
      <c r="D1982" s="34" t="s">
        <v>175</v>
      </c>
      <c r="E1982" s="33" t="s">
        <v>34</v>
      </c>
      <c r="F1982" s="6">
        <v>0</v>
      </c>
      <c r="G1982" s="6">
        <v>1</v>
      </c>
      <c r="H1982" s="6">
        <v>781815</v>
      </c>
      <c r="I1982" s="243">
        <v>217056</v>
      </c>
      <c r="J1982" s="82">
        <f t="shared" si="343"/>
        <v>245533.74719999998</v>
      </c>
      <c r="K1982" s="79">
        <v>287100</v>
      </c>
      <c r="L1982" s="79">
        <f t="shared" si="344"/>
        <v>54549</v>
      </c>
      <c r="M1982" s="79">
        <f t="shared" si="334"/>
        <v>341649</v>
      </c>
      <c r="N1982" s="79">
        <v>255000</v>
      </c>
      <c r="O1982" s="79">
        <v>48450</v>
      </c>
      <c r="P1982" s="79">
        <v>303450</v>
      </c>
      <c r="Q1982" s="244">
        <f t="shared" si="335"/>
        <v>245534</v>
      </c>
      <c r="R1982" s="244">
        <f t="shared" si="336"/>
        <v>296878</v>
      </c>
      <c r="S1982" s="244">
        <f t="shared" si="337"/>
        <v>294166</v>
      </c>
      <c r="T1982" s="244">
        <f t="shared" si="338"/>
        <v>303450</v>
      </c>
      <c r="U1982" s="79">
        <f t="shared" si="339"/>
        <v>36305.690573242093</v>
      </c>
      <c r="V1982" s="245">
        <f t="shared" si="340"/>
        <v>0.12229161666826809</v>
      </c>
      <c r="W1982" s="88" t="str">
        <f t="shared" si="341"/>
        <v>MENOR_VALOR</v>
      </c>
      <c r="X1982" s="89">
        <f t="shared" si="342"/>
        <v>245534</v>
      </c>
      <c r="Y1982" s="73"/>
    </row>
    <row r="1983" spans="1:25" ht="16" x14ac:dyDescent="0.35">
      <c r="A1983" s="6">
        <v>1797</v>
      </c>
      <c r="B1983" s="30">
        <v>8714199</v>
      </c>
      <c r="C1983" s="32" t="s">
        <v>32</v>
      </c>
      <c r="D1983" s="34" t="s">
        <v>176</v>
      </c>
      <c r="E1983" s="33" t="s">
        <v>34</v>
      </c>
      <c r="F1983" s="6">
        <v>0</v>
      </c>
      <c r="G1983" s="6">
        <v>1</v>
      </c>
      <c r="H1983" s="6">
        <v>781815</v>
      </c>
      <c r="I1983" s="243">
        <v>217056</v>
      </c>
      <c r="J1983" s="82">
        <f t="shared" si="343"/>
        <v>245533.74719999998</v>
      </c>
      <c r="K1983" s="79">
        <v>293480</v>
      </c>
      <c r="L1983" s="79">
        <f t="shared" si="344"/>
        <v>55761.2</v>
      </c>
      <c r="M1983" s="79">
        <f t="shared" si="334"/>
        <v>349241.2</v>
      </c>
      <c r="N1983" s="79">
        <v>255000</v>
      </c>
      <c r="O1983" s="79">
        <v>48450</v>
      </c>
      <c r="P1983" s="79">
        <v>303450</v>
      </c>
      <c r="Q1983" s="244">
        <f t="shared" si="335"/>
        <v>245534</v>
      </c>
      <c r="R1983" s="244">
        <f t="shared" si="336"/>
        <v>299408</v>
      </c>
      <c r="S1983" s="244">
        <f t="shared" si="337"/>
        <v>296329</v>
      </c>
      <c r="T1983" s="244">
        <f t="shared" si="338"/>
        <v>303450</v>
      </c>
      <c r="U1983" s="79">
        <f t="shared" si="339"/>
        <v>38094.670729644058</v>
      </c>
      <c r="V1983" s="245">
        <f t="shared" si="340"/>
        <v>0.12723330949621939</v>
      </c>
      <c r="W1983" s="88" t="str">
        <f t="shared" si="341"/>
        <v>MENOR_VALOR</v>
      </c>
      <c r="X1983" s="89">
        <f t="shared" si="342"/>
        <v>245534</v>
      </c>
      <c r="Y1983" s="73"/>
    </row>
    <row r="1984" spans="1:25" ht="16" x14ac:dyDescent="0.35">
      <c r="A1984" s="6">
        <v>1798</v>
      </c>
      <c r="B1984" s="30">
        <v>8714199</v>
      </c>
      <c r="C1984" s="32" t="s">
        <v>32</v>
      </c>
      <c r="D1984" s="34" t="s">
        <v>177</v>
      </c>
      <c r="E1984" s="33" t="s">
        <v>34</v>
      </c>
      <c r="F1984" s="6">
        <v>0</v>
      </c>
      <c r="G1984" s="6">
        <v>1</v>
      </c>
      <c r="H1984" s="6">
        <v>781815</v>
      </c>
      <c r="I1984" s="243">
        <v>261681</v>
      </c>
      <c r="J1984" s="82">
        <f t="shared" si="343"/>
        <v>296013.54719999997</v>
      </c>
      <c r="K1984" s="79">
        <v>400400</v>
      </c>
      <c r="L1984" s="79">
        <f t="shared" si="344"/>
        <v>76076</v>
      </c>
      <c r="M1984" s="79">
        <f t="shared" si="334"/>
        <v>476476</v>
      </c>
      <c r="N1984" s="79">
        <v>308000</v>
      </c>
      <c r="O1984" s="79">
        <v>58520</v>
      </c>
      <c r="P1984" s="79">
        <v>366520</v>
      </c>
      <c r="Q1984" s="244">
        <f t="shared" si="335"/>
        <v>296014</v>
      </c>
      <c r="R1984" s="244">
        <f t="shared" si="336"/>
        <v>379670</v>
      </c>
      <c r="S1984" s="244">
        <f t="shared" si="337"/>
        <v>372520</v>
      </c>
      <c r="T1984" s="244">
        <f t="shared" si="338"/>
        <v>366520</v>
      </c>
      <c r="U1984" s="79">
        <f t="shared" si="339"/>
        <v>59153.724886941818</v>
      </c>
      <c r="V1984" s="245">
        <f t="shared" si="340"/>
        <v>0.15580299967588121</v>
      </c>
      <c r="W1984" s="88" t="str">
        <f t="shared" si="341"/>
        <v>MENOR_VALOR</v>
      </c>
      <c r="X1984" s="89">
        <f t="shared" si="342"/>
        <v>296014</v>
      </c>
      <c r="Y1984" s="73"/>
    </row>
    <row r="1985" spans="1:25" ht="16" x14ac:dyDescent="0.35">
      <c r="A1985" s="6">
        <v>1799</v>
      </c>
      <c r="B1985" s="30">
        <v>8714199</v>
      </c>
      <c r="C1985" s="32" t="s">
        <v>32</v>
      </c>
      <c r="D1985" s="15" t="s">
        <v>178</v>
      </c>
      <c r="E1985" s="33" t="s">
        <v>34</v>
      </c>
      <c r="F1985" s="6">
        <v>0</v>
      </c>
      <c r="G1985" s="6">
        <v>1</v>
      </c>
      <c r="H1985" s="6">
        <v>781815</v>
      </c>
      <c r="I1985" s="243">
        <v>451248</v>
      </c>
      <c r="J1985" s="82">
        <f t="shared" si="343"/>
        <v>510451.73759999999</v>
      </c>
      <c r="K1985" s="79">
        <v>545700</v>
      </c>
      <c r="L1985" s="79">
        <f t="shared" si="344"/>
        <v>103683</v>
      </c>
      <c r="M1985" s="79">
        <f t="shared" si="334"/>
        <v>649383</v>
      </c>
      <c r="N1985" s="79">
        <v>428000</v>
      </c>
      <c r="O1985" s="79">
        <v>81320</v>
      </c>
      <c r="P1985" s="79">
        <v>509320</v>
      </c>
      <c r="Q1985" s="244">
        <f t="shared" si="335"/>
        <v>509320</v>
      </c>
      <c r="R1985" s="244">
        <f t="shared" si="336"/>
        <v>556385</v>
      </c>
      <c r="S1985" s="244">
        <f t="shared" si="337"/>
        <v>552691</v>
      </c>
      <c r="T1985" s="244">
        <f t="shared" si="338"/>
        <v>510452</v>
      </c>
      <c r="U1985" s="79">
        <f t="shared" si="339"/>
        <v>33279.98065654486</v>
      </c>
      <c r="V1985" s="245">
        <f t="shared" si="340"/>
        <v>5.9814661891576623E-2</v>
      </c>
      <c r="W1985" s="88" t="str">
        <f t="shared" si="341"/>
        <v>MENOR_VALOR</v>
      </c>
      <c r="X1985" s="89">
        <f t="shared" si="342"/>
        <v>509320</v>
      </c>
      <c r="Y1985" s="73"/>
    </row>
    <row r="1986" spans="1:25" ht="16" x14ac:dyDescent="0.35">
      <c r="A1986" s="6">
        <v>1800</v>
      </c>
      <c r="B1986" s="30">
        <v>8714199</v>
      </c>
      <c r="C1986" s="32" t="s">
        <v>179</v>
      </c>
      <c r="D1986" s="32" t="s">
        <v>160</v>
      </c>
      <c r="E1986" s="33" t="s">
        <v>34</v>
      </c>
      <c r="F1986" s="6">
        <v>0</v>
      </c>
      <c r="G1986" s="6">
        <v>1</v>
      </c>
      <c r="H1986" s="21">
        <v>781815</v>
      </c>
      <c r="I1986" s="243">
        <v>181832</v>
      </c>
      <c r="J1986" s="82">
        <f t="shared" si="343"/>
        <v>205688.3584</v>
      </c>
      <c r="K1986" s="79">
        <v>188000</v>
      </c>
      <c r="L1986" s="79">
        <f t="shared" si="344"/>
        <v>35720</v>
      </c>
      <c r="M1986" s="79">
        <f t="shared" si="334"/>
        <v>223720</v>
      </c>
      <c r="N1986" s="79">
        <v>150000</v>
      </c>
      <c r="O1986" s="79">
        <v>28500</v>
      </c>
      <c r="P1986" s="79">
        <v>178500</v>
      </c>
      <c r="Q1986" s="244">
        <f t="shared" si="335"/>
        <v>178500</v>
      </c>
      <c r="R1986" s="244">
        <f t="shared" si="336"/>
        <v>202636</v>
      </c>
      <c r="S1986" s="244">
        <f t="shared" si="337"/>
        <v>201767</v>
      </c>
      <c r="T1986" s="244">
        <f t="shared" si="338"/>
        <v>205688</v>
      </c>
      <c r="U1986" s="79">
        <f t="shared" si="339"/>
        <v>17066.729270718512</v>
      </c>
      <c r="V1986" s="245">
        <f t="shared" si="340"/>
        <v>8.4223579574796731E-2</v>
      </c>
      <c r="W1986" s="88" t="str">
        <f t="shared" si="341"/>
        <v>MENOR_VALOR</v>
      </c>
      <c r="X1986" s="89">
        <f t="shared" si="342"/>
        <v>178500</v>
      </c>
      <c r="Y1986" s="73"/>
    </row>
    <row r="1987" spans="1:25" x14ac:dyDescent="0.35">
      <c r="A1987" s="6">
        <v>1801</v>
      </c>
      <c r="B1987" s="30">
        <v>8714199</v>
      </c>
      <c r="C1987" s="283" t="s">
        <v>180</v>
      </c>
      <c r="D1987" s="284"/>
      <c r="E1987" s="33" t="s">
        <v>80</v>
      </c>
      <c r="F1987" s="6">
        <v>0</v>
      </c>
      <c r="G1987" s="6">
        <v>1</v>
      </c>
      <c r="H1987" s="6">
        <v>781815</v>
      </c>
      <c r="I1987" s="243">
        <v>200000</v>
      </c>
      <c r="J1987" s="82">
        <f t="shared" si="343"/>
        <v>226240</v>
      </c>
      <c r="K1987" s="79">
        <v>186120</v>
      </c>
      <c r="L1987" s="79">
        <f t="shared" si="344"/>
        <v>35362.800000000003</v>
      </c>
      <c r="M1987" s="79">
        <f t="shared" si="334"/>
        <v>221482.8</v>
      </c>
      <c r="N1987" s="79">
        <v>150000</v>
      </c>
      <c r="O1987" s="79">
        <v>28500</v>
      </c>
      <c r="P1987" s="79">
        <v>178500</v>
      </c>
      <c r="Q1987" s="244">
        <f t="shared" si="335"/>
        <v>178500</v>
      </c>
      <c r="R1987" s="244">
        <f t="shared" si="336"/>
        <v>208741</v>
      </c>
      <c r="S1987" s="244">
        <f t="shared" si="337"/>
        <v>207579</v>
      </c>
      <c r="T1987" s="244">
        <f t="shared" si="338"/>
        <v>221483</v>
      </c>
      <c r="U1987" s="79">
        <f t="shared" si="339"/>
        <v>21383.616169862384</v>
      </c>
      <c r="V1987" s="245">
        <f t="shared" si="340"/>
        <v>0.10244090125975436</v>
      </c>
      <c r="W1987" s="88" t="str">
        <f t="shared" si="341"/>
        <v>MENOR_VALOR</v>
      </c>
      <c r="X1987" s="89">
        <f t="shared" si="342"/>
        <v>178500</v>
      </c>
      <c r="Y1987" s="73"/>
    </row>
    <row r="1988" spans="1:25" ht="24" x14ac:dyDescent="0.35">
      <c r="A1988" s="6">
        <v>1802</v>
      </c>
      <c r="B1988" s="30">
        <v>8714199</v>
      </c>
      <c r="C1988" s="32" t="s">
        <v>50</v>
      </c>
      <c r="D1988" s="32" t="s">
        <v>160</v>
      </c>
      <c r="E1988" s="33" t="s">
        <v>80</v>
      </c>
      <c r="F1988" s="6">
        <v>0</v>
      </c>
      <c r="G1988" s="6">
        <v>1</v>
      </c>
      <c r="H1988" s="6">
        <v>781815</v>
      </c>
      <c r="I1988" s="243">
        <v>181832</v>
      </c>
      <c r="J1988" s="82">
        <f t="shared" si="343"/>
        <v>205688.3584</v>
      </c>
      <c r="K1988" s="79">
        <v>367500</v>
      </c>
      <c r="L1988" s="79">
        <f t="shared" si="344"/>
        <v>69825</v>
      </c>
      <c r="M1988" s="79">
        <f t="shared" si="334"/>
        <v>437325</v>
      </c>
      <c r="N1988" s="79">
        <v>280000</v>
      </c>
      <c r="O1988" s="79">
        <v>53200</v>
      </c>
      <c r="P1988" s="79">
        <v>333200</v>
      </c>
      <c r="Q1988" s="244">
        <f t="shared" si="335"/>
        <v>205688</v>
      </c>
      <c r="R1988" s="244">
        <f t="shared" si="336"/>
        <v>325404</v>
      </c>
      <c r="S1988" s="244">
        <f t="shared" si="337"/>
        <v>310627</v>
      </c>
      <c r="T1988" s="244">
        <f t="shared" si="338"/>
        <v>333200</v>
      </c>
      <c r="U1988" s="79">
        <f t="shared" si="339"/>
        <v>84651.99541652872</v>
      </c>
      <c r="V1988" s="245">
        <f t="shared" si="340"/>
        <v>0.26014429883015794</v>
      </c>
      <c r="W1988" s="88" t="str">
        <f t="shared" si="341"/>
        <v>MENOR_VALOR</v>
      </c>
      <c r="X1988" s="89">
        <f t="shared" si="342"/>
        <v>205688</v>
      </c>
      <c r="Y1988" s="73"/>
    </row>
    <row r="1989" spans="1:25" s="74" customFormat="1" ht="16" x14ac:dyDescent="0.35">
      <c r="A1989" s="117" t="s">
        <v>181</v>
      </c>
      <c r="B1989" s="30"/>
      <c r="C1989" s="134"/>
      <c r="D1989" s="135" t="s">
        <v>182</v>
      </c>
      <c r="E1989" s="33"/>
      <c r="F1989" s="6"/>
      <c r="G1989" s="6"/>
      <c r="H1989" s="10"/>
      <c r="I1989" s="11"/>
      <c r="J1989" s="82">
        <f t="shared" si="343"/>
        <v>0</v>
      </c>
      <c r="K1989" s="79">
        <v>0</v>
      </c>
      <c r="L1989" s="79">
        <f t="shared" si="344"/>
        <v>0</v>
      </c>
      <c r="M1989" s="79">
        <f t="shared" si="334"/>
        <v>0</v>
      </c>
      <c r="N1989" s="79"/>
      <c r="O1989" s="79"/>
      <c r="P1989" s="79"/>
      <c r="Q1989" s="244"/>
      <c r="R1989" s="244"/>
      <c r="S1989" s="244"/>
      <c r="T1989" s="244"/>
      <c r="U1989" s="79"/>
      <c r="V1989" s="245"/>
      <c r="W1989" s="88" t="str">
        <f t="shared" si="341"/>
        <v>MENOR_VALOR</v>
      </c>
      <c r="X1989" s="89">
        <f t="shared" si="342"/>
        <v>0</v>
      </c>
      <c r="Y1989" s="73"/>
    </row>
    <row r="1990" spans="1:25" ht="24" x14ac:dyDescent="0.35">
      <c r="A1990" s="40">
        <v>1803</v>
      </c>
      <c r="B1990" s="30">
        <v>8714199</v>
      </c>
      <c r="C1990" s="32" t="s">
        <v>32</v>
      </c>
      <c r="D1990" s="31" t="s">
        <v>183</v>
      </c>
      <c r="E1990" s="33" t="s">
        <v>34</v>
      </c>
      <c r="F1990" s="6">
        <v>0</v>
      </c>
      <c r="G1990" s="6">
        <v>1</v>
      </c>
      <c r="H1990" s="6">
        <v>781815</v>
      </c>
      <c r="I1990" s="81">
        <v>300475</v>
      </c>
      <c r="J1990" s="82">
        <f t="shared" si="343"/>
        <v>339897.32</v>
      </c>
      <c r="K1990" s="79">
        <v>460720</v>
      </c>
      <c r="L1990" s="79">
        <f t="shared" si="344"/>
        <v>87536.8</v>
      </c>
      <c r="M1990" s="79">
        <f t="shared" si="334"/>
        <v>548256.80000000005</v>
      </c>
      <c r="N1990" s="79">
        <v>354000</v>
      </c>
      <c r="O1990" s="79">
        <v>67260</v>
      </c>
      <c r="P1990" s="79">
        <v>421260</v>
      </c>
      <c r="Q1990" s="244">
        <f t="shared" si="335"/>
        <v>339897</v>
      </c>
      <c r="R1990" s="244">
        <f t="shared" si="336"/>
        <v>436471</v>
      </c>
      <c r="S1990" s="244">
        <f t="shared" si="337"/>
        <v>428181</v>
      </c>
      <c r="T1990" s="244">
        <f t="shared" si="338"/>
        <v>421260</v>
      </c>
      <c r="U1990" s="79">
        <f t="shared" si="339"/>
        <v>68288.130286309635</v>
      </c>
      <c r="V1990" s="245">
        <f t="shared" si="340"/>
        <v>0.15645513742335604</v>
      </c>
      <c r="W1990" s="88" t="str">
        <f t="shared" si="341"/>
        <v>MENOR_VALOR</v>
      </c>
      <c r="X1990" s="89">
        <f t="shared" si="342"/>
        <v>339897</v>
      </c>
      <c r="Y1990" s="73"/>
    </row>
    <row r="1991" spans="1:25" ht="24" x14ac:dyDescent="0.35">
      <c r="A1991" s="40">
        <v>1804</v>
      </c>
      <c r="B1991" s="30">
        <v>8714199</v>
      </c>
      <c r="C1991" s="32" t="s">
        <v>32</v>
      </c>
      <c r="D1991" s="31" t="s">
        <v>184</v>
      </c>
      <c r="E1991" s="33" t="s">
        <v>34</v>
      </c>
      <c r="F1991" s="6">
        <v>0</v>
      </c>
      <c r="G1991" s="6">
        <v>1</v>
      </c>
      <c r="H1991" s="6">
        <v>781815</v>
      </c>
      <c r="I1991" s="81">
        <v>173383</v>
      </c>
      <c r="J1991" s="82">
        <f t="shared" si="343"/>
        <v>196130.84959999999</v>
      </c>
      <c r="K1991" s="79">
        <v>229500</v>
      </c>
      <c r="L1991" s="79">
        <f t="shared" si="344"/>
        <v>43605</v>
      </c>
      <c r="M1991" s="79">
        <f t="shared" si="334"/>
        <v>273105</v>
      </c>
      <c r="N1991" s="79">
        <v>204000</v>
      </c>
      <c r="O1991" s="79">
        <v>38760</v>
      </c>
      <c r="P1991" s="79">
        <v>242760</v>
      </c>
      <c r="Q1991" s="244">
        <f t="shared" si="335"/>
        <v>196131</v>
      </c>
      <c r="R1991" s="244">
        <f t="shared" si="336"/>
        <v>237332</v>
      </c>
      <c r="S1991" s="244">
        <f t="shared" si="337"/>
        <v>235153</v>
      </c>
      <c r="T1991" s="244">
        <f t="shared" si="338"/>
        <v>242760</v>
      </c>
      <c r="U1991" s="79">
        <f t="shared" si="339"/>
        <v>29133.506491666943</v>
      </c>
      <c r="V1991" s="245">
        <f t="shared" si="340"/>
        <v>0.12275422821897992</v>
      </c>
      <c r="W1991" s="88" t="str">
        <f t="shared" si="341"/>
        <v>MENOR_VALOR</v>
      </c>
      <c r="X1991" s="89">
        <f t="shared" si="342"/>
        <v>196131</v>
      </c>
      <c r="Y1991" s="73"/>
    </row>
    <row r="1992" spans="1:25" ht="16" x14ac:dyDescent="0.35">
      <c r="A1992" s="40">
        <v>1805</v>
      </c>
      <c r="B1992" s="30">
        <v>8714199</v>
      </c>
      <c r="C1992" s="32" t="s">
        <v>32</v>
      </c>
      <c r="D1992" s="31" t="s">
        <v>185</v>
      </c>
      <c r="E1992" s="33" t="s">
        <v>34</v>
      </c>
      <c r="F1992" s="6">
        <v>0</v>
      </c>
      <c r="G1992" s="6">
        <v>1</v>
      </c>
      <c r="H1992" s="6">
        <v>781815</v>
      </c>
      <c r="I1992" s="243">
        <v>265251</v>
      </c>
      <c r="J1992" s="82">
        <f t="shared" si="343"/>
        <v>300051.93119999999</v>
      </c>
      <c r="K1992" s="79">
        <v>362700</v>
      </c>
      <c r="L1992" s="79">
        <f t="shared" si="344"/>
        <v>68913</v>
      </c>
      <c r="M1992" s="79">
        <f t="shared" si="334"/>
        <v>431613</v>
      </c>
      <c r="N1992" s="79">
        <v>312000</v>
      </c>
      <c r="O1992" s="79">
        <v>59280</v>
      </c>
      <c r="P1992" s="79">
        <v>371280</v>
      </c>
      <c r="Q1992" s="244">
        <f t="shared" si="335"/>
        <v>300052</v>
      </c>
      <c r="R1992" s="244">
        <f t="shared" si="336"/>
        <v>367648</v>
      </c>
      <c r="S1992" s="244">
        <f t="shared" si="337"/>
        <v>363634</v>
      </c>
      <c r="T1992" s="244">
        <f t="shared" si="338"/>
        <v>371280</v>
      </c>
      <c r="U1992" s="79">
        <f t="shared" si="339"/>
        <v>47797.589981085868</v>
      </c>
      <c r="V1992" s="245">
        <f t="shared" si="340"/>
        <v>0.13000911192522704</v>
      </c>
      <c r="W1992" s="88" t="str">
        <f t="shared" si="341"/>
        <v>MENOR_VALOR</v>
      </c>
      <c r="X1992" s="89">
        <f t="shared" si="342"/>
        <v>300052</v>
      </c>
      <c r="Y1992" s="73"/>
    </row>
    <row r="1993" spans="1:25" ht="16" x14ac:dyDescent="0.35">
      <c r="A1993" s="40">
        <v>1806</v>
      </c>
      <c r="B1993" s="30">
        <v>8714199</v>
      </c>
      <c r="C1993" s="32" t="s">
        <v>32</v>
      </c>
      <c r="D1993" s="31" t="s">
        <v>186</v>
      </c>
      <c r="E1993" s="33" t="s">
        <v>34</v>
      </c>
      <c r="F1993" s="6">
        <v>0</v>
      </c>
      <c r="G1993" s="6">
        <v>1</v>
      </c>
      <c r="H1993" s="6">
        <v>781815</v>
      </c>
      <c r="I1993" s="243">
        <v>90440</v>
      </c>
      <c r="J1993" s="82">
        <f t="shared" si="343"/>
        <v>102305.728</v>
      </c>
      <c r="K1993" s="79">
        <v>127680</v>
      </c>
      <c r="L1993" s="79">
        <f t="shared" si="344"/>
        <v>24259.200000000001</v>
      </c>
      <c r="M1993" s="79">
        <f t="shared" si="334"/>
        <v>151939.20000000001</v>
      </c>
      <c r="N1993" s="79">
        <v>106000</v>
      </c>
      <c r="O1993" s="79">
        <v>20140</v>
      </c>
      <c r="P1993" s="79">
        <v>126140</v>
      </c>
      <c r="Q1993" s="244">
        <f t="shared" si="335"/>
        <v>102306</v>
      </c>
      <c r="R1993" s="244">
        <f t="shared" si="336"/>
        <v>126795</v>
      </c>
      <c r="S1993" s="244">
        <f t="shared" si="337"/>
        <v>125162</v>
      </c>
      <c r="T1993" s="244">
        <f t="shared" si="338"/>
        <v>126140</v>
      </c>
      <c r="U1993" s="79">
        <f t="shared" si="339"/>
        <v>17316.337964477363</v>
      </c>
      <c r="V1993" s="245">
        <f t="shared" si="340"/>
        <v>0.13656956476578228</v>
      </c>
      <c r="W1993" s="88" t="str">
        <f t="shared" si="341"/>
        <v>MENOR_VALOR</v>
      </c>
      <c r="X1993" s="89">
        <f t="shared" si="342"/>
        <v>102306</v>
      </c>
      <c r="Y1993" s="73"/>
    </row>
    <row r="1994" spans="1:25" ht="24" x14ac:dyDescent="0.35">
      <c r="A1994" s="40">
        <v>1807</v>
      </c>
      <c r="B1994" s="30">
        <v>8714199</v>
      </c>
      <c r="C1994" s="32" t="s">
        <v>32</v>
      </c>
      <c r="D1994" s="31" t="s">
        <v>190</v>
      </c>
      <c r="E1994" s="33" t="s">
        <v>34</v>
      </c>
      <c r="F1994" s="6">
        <v>0</v>
      </c>
      <c r="G1994" s="6">
        <v>1</v>
      </c>
      <c r="H1994" s="6">
        <v>781815</v>
      </c>
      <c r="I1994" s="243">
        <v>252042</v>
      </c>
      <c r="J1994" s="82">
        <f t="shared" si="343"/>
        <v>285109.91039999999</v>
      </c>
      <c r="K1994" s="79">
        <v>350550</v>
      </c>
      <c r="L1994" s="79">
        <f t="shared" si="344"/>
        <v>66604.5</v>
      </c>
      <c r="M1994" s="79">
        <f t="shared" si="334"/>
        <v>417154.5</v>
      </c>
      <c r="N1994" s="79">
        <v>295000</v>
      </c>
      <c r="O1994" s="79">
        <v>56050</v>
      </c>
      <c r="P1994" s="79">
        <v>351050</v>
      </c>
      <c r="Q1994" s="244">
        <f t="shared" si="335"/>
        <v>285110</v>
      </c>
      <c r="R1994" s="244">
        <f t="shared" si="336"/>
        <v>351105</v>
      </c>
      <c r="S1994" s="244">
        <f t="shared" si="337"/>
        <v>346917</v>
      </c>
      <c r="T1994" s="244">
        <f t="shared" si="338"/>
        <v>351050</v>
      </c>
      <c r="U1994" s="79">
        <f t="shared" si="339"/>
        <v>46665.512024406205</v>
      </c>
      <c r="V1994" s="245">
        <f t="shared" si="340"/>
        <v>0.13291041718120278</v>
      </c>
      <c r="W1994" s="88" t="str">
        <f t="shared" si="341"/>
        <v>MENOR_VALOR</v>
      </c>
      <c r="X1994" s="89">
        <f t="shared" si="342"/>
        <v>285110</v>
      </c>
      <c r="Y1994" s="73"/>
    </row>
    <row r="1995" spans="1:25" ht="16" x14ac:dyDescent="0.35">
      <c r="A1995" s="40">
        <v>1808</v>
      </c>
      <c r="B1995" s="30">
        <v>8714199</v>
      </c>
      <c r="C1995" s="32" t="s">
        <v>32</v>
      </c>
      <c r="D1995" s="31" t="s">
        <v>191</v>
      </c>
      <c r="E1995" s="33" t="s">
        <v>34</v>
      </c>
      <c r="F1995" s="6">
        <v>0</v>
      </c>
      <c r="G1995" s="6">
        <v>1</v>
      </c>
      <c r="H1995" s="6">
        <v>781815</v>
      </c>
      <c r="I1995" s="243">
        <v>209083</v>
      </c>
      <c r="J1995" s="82">
        <f t="shared" si="343"/>
        <v>236514.68959999998</v>
      </c>
      <c r="K1995" s="79">
        <v>283360</v>
      </c>
      <c r="L1995" s="79">
        <f t="shared" si="344"/>
        <v>53838.400000000001</v>
      </c>
      <c r="M1995" s="79">
        <f t="shared" ref="M1995:M2058" si="345">K1995+L1995</f>
        <v>337198.4</v>
      </c>
      <c r="N1995" s="79">
        <v>246000</v>
      </c>
      <c r="O1995" s="79">
        <v>46740</v>
      </c>
      <c r="P1995" s="79">
        <v>292740</v>
      </c>
      <c r="Q1995" s="244">
        <f t="shared" ref="Q1995:Q2058" si="346">ROUND(MIN(J1995,M1995,P1995),0)</f>
        <v>236515</v>
      </c>
      <c r="R1995" s="244">
        <f t="shared" ref="R1995:R2058" si="347">ROUND(AVERAGE(J1995,M1995,P1995),0)</f>
        <v>288818</v>
      </c>
      <c r="S1995" s="244">
        <f t="shared" ref="S1995:S2058" si="348">ROUND(GEOMEAN(J1995,M1995,P1995),0)</f>
        <v>285809</v>
      </c>
      <c r="T1995" s="244">
        <f t="shared" ref="T1995:T2058" si="349">ROUND(MEDIAN(J1995,M1995,P1995),0)</f>
        <v>292740</v>
      </c>
      <c r="U1995" s="79">
        <f t="shared" ref="U1995:U2058" si="350">STDEVA(Q1995,R1995)</f>
        <v>36983.805976399992</v>
      </c>
      <c r="V1995" s="245">
        <f t="shared" ref="V1995:V2058" si="351">(U1995/R1995)</f>
        <v>0.12805228890304618</v>
      </c>
      <c r="W1995" s="88" t="str">
        <f t="shared" ref="W1995:W2058" si="352">IF(V1995&lt;43%,"MENOR_VALOR","MEDIA_GEOMETRICA")</f>
        <v>MENOR_VALOR</v>
      </c>
      <c r="X1995" s="89">
        <f t="shared" ref="X1995:X2058" si="353">IF(W1995="MENOR_VALOR",Q1995,S1995)</f>
        <v>236515</v>
      </c>
      <c r="Y1995" s="73"/>
    </row>
    <row r="1996" spans="1:25" ht="16" x14ac:dyDescent="0.35">
      <c r="A1996" s="40">
        <v>1809</v>
      </c>
      <c r="B1996" s="30">
        <v>8714199</v>
      </c>
      <c r="C1996" s="32" t="s">
        <v>32</v>
      </c>
      <c r="D1996" s="31" t="s">
        <v>192</v>
      </c>
      <c r="E1996" s="33" t="s">
        <v>80</v>
      </c>
      <c r="F1996" s="6">
        <v>0</v>
      </c>
      <c r="G1996" s="6">
        <v>1</v>
      </c>
      <c r="H1996" s="6">
        <v>781815</v>
      </c>
      <c r="I1996" s="243">
        <v>542640</v>
      </c>
      <c r="J1996" s="82">
        <f t="shared" si="343"/>
        <v>613834.36800000002</v>
      </c>
      <c r="K1996" s="79">
        <v>718200</v>
      </c>
      <c r="L1996" s="79">
        <f t="shared" si="344"/>
        <v>136458</v>
      </c>
      <c r="M1996" s="79">
        <f t="shared" si="345"/>
        <v>854658</v>
      </c>
      <c r="N1996" s="79">
        <v>638000</v>
      </c>
      <c r="O1996" s="79">
        <v>121220</v>
      </c>
      <c r="P1996" s="79">
        <v>759220</v>
      </c>
      <c r="Q1996" s="244">
        <f t="shared" si="346"/>
        <v>613834</v>
      </c>
      <c r="R1996" s="244">
        <f t="shared" si="347"/>
        <v>742571</v>
      </c>
      <c r="S1996" s="244">
        <f t="shared" si="348"/>
        <v>735762</v>
      </c>
      <c r="T1996" s="244">
        <f t="shared" si="349"/>
        <v>759220</v>
      </c>
      <c r="U1996" s="79">
        <f t="shared" si="350"/>
        <v>91030.805689612564</v>
      </c>
      <c r="V1996" s="245">
        <f t="shared" si="351"/>
        <v>0.12258868941772917</v>
      </c>
      <c r="W1996" s="88" t="str">
        <f t="shared" si="352"/>
        <v>MENOR_VALOR</v>
      </c>
      <c r="X1996" s="89">
        <f t="shared" si="353"/>
        <v>613834</v>
      </c>
      <c r="Y1996" s="73"/>
    </row>
    <row r="1997" spans="1:25" ht="24" x14ac:dyDescent="0.35">
      <c r="A1997" s="40">
        <v>1810</v>
      </c>
      <c r="B1997" s="30">
        <v>8714199</v>
      </c>
      <c r="C1997" s="32" t="s">
        <v>32</v>
      </c>
      <c r="D1997" s="31" t="s">
        <v>193</v>
      </c>
      <c r="E1997" s="33" t="s">
        <v>80</v>
      </c>
      <c r="F1997" s="6">
        <v>0</v>
      </c>
      <c r="G1997" s="6">
        <v>1</v>
      </c>
      <c r="H1997" s="6">
        <v>781815</v>
      </c>
      <c r="I1997" s="243">
        <v>1085280</v>
      </c>
      <c r="J1997" s="82">
        <f t="shared" si="343"/>
        <v>1227668.736</v>
      </c>
      <c r="K1997" s="79">
        <v>1468320</v>
      </c>
      <c r="L1997" s="79">
        <f t="shared" si="344"/>
        <v>278980.8</v>
      </c>
      <c r="M1997" s="79">
        <f t="shared" si="345"/>
        <v>1747300.8</v>
      </c>
      <c r="N1997" s="79">
        <v>1277000</v>
      </c>
      <c r="O1997" s="79">
        <v>242630</v>
      </c>
      <c r="P1997" s="79">
        <v>1519630</v>
      </c>
      <c r="Q1997" s="244">
        <f t="shared" si="346"/>
        <v>1227669</v>
      </c>
      <c r="R1997" s="244">
        <f t="shared" si="347"/>
        <v>1498200</v>
      </c>
      <c r="S1997" s="244">
        <f t="shared" si="348"/>
        <v>1482731</v>
      </c>
      <c r="T1997" s="244">
        <f t="shared" si="349"/>
        <v>1519630</v>
      </c>
      <c r="U1997" s="79">
        <f t="shared" si="350"/>
        <v>191294.3046211779</v>
      </c>
      <c r="V1997" s="245">
        <f t="shared" si="351"/>
        <v>0.12768275572098378</v>
      </c>
      <c r="W1997" s="88" t="str">
        <f t="shared" si="352"/>
        <v>MENOR_VALOR</v>
      </c>
      <c r="X1997" s="89">
        <f t="shared" si="353"/>
        <v>1227669</v>
      </c>
      <c r="Y1997" s="73"/>
    </row>
    <row r="1998" spans="1:25" ht="16" x14ac:dyDescent="0.35">
      <c r="A1998" s="40">
        <v>1811</v>
      </c>
      <c r="B1998" s="30">
        <v>8714199</v>
      </c>
      <c r="C1998" s="32" t="s">
        <v>32</v>
      </c>
      <c r="D1998" s="31" t="s">
        <v>194</v>
      </c>
      <c r="E1998" s="33" t="s">
        <v>34</v>
      </c>
      <c r="F1998" s="6">
        <v>0</v>
      </c>
      <c r="G1998" s="6">
        <v>1</v>
      </c>
      <c r="H1998" s="6">
        <v>781815</v>
      </c>
      <c r="I1998" s="243">
        <v>542640</v>
      </c>
      <c r="J1998" s="82">
        <f t="shared" si="343"/>
        <v>613834.36800000002</v>
      </c>
      <c r="K1998" s="79">
        <v>782040</v>
      </c>
      <c r="L1998" s="79">
        <f t="shared" si="344"/>
        <v>148587.6</v>
      </c>
      <c r="M1998" s="79">
        <f t="shared" si="345"/>
        <v>930627.6</v>
      </c>
      <c r="N1998" s="79">
        <v>638000</v>
      </c>
      <c r="O1998" s="79">
        <v>121220</v>
      </c>
      <c r="P1998" s="79">
        <v>759220</v>
      </c>
      <c r="Q1998" s="244">
        <f t="shared" si="346"/>
        <v>613834</v>
      </c>
      <c r="R1998" s="244">
        <f t="shared" si="347"/>
        <v>767894</v>
      </c>
      <c r="S1998" s="244">
        <f t="shared" si="348"/>
        <v>756946</v>
      </c>
      <c r="T1998" s="244">
        <f t="shared" si="349"/>
        <v>759220</v>
      </c>
      <c r="U1998" s="79">
        <f t="shared" si="350"/>
        <v>108936.87070959951</v>
      </c>
      <c r="V1998" s="245">
        <f t="shared" si="351"/>
        <v>0.14186446398799771</v>
      </c>
      <c r="W1998" s="88" t="str">
        <f t="shared" si="352"/>
        <v>MENOR_VALOR</v>
      </c>
      <c r="X1998" s="89">
        <f t="shared" si="353"/>
        <v>613834</v>
      </c>
      <c r="Y1998" s="73"/>
    </row>
    <row r="1999" spans="1:25" ht="24" x14ac:dyDescent="0.35">
      <c r="A1999" s="40">
        <v>1812</v>
      </c>
      <c r="B1999" s="30">
        <v>8714199</v>
      </c>
      <c r="C1999" s="32" t="s">
        <v>32</v>
      </c>
      <c r="D1999" s="31" t="s">
        <v>195</v>
      </c>
      <c r="E1999" s="33" t="s">
        <v>34</v>
      </c>
      <c r="F1999" s="6">
        <v>0</v>
      </c>
      <c r="G1999" s="6">
        <v>1</v>
      </c>
      <c r="H1999" s="6">
        <v>781815</v>
      </c>
      <c r="I1999" s="243">
        <v>451248</v>
      </c>
      <c r="J1999" s="82">
        <f t="shared" si="343"/>
        <v>510451.73759999999</v>
      </c>
      <c r="K1999" s="79">
        <v>604240</v>
      </c>
      <c r="L1999" s="79">
        <f t="shared" si="344"/>
        <v>114805.6</v>
      </c>
      <c r="M1999" s="79">
        <f t="shared" si="345"/>
        <v>719045.6</v>
      </c>
      <c r="N1999" s="79">
        <v>531000</v>
      </c>
      <c r="O1999" s="79">
        <v>100890</v>
      </c>
      <c r="P1999" s="79">
        <v>631890</v>
      </c>
      <c r="Q1999" s="244">
        <f t="shared" si="346"/>
        <v>510452</v>
      </c>
      <c r="R1999" s="244">
        <f t="shared" si="347"/>
        <v>620462</v>
      </c>
      <c r="S1999" s="244">
        <f t="shared" si="348"/>
        <v>614400</v>
      </c>
      <c r="T1999" s="244">
        <f t="shared" si="349"/>
        <v>631890</v>
      </c>
      <c r="U1999" s="79">
        <f t="shared" si="350"/>
        <v>77788.816998332099</v>
      </c>
      <c r="V1999" s="245">
        <f t="shared" si="351"/>
        <v>0.12537241120057652</v>
      </c>
      <c r="W1999" s="88" t="str">
        <f t="shared" si="352"/>
        <v>MENOR_VALOR</v>
      </c>
      <c r="X1999" s="89">
        <f t="shared" si="353"/>
        <v>510452</v>
      </c>
      <c r="Y1999" s="73"/>
    </row>
    <row r="2000" spans="1:25" ht="16" x14ac:dyDescent="0.35">
      <c r="A2000" s="40">
        <v>1813</v>
      </c>
      <c r="B2000" s="30">
        <v>8714199</v>
      </c>
      <c r="C2000" s="32" t="s">
        <v>32</v>
      </c>
      <c r="D2000" s="31" t="s">
        <v>196</v>
      </c>
      <c r="E2000" s="33" t="s">
        <v>34</v>
      </c>
      <c r="F2000" s="6">
        <v>0</v>
      </c>
      <c r="G2000" s="6">
        <v>1</v>
      </c>
      <c r="H2000" s="6">
        <v>781815</v>
      </c>
      <c r="I2000" s="243">
        <v>28560</v>
      </c>
      <c r="J2000" s="82">
        <f t="shared" si="343"/>
        <v>32307.072</v>
      </c>
      <c r="K2000" s="79">
        <v>42570</v>
      </c>
      <c r="L2000" s="79">
        <f t="shared" si="344"/>
        <v>8088.3</v>
      </c>
      <c r="M2000" s="79">
        <f t="shared" si="345"/>
        <v>50658.3</v>
      </c>
      <c r="N2000" s="79">
        <v>34000</v>
      </c>
      <c r="O2000" s="79">
        <v>6460</v>
      </c>
      <c r="P2000" s="79">
        <v>40460</v>
      </c>
      <c r="Q2000" s="244">
        <f t="shared" si="346"/>
        <v>32307</v>
      </c>
      <c r="R2000" s="244">
        <f t="shared" si="347"/>
        <v>41142</v>
      </c>
      <c r="S2000" s="244">
        <f t="shared" si="348"/>
        <v>40457</v>
      </c>
      <c r="T2000" s="244">
        <f t="shared" si="349"/>
        <v>40460</v>
      </c>
      <c r="U2000" s="79">
        <f t="shared" si="350"/>
        <v>6247.2884117831472</v>
      </c>
      <c r="V2000" s="245">
        <f t="shared" si="351"/>
        <v>0.15184697904290378</v>
      </c>
      <c r="W2000" s="88" t="str">
        <f t="shared" si="352"/>
        <v>MENOR_VALOR</v>
      </c>
      <c r="X2000" s="89">
        <f t="shared" si="353"/>
        <v>32307</v>
      </c>
      <c r="Y2000" s="73"/>
    </row>
    <row r="2001" spans="1:25" ht="16" x14ac:dyDescent="0.35">
      <c r="A2001" s="40">
        <v>1814</v>
      </c>
      <c r="B2001" s="30">
        <v>8714199</v>
      </c>
      <c r="C2001" s="32" t="s">
        <v>32</v>
      </c>
      <c r="D2001" s="31" t="s">
        <v>198</v>
      </c>
      <c r="E2001" s="33" t="s">
        <v>34</v>
      </c>
      <c r="F2001" s="6">
        <v>0</v>
      </c>
      <c r="G2001" s="6">
        <v>1</v>
      </c>
      <c r="H2001" s="6">
        <v>781815</v>
      </c>
      <c r="I2001" s="243">
        <v>113050</v>
      </c>
      <c r="J2001" s="82">
        <f t="shared" si="343"/>
        <v>127882.16</v>
      </c>
      <c r="K2001" s="79">
        <v>161280</v>
      </c>
      <c r="L2001" s="79">
        <f t="shared" si="344"/>
        <v>30643.200000000001</v>
      </c>
      <c r="M2001" s="79">
        <f t="shared" si="345"/>
        <v>191923.20000000001</v>
      </c>
      <c r="N2001" s="79">
        <v>134000</v>
      </c>
      <c r="O2001" s="79">
        <v>25460</v>
      </c>
      <c r="P2001" s="79">
        <v>159460</v>
      </c>
      <c r="Q2001" s="244">
        <f t="shared" si="346"/>
        <v>127882</v>
      </c>
      <c r="R2001" s="244">
        <f t="shared" si="347"/>
        <v>159755</v>
      </c>
      <c r="S2001" s="244">
        <f t="shared" si="348"/>
        <v>157590</v>
      </c>
      <c r="T2001" s="244">
        <f t="shared" si="349"/>
        <v>159460</v>
      </c>
      <c r="U2001" s="79">
        <f t="shared" si="350"/>
        <v>22537.614436758828</v>
      </c>
      <c r="V2001" s="245">
        <f t="shared" si="351"/>
        <v>0.14107611302781653</v>
      </c>
      <c r="W2001" s="88" t="str">
        <f t="shared" si="352"/>
        <v>MENOR_VALOR</v>
      </c>
      <c r="X2001" s="89">
        <f t="shared" si="353"/>
        <v>127882</v>
      </c>
      <c r="Y2001" s="73"/>
    </row>
    <row r="2002" spans="1:25" ht="15" thickBot="1" x14ac:dyDescent="0.4">
      <c r="A2002" s="61">
        <v>1815</v>
      </c>
      <c r="B2002" s="35">
        <v>8714199</v>
      </c>
      <c r="C2002" s="36" t="s">
        <v>32</v>
      </c>
      <c r="D2002" s="199" t="s">
        <v>199</v>
      </c>
      <c r="E2002" s="60" t="s">
        <v>34</v>
      </c>
      <c r="F2002" s="24">
        <v>0</v>
      </c>
      <c r="G2002" s="24">
        <v>1</v>
      </c>
      <c r="H2002" s="24">
        <v>781815</v>
      </c>
      <c r="I2002" s="248">
        <v>109480</v>
      </c>
      <c r="J2002" s="82">
        <f t="shared" si="343"/>
        <v>123843.776</v>
      </c>
      <c r="K2002" s="79">
        <v>146510</v>
      </c>
      <c r="L2002" s="79">
        <f t="shared" si="344"/>
        <v>27836.9</v>
      </c>
      <c r="M2002" s="79">
        <f t="shared" si="345"/>
        <v>174346.9</v>
      </c>
      <c r="N2002" s="79">
        <v>129000</v>
      </c>
      <c r="O2002" s="79">
        <v>24510</v>
      </c>
      <c r="P2002" s="79">
        <v>153510</v>
      </c>
      <c r="Q2002" s="244">
        <f t="shared" si="346"/>
        <v>123844</v>
      </c>
      <c r="R2002" s="244">
        <f t="shared" si="347"/>
        <v>150567</v>
      </c>
      <c r="S2002" s="244">
        <f t="shared" si="348"/>
        <v>149099</v>
      </c>
      <c r="T2002" s="244">
        <f t="shared" si="349"/>
        <v>153510</v>
      </c>
      <c r="U2002" s="79">
        <f t="shared" si="350"/>
        <v>18896.014513648108</v>
      </c>
      <c r="V2002" s="245">
        <f t="shared" si="351"/>
        <v>0.12549904370577955</v>
      </c>
      <c r="W2002" s="88" t="str">
        <f t="shared" si="352"/>
        <v>MENOR_VALOR</v>
      </c>
      <c r="X2002" s="89">
        <f t="shared" si="353"/>
        <v>123844</v>
      </c>
      <c r="Y2002" s="73"/>
    </row>
    <row r="2003" spans="1:25" ht="15" thickBot="1" x14ac:dyDescent="0.4">
      <c r="A2003" s="280" t="s">
        <v>513</v>
      </c>
      <c r="B2003" s="281"/>
      <c r="C2003" s="281"/>
      <c r="D2003" s="281"/>
      <c r="E2003" s="281"/>
      <c r="F2003" s="281"/>
      <c r="G2003" s="281"/>
      <c r="H2003" s="281"/>
      <c r="I2003" s="281"/>
      <c r="J2003" s="281"/>
      <c r="K2003" s="79"/>
      <c r="L2003" s="79"/>
      <c r="M2003" s="79"/>
      <c r="N2003" s="79"/>
      <c r="O2003" s="79"/>
      <c r="P2003" s="79"/>
      <c r="Q2003" s="244"/>
      <c r="R2003" s="244"/>
      <c r="S2003" s="244"/>
      <c r="T2003" s="244"/>
      <c r="U2003" s="79"/>
      <c r="V2003" s="245"/>
      <c r="W2003" s="88"/>
      <c r="X2003" s="89"/>
      <c r="Y2003" s="73"/>
    </row>
    <row r="2004" spans="1:25" ht="16.5" thickBot="1" x14ac:dyDescent="0.4">
      <c r="A2004" s="103" t="s">
        <v>1</v>
      </c>
      <c r="B2004" s="303" t="s">
        <v>2</v>
      </c>
      <c r="C2004" s="304"/>
      <c r="D2004" s="103" t="s">
        <v>3</v>
      </c>
      <c r="E2004" s="103" t="s">
        <v>4</v>
      </c>
      <c r="F2004" s="103" t="s">
        <v>5</v>
      </c>
      <c r="G2004" s="103" t="s">
        <v>6</v>
      </c>
      <c r="H2004" s="103" t="s">
        <v>7</v>
      </c>
      <c r="I2004" s="285" t="s">
        <v>961</v>
      </c>
      <c r="J2004" s="287"/>
      <c r="K2004" s="79"/>
      <c r="L2004" s="79"/>
      <c r="M2004" s="79"/>
      <c r="N2004" s="79"/>
      <c r="O2004" s="79"/>
      <c r="P2004" s="79"/>
      <c r="Q2004" s="244"/>
      <c r="R2004" s="244"/>
      <c r="S2004" s="244"/>
      <c r="T2004" s="244"/>
      <c r="U2004" s="79"/>
      <c r="V2004" s="245"/>
      <c r="W2004" s="88"/>
      <c r="X2004" s="89"/>
      <c r="Y2004" s="73"/>
    </row>
    <row r="2005" spans="1:25" ht="16.5" thickBot="1" x14ac:dyDescent="0.4">
      <c r="A2005" s="200" t="s">
        <v>203</v>
      </c>
      <c r="B2005" s="311" t="s">
        <v>514</v>
      </c>
      <c r="C2005" s="311"/>
      <c r="D2005" s="200" t="s">
        <v>513</v>
      </c>
      <c r="E2005" s="200" t="s">
        <v>374</v>
      </c>
      <c r="F2005" s="200" t="s">
        <v>313</v>
      </c>
      <c r="G2005" s="200" t="s">
        <v>515</v>
      </c>
      <c r="H2005" s="200" t="s">
        <v>516</v>
      </c>
      <c r="I2005" s="318" t="s">
        <v>1018</v>
      </c>
      <c r="J2005" s="319"/>
      <c r="K2005" s="79"/>
      <c r="L2005" s="79"/>
      <c r="M2005" s="79"/>
      <c r="N2005" s="79"/>
      <c r="O2005" s="79"/>
      <c r="P2005" s="79"/>
      <c r="Q2005" s="244"/>
      <c r="R2005" s="244"/>
      <c r="S2005" s="244"/>
      <c r="T2005" s="244"/>
      <c r="U2005" s="79"/>
      <c r="V2005" s="245"/>
      <c r="W2005" s="88"/>
      <c r="X2005" s="89"/>
      <c r="Y2005" s="73"/>
    </row>
    <row r="2006" spans="1:25" ht="24.5" thickBot="1" x14ac:dyDescent="0.4">
      <c r="A2006" s="111" t="s">
        <v>12</v>
      </c>
      <c r="B2006" s="111" t="s">
        <v>13</v>
      </c>
      <c r="C2006" s="267" t="s">
        <v>14</v>
      </c>
      <c r="D2006" s="269"/>
      <c r="E2006" s="111" t="s">
        <v>15</v>
      </c>
      <c r="F2006" s="112" t="s">
        <v>16</v>
      </c>
      <c r="G2006" s="111" t="s">
        <v>17</v>
      </c>
      <c r="H2006" s="111" t="s">
        <v>18</v>
      </c>
      <c r="I2006" s="259" t="s">
        <v>994</v>
      </c>
      <c r="J2006" s="85" t="s">
        <v>995</v>
      </c>
      <c r="K2006" s="79"/>
      <c r="L2006" s="79"/>
      <c r="M2006" s="79"/>
      <c r="N2006" s="79"/>
      <c r="O2006" s="79"/>
      <c r="P2006" s="79"/>
      <c r="Q2006" s="244"/>
      <c r="R2006" s="244"/>
      <c r="S2006" s="244"/>
      <c r="T2006" s="244"/>
      <c r="U2006" s="79"/>
      <c r="V2006" s="245"/>
      <c r="W2006" s="88"/>
      <c r="X2006" s="89"/>
      <c r="Y2006" s="73"/>
    </row>
    <row r="2007" spans="1:25" ht="16" x14ac:dyDescent="0.35">
      <c r="A2007" s="113" t="s">
        <v>30</v>
      </c>
      <c r="B2007" s="114"/>
      <c r="C2007" s="132"/>
      <c r="D2007" s="133" t="s">
        <v>31</v>
      </c>
      <c r="E2007" s="114"/>
      <c r="F2007" s="114"/>
      <c r="G2007" s="114"/>
      <c r="H2007" s="116"/>
      <c r="I2007" s="252"/>
      <c r="J2007" s="253"/>
      <c r="K2007" s="79"/>
      <c r="L2007" s="79"/>
      <c r="M2007" s="79"/>
      <c r="N2007" s="79"/>
      <c r="O2007" s="79"/>
      <c r="P2007" s="79"/>
      <c r="Q2007" s="244"/>
      <c r="R2007" s="244"/>
      <c r="S2007" s="244"/>
      <c r="T2007" s="244"/>
      <c r="U2007" s="79"/>
      <c r="V2007" s="245"/>
      <c r="W2007" s="88"/>
      <c r="X2007" s="89"/>
      <c r="Y2007" s="73"/>
    </row>
    <row r="2008" spans="1:25" x14ac:dyDescent="0.35">
      <c r="A2008" s="40">
        <v>1816</v>
      </c>
      <c r="B2008" s="30">
        <v>8714199</v>
      </c>
      <c r="C2008" s="31" t="s">
        <v>32</v>
      </c>
      <c r="D2008" s="31" t="s">
        <v>33</v>
      </c>
      <c r="E2008" s="150" t="s">
        <v>34</v>
      </c>
      <c r="F2008" s="148">
        <v>0</v>
      </c>
      <c r="G2008" s="148">
        <v>1</v>
      </c>
      <c r="H2008" s="6">
        <v>781815</v>
      </c>
      <c r="I2008" s="243">
        <v>272272</v>
      </c>
      <c r="J2008" s="82">
        <f t="shared" ref="J2008:J2071" si="354">(I2008*13.12%)+I2008</f>
        <v>307994.08639999997</v>
      </c>
      <c r="K2008" s="79">
        <v>92070</v>
      </c>
      <c r="L2008" s="79">
        <f t="shared" si="344"/>
        <v>17493.3</v>
      </c>
      <c r="M2008" s="79">
        <f t="shared" si="345"/>
        <v>109563.3</v>
      </c>
      <c r="N2008" s="79">
        <v>79000</v>
      </c>
      <c r="O2008" s="79">
        <v>15010</v>
      </c>
      <c r="P2008" s="79">
        <v>94010</v>
      </c>
      <c r="Q2008" s="244">
        <f t="shared" si="346"/>
        <v>94010</v>
      </c>
      <c r="R2008" s="244">
        <f t="shared" si="347"/>
        <v>170522</v>
      </c>
      <c r="S2008" s="244">
        <f t="shared" si="348"/>
        <v>146936</v>
      </c>
      <c r="T2008" s="244">
        <f t="shared" si="349"/>
        <v>109563</v>
      </c>
      <c r="U2008" s="79">
        <f t="shared" si="350"/>
        <v>54102.154042145121</v>
      </c>
      <c r="V2008" s="245">
        <f t="shared" si="351"/>
        <v>0.31727374791607604</v>
      </c>
      <c r="W2008" s="88" t="str">
        <f t="shared" si="352"/>
        <v>MENOR_VALOR</v>
      </c>
      <c r="X2008" s="89">
        <f t="shared" si="353"/>
        <v>94010</v>
      </c>
      <c r="Y2008" s="73"/>
    </row>
    <row r="2009" spans="1:25" ht="16" x14ac:dyDescent="0.35">
      <c r="A2009" s="40">
        <v>1817</v>
      </c>
      <c r="B2009" s="30">
        <v>8714199</v>
      </c>
      <c r="C2009" s="31" t="s">
        <v>32</v>
      </c>
      <c r="D2009" s="31" t="s">
        <v>35</v>
      </c>
      <c r="E2009" s="33" t="s">
        <v>34</v>
      </c>
      <c r="F2009" s="6">
        <v>0</v>
      </c>
      <c r="G2009" s="6">
        <v>1</v>
      </c>
      <c r="H2009" s="6">
        <v>781815</v>
      </c>
      <c r="I2009" s="243">
        <v>52479</v>
      </c>
      <c r="J2009" s="82">
        <f t="shared" si="354"/>
        <v>59364.2448</v>
      </c>
      <c r="K2009" s="79">
        <v>95790</v>
      </c>
      <c r="L2009" s="79">
        <f t="shared" si="344"/>
        <v>18200.099999999999</v>
      </c>
      <c r="M2009" s="79">
        <f t="shared" si="345"/>
        <v>113990.1</v>
      </c>
      <c r="N2009" s="79">
        <v>74000</v>
      </c>
      <c r="O2009" s="79">
        <v>14060</v>
      </c>
      <c r="P2009" s="79">
        <v>88060</v>
      </c>
      <c r="Q2009" s="244">
        <f t="shared" si="346"/>
        <v>59364</v>
      </c>
      <c r="R2009" s="244">
        <f t="shared" si="347"/>
        <v>87138</v>
      </c>
      <c r="S2009" s="244">
        <f t="shared" si="348"/>
        <v>84151</v>
      </c>
      <c r="T2009" s="244">
        <f t="shared" si="349"/>
        <v>88060</v>
      </c>
      <c r="U2009" s="79">
        <f t="shared" si="350"/>
        <v>19639.183740675169</v>
      </c>
      <c r="V2009" s="245">
        <f t="shared" si="351"/>
        <v>0.2253802444476023</v>
      </c>
      <c r="W2009" s="88" t="str">
        <f t="shared" si="352"/>
        <v>MENOR_VALOR</v>
      </c>
      <c r="X2009" s="89">
        <f t="shared" si="353"/>
        <v>59364</v>
      </c>
      <c r="Y2009" s="73"/>
    </row>
    <row r="2010" spans="1:25" x14ac:dyDescent="0.35">
      <c r="A2010" s="40">
        <v>1818</v>
      </c>
      <c r="B2010" s="30">
        <v>8714199</v>
      </c>
      <c r="C2010" s="31" t="s">
        <v>32</v>
      </c>
      <c r="D2010" s="31" t="s">
        <v>36</v>
      </c>
      <c r="E2010" s="33" t="s">
        <v>34</v>
      </c>
      <c r="F2010" s="6">
        <v>0</v>
      </c>
      <c r="G2010" s="6">
        <v>1</v>
      </c>
      <c r="H2010" s="6">
        <v>781815</v>
      </c>
      <c r="I2010" s="243">
        <v>81872</v>
      </c>
      <c r="J2010" s="82">
        <f t="shared" si="354"/>
        <v>92613.606400000004</v>
      </c>
      <c r="K2010" s="79">
        <v>116390</v>
      </c>
      <c r="L2010" s="79">
        <f t="shared" si="344"/>
        <v>22114.1</v>
      </c>
      <c r="M2010" s="79">
        <f t="shared" si="345"/>
        <v>138504.1</v>
      </c>
      <c r="N2010" s="79">
        <v>90000</v>
      </c>
      <c r="O2010" s="79">
        <v>17100</v>
      </c>
      <c r="P2010" s="79">
        <v>107100</v>
      </c>
      <c r="Q2010" s="244">
        <f t="shared" si="346"/>
        <v>92614</v>
      </c>
      <c r="R2010" s="244">
        <f t="shared" si="347"/>
        <v>112739</v>
      </c>
      <c r="S2010" s="244">
        <f t="shared" si="348"/>
        <v>111167</v>
      </c>
      <c r="T2010" s="244">
        <f t="shared" si="349"/>
        <v>107100</v>
      </c>
      <c r="U2010" s="79">
        <f t="shared" si="350"/>
        <v>14230.523971379269</v>
      </c>
      <c r="V2010" s="245">
        <f t="shared" si="351"/>
        <v>0.12622538758884919</v>
      </c>
      <c r="W2010" s="88" t="str">
        <f t="shared" si="352"/>
        <v>MENOR_VALOR</v>
      </c>
      <c r="X2010" s="89">
        <f t="shared" si="353"/>
        <v>92614</v>
      </c>
      <c r="Y2010" s="73"/>
    </row>
    <row r="2011" spans="1:25" ht="24" x14ac:dyDescent="0.35">
      <c r="A2011" s="40">
        <v>1819</v>
      </c>
      <c r="B2011" s="30">
        <v>8714199</v>
      </c>
      <c r="C2011" s="31" t="s">
        <v>32</v>
      </c>
      <c r="D2011" s="31" t="s">
        <v>37</v>
      </c>
      <c r="E2011" s="33" t="s">
        <v>34</v>
      </c>
      <c r="F2011" s="6">
        <v>0</v>
      </c>
      <c r="G2011" s="6">
        <v>1</v>
      </c>
      <c r="H2011" s="6">
        <v>781815</v>
      </c>
      <c r="I2011" s="243">
        <v>77588</v>
      </c>
      <c r="J2011" s="82">
        <f t="shared" si="354"/>
        <v>87767.545599999998</v>
      </c>
      <c r="K2011" s="79">
        <v>164680</v>
      </c>
      <c r="L2011" s="79">
        <f t="shared" si="344"/>
        <v>31289.200000000001</v>
      </c>
      <c r="M2011" s="79">
        <f t="shared" si="345"/>
        <v>195969.2</v>
      </c>
      <c r="N2011" s="79">
        <v>143000</v>
      </c>
      <c r="O2011" s="79">
        <v>27170</v>
      </c>
      <c r="P2011" s="79">
        <v>170170</v>
      </c>
      <c r="Q2011" s="244">
        <f t="shared" si="346"/>
        <v>87768</v>
      </c>
      <c r="R2011" s="244">
        <f t="shared" si="347"/>
        <v>151302</v>
      </c>
      <c r="S2011" s="244">
        <f t="shared" si="348"/>
        <v>143044</v>
      </c>
      <c r="T2011" s="244">
        <f t="shared" si="349"/>
        <v>170170</v>
      </c>
      <c r="U2011" s="79">
        <f t="shared" si="350"/>
        <v>44925.322235906111</v>
      </c>
      <c r="V2011" s="245">
        <f t="shared" si="351"/>
        <v>0.29692484062276847</v>
      </c>
      <c r="W2011" s="88" t="str">
        <f t="shared" si="352"/>
        <v>MENOR_VALOR</v>
      </c>
      <c r="X2011" s="89">
        <f t="shared" si="353"/>
        <v>87768</v>
      </c>
      <c r="Y2011" s="73"/>
    </row>
    <row r="2012" spans="1:25" ht="24" x14ac:dyDescent="0.35">
      <c r="A2012" s="40">
        <v>1820</v>
      </c>
      <c r="B2012" s="30">
        <v>8714199</v>
      </c>
      <c r="C2012" s="31" t="s">
        <v>32</v>
      </c>
      <c r="D2012" s="31" t="s">
        <v>38</v>
      </c>
      <c r="E2012" s="33" t="s">
        <v>34</v>
      </c>
      <c r="F2012" s="6">
        <v>0</v>
      </c>
      <c r="G2012" s="6">
        <v>1</v>
      </c>
      <c r="H2012" s="6">
        <v>781815</v>
      </c>
      <c r="I2012" s="243">
        <v>77112</v>
      </c>
      <c r="J2012" s="82">
        <f t="shared" si="354"/>
        <v>87229.094400000002</v>
      </c>
      <c r="K2012" s="79">
        <v>157940</v>
      </c>
      <c r="L2012" s="79">
        <f t="shared" si="344"/>
        <v>30008.6</v>
      </c>
      <c r="M2012" s="79">
        <f t="shared" si="345"/>
        <v>187948.6</v>
      </c>
      <c r="N2012" s="79">
        <v>119000</v>
      </c>
      <c r="O2012" s="79">
        <v>22610</v>
      </c>
      <c r="P2012" s="79">
        <v>141610</v>
      </c>
      <c r="Q2012" s="244">
        <f t="shared" si="346"/>
        <v>87229</v>
      </c>
      <c r="R2012" s="244">
        <f t="shared" si="347"/>
        <v>138929</v>
      </c>
      <c r="S2012" s="244">
        <f t="shared" si="348"/>
        <v>132413</v>
      </c>
      <c r="T2012" s="244">
        <f t="shared" si="349"/>
        <v>141610</v>
      </c>
      <c r="U2012" s="79">
        <f t="shared" si="350"/>
        <v>36557.42058734451</v>
      </c>
      <c r="V2012" s="245">
        <f t="shared" si="351"/>
        <v>0.26313743413790147</v>
      </c>
      <c r="W2012" s="88" t="str">
        <f t="shared" si="352"/>
        <v>MENOR_VALOR</v>
      </c>
      <c r="X2012" s="89">
        <f t="shared" si="353"/>
        <v>87229</v>
      </c>
      <c r="Y2012" s="73"/>
    </row>
    <row r="2013" spans="1:25" ht="16" x14ac:dyDescent="0.35">
      <c r="A2013" s="40">
        <v>1821</v>
      </c>
      <c r="B2013" s="30">
        <v>8714199</v>
      </c>
      <c r="C2013" s="31" t="s">
        <v>32</v>
      </c>
      <c r="D2013" s="31" t="s">
        <v>39</v>
      </c>
      <c r="E2013" s="33" t="s">
        <v>34</v>
      </c>
      <c r="F2013" s="6">
        <v>0</v>
      </c>
      <c r="G2013" s="6">
        <v>1</v>
      </c>
      <c r="H2013" s="6">
        <v>781815</v>
      </c>
      <c r="I2013" s="243">
        <v>76993</v>
      </c>
      <c r="J2013" s="82">
        <f t="shared" si="354"/>
        <v>87094.481599999999</v>
      </c>
      <c r="K2013" s="79">
        <v>124200</v>
      </c>
      <c r="L2013" s="79">
        <f t="shared" si="344"/>
        <v>23598</v>
      </c>
      <c r="M2013" s="79">
        <f t="shared" si="345"/>
        <v>147798</v>
      </c>
      <c r="N2013" s="79">
        <v>108000</v>
      </c>
      <c r="O2013" s="79">
        <v>20520</v>
      </c>
      <c r="P2013" s="79">
        <v>128520</v>
      </c>
      <c r="Q2013" s="244">
        <f t="shared" si="346"/>
        <v>87094</v>
      </c>
      <c r="R2013" s="244">
        <f t="shared" si="347"/>
        <v>121137</v>
      </c>
      <c r="S2013" s="244">
        <f t="shared" si="348"/>
        <v>118271</v>
      </c>
      <c r="T2013" s="244">
        <f t="shared" si="349"/>
        <v>128520</v>
      </c>
      <c r="U2013" s="79">
        <f t="shared" si="350"/>
        <v>24072.036151933637</v>
      </c>
      <c r="V2013" s="245">
        <f t="shared" si="351"/>
        <v>0.19871745339519417</v>
      </c>
      <c r="W2013" s="88" t="str">
        <f t="shared" si="352"/>
        <v>MENOR_VALOR</v>
      </c>
      <c r="X2013" s="89">
        <f t="shared" si="353"/>
        <v>87094</v>
      </c>
      <c r="Y2013" s="73"/>
    </row>
    <row r="2014" spans="1:25" x14ac:dyDescent="0.35">
      <c r="A2014" s="40">
        <v>1822</v>
      </c>
      <c r="B2014" s="30">
        <v>8714199</v>
      </c>
      <c r="C2014" s="31" t="s">
        <v>32</v>
      </c>
      <c r="D2014" s="31" t="s">
        <v>41</v>
      </c>
      <c r="E2014" s="33" t="s">
        <v>34</v>
      </c>
      <c r="F2014" s="6">
        <v>0</v>
      </c>
      <c r="G2014" s="6">
        <v>1</v>
      </c>
      <c r="H2014" s="6">
        <v>781815</v>
      </c>
      <c r="I2014" s="243">
        <v>18088</v>
      </c>
      <c r="J2014" s="82">
        <f t="shared" si="354"/>
        <v>20461.1456</v>
      </c>
      <c r="K2014" s="79">
        <v>26400</v>
      </c>
      <c r="L2014" s="79">
        <f t="shared" si="344"/>
        <v>5016</v>
      </c>
      <c r="M2014" s="79">
        <f t="shared" si="345"/>
        <v>31416</v>
      </c>
      <c r="N2014" s="79">
        <v>19000</v>
      </c>
      <c r="O2014" s="79">
        <v>3610</v>
      </c>
      <c r="P2014" s="79">
        <v>22610</v>
      </c>
      <c r="Q2014" s="244">
        <f t="shared" si="346"/>
        <v>20461</v>
      </c>
      <c r="R2014" s="244">
        <f t="shared" si="347"/>
        <v>24829</v>
      </c>
      <c r="S2014" s="244">
        <f t="shared" si="348"/>
        <v>24404</v>
      </c>
      <c r="T2014" s="244">
        <f t="shared" si="349"/>
        <v>22610</v>
      </c>
      <c r="U2014" s="79">
        <f t="shared" si="350"/>
        <v>3088.6424202228395</v>
      </c>
      <c r="V2014" s="245">
        <f t="shared" si="351"/>
        <v>0.12439656934322121</v>
      </c>
      <c r="W2014" s="88" t="str">
        <f t="shared" si="352"/>
        <v>MENOR_VALOR</v>
      </c>
      <c r="X2014" s="89">
        <f t="shared" si="353"/>
        <v>20461</v>
      </c>
      <c r="Y2014" s="73"/>
    </row>
    <row r="2015" spans="1:25" x14ac:dyDescent="0.35">
      <c r="A2015" s="40">
        <v>1823</v>
      </c>
      <c r="B2015" s="30">
        <v>8714199</v>
      </c>
      <c r="C2015" s="31" t="s">
        <v>32</v>
      </c>
      <c r="D2015" s="31" t="s">
        <v>42</v>
      </c>
      <c r="E2015" s="33" t="s">
        <v>34</v>
      </c>
      <c r="F2015" s="6">
        <v>0</v>
      </c>
      <c r="G2015" s="6">
        <v>1</v>
      </c>
      <c r="H2015" s="6">
        <v>781815</v>
      </c>
      <c r="I2015" s="243">
        <v>218008</v>
      </c>
      <c r="J2015" s="82">
        <f t="shared" si="354"/>
        <v>246610.6496</v>
      </c>
      <c r="K2015" s="79">
        <v>339500</v>
      </c>
      <c r="L2015" s="79">
        <f t="shared" si="344"/>
        <v>64505</v>
      </c>
      <c r="M2015" s="79">
        <f t="shared" si="345"/>
        <v>404005</v>
      </c>
      <c r="N2015" s="79">
        <v>280000</v>
      </c>
      <c r="O2015" s="79">
        <v>53200</v>
      </c>
      <c r="P2015" s="79">
        <v>333200</v>
      </c>
      <c r="Q2015" s="244">
        <f t="shared" si="346"/>
        <v>246611</v>
      </c>
      <c r="R2015" s="244">
        <f t="shared" si="347"/>
        <v>327939</v>
      </c>
      <c r="S2015" s="244">
        <f t="shared" si="348"/>
        <v>321392</v>
      </c>
      <c r="T2015" s="244">
        <f t="shared" si="349"/>
        <v>333200</v>
      </c>
      <c r="U2015" s="79">
        <f t="shared" si="350"/>
        <v>57507.580300339534</v>
      </c>
      <c r="V2015" s="245">
        <f t="shared" si="351"/>
        <v>0.17536060151534136</v>
      </c>
      <c r="W2015" s="88" t="str">
        <f t="shared" si="352"/>
        <v>MENOR_VALOR</v>
      </c>
      <c r="X2015" s="89">
        <f t="shared" si="353"/>
        <v>246611</v>
      </c>
      <c r="Y2015" s="73"/>
    </row>
    <row r="2016" spans="1:25" ht="24" x14ac:dyDescent="0.35">
      <c r="A2016" s="40">
        <v>1824</v>
      </c>
      <c r="B2016" s="30">
        <v>8714199</v>
      </c>
      <c r="C2016" s="31" t="s">
        <v>32</v>
      </c>
      <c r="D2016" s="31" t="s">
        <v>214</v>
      </c>
      <c r="E2016" s="33" t="s">
        <v>34</v>
      </c>
      <c r="F2016" s="6">
        <v>0</v>
      </c>
      <c r="G2016" s="6">
        <v>1</v>
      </c>
      <c r="H2016" s="6">
        <v>781815</v>
      </c>
      <c r="I2016" s="243">
        <v>114478</v>
      </c>
      <c r="J2016" s="82">
        <f t="shared" si="354"/>
        <v>129497.51360000001</v>
      </c>
      <c r="K2016" s="79">
        <v>177450</v>
      </c>
      <c r="L2016" s="79">
        <f t="shared" si="344"/>
        <v>33715.5</v>
      </c>
      <c r="M2016" s="79">
        <f t="shared" si="345"/>
        <v>211165.5</v>
      </c>
      <c r="N2016" s="79">
        <v>135000</v>
      </c>
      <c r="O2016" s="79">
        <v>25650</v>
      </c>
      <c r="P2016" s="79">
        <v>160650</v>
      </c>
      <c r="Q2016" s="244">
        <f t="shared" si="346"/>
        <v>129498</v>
      </c>
      <c r="R2016" s="244">
        <f t="shared" si="347"/>
        <v>167104</v>
      </c>
      <c r="S2016" s="244">
        <f t="shared" si="348"/>
        <v>163778</v>
      </c>
      <c r="T2016" s="244">
        <f t="shared" si="349"/>
        <v>160650</v>
      </c>
      <c r="U2016" s="79">
        <f t="shared" si="350"/>
        <v>26591.457613301307</v>
      </c>
      <c r="V2016" s="245">
        <f t="shared" si="351"/>
        <v>0.15913118544918917</v>
      </c>
      <c r="W2016" s="88" t="str">
        <f t="shared" si="352"/>
        <v>MENOR_VALOR</v>
      </c>
      <c r="X2016" s="89">
        <f t="shared" si="353"/>
        <v>129498</v>
      </c>
      <c r="Y2016" s="73"/>
    </row>
    <row r="2017" spans="1:25" x14ac:dyDescent="0.35">
      <c r="A2017" s="40">
        <v>1825</v>
      </c>
      <c r="B2017" s="30">
        <v>8714199</v>
      </c>
      <c r="C2017" s="31" t="s">
        <v>32</v>
      </c>
      <c r="D2017" s="31" t="s">
        <v>216</v>
      </c>
      <c r="E2017" s="33" t="s">
        <v>34</v>
      </c>
      <c r="F2017" s="6">
        <v>0</v>
      </c>
      <c r="G2017" s="6">
        <v>1</v>
      </c>
      <c r="H2017" s="6">
        <v>781815</v>
      </c>
      <c r="I2017" s="243">
        <v>235025</v>
      </c>
      <c r="J2017" s="82">
        <f t="shared" si="354"/>
        <v>265860.27999999997</v>
      </c>
      <c r="K2017" s="79">
        <v>377140</v>
      </c>
      <c r="L2017" s="79">
        <f t="shared" si="344"/>
        <v>71656.600000000006</v>
      </c>
      <c r="M2017" s="79">
        <f t="shared" si="345"/>
        <v>448796.6</v>
      </c>
      <c r="N2017" s="79">
        <v>277000</v>
      </c>
      <c r="O2017" s="79">
        <v>52630</v>
      </c>
      <c r="P2017" s="79">
        <v>329630</v>
      </c>
      <c r="Q2017" s="244">
        <f t="shared" si="346"/>
        <v>265860</v>
      </c>
      <c r="R2017" s="244">
        <f t="shared" si="347"/>
        <v>348096</v>
      </c>
      <c r="S2017" s="244">
        <f t="shared" si="348"/>
        <v>340076</v>
      </c>
      <c r="T2017" s="244">
        <f t="shared" si="349"/>
        <v>329630</v>
      </c>
      <c r="U2017" s="79">
        <f t="shared" si="350"/>
        <v>58149.633257656926</v>
      </c>
      <c r="V2017" s="245">
        <f t="shared" si="351"/>
        <v>0.16705056437780649</v>
      </c>
      <c r="W2017" s="88" t="str">
        <f t="shared" si="352"/>
        <v>MENOR_VALOR</v>
      </c>
      <c r="X2017" s="89">
        <f t="shared" si="353"/>
        <v>265860</v>
      </c>
      <c r="Y2017" s="73"/>
    </row>
    <row r="2018" spans="1:25" ht="24" x14ac:dyDescent="0.35">
      <c r="A2018" s="40">
        <v>1826</v>
      </c>
      <c r="B2018" s="30">
        <v>8714199</v>
      </c>
      <c r="C2018" s="31" t="s">
        <v>47</v>
      </c>
      <c r="D2018" s="31" t="s">
        <v>36</v>
      </c>
      <c r="E2018" s="33" t="s">
        <v>34</v>
      </c>
      <c r="F2018" s="119">
        <v>0</v>
      </c>
      <c r="G2018" s="119">
        <v>1</v>
      </c>
      <c r="H2018" s="6">
        <v>781815</v>
      </c>
      <c r="I2018" s="243">
        <v>81872</v>
      </c>
      <c r="J2018" s="82">
        <f t="shared" si="354"/>
        <v>92613.606400000004</v>
      </c>
      <c r="K2018" s="79">
        <v>117520</v>
      </c>
      <c r="L2018" s="79">
        <f t="shared" si="344"/>
        <v>22328.799999999999</v>
      </c>
      <c r="M2018" s="79">
        <f t="shared" si="345"/>
        <v>139848.79999999999</v>
      </c>
      <c r="N2018" s="79">
        <v>90000</v>
      </c>
      <c r="O2018" s="79">
        <v>17100</v>
      </c>
      <c r="P2018" s="79">
        <v>107100</v>
      </c>
      <c r="Q2018" s="244">
        <f t="shared" si="346"/>
        <v>92614</v>
      </c>
      <c r="R2018" s="244">
        <f t="shared" si="347"/>
        <v>113187</v>
      </c>
      <c r="S2018" s="244">
        <f t="shared" si="348"/>
        <v>111526</v>
      </c>
      <c r="T2018" s="244">
        <f t="shared" si="349"/>
        <v>107100</v>
      </c>
      <c r="U2018" s="79">
        <f t="shared" si="350"/>
        <v>14547.307809350843</v>
      </c>
      <c r="V2018" s="245">
        <f t="shared" si="351"/>
        <v>0.12852454618773218</v>
      </c>
      <c r="W2018" s="88" t="str">
        <f t="shared" si="352"/>
        <v>MENOR_VALOR</v>
      </c>
      <c r="X2018" s="89">
        <f t="shared" si="353"/>
        <v>92614</v>
      </c>
      <c r="Y2018" s="73"/>
    </row>
    <row r="2019" spans="1:25" ht="24" x14ac:dyDescent="0.35">
      <c r="A2019" s="40">
        <v>1827</v>
      </c>
      <c r="B2019" s="30">
        <v>8714199</v>
      </c>
      <c r="C2019" s="31" t="s">
        <v>47</v>
      </c>
      <c r="D2019" s="31" t="s">
        <v>40</v>
      </c>
      <c r="E2019" s="33" t="s">
        <v>34</v>
      </c>
      <c r="F2019" s="119">
        <v>0</v>
      </c>
      <c r="G2019" s="119">
        <v>1</v>
      </c>
      <c r="H2019" s="6">
        <v>781815</v>
      </c>
      <c r="I2019" s="243">
        <v>202776</v>
      </c>
      <c r="J2019" s="82">
        <f t="shared" si="354"/>
        <v>229380.21119999999</v>
      </c>
      <c r="K2019" s="79">
        <v>322920</v>
      </c>
      <c r="L2019" s="79">
        <f t="shared" si="344"/>
        <v>61354.8</v>
      </c>
      <c r="M2019" s="79">
        <f t="shared" si="345"/>
        <v>384274.8</v>
      </c>
      <c r="N2019" s="79">
        <v>239000</v>
      </c>
      <c r="O2019" s="79">
        <v>45410</v>
      </c>
      <c r="P2019" s="79">
        <v>284410</v>
      </c>
      <c r="Q2019" s="244">
        <f t="shared" si="346"/>
        <v>229380</v>
      </c>
      <c r="R2019" s="244">
        <f t="shared" si="347"/>
        <v>299355</v>
      </c>
      <c r="S2019" s="244">
        <f t="shared" si="348"/>
        <v>292672</v>
      </c>
      <c r="T2019" s="244">
        <f t="shared" si="349"/>
        <v>284410</v>
      </c>
      <c r="U2019" s="79">
        <f t="shared" si="350"/>
        <v>49479.79701352866</v>
      </c>
      <c r="V2019" s="245">
        <f t="shared" si="351"/>
        <v>0.16528802596759251</v>
      </c>
      <c r="W2019" s="88" t="str">
        <f t="shared" si="352"/>
        <v>MENOR_VALOR</v>
      </c>
      <c r="X2019" s="89">
        <f t="shared" si="353"/>
        <v>229380</v>
      </c>
      <c r="Y2019" s="73"/>
    </row>
    <row r="2020" spans="1:25" ht="24" x14ac:dyDescent="0.35">
      <c r="A2020" s="40">
        <v>1828</v>
      </c>
      <c r="B2020" s="30">
        <v>8714199</v>
      </c>
      <c r="C2020" s="31" t="s">
        <v>47</v>
      </c>
      <c r="D2020" s="31" t="s">
        <v>49</v>
      </c>
      <c r="E2020" s="33" t="s">
        <v>34</v>
      </c>
      <c r="F2020" s="119">
        <v>0</v>
      </c>
      <c r="G2020" s="119">
        <v>1</v>
      </c>
      <c r="H2020" s="6">
        <v>781815</v>
      </c>
      <c r="I2020" s="243">
        <v>633080</v>
      </c>
      <c r="J2020" s="82">
        <f t="shared" si="354"/>
        <v>716140.09600000002</v>
      </c>
      <c r="K2020" s="79">
        <v>776980</v>
      </c>
      <c r="L2020" s="79">
        <f t="shared" si="344"/>
        <v>147626.20000000001</v>
      </c>
      <c r="M2020" s="79">
        <f t="shared" si="345"/>
        <v>924606.2</v>
      </c>
      <c r="N2020" s="79">
        <v>586000</v>
      </c>
      <c r="O2020" s="79">
        <v>111340</v>
      </c>
      <c r="P2020" s="79">
        <v>697340</v>
      </c>
      <c r="Q2020" s="244">
        <f t="shared" si="346"/>
        <v>697340</v>
      </c>
      <c r="R2020" s="244">
        <f t="shared" si="347"/>
        <v>779362</v>
      </c>
      <c r="S2020" s="244">
        <f t="shared" si="348"/>
        <v>772917</v>
      </c>
      <c r="T2020" s="244">
        <f t="shared" si="349"/>
        <v>716140</v>
      </c>
      <c r="U2020" s="79">
        <f t="shared" si="350"/>
        <v>57998.312406483004</v>
      </c>
      <c r="V2020" s="245">
        <f t="shared" si="351"/>
        <v>7.4417680624001434E-2</v>
      </c>
      <c r="W2020" s="88" t="str">
        <f t="shared" si="352"/>
        <v>MENOR_VALOR</v>
      </c>
      <c r="X2020" s="89">
        <f t="shared" si="353"/>
        <v>697340</v>
      </c>
      <c r="Y2020" s="73"/>
    </row>
    <row r="2021" spans="1:25" ht="24" x14ac:dyDescent="0.35">
      <c r="A2021" s="40">
        <v>1829</v>
      </c>
      <c r="B2021" s="30">
        <v>87141</v>
      </c>
      <c r="C2021" s="31" t="s">
        <v>50</v>
      </c>
      <c r="D2021" s="31" t="s">
        <v>31</v>
      </c>
      <c r="E2021" s="33" t="s">
        <v>80</v>
      </c>
      <c r="F2021" s="6">
        <v>0</v>
      </c>
      <c r="G2021" s="6">
        <v>1</v>
      </c>
      <c r="H2021" s="6">
        <v>781815</v>
      </c>
      <c r="I2021" s="11">
        <v>272272</v>
      </c>
      <c r="J2021" s="82">
        <f t="shared" si="354"/>
        <v>307994.08639999997</v>
      </c>
      <c r="K2021" s="79">
        <v>351560</v>
      </c>
      <c r="L2021" s="79">
        <f t="shared" si="344"/>
        <v>66796.399999999994</v>
      </c>
      <c r="M2021" s="79">
        <f t="shared" si="345"/>
        <v>418356.4</v>
      </c>
      <c r="N2021" s="79">
        <v>299000</v>
      </c>
      <c r="O2021" s="79">
        <v>56810</v>
      </c>
      <c r="P2021" s="79">
        <v>355810</v>
      </c>
      <c r="Q2021" s="244">
        <f t="shared" si="346"/>
        <v>307994</v>
      </c>
      <c r="R2021" s="244">
        <f t="shared" si="347"/>
        <v>360720</v>
      </c>
      <c r="S2021" s="244">
        <f t="shared" si="348"/>
        <v>357906</v>
      </c>
      <c r="T2021" s="244">
        <f t="shared" si="349"/>
        <v>355810</v>
      </c>
      <c r="U2021" s="79">
        <f t="shared" si="350"/>
        <v>37282.912144841903</v>
      </c>
      <c r="V2021" s="245">
        <f t="shared" si="351"/>
        <v>0.10335693098481344</v>
      </c>
      <c r="W2021" s="88" t="str">
        <f t="shared" si="352"/>
        <v>MENOR_VALOR</v>
      </c>
      <c r="X2021" s="89">
        <f t="shared" si="353"/>
        <v>307994</v>
      </c>
      <c r="Y2021" s="73"/>
    </row>
    <row r="2022" spans="1:25" s="74" customFormat="1" ht="16" x14ac:dyDescent="0.35">
      <c r="A2022" s="117" t="s">
        <v>51</v>
      </c>
      <c r="B2022" s="30"/>
      <c r="C2022" s="134"/>
      <c r="D2022" s="135" t="s">
        <v>52</v>
      </c>
      <c r="E2022" s="33"/>
      <c r="F2022" s="119"/>
      <c r="G2022" s="119"/>
      <c r="H2022" s="120"/>
      <c r="I2022" s="243"/>
      <c r="J2022" s="82"/>
      <c r="K2022" s="79"/>
      <c r="L2022" s="79"/>
      <c r="M2022" s="79"/>
      <c r="N2022" s="79"/>
      <c r="O2022" s="79"/>
      <c r="P2022" s="79"/>
      <c r="Q2022" s="244"/>
      <c r="R2022" s="244"/>
      <c r="S2022" s="244"/>
      <c r="T2022" s="244"/>
      <c r="U2022" s="79"/>
      <c r="V2022" s="245"/>
      <c r="W2022" s="88" t="str">
        <f t="shared" si="352"/>
        <v>MENOR_VALOR</v>
      </c>
      <c r="X2022" s="89">
        <f t="shared" si="353"/>
        <v>0</v>
      </c>
      <c r="Y2022" s="73"/>
    </row>
    <row r="2023" spans="1:25" ht="24" x14ac:dyDescent="0.35">
      <c r="A2023" s="40">
        <v>1830</v>
      </c>
      <c r="B2023" s="6">
        <v>781815</v>
      </c>
      <c r="C2023" s="32" t="s">
        <v>32</v>
      </c>
      <c r="D2023" s="31" t="s">
        <v>218</v>
      </c>
      <c r="E2023" s="33" t="s">
        <v>34</v>
      </c>
      <c r="F2023" s="6">
        <v>0</v>
      </c>
      <c r="G2023" s="6">
        <v>1</v>
      </c>
      <c r="H2023" s="6">
        <v>781815</v>
      </c>
      <c r="I2023" s="81">
        <v>176358</v>
      </c>
      <c r="J2023" s="82">
        <f t="shared" si="354"/>
        <v>199496.16959999999</v>
      </c>
      <c r="K2023" s="79">
        <v>144900</v>
      </c>
      <c r="L2023" s="79">
        <f t="shared" si="344"/>
        <v>27531</v>
      </c>
      <c r="M2023" s="79">
        <f t="shared" si="345"/>
        <v>172431</v>
      </c>
      <c r="N2023" s="79">
        <v>129000</v>
      </c>
      <c r="O2023" s="79">
        <v>24510</v>
      </c>
      <c r="P2023" s="79">
        <v>153510</v>
      </c>
      <c r="Q2023" s="244">
        <f t="shared" si="346"/>
        <v>153510</v>
      </c>
      <c r="R2023" s="244">
        <f t="shared" si="347"/>
        <v>175146</v>
      </c>
      <c r="S2023" s="244">
        <f t="shared" si="348"/>
        <v>174139</v>
      </c>
      <c r="T2023" s="244">
        <f t="shared" si="349"/>
        <v>172431</v>
      </c>
      <c r="U2023" s="79">
        <f t="shared" si="350"/>
        <v>15298.962317752143</v>
      </c>
      <c r="V2023" s="245">
        <f t="shared" si="351"/>
        <v>8.7349767152844732E-2</v>
      </c>
      <c r="W2023" s="88" t="str">
        <f t="shared" si="352"/>
        <v>MENOR_VALOR</v>
      </c>
      <c r="X2023" s="89">
        <f t="shared" si="353"/>
        <v>153510</v>
      </c>
      <c r="Y2023" s="73"/>
    </row>
    <row r="2024" spans="1:25" x14ac:dyDescent="0.35">
      <c r="A2024" s="40">
        <v>1831</v>
      </c>
      <c r="B2024" s="6">
        <v>781815</v>
      </c>
      <c r="C2024" s="32" t="s">
        <v>32</v>
      </c>
      <c r="D2024" s="31" t="s">
        <v>53</v>
      </c>
      <c r="E2024" s="33" t="s">
        <v>34</v>
      </c>
      <c r="F2024" s="6">
        <v>0</v>
      </c>
      <c r="G2024" s="6">
        <v>1</v>
      </c>
      <c r="H2024" s="6">
        <v>781815</v>
      </c>
      <c r="I2024" s="81">
        <v>10829</v>
      </c>
      <c r="J2024" s="82">
        <f t="shared" si="354"/>
        <v>12249.764800000001</v>
      </c>
      <c r="K2024" s="79">
        <v>16320</v>
      </c>
      <c r="L2024" s="79">
        <f t="shared" si="344"/>
        <v>3100.8</v>
      </c>
      <c r="M2024" s="79">
        <f t="shared" si="345"/>
        <v>19420.8</v>
      </c>
      <c r="N2024" s="79">
        <v>13000</v>
      </c>
      <c r="O2024" s="79">
        <v>2470</v>
      </c>
      <c r="P2024" s="79">
        <v>15470</v>
      </c>
      <c r="Q2024" s="244">
        <f t="shared" si="346"/>
        <v>12250</v>
      </c>
      <c r="R2024" s="244">
        <f t="shared" si="347"/>
        <v>15714</v>
      </c>
      <c r="S2024" s="244">
        <f t="shared" si="348"/>
        <v>15439</v>
      </c>
      <c r="T2024" s="244">
        <f t="shared" si="349"/>
        <v>15470</v>
      </c>
      <c r="U2024" s="79">
        <f t="shared" si="350"/>
        <v>2449.4178900302009</v>
      </c>
      <c r="V2024" s="245">
        <f t="shared" si="351"/>
        <v>0.15587488163613344</v>
      </c>
      <c r="W2024" s="88" t="str">
        <f t="shared" si="352"/>
        <v>MENOR_VALOR</v>
      </c>
      <c r="X2024" s="89">
        <f t="shared" si="353"/>
        <v>12250</v>
      </c>
      <c r="Y2024" s="73"/>
    </row>
    <row r="2025" spans="1:25" ht="16" x14ac:dyDescent="0.35">
      <c r="A2025" s="40">
        <v>1832</v>
      </c>
      <c r="B2025" s="6">
        <v>781815</v>
      </c>
      <c r="C2025" s="32" t="s">
        <v>32</v>
      </c>
      <c r="D2025" s="31" t="s">
        <v>54</v>
      </c>
      <c r="E2025" s="33" t="s">
        <v>34</v>
      </c>
      <c r="F2025" s="6">
        <v>0</v>
      </c>
      <c r="G2025" s="6">
        <v>1</v>
      </c>
      <c r="H2025" s="6">
        <v>781815</v>
      </c>
      <c r="I2025" s="81">
        <v>55216</v>
      </c>
      <c r="J2025" s="82">
        <f t="shared" si="354"/>
        <v>62460.339200000002</v>
      </c>
      <c r="K2025" s="79">
        <v>48600</v>
      </c>
      <c r="L2025" s="79">
        <f t="shared" si="344"/>
        <v>9234</v>
      </c>
      <c r="M2025" s="79">
        <f t="shared" si="345"/>
        <v>57834</v>
      </c>
      <c r="N2025" s="79">
        <v>43000</v>
      </c>
      <c r="O2025" s="79">
        <v>8170</v>
      </c>
      <c r="P2025" s="79">
        <v>51170</v>
      </c>
      <c r="Q2025" s="244">
        <f t="shared" si="346"/>
        <v>51170</v>
      </c>
      <c r="R2025" s="244">
        <f t="shared" si="347"/>
        <v>57155</v>
      </c>
      <c r="S2025" s="244">
        <f t="shared" si="348"/>
        <v>56964</v>
      </c>
      <c r="T2025" s="244">
        <f t="shared" si="349"/>
        <v>57834</v>
      </c>
      <c r="U2025" s="79">
        <f t="shared" si="350"/>
        <v>4232.0340854014867</v>
      </c>
      <c r="V2025" s="245">
        <f t="shared" si="351"/>
        <v>7.4044861961359232E-2</v>
      </c>
      <c r="W2025" s="88" t="str">
        <f t="shared" si="352"/>
        <v>MENOR_VALOR</v>
      </c>
      <c r="X2025" s="89">
        <f t="shared" si="353"/>
        <v>51170</v>
      </c>
      <c r="Y2025" s="73"/>
    </row>
    <row r="2026" spans="1:25" ht="24" x14ac:dyDescent="0.35">
      <c r="A2026" s="40">
        <v>1833</v>
      </c>
      <c r="B2026" s="6">
        <v>781815</v>
      </c>
      <c r="C2026" s="32" t="s">
        <v>32</v>
      </c>
      <c r="D2026" s="31" t="s">
        <v>220</v>
      </c>
      <c r="E2026" s="33" t="s">
        <v>34</v>
      </c>
      <c r="F2026" s="6">
        <v>0</v>
      </c>
      <c r="G2026" s="6">
        <v>1</v>
      </c>
      <c r="H2026" s="6">
        <v>781815</v>
      </c>
      <c r="I2026" s="81">
        <v>22729</v>
      </c>
      <c r="J2026" s="82">
        <f t="shared" si="354"/>
        <v>25711.0448</v>
      </c>
      <c r="K2026" s="79">
        <v>146640</v>
      </c>
      <c r="L2026" s="79">
        <f t="shared" si="344"/>
        <v>27861.599999999999</v>
      </c>
      <c r="M2026" s="79">
        <f t="shared" si="345"/>
        <v>174501.6</v>
      </c>
      <c r="N2026" s="79">
        <v>125000</v>
      </c>
      <c r="O2026" s="79">
        <v>23750</v>
      </c>
      <c r="P2026" s="79">
        <v>148750</v>
      </c>
      <c r="Q2026" s="244">
        <f t="shared" si="346"/>
        <v>25711</v>
      </c>
      <c r="R2026" s="244">
        <f t="shared" si="347"/>
        <v>116321</v>
      </c>
      <c r="S2026" s="244">
        <f t="shared" si="348"/>
        <v>87389</v>
      </c>
      <c r="T2026" s="244">
        <f t="shared" si="349"/>
        <v>148750</v>
      </c>
      <c r="U2026" s="79">
        <f t="shared" si="350"/>
        <v>64070.945443313074</v>
      </c>
      <c r="V2026" s="245">
        <f t="shared" si="351"/>
        <v>0.5508115081826418</v>
      </c>
      <c r="W2026" s="88" t="str">
        <f t="shared" si="352"/>
        <v>MEDIA_GEOMETRICA</v>
      </c>
      <c r="X2026" s="89">
        <f t="shared" si="353"/>
        <v>87389</v>
      </c>
      <c r="Y2026" s="73"/>
    </row>
    <row r="2027" spans="1:25" ht="24" x14ac:dyDescent="0.35">
      <c r="A2027" s="40">
        <v>1834</v>
      </c>
      <c r="B2027" s="6">
        <v>781815</v>
      </c>
      <c r="C2027" s="32" t="s">
        <v>32</v>
      </c>
      <c r="D2027" s="31" t="s">
        <v>282</v>
      </c>
      <c r="E2027" s="33" t="s">
        <v>34</v>
      </c>
      <c r="F2027" s="6">
        <v>0</v>
      </c>
      <c r="G2027" s="6">
        <v>1</v>
      </c>
      <c r="H2027" s="6">
        <v>781815</v>
      </c>
      <c r="I2027" s="81">
        <v>22729</v>
      </c>
      <c r="J2027" s="82">
        <f t="shared" si="354"/>
        <v>25711.0448</v>
      </c>
      <c r="K2027" s="79">
        <v>128260</v>
      </c>
      <c r="L2027" s="79">
        <f t="shared" si="344"/>
        <v>24369.4</v>
      </c>
      <c r="M2027" s="79">
        <f t="shared" si="345"/>
        <v>152629.4</v>
      </c>
      <c r="N2027" s="79">
        <v>97000</v>
      </c>
      <c r="O2027" s="79">
        <v>18430</v>
      </c>
      <c r="P2027" s="79">
        <v>115430</v>
      </c>
      <c r="Q2027" s="244">
        <f t="shared" si="346"/>
        <v>25711</v>
      </c>
      <c r="R2027" s="244">
        <f t="shared" si="347"/>
        <v>97923</v>
      </c>
      <c r="S2027" s="244">
        <f t="shared" si="348"/>
        <v>76800</v>
      </c>
      <c r="T2027" s="244">
        <f t="shared" si="349"/>
        <v>115430</v>
      </c>
      <c r="U2027" s="79">
        <f t="shared" si="350"/>
        <v>51061.59488304297</v>
      </c>
      <c r="V2027" s="245">
        <f t="shared" si="351"/>
        <v>0.52144639035816887</v>
      </c>
      <c r="W2027" s="88" t="str">
        <f t="shared" si="352"/>
        <v>MEDIA_GEOMETRICA</v>
      </c>
      <c r="X2027" s="89">
        <f t="shared" si="353"/>
        <v>76800</v>
      </c>
      <c r="Y2027" s="73"/>
    </row>
    <row r="2028" spans="1:25" ht="16" x14ac:dyDescent="0.35">
      <c r="A2028" s="40">
        <v>1835</v>
      </c>
      <c r="B2028" s="6">
        <v>781815</v>
      </c>
      <c r="C2028" s="32" t="s">
        <v>32</v>
      </c>
      <c r="D2028" s="31" t="s">
        <v>55</v>
      </c>
      <c r="E2028" s="33" t="s">
        <v>34</v>
      </c>
      <c r="F2028" s="6">
        <v>0</v>
      </c>
      <c r="G2028" s="6">
        <v>1</v>
      </c>
      <c r="H2028" s="6">
        <v>781815</v>
      </c>
      <c r="I2028" s="81">
        <v>25704</v>
      </c>
      <c r="J2028" s="82">
        <f t="shared" si="354"/>
        <v>29076.364799999999</v>
      </c>
      <c r="K2028" s="79">
        <v>35340</v>
      </c>
      <c r="L2028" s="79">
        <f t="shared" ref="L2028:L2091" si="355">K2028*19%</f>
        <v>6714.6</v>
      </c>
      <c r="M2028" s="79">
        <f t="shared" si="345"/>
        <v>42054.6</v>
      </c>
      <c r="N2028" s="79">
        <v>30000</v>
      </c>
      <c r="O2028" s="79">
        <v>5700</v>
      </c>
      <c r="P2028" s="79">
        <v>35700</v>
      </c>
      <c r="Q2028" s="244">
        <f t="shared" si="346"/>
        <v>29076</v>
      </c>
      <c r="R2028" s="244">
        <f t="shared" si="347"/>
        <v>35610</v>
      </c>
      <c r="S2028" s="244">
        <f t="shared" si="348"/>
        <v>35211</v>
      </c>
      <c r="T2028" s="244">
        <f t="shared" si="349"/>
        <v>35700</v>
      </c>
      <c r="U2028" s="79">
        <f t="shared" si="350"/>
        <v>4620.2357082729013</v>
      </c>
      <c r="V2028" s="245">
        <f t="shared" si="351"/>
        <v>0.12974545656481049</v>
      </c>
      <c r="W2028" s="88" t="str">
        <f t="shared" si="352"/>
        <v>MENOR_VALOR</v>
      </c>
      <c r="X2028" s="89">
        <f t="shared" si="353"/>
        <v>29076</v>
      </c>
      <c r="Y2028" s="73"/>
    </row>
    <row r="2029" spans="1:25" ht="16" x14ac:dyDescent="0.35">
      <c r="A2029" s="40">
        <v>1836</v>
      </c>
      <c r="B2029" s="6">
        <v>781815</v>
      </c>
      <c r="C2029" s="32" t="s">
        <v>32</v>
      </c>
      <c r="D2029" s="31" t="s">
        <v>56</v>
      </c>
      <c r="E2029" s="33" t="s">
        <v>34</v>
      </c>
      <c r="F2029" s="6">
        <v>0</v>
      </c>
      <c r="G2029" s="6">
        <v>1</v>
      </c>
      <c r="H2029" s="6">
        <v>781815</v>
      </c>
      <c r="I2029" s="81">
        <v>59500</v>
      </c>
      <c r="J2029" s="82">
        <f t="shared" si="354"/>
        <v>67306.399999999994</v>
      </c>
      <c r="K2029" s="79">
        <v>45000</v>
      </c>
      <c r="L2029" s="79">
        <f t="shared" si="355"/>
        <v>8550</v>
      </c>
      <c r="M2029" s="79">
        <f t="shared" si="345"/>
        <v>53550</v>
      </c>
      <c r="N2029" s="79">
        <v>40000</v>
      </c>
      <c r="O2029" s="79">
        <v>7600</v>
      </c>
      <c r="P2029" s="79">
        <v>47600</v>
      </c>
      <c r="Q2029" s="244">
        <f t="shared" si="346"/>
        <v>47600</v>
      </c>
      <c r="R2029" s="244">
        <f t="shared" si="347"/>
        <v>56152</v>
      </c>
      <c r="S2029" s="244">
        <f t="shared" si="348"/>
        <v>55566</v>
      </c>
      <c r="T2029" s="244">
        <f t="shared" si="349"/>
        <v>53550</v>
      </c>
      <c r="U2029" s="79">
        <f t="shared" si="350"/>
        <v>6047.1771927073542</v>
      </c>
      <c r="V2029" s="245">
        <f t="shared" si="351"/>
        <v>0.10769299744812925</v>
      </c>
      <c r="W2029" s="88" t="str">
        <f t="shared" si="352"/>
        <v>MENOR_VALOR</v>
      </c>
      <c r="X2029" s="89">
        <f t="shared" si="353"/>
        <v>47600</v>
      </c>
      <c r="Y2029" s="73"/>
    </row>
    <row r="2030" spans="1:25" ht="16" x14ac:dyDescent="0.35">
      <c r="A2030" s="40">
        <v>1837</v>
      </c>
      <c r="B2030" s="6">
        <v>781815</v>
      </c>
      <c r="C2030" s="32" t="s">
        <v>32</v>
      </c>
      <c r="D2030" s="31" t="s">
        <v>57</v>
      </c>
      <c r="E2030" s="33" t="s">
        <v>34</v>
      </c>
      <c r="F2030" s="6">
        <v>0</v>
      </c>
      <c r="G2030" s="6">
        <v>1</v>
      </c>
      <c r="H2030" s="6">
        <v>781815</v>
      </c>
      <c r="I2030" s="81">
        <v>90083</v>
      </c>
      <c r="J2030" s="82">
        <f t="shared" si="354"/>
        <v>101901.88959999999</v>
      </c>
      <c r="K2030" s="79">
        <v>51360</v>
      </c>
      <c r="L2030" s="79">
        <f t="shared" si="355"/>
        <v>9758.4</v>
      </c>
      <c r="M2030" s="79">
        <f t="shared" si="345"/>
        <v>61118.400000000001</v>
      </c>
      <c r="N2030" s="79">
        <v>38000</v>
      </c>
      <c r="O2030" s="79">
        <v>7220</v>
      </c>
      <c r="P2030" s="79">
        <v>45220</v>
      </c>
      <c r="Q2030" s="244">
        <f t="shared" si="346"/>
        <v>45220</v>
      </c>
      <c r="R2030" s="244">
        <f t="shared" si="347"/>
        <v>69413</v>
      </c>
      <c r="S2030" s="244">
        <f t="shared" si="348"/>
        <v>65548</v>
      </c>
      <c r="T2030" s="244">
        <f t="shared" si="349"/>
        <v>61118</v>
      </c>
      <c r="U2030" s="79">
        <f t="shared" si="350"/>
        <v>17107.034357246142</v>
      </c>
      <c r="V2030" s="245">
        <f t="shared" si="351"/>
        <v>0.2464528886123081</v>
      </c>
      <c r="W2030" s="88" t="str">
        <f t="shared" si="352"/>
        <v>MENOR_VALOR</v>
      </c>
      <c r="X2030" s="89">
        <f t="shared" si="353"/>
        <v>45220</v>
      </c>
      <c r="Y2030" s="73"/>
    </row>
    <row r="2031" spans="1:25" x14ac:dyDescent="0.35">
      <c r="A2031" s="40">
        <v>1838</v>
      </c>
      <c r="B2031" s="6">
        <v>781815</v>
      </c>
      <c r="C2031" s="32" t="s">
        <v>32</v>
      </c>
      <c r="D2031" s="31" t="s">
        <v>58</v>
      </c>
      <c r="E2031" s="33" t="s">
        <v>34</v>
      </c>
      <c r="F2031" s="6">
        <v>0</v>
      </c>
      <c r="G2031" s="6">
        <v>1</v>
      </c>
      <c r="H2031" s="6">
        <v>781815</v>
      </c>
      <c r="I2031" s="81">
        <v>36176</v>
      </c>
      <c r="J2031" s="82">
        <f t="shared" si="354"/>
        <v>40922.2912</v>
      </c>
      <c r="K2031" s="79">
        <v>47000</v>
      </c>
      <c r="L2031" s="79">
        <f t="shared" si="355"/>
        <v>8930</v>
      </c>
      <c r="M2031" s="79">
        <f t="shared" si="345"/>
        <v>55930</v>
      </c>
      <c r="N2031" s="79">
        <v>40000</v>
      </c>
      <c r="O2031" s="79">
        <v>7600</v>
      </c>
      <c r="P2031" s="79">
        <v>47600</v>
      </c>
      <c r="Q2031" s="244">
        <f t="shared" si="346"/>
        <v>40922</v>
      </c>
      <c r="R2031" s="244">
        <f t="shared" si="347"/>
        <v>48151</v>
      </c>
      <c r="S2031" s="244">
        <f t="shared" si="348"/>
        <v>47761</v>
      </c>
      <c r="T2031" s="244">
        <f t="shared" si="349"/>
        <v>47600</v>
      </c>
      <c r="U2031" s="79">
        <f t="shared" si="350"/>
        <v>5111.6749211975521</v>
      </c>
      <c r="V2031" s="245">
        <f t="shared" si="351"/>
        <v>0.10615926816052734</v>
      </c>
      <c r="W2031" s="88" t="str">
        <f t="shared" si="352"/>
        <v>MENOR_VALOR</v>
      </c>
      <c r="X2031" s="89">
        <f t="shared" si="353"/>
        <v>40922</v>
      </c>
      <c r="Y2031" s="73"/>
    </row>
    <row r="2032" spans="1:25" ht="16" x14ac:dyDescent="0.35">
      <c r="A2032" s="40">
        <v>1839</v>
      </c>
      <c r="B2032" s="6">
        <v>781815</v>
      </c>
      <c r="C2032" s="32" t="s">
        <v>32</v>
      </c>
      <c r="D2032" s="31" t="s">
        <v>59</v>
      </c>
      <c r="E2032" s="33" t="s">
        <v>34</v>
      </c>
      <c r="F2032" s="6">
        <v>0</v>
      </c>
      <c r="G2032" s="6">
        <v>1</v>
      </c>
      <c r="H2032" s="6">
        <v>781815</v>
      </c>
      <c r="I2032" s="81">
        <v>114240</v>
      </c>
      <c r="J2032" s="82">
        <f t="shared" si="354"/>
        <v>129228.288</v>
      </c>
      <c r="K2032" s="79">
        <v>164630</v>
      </c>
      <c r="L2032" s="79">
        <f t="shared" si="355"/>
        <v>31279.7</v>
      </c>
      <c r="M2032" s="79">
        <f t="shared" si="345"/>
        <v>195909.7</v>
      </c>
      <c r="N2032" s="79">
        <v>130000</v>
      </c>
      <c r="O2032" s="79">
        <v>24700</v>
      </c>
      <c r="P2032" s="79">
        <v>154700</v>
      </c>
      <c r="Q2032" s="244">
        <f t="shared" si="346"/>
        <v>129228</v>
      </c>
      <c r="R2032" s="244">
        <f t="shared" si="347"/>
        <v>159946</v>
      </c>
      <c r="S2032" s="244">
        <f t="shared" si="348"/>
        <v>157628</v>
      </c>
      <c r="T2032" s="244">
        <f t="shared" si="349"/>
        <v>154700</v>
      </c>
      <c r="U2032" s="79">
        <f t="shared" si="350"/>
        <v>21720.906104488367</v>
      </c>
      <c r="V2032" s="245">
        <f t="shared" si="351"/>
        <v>0.13580149615800563</v>
      </c>
      <c r="W2032" s="88" t="str">
        <f t="shared" si="352"/>
        <v>MENOR_VALOR</v>
      </c>
      <c r="X2032" s="89">
        <f t="shared" si="353"/>
        <v>129228</v>
      </c>
      <c r="Y2032" s="73"/>
    </row>
    <row r="2033" spans="1:25" ht="16" x14ac:dyDescent="0.35">
      <c r="A2033" s="40">
        <v>1840</v>
      </c>
      <c r="B2033" s="6">
        <v>781815</v>
      </c>
      <c r="C2033" s="32" t="s">
        <v>32</v>
      </c>
      <c r="D2033" s="31" t="s">
        <v>60</v>
      </c>
      <c r="E2033" s="33" t="s">
        <v>34</v>
      </c>
      <c r="F2033" s="6">
        <v>0</v>
      </c>
      <c r="G2033" s="6">
        <v>1</v>
      </c>
      <c r="H2033" s="6">
        <v>781815</v>
      </c>
      <c r="I2033" s="81">
        <v>125307</v>
      </c>
      <c r="J2033" s="82">
        <f t="shared" si="354"/>
        <v>141747.27840000001</v>
      </c>
      <c r="K2033" s="79">
        <v>146700</v>
      </c>
      <c r="L2033" s="79">
        <f t="shared" si="355"/>
        <v>27873</v>
      </c>
      <c r="M2033" s="79">
        <f t="shared" si="345"/>
        <v>174573</v>
      </c>
      <c r="N2033" s="79">
        <v>130000</v>
      </c>
      <c r="O2033" s="79">
        <v>24700</v>
      </c>
      <c r="P2033" s="79">
        <v>154700</v>
      </c>
      <c r="Q2033" s="244">
        <f t="shared" si="346"/>
        <v>141747</v>
      </c>
      <c r="R2033" s="244">
        <f t="shared" si="347"/>
        <v>157007</v>
      </c>
      <c r="S2033" s="244">
        <f t="shared" si="348"/>
        <v>156433</v>
      </c>
      <c r="T2033" s="244">
        <f t="shared" si="349"/>
        <v>154700</v>
      </c>
      <c r="U2033" s="79">
        <f t="shared" si="350"/>
        <v>10790.449480906715</v>
      </c>
      <c r="V2033" s="245">
        <f t="shared" si="351"/>
        <v>6.8725913372694944E-2</v>
      </c>
      <c r="W2033" s="88" t="str">
        <f t="shared" si="352"/>
        <v>MENOR_VALOR</v>
      </c>
      <c r="X2033" s="89">
        <f t="shared" si="353"/>
        <v>141747</v>
      </c>
      <c r="Y2033" s="73"/>
    </row>
    <row r="2034" spans="1:25" ht="16" x14ac:dyDescent="0.35">
      <c r="A2034" s="40">
        <v>1841</v>
      </c>
      <c r="B2034" s="6">
        <v>781815</v>
      </c>
      <c r="C2034" s="32" t="s">
        <v>32</v>
      </c>
      <c r="D2034" s="31" t="s">
        <v>61</v>
      </c>
      <c r="E2034" s="33" t="s">
        <v>34</v>
      </c>
      <c r="F2034" s="6">
        <v>0</v>
      </c>
      <c r="G2034" s="6">
        <v>1</v>
      </c>
      <c r="H2034" s="6">
        <v>781815</v>
      </c>
      <c r="I2034" s="81">
        <v>14756</v>
      </c>
      <c r="J2034" s="82">
        <f t="shared" si="354"/>
        <v>16691.9872</v>
      </c>
      <c r="K2034" s="79">
        <v>24960</v>
      </c>
      <c r="L2034" s="79">
        <f t="shared" si="355"/>
        <v>4742.3999999999996</v>
      </c>
      <c r="M2034" s="79">
        <f t="shared" si="345"/>
        <v>29702.400000000001</v>
      </c>
      <c r="N2034" s="79">
        <v>19000</v>
      </c>
      <c r="O2034" s="79">
        <v>3610</v>
      </c>
      <c r="P2034" s="79">
        <v>22610</v>
      </c>
      <c r="Q2034" s="244">
        <f t="shared" si="346"/>
        <v>16692</v>
      </c>
      <c r="R2034" s="244">
        <f t="shared" si="347"/>
        <v>23001</v>
      </c>
      <c r="S2034" s="244">
        <f t="shared" si="348"/>
        <v>22380</v>
      </c>
      <c r="T2034" s="244">
        <f t="shared" si="349"/>
        <v>22610</v>
      </c>
      <c r="U2034" s="79">
        <f t="shared" si="350"/>
        <v>4461.1366825059285</v>
      </c>
      <c r="V2034" s="245">
        <f t="shared" si="351"/>
        <v>0.19395403167279374</v>
      </c>
      <c r="W2034" s="88" t="str">
        <f t="shared" si="352"/>
        <v>MENOR_VALOR</v>
      </c>
      <c r="X2034" s="89">
        <f t="shared" si="353"/>
        <v>16692</v>
      </c>
      <c r="Y2034" s="73"/>
    </row>
    <row r="2035" spans="1:25" ht="16" x14ac:dyDescent="0.35">
      <c r="A2035" s="40">
        <v>1842</v>
      </c>
      <c r="B2035" s="6">
        <v>781815</v>
      </c>
      <c r="C2035" s="32" t="s">
        <v>32</v>
      </c>
      <c r="D2035" s="31" t="s">
        <v>62</v>
      </c>
      <c r="E2035" s="33" t="s">
        <v>34</v>
      </c>
      <c r="F2035" s="6">
        <v>0</v>
      </c>
      <c r="G2035" s="6">
        <v>1</v>
      </c>
      <c r="H2035" s="6">
        <v>781815</v>
      </c>
      <c r="I2035" s="81">
        <v>96033</v>
      </c>
      <c r="J2035" s="82">
        <f t="shared" si="354"/>
        <v>108632.52959999999</v>
      </c>
      <c r="K2035" s="79">
        <v>154500</v>
      </c>
      <c r="L2035" s="79">
        <f t="shared" si="355"/>
        <v>29355</v>
      </c>
      <c r="M2035" s="79">
        <f t="shared" si="345"/>
        <v>183855</v>
      </c>
      <c r="N2035" s="79">
        <v>120000</v>
      </c>
      <c r="O2035" s="79">
        <v>22800</v>
      </c>
      <c r="P2035" s="79">
        <v>142800</v>
      </c>
      <c r="Q2035" s="244">
        <f t="shared" si="346"/>
        <v>108633</v>
      </c>
      <c r="R2035" s="244">
        <f t="shared" si="347"/>
        <v>145096</v>
      </c>
      <c r="S2035" s="244">
        <f t="shared" si="348"/>
        <v>141815</v>
      </c>
      <c r="T2035" s="244">
        <f t="shared" si="349"/>
        <v>142800</v>
      </c>
      <c r="U2035" s="79">
        <f t="shared" si="350"/>
        <v>25783.234562405083</v>
      </c>
      <c r="V2035" s="245">
        <f t="shared" si="351"/>
        <v>0.17769776260134726</v>
      </c>
      <c r="W2035" s="88" t="str">
        <f t="shared" si="352"/>
        <v>MENOR_VALOR</v>
      </c>
      <c r="X2035" s="89">
        <f t="shared" si="353"/>
        <v>108633</v>
      </c>
      <c r="Y2035" s="73"/>
    </row>
    <row r="2036" spans="1:25" x14ac:dyDescent="0.35">
      <c r="A2036" s="40">
        <v>1843</v>
      </c>
      <c r="B2036" s="6">
        <v>781815</v>
      </c>
      <c r="C2036" s="32" t="s">
        <v>32</v>
      </c>
      <c r="D2036" s="31" t="s">
        <v>63</v>
      </c>
      <c r="E2036" s="33" t="s">
        <v>34</v>
      </c>
      <c r="F2036" s="6">
        <v>0</v>
      </c>
      <c r="G2036" s="6">
        <v>1</v>
      </c>
      <c r="H2036" s="6">
        <v>781815</v>
      </c>
      <c r="I2036" s="81">
        <v>358071</v>
      </c>
      <c r="J2036" s="82">
        <f t="shared" si="354"/>
        <v>405049.91519999999</v>
      </c>
      <c r="K2036" s="79">
        <v>520740</v>
      </c>
      <c r="L2036" s="79">
        <f t="shared" si="355"/>
        <v>98940.6</v>
      </c>
      <c r="M2036" s="79">
        <f t="shared" si="345"/>
        <v>619680.6</v>
      </c>
      <c r="N2036" s="79">
        <v>421000</v>
      </c>
      <c r="O2036" s="79">
        <v>79990</v>
      </c>
      <c r="P2036" s="79">
        <v>500990</v>
      </c>
      <c r="Q2036" s="244">
        <f t="shared" si="346"/>
        <v>405050</v>
      </c>
      <c r="R2036" s="244">
        <f t="shared" si="347"/>
        <v>508574</v>
      </c>
      <c r="S2036" s="244">
        <f t="shared" si="348"/>
        <v>500997</v>
      </c>
      <c r="T2036" s="244">
        <f t="shared" si="349"/>
        <v>500990</v>
      </c>
      <c r="U2036" s="79">
        <f t="shared" si="350"/>
        <v>73202.522415556145</v>
      </c>
      <c r="V2036" s="245">
        <f t="shared" si="351"/>
        <v>0.14393681630511224</v>
      </c>
      <c r="W2036" s="88" t="str">
        <f t="shared" si="352"/>
        <v>MENOR_VALOR</v>
      </c>
      <c r="X2036" s="89">
        <f t="shared" si="353"/>
        <v>405050</v>
      </c>
      <c r="Y2036" s="73"/>
    </row>
    <row r="2037" spans="1:25" ht="16" x14ac:dyDescent="0.35">
      <c r="A2037" s="40">
        <v>1844</v>
      </c>
      <c r="B2037" s="6">
        <v>781815</v>
      </c>
      <c r="C2037" s="32" t="s">
        <v>32</v>
      </c>
      <c r="D2037" s="31" t="s">
        <v>64</v>
      </c>
      <c r="E2037" s="33" t="s">
        <v>34</v>
      </c>
      <c r="F2037" s="6">
        <v>0</v>
      </c>
      <c r="G2037" s="6">
        <v>1</v>
      </c>
      <c r="H2037" s="6">
        <v>781815</v>
      </c>
      <c r="I2037" s="81">
        <v>190638</v>
      </c>
      <c r="J2037" s="82">
        <f t="shared" si="354"/>
        <v>215649.70559999999</v>
      </c>
      <c r="K2037" s="79">
        <v>285600</v>
      </c>
      <c r="L2037" s="79">
        <f t="shared" si="355"/>
        <v>54264</v>
      </c>
      <c r="M2037" s="79">
        <f t="shared" si="345"/>
        <v>339864</v>
      </c>
      <c r="N2037" s="79">
        <v>224000</v>
      </c>
      <c r="O2037" s="79">
        <v>42560</v>
      </c>
      <c r="P2037" s="79">
        <v>266560</v>
      </c>
      <c r="Q2037" s="244">
        <f t="shared" si="346"/>
        <v>215650</v>
      </c>
      <c r="R2037" s="244">
        <f t="shared" si="347"/>
        <v>274025</v>
      </c>
      <c r="S2037" s="244">
        <f t="shared" si="348"/>
        <v>269329</v>
      </c>
      <c r="T2037" s="244">
        <f t="shared" si="349"/>
        <v>266560</v>
      </c>
      <c r="U2037" s="79">
        <f t="shared" si="350"/>
        <v>41277.358351764713</v>
      </c>
      <c r="V2037" s="245">
        <f t="shared" si="351"/>
        <v>0.1506335493176342</v>
      </c>
      <c r="W2037" s="88" t="str">
        <f t="shared" si="352"/>
        <v>MENOR_VALOR</v>
      </c>
      <c r="X2037" s="89">
        <f t="shared" si="353"/>
        <v>215650</v>
      </c>
      <c r="Y2037" s="73"/>
    </row>
    <row r="2038" spans="1:25" ht="16" x14ac:dyDescent="0.35">
      <c r="A2038" s="40">
        <v>1845</v>
      </c>
      <c r="B2038" s="6">
        <v>781815</v>
      </c>
      <c r="C2038" s="32" t="s">
        <v>32</v>
      </c>
      <c r="D2038" s="31" t="s">
        <v>222</v>
      </c>
      <c r="E2038" s="33" t="s">
        <v>34</v>
      </c>
      <c r="F2038" s="6">
        <v>0</v>
      </c>
      <c r="G2038" s="6">
        <v>1</v>
      </c>
      <c r="H2038" s="6">
        <v>781815</v>
      </c>
      <c r="I2038" s="81">
        <v>100793</v>
      </c>
      <c r="J2038" s="82">
        <f t="shared" si="354"/>
        <v>114017.0416</v>
      </c>
      <c r="K2038" s="79">
        <v>135590</v>
      </c>
      <c r="L2038" s="79">
        <f t="shared" si="355"/>
        <v>25762.1</v>
      </c>
      <c r="M2038" s="79">
        <f t="shared" si="345"/>
        <v>161352.1</v>
      </c>
      <c r="N2038" s="79">
        <v>119000</v>
      </c>
      <c r="O2038" s="79">
        <v>22610</v>
      </c>
      <c r="P2038" s="79">
        <v>141610</v>
      </c>
      <c r="Q2038" s="244">
        <f t="shared" si="346"/>
        <v>114017</v>
      </c>
      <c r="R2038" s="244">
        <f t="shared" si="347"/>
        <v>138993</v>
      </c>
      <c r="S2038" s="244">
        <f t="shared" si="348"/>
        <v>137598</v>
      </c>
      <c r="T2038" s="244">
        <f t="shared" si="349"/>
        <v>141610</v>
      </c>
      <c r="U2038" s="79">
        <f t="shared" si="350"/>
        <v>17660.69896691521</v>
      </c>
      <c r="V2038" s="245">
        <f t="shared" si="351"/>
        <v>0.12706178704621968</v>
      </c>
      <c r="W2038" s="88" t="str">
        <f t="shared" si="352"/>
        <v>MENOR_VALOR</v>
      </c>
      <c r="X2038" s="89">
        <f t="shared" si="353"/>
        <v>114017</v>
      </c>
      <c r="Y2038" s="73"/>
    </row>
    <row r="2039" spans="1:25" x14ac:dyDescent="0.35">
      <c r="A2039" s="40">
        <v>1846</v>
      </c>
      <c r="B2039" s="6">
        <v>781815</v>
      </c>
      <c r="C2039" s="32" t="s">
        <v>32</v>
      </c>
      <c r="D2039" s="31" t="s">
        <v>328</v>
      </c>
      <c r="E2039" s="33" t="s">
        <v>34</v>
      </c>
      <c r="F2039" s="6">
        <v>0</v>
      </c>
      <c r="G2039" s="6">
        <v>1</v>
      </c>
      <c r="H2039" s="6">
        <v>781815</v>
      </c>
      <c r="I2039" s="81">
        <v>184807</v>
      </c>
      <c r="J2039" s="82">
        <f t="shared" si="354"/>
        <v>209053.6784</v>
      </c>
      <c r="K2039" s="79">
        <v>284550</v>
      </c>
      <c r="L2039" s="79">
        <f t="shared" si="355"/>
        <v>54064.5</v>
      </c>
      <c r="M2039" s="79">
        <f t="shared" si="345"/>
        <v>338614.5</v>
      </c>
      <c r="N2039" s="79">
        <v>217000</v>
      </c>
      <c r="O2039" s="79">
        <v>41230</v>
      </c>
      <c r="P2039" s="79">
        <v>258230</v>
      </c>
      <c r="Q2039" s="244">
        <f t="shared" si="346"/>
        <v>209054</v>
      </c>
      <c r="R2039" s="244">
        <f t="shared" si="347"/>
        <v>268633</v>
      </c>
      <c r="S2039" s="244">
        <f t="shared" si="348"/>
        <v>263425</v>
      </c>
      <c r="T2039" s="244">
        <f t="shared" si="349"/>
        <v>258230</v>
      </c>
      <c r="U2039" s="79">
        <f t="shared" si="350"/>
        <v>42128.714916313314</v>
      </c>
      <c r="V2039" s="245">
        <f t="shared" si="351"/>
        <v>0.15682628313093819</v>
      </c>
      <c r="W2039" s="88" t="str">
        <f t="shared" si="352"/>
        <v>MENOR_VALOR</v>
      </c>
      <c r="X2039" s="89">
        <f t="shared" si="353"/>
        <v>209054</v>
      </c>
      <c r="Y2039" s="73"/>
    </row>
    <row r="2040" spans="1:25" ht="16" x14ac:dyDescent="0.35">
      <c r="A2040" s="40">
        <v>1847</v>
      </c>
      <c r="B2040" s="6">
        <v>781815</v>
      </c>
      <c r="C2040" s="32" t="s">
        <v>32</v>
      </c>
      <c r="D2040" s="31" t="s">
        <v>223</v>
      </c>
      <c r="E2040" s="33" t="s">
        <v>34</v>
      </c>
      <c r="F2040" s="6">
        <v>0</v>
      </c>
      <c r="G2040" s="6">
        <v>1</v>
      </c>
      <c r="H2040" s="6">
        <v>781815</v>
      </c>
      <c r="I2040" s="81">
        <v>34272</v>
      </c>
      <c r="J2040" s="82">
        <f t="shared" si="354"/>
        <v>38768.486400000002</v>
      </c>
      <c r="K2040" s="79">
        <v>47500</v>
      </c>
      <c r="L2040" s="79">
        <f t="shared" si="355"/>
        <v>9025</v>
      </c>
      <c r="M2040" s="79">
        <f t="shared" si="345"/>
        <v>56525</v>
      </c>
      <c r="N2040" s="79">
        <v>40000</v>
      </c>
      <c r="O2040" s="79">
        <v>7600</v>
      </c>
      <c r="P2040" s="79">
        <v>47600</v>
      </c>
      <c r="Q2040" s="244">
        <f t="shared" si="346"/>
        <v>38768</v>
      </c>
      <c r="R2040" s="244">
        <f t="shared" si="347"/>
        <v>47631</v>
      </c>
      <c r="S2040" s="244">
        <f t="shared" si="348"/>
        <v>47073</v>
      </c>
      <c r="T2040" s="244">
        <f t="shared" si="349"/>
        <v>47600</v>
      </c>
      <c r="U2040" s="79">
        <f t="shared" si="350"/>
        <v>6267.0874016563703</v>
      </c>
      <c r="V2040" s="245">
        <f t="shared" si="351"/>
        <v>0.13157580990649725</v>
      </c>
      <c r="W2040" s="88" t="str">
        <f t="shared" si="352"/>
        <v>MENOR_VALOR</v>
      </c>
      <c r="X2040" s="89">
        <f t="shared" si="353"/>
        <v>38768</v>
      </c>
      <c r="Y2040" s="73"/>
    </row>
    <row r="2041" spans="1:25" ht="24" x14ac:dyDescent="0.35">
      <c r="A2041" s="40">
        <v>1848</v>
      </c>
      <c r="B2041" s="6">
        <v>781815</v>
      </c>
      <c r="C2041" s="32" t="s">
        <v>32</v>
      </c>
      <c r="D2041" s="31" t="s">
        <v>65</v>
      </c>
      <c r="E2041" s="33" t="s">
        <v>34</v>
      </c>
      <c r="F2041" s="6">
        <v>0</v>
      </c>
      <c r="G2041" s="6">
        <v>1</v>
      </c>
      <c r="H2041" s="6">
        <v>781815</v>
      </c>
      <c r="I2041" s="81">
        <v>92344</v>
      </c>
      <c r="J2041" s="82">
        <f t="shared" si="354"/>
        <v>104459.5328</v>
      </c>
      <c r="K2041" s="79">
        <v>142800</v>
      </c>
      <c r="L2041" s="79">
        <f t="shared" si="355"/>
        <v>27132</v>
      </c>
      <c r="M2041" s="79">
        <f t="shared" si="345"/>
        <v>169932</v>
      </c>
      <c r="N2041" s="79">
        <v>109000</v>
      </c>
      <c r="O2041" s="79">
        <v>20710</v>
      </c>
      <c r="P2041" s="79">
        <v>129710</v>
      </c>
      <c r="Q2041" s="244">
        <f t="shared" si="346"/>
        <v>104460</v>
      </c>
      <c r="R2041" s="244">
        <f t="shared" si="347"/>
        <v>134701</v>
      </c>
      <c r="S2041" s="244">
        <f t="shared" si="348"/>
        <v>132048</v>
      </c>
      <c r="T2041" s="244">
        <f t="shared" si="349"/>
        <v>129710</v>
      </c>
      <c r="U2041" s="79">
        <f t="shared" si="350"/>
        <v>21383.616169862384</v>
      </c>
      <c r="V2041" s="245">
        <f t="shared" si="351"/>
        <v>0.15874875591021881</v>
      </c>
      <c r="W2041" s="88" t="str">
        <f t="shared" si="352"/>
        <v>MENOR_VALOR</v>
      </c>
      <c r="X2041" s="89">
        <f t="shared" si="353"/>
        <v>104460</v>
      </c>
      <c r="Y2041" s="73"/>
    </row>
    <row r="2042" spans="1:25" ht="24" x14ac:dyDescent="0.35">
      <c r="A2042" s="40">
        <v>1849</v>
      </c>
      <c r="B2042" s="6">
        <v>781815</v>
      </c>
      <c r="C2042" s="32" t="s">
        <v>32</v>
      </c>
      <c r="D2042" s="31" t="s">
        <v>66</v>
      </c>
      <c r="E2042" s="33" t="s">
        <v>34</v>
      </c>
      <c r="F2042" s="6">
        <v>0</v>
      </c>
      <c r="G2042" s="6">
        <v>1</v>
      </c>
      <c r="H2042" s="6">
        <v>781815</v>
      </c>
      <c r="I2042" s="81">
        <v>100793</v>
      </c>
      <c r="J2042" s="82">
        <f t="shared" si="354"/>
        <v>114017.0416</v>
      </c>
      <c r="K2042" s="79">
        <v>134100</v>
      </c>
      <c r="L2042" s="79">
        <f t="shared" si="355"/>
        <v>25479</v>
      </c>
      <c r="M2042" s="79">
        <f t="shared" si="345"/>
        <v>159579</v>
      </c>
      <c r="N2042" s="79">
        <v>119000</v>
      </c>
      <c r="O2042" s="79">
        <v>22610</v>
      </c>
      <c r="P2042" s="79">
        <v>141610</v>
      </c>
      <c r="Q2042" s="244">
        <f t="shared" si="346"/>
        <v>114017</v>
      </c>
      <c r="R2042" s="244">
        <f t="shared" si="347"/>
        <v>138402</v>
      </c>
      <c r="S2042" s="244">
        <f t="shared" si="348"/>
        <v>137092</v>
      </c>
      <c r="T2042" s="244">
        <f t="shared" si="349"/>
        <v>141610</v>
      </c>
      <c r="U2042" s="79">
        <f t="shared" si="350"/>
        <v>17242.798859233961</v>
      </c>
      <c r="V2042" s="245">
        <f t="shared" si="351"/>
        <v>0.12458489660000549</v>
      </c>
      <c r="W2042" s="88" t="str">
        <f t="shared" si="352"/>
        <v>MENOR_VALOR</v>
      </c>
      <c r="X2042" s="89">
        <f t="shared" si="353"/>
        <v>114017</v>
      </c>
      <c r="Y2042" s="73"/>
    </row>
    <row r="2043" spans="1:25" ht="16" x14ac:dyDescent="0.35">
      <c r="A2043" s="40">
        <v>1850</v>
      </c>
      <c r="B2043" s="6">
        <v>781815</v>
      </c>
      <c r="C2043" s="32" t="s">
        <v>32</v>
      </c>
      <c r="D2043" s="31" t="s">
        <v>67</v>
      </c>
      <c r="E2043" s="33" t="s">
        <v>34</v>
      </c>
      <c r="F2043" s="6">
        <v>0</v>
      </c>
      <c r="G2043" s="6">
        <v>1</v>
      </c>
      <c r="H2043" s="6">
        <v>781815</v>
      </c>
      <c r="I2043" s="81">
        <v>108766</v>
      </c>
      <c r="J2043" s="82">
        <f t="shared" si="354"/>
        <v>123036.0992</v>
      </c>
      <c r="K2043" s="79">
        <v>110740</v>
      </c>
      <c r="L2043" s="79">
        <f t="shared" si="355"/>
        <v>21040.6</v>
      </c>
      <c r="M2043" s="79">
        <f t="shared" si="345"/>
        <v>131780.6</v>
      </c>
      <c r="N2043" s="79">
        <v>90000</v>
      </c>
      <c r="O2043" s="79">
        <v>17100</v>
      </c>
      <c r="P2043" s="79">
        <v>107100</v>
      </c>
      <c r="Q2043" s="244">
        <f t="shared" si="346"/>
        <v>107100</v>
      </c>
      <c r="R2043" s="244">
        <f t="shared" si="347"/>
        <v>120639</v>
      </c>
      <c r="S2043" s="244">
        <f t="shared" si="348"/>
        <v>120196</v>
      </c>
      <c r="T2043" s="244">
        <f t="shared" si="349"/>
        <v>123036</v>
      </c>
      <c r="U2043" s="79">
        <f t="shared" si="350"/>
        <v>9573.5187104846664</v>
      </c>
      <c r="V2043" s="245">
        <f t="shared" si="351"/>
        <v>7.9356747904779271E-2</v>
      </c>
      <c r="W2043" s="88" t="str">
        <f t="shared" si="352"/>
        <v>MENOR_VALOR</v>
      </c>
      <c r="X2043" s="89">
        <f t="shared" si="353"/>
        <v>107100</v>
      </c>
      <c r="Y2043" s="73"/>
    </row>
    <row r="2044" spans="1:25" ht="16" x14ac:dyDescent="0.35">
      <c r="A2044" s="40">
        <v>1851</v>
      </c>
      <c r="B2044" s="6">
        <v>781815</v>
      </c>
      <c r="C2044" s="32" t="s">
        <v>32</v>
      </c>
      <c r="D2044" s="31" t="s">
        <v>68</v>
      </c>
      <c r="E2044" s="33" t="s">
        <v>34</v>
      </c>
      <c r="F2044" s="6">
        <v>0</v>
      </c>
      <c r="G2044" s="6">
        <v>1</v>
      </c>
      <c r="H2044" s="6">
        <v>781815</v>
      </c>
      <c r="I2044" s="81">
        <v>138278</v>
      </c>
      <c r="J2044" s="82">
        <f t="shared" si="354"/>
        <v>156420.0736</v>
      </c>
      <c r="K2044" s="79">
        <v>248560</v>
      </c>
      <c r="L2044" s="79">
        <f t="shared" si="355"/>
        <v>47226.400000000001</v>
      </c>
      <c r="M2044" s="79">
        <f t="shared" si="345"/>
        <v>295786.40000000002</v>
      </c>
      <c r="N2044" s="79">
        <v>191000</v>
      </c>
      <c r="O2044" s="79">
        <v>36290</v>
      </c>
      <c r="P2044" s="79">
        <v>227290</v>
      </c>
      <c r="Q2044" s="244">
        <f t="shared" si="346"/>
        <v>156420</v>
      </c>
      <c r="R2044" s="244">
        <f t="shared" si="347"/>
        <v>226499</v>
      </c>
      <c r="S2044" s="244">
        <f t="shared" si="348"/>
        <v>219087</v>
      </c>
      <c r="T2044" s="244">
        <f t="shared" si="349"/>
        <v>227290</v>
      </c>
      <c r="U2044" s="79">
        <f t="shared" si="350"/>
        <v>49553.336118772066</v>
      </c>
      <c r="V2044" s="245">
        <f t="shared" si="351"/>
        <v>0.21877949182456463</v>
      </c>
      <c r="W2044" s="88" t="str">
        <f t="shared" si="352"/>
        <v>MENOR_VALOR</v>
      </c>
      <c r="X2044" s="89">
        <f t="shared" si="353"/>
        <v>156420</v>
      </c>
      <c r="Y2044" s="73"/>
    </row>
    <row r="2045" spans="1:25" ht="16" x14ac:dyDescent="0.35">
      <c r="A2045" s="40">
        <v>1852</v>
      </c>
      <c r="B2045" s="6">
        <v>781815</v>
      </c>
      <c r="C2045" s="32" t="s">
        <v>32</v>
      </c>
      <c r="D2045" s="31" t="s">
        <v>69</v>
      </c>
      <c r="E2045" s="33" t="s">
        <v>34</v>
      </c>
      <c r="F2045" s="6">
        <v>0</v>
      </c>
      <c r="G2045" s="6">
        <v>1</v>
      </c>
      <c r="H2045" s="6">
        <v>781815</v>
      </c>
      <c r="I2045" s="81"/>
      <c r="J2045" s="82">
        <f t="shared" si="354"/>
        <v>0</v>
      </c>
      <c r="K2045" s="79">
        <v>155480</v>
      </c>
      <c r="L2045" s="79">
        <f t="shared" si="355"/>
        <v>29541.200000000001</v>
      </c>
      <c r="M2045" s="79">
        <f t="shared" si="345"/>
        <v>185021.2</v>
      </c>
      <c r="N2045" s="79">
        <v>135000</v>
      </c>
      <c r="O2045" s="79">
        <v>25650</v>
      </c>
      <c r="P2045" s="79">
        <v>160650</v>
      </c>
      <c r="Q2045" s="244">
        <f>ROUND(MIN(M2045,P2045),0)</f>
        <v>160650</v>
      </c>
      <c r="R2045" s="244">
        <f>ROUND(AVERAGE(M2045,P2045),0)</f>
        <v>172836</v>
      </c>
      <c r="S2045" s="244">
        <f>ROUND(GEOMEAN(M2045,P2045),0)</f>
        <v>172405</v>
      </c>
      <c r="T2045" s="244">
        <f t="shared" si="349"/>
        <v>160650</v>
      </c>
      <c r="U2045" s="79">
        <f t="shared" si="350"/>
        <v>8616.8032355392679</v>
      </c>
      <c r="V2045" s="245">
        <f t="shared" si="351"/>
        <v>4.9855372928899466E-2</v>
      </c>
      <c r="W2045" s="88" t="str">
        <f t="shared" si="352"/>
        <v>MENOR_VALOR</v>
      </c>
      <c r="X2045" s="89">
        <f t="shared" si="353"/>
        <v>160650</v>
      </c>
      <c r="Y2045" s="73"/>
    </row>
    <row r="2046" spans="1:25" x14ac:dyDescent="0.35">
      <c r="A2046" s="40">
        <v>1853</v>
      </c>
      <c r="B2046" s="6">
        <v>781815</v>
      </c>
      <c r="C2046" s="32" t="s">
        <v>32</v>
      </c>
      <c r="D2046" s="31" t="s">
        <v>71</v>
      </c>
      <c r="E2046" s="33" t="s">
        <v>34</v>
      </c>
      <c r="F2046" s="6">
        <v>0</v>
      </c>
      <c r="G2046" s="6">
        <v>1</v>
      </c>
      <c r="H2046" s="6">
        <v>781815</v>
      </c>
      <c r="I2046" s="81">
        <v>36176</v>
      </c>
      <c r="J2046" s="82">
        <f t="shared" si="354"/>
        <v>40922.2912</v>
      </c>
      <c r="K2046" s="79">
        <v>208650</v>
      </c>
      <c r="L2046" s="79">
        <f t="shared" si="355"/>
        <v>39643.5</v>
      </c>
      <c r="M2046" s="79">
        <f t="shared" si="345"/>
        <v>248293.5</v>
      </c>
      <c r="N2046" s="79">
        <v>156000</v>
      </c>
      <c r="O2046" s="79">
        <v>29640</v>
      </c>
      <c r="P2046" s="79">
        <v>185640</v>
      </c>
      <c r="Q2046" s="244">
        <f t="shared" si="346"/>
        <v>40922</v>
      </c>
      <c r="R2046" s="244">
        <f t="shared" si="347"/>
        <v>158285</v>
      </c>
      <c r="S2046" s="244">
        <f t="shared" si="348"/>
        <v>123557</v>
      </c>
      <c r="T2046" s="244">
        <f t="shared" si="349"/>
        <v>185640</v>
      </c>
      <c r="U2046" s="79">
        <f t="shared" si="350"/>
        <v>82988.173160396778</v>
      </c>
      <c r="V2046" s="245">
        <f t="shared" si="351"/>
        <v>0.52429587870232031</v>
      </c>
      <c r="W2046" s="88" t="str">
        <f t="shared" si="352"/>
        <v>MEDIA_GEOMETRICA</v>
      </c>
      <c r="X2046" s="89">
        <f t="shared" si="353"/>
        <v>123557</v>
      </c>
      <c r="Y2046" s="73"/>
    </row>
    <row r="2047" spans="1:25" ht="16" x14ac:dyDescent="0.35">
      <c r="A2047" s="40">
        <v>1854</v>
      </c>
      <c r="B2047" s="6">
        <v>781815</v>
      </c>
      <c r="C2047" s="32" t="s">
        <v>32</v>
      </c>
      <c r="D2047" s="31" t="s">
        <v>227</v>
      </c>
      <c r="E2047" s="33" t="s">
        <v>34</v>
      </c>
      <c r="F2047" s="6">
        <v>0</v>
      </c>
      <c r="G2047" s="6">
        <v>1</v>
      </c>
      <c r="H2047" s="6">
        <v>781815</v>
      </c>
      <c r="I2047" s="81">
        <v>221697</v>
      </c>
      <c r="J2047" s="82">
        <f t="shared" si="354"/>
        <v>250783.6464</v>
      </c>
      <c r="K2047" s="79">
        <v>280250</v>
      </c>
      <c r="L2047" s="79">
        <f t="shared" si="355"/>
        <v>53247.5</v>
      </c>
      <c r="M2047" s="79">
        <f t="shared" si="345"/>
        <v>333497.5</v>
      </c>
      <c r="N2047" s="79">
        <v>236000</v>
      </c>
      <c r="O2047" s="79">
        <v>44840</v>
      </c>
      <c r="P2047" s="79">
        <v>280840</v>
      </c>
      <c r="Q2047" s="244">
        <f t="shared" si="346"/>
        <v>250784</v>
      </c>
      <c r="R2047" s="244">
        <f t="shared" si="347"/>
        <v>288374</v>
      </c>
      <c r="S2047" s="244">
        <f t="shared" si="348"/>
        <v>286385</v>
      </c>
      <c r="T2047" s="244">
        <f t="shared" si="349"/>
        <v>280840</v>
      </c>
      <c r="U2047" s="79">
        <f t="shared" si="350"/>
        <v>26580.14390480232</v>
      </c>
      <c r="V2047" s="245">
        <f t="shared" si="351"/>
        <v>9.2172470142253882E-2</v>
      </c>
      <c r="W2047" s="88" t="str">
        <f t="shared" si="352"/>
        <v>MENOR_VALOR</v>
      </c>
      <c r="X2047" s="89">
        <f t="shared" si="353"/>
        <v>250784</v>
      </c>
      <c r="Y2047" s="73"/>
    </row>
    <row r="2048" spans="1:25" ht="16" x14ac:dyDescent="0.35">
      <c r="A2048" s="40">
        <v>1855</v>
      </c>
      <c r="B2048" s="6">
        <v>781815</v>
      </c>
      <c r="C2048" s="32" t="s">
        <v>32</v>
      </c>
      <c r="D2048" s="31" t="s">
        <v>228</v>
      </c>
      <c r="E2048" s="33" t="s">
        <v>34</v>
      </c>
      <c r="F2048" s="6">
        <v>0</v>
      </c>
      <c r="G2048" s="6">
        <v>1</v>
      </c>
      <c r="H2048" s="6">
        <v>781815</v>
      </c>
      <c r="I2048" s="81">
        <v>214438</v>
      </c>
      <c r="J2048" s="82">
        <f t="shared" si="354"/>
        <v>242572.26559999998</v>
      </c>
      <c r="K2048" s="79">
        <v>321300</v>
      </c>
      <c r="L2048" s="79">
        <f t="shared" si="355"/>
        <v>61047</v>
      </c>
      <c r="M2048" s="79">
        <f t="shared" si="345"/>
        <v>382347</v>
      </c>
      <c r="N2048" s="79">
        <v>252000</v>
      </c>
      <c r="O2048" s="79">
        <v>47880</v>
      </c>
      <c r="P2048" s="79">
        <v>299880</v>
      </c>
      <c r="Q2048" s="244">
        <f t="shared" si="346"/>
        <v>242572</v>
      </c>
      <c r="R2048" s="244">
        <f t="shared" si="347"/>
        <v>308266</v>
      </c>
      <c r="S2048" s="244">
        <f t="shared" si="348"/>
        <v>302981</v>
      </c>
      <c r="T2048" s="244">
        <f t="shared" si="349"/>
        <v>299880</v>
      </c>
      <c r="U2048" s="79">
        <f t="shared" si="350"/>
        <v>46452.67288326905</v>
      </c>
      <c r="V2048" s="245">
        <f t="shared" si="351"/>
        <v>0.1506902249462122</v>
      </c>
      <c r="W2048" s="88" t="str">
        <f t="shared" si="352"/>
        <v>MENOR_VALOR</v>
      </c>
      <c r="X2048" s="89">
        <f t="shared" si="353"/>
        <v>242572</v>
      </c>
      <c r="Y2048" s="73"/>
    </row>
    <row r="2049" spans="1:25" ht="24" x14ac:dyDescent="0.35">
      <c r="A2049" s="40">
        <v>1856</v>
      </c>
      <c r="B2049" s="6">
        <v>781815</v>
      </c>
      <c r="C2049" s="32" t="s">
        <v>32</v>
      </c>
      <c r="D2049" s="31" t="s">
        <v>72</v>
      </c>
      <c r="E2049" s="33" t="s">
        <v>34</v>
      </c>
      <c r="F2049" s="6">
        <v>0</v>
      </c>
      <c r="G2049" s="6">
        <v>1</v>
      </c>
      <c r="H2049" s="6">
        <v>781815</v>
      </c>
      <c r="I2049" s="81">
        <v>238119</v>
      </c>
      <c r="J2049" s="82">
        <f t="shared" si="354"/>
        <v>269360.21279999998</v>
      </c>
      <c r="K2049" s="79">
        <v>317520</v>
      </c>
      <c r="L2049" s="79">
        <f t="shared" si="355"/>
        <v>60328.800000000003</v>
      </c>
      <c r="M2049" s="79">
        <f t="shared" si="345"/>
        <v>377848.8</v>
      </c>
      <c r="N2049" s="79">
        <v>259000</v>
      </c>
      <c r="O2049" s="79">
        <v>49210</v>
      </c>
      <c r="P2049" s="79">
        <v>308210</v>
      </c>
      <c r="Q2049" s="244">
        <f t="shared" si="346"/>
        <v>269360</v>
      </c>
      <c r="R2049" s="244">
        <f t="shared" si="347"/>
        <v>318473</v>
      </c>
      <c r="S2049" s="244">
        <f t="shared" si="348"/>
        <v>315379</v>
      </c>
      <c r="T2049" s="244">
        <f t="shared" si="349"/>
        <v>308210</v>
      </c>
      <c r="U2049" s="79">
        <f t="shared" si="350"/>
        <v>34728.135344414906</v>
      </c>
      <c r="V2049" s="245">
        <f t="shared" si="351"/>
        <v>0.10904577576251333</v>
      </c>
      <c r="W2049" s="88" t="str">
        <f t="shared" si="352"/>
        <v>MENOR_VALOR</v>
      </c>
      <c r="X2049" s="89">
        <f t="shared" si="353"/>
        <v>269360</v>
      </c>
      <c r="Y2049" s="73"/>
    </row>
    <row r="2050" spans="1:25" ht="16" x14ac:dyDescent="0.35">
      <c r="A2050" s="40">
        <v>1857</v>
      </c>
      <c r="B2050" s="6">
        <v>781815</v>
      </c>
      <c r="C2050" s="32" t="s">
        <v>32</v>
      </c>
      <c r="D2050" s="31" t="s">
        <v>322</v>
      </c>
      <c r="E2050" s="33" t="s">
        <v>34</v>
      </c>
      <c r="F2050" s="6">
        <v>0</v>
      </c>
      <c r="G2050" s="6">
        <v>1</v>
      </c>
      <c r="H2050" s="6">
        <v>781815</v>
      </c>
      <c r="I2050" s="81">
        <v>213129</v>
      </c>
      <c r="J2050" s="82">
        <f t="shared" si="354"/>
        <v>241091.52479999998</v>
      </c>
      <c r="K2050" s="79">
        <v>338000</v>
      </c>
      <c r="L2050" s="79">
        <f t="shared" si="355"/>
        <v>64220</v>
      </c>
      <c r="M2050" s="79">
        <f t="shared" si="345"/>
        <v>402220</v>
      </c>
      <c r="N2050" s="79">
        <v>270000</v>
      </c>
      <c r="O2050" s="79">
        <v>51300</v>
      </c>
      <c r="P2050" s="79">
        <v>321300</v>
      </c>
      <c r="Q2050" s="244">
        <f t="shared" si="346"/>
        <v>241092</v>
      </c>
      <c r="R2050" s="244">
        <f t="shared" si="347"/>
        <v>321537</v>
      </c>
      <c r="S2050" s="244">
        <f t="shared" si="348"/>
        <v>314668</v>
      </c>
      <c r="T2050" s="244">
        <f t="shared" si="349"/>
        <v>321300</v>
      </c>
      <c r="U2050" s="79">
        <f t="shared" si="350"/>
        <v>56883.205012551814</v>
      </c>
      <c r="V2050" s="245">
        <f t="shared" si="351"/>
        <v>0.17691029341118383</v>
      </c>
      <c r="W2050" s="88" t="str">
        <f t="shared" si="352"/>
        <v>MENOR_VALOR</v>
      </c>
      <c r="X2050" s="89">
        <f t="shared" si="353"/>
        <v>241092</v>
      </c>
      <c r="Y2050" s="73"/>
    </row>
    <row r="2051" spans="1:25" ht="16" x14ac:dyDescent="0.35">
      <c r="A2051" s="40">
        <v>1858</v>
      </c>
      <c r="B2051" s="6">
        <v>781815</v>
      </c>
      <c r="C2051" s="32" t="s">
        <v>32</v>
      </c>
      <c r="D2051" s="31" t="s">
        <v>323</v>
      </c>
      <c r="E2051" s="33" t="s">
        <v>34</v>
      </c>
      <c r="F2051" s="6">
        <v>0</v>
      </c>
      <c r="G2051" s="6">
        <v>1</v>
      </c>
      <c r="H2051" s="6">
        <v>781815</v>
      </c>
      <c r="I2051" s="81">
        <v>126616</v>
      </c>
      <c r="J2051" s="82">
        <f t="shared" si="354"/>
        <v>143228.01920000001</v>
      </c>
      <c r="K2051" s="79">
        <v>187920</v>
      </c>
      <c r="L2051" s="79">
        <f t="shared" si="355"/>
        <v>35704.800000000003</v>
      </c>
      <c r="M2051" s="79">
        <f t="shared" si="345"/>
        <v>223624.8</v>
      </c>
      <c r="N2051" s="79">
        <v>139000</v>
      </c>
      <c r="O2051" s="79">
        <v>26410</v>
      </c>
      <c r="P2051" s="79">
        <v>165410</v>
      </c>
      <c r="Q2051" s="244">
        <f t="shared" si="346"/>
        <v>143228</v>
      </c>
      <c r="R2051" s="244">
        <f t="shared" si="347"/>
        <v>177421</v>
      </c>
      <c r="S2051" s="244">
        <f t="shared" si="348"/>
        <v>174329</v>
      </c>
      <c r="T2051" s="244">
        <f t="shared" si="349"/>
        <v>165410</v>
      </c>
      <c r="U2051" s="79">
        <f t="shared" si="350"/>
        <v>24178.102169111618</v>
      </c>
      <c r="V2051" s="245">
        <f t="shared" si="351"/>
        <v>0.13627531221846129</v>
      </c>
      <c r="W2051" s="88" t="str">
        <f t="shared" si="352"/>
        <v>MENOR_VALOR</v>
      </c>
      <c r="X2051" s="89">
        <f t="shared" si="353"/>
        <v>143228</v>
      </c>
      <c r="Y2051" s="73"/>
    </row>
    <row r="2052" spans="1:25" ht="24" x14ac:dyDescent="0.35">
      <c r="A2052" s="40">
        <v>1859</v>
      </c>
      <c r="B2052" s="6">
        <v>781815</v>
      </c>
      <c r="C2052" s="32" t="s">
        <v>32</v>
      </c>
      <c r="D2052" s="31" t="s">
        <v>324</v>
      </c>
      <c r="E2052" s="33" t="s">
        <v>34</v>
      </c>
      <c r="F2052" s="6">
        <v>0</v>
      </c>
      <c r="G2052" s="6">
        <v>1</v>
      </c>
      <c r="H2052" s="6">
        <v>781815</v>
      </c>
      <c r="I2052" s="81">
        <v>60928</v>
      </c>
      <c r="J2052" s="82">
        <f t="shared" si="354"/>
        <v>68921.753599999996</v>
      </c>
      <c r="K2052" s="79">
        <v>182580</v>
      </c>
      <c r="L2052" s="79">
        <f t="shared" si="355"/>
        <v>34690.199999999997</v>
      </c>
      <c r="M2052" s="79">
        <f t="shared" si="345"/>
        <v>217270.2</v>
      </c>
      <c r="N2052" s="79">
        <v>143000</v>
      </c>
      <c r="O2052" s="79">
        <v>27170</v>
      </c>
      <c r="P2052" s="79">
        <v>170170</v>
      </c>
      <c r="Q2052" s="244">
        <f t="shared" si="346"/>
        <v>68922</v>
      </c>
      <c r="R2052" s="244">
        <f t="shared" si="347"/>
        <v>152121</v>
      </c>
      <c r="S2052" s="244">
        <f t="shared" si="348"/>
        <v>136588</v>
      </c>
      <c r="T2052" s="244">
        <f t="shared" si="349"/>
        <v>170170</v>
      </c>
      <c r="U2052" s="79">
        <f t="shared" si="350"/>
        <v>58830.577087939564</v>
      </c>
      <c r="V2052" s="245">
        <f t="shared" si="351"/>
        <v>0.38673540857567046</v>
      </c>
      <c r="W2052" s="88" t="str">
        <f t="shared" si="352"/>
        <v>MENOR_VALOR</v>
      </c>
      <c r="X2052" s="89">
        <f t="shared" si="353"/>
        <v>68922</v>
      </c>
      <c r="Y2052" s="73"/>
    </row>
    <row r="2053" spans="1:25" ht="16" x14ac:dyDescent="0.35">
      <c r="A2053" s="40">
        <v>1860</v>
      </c>
      <c r="B2053" s="6">
        <v>781815</v>
      </c>
      <c r="C2053" s="32" t="s">
        <v>32</v>
      </c>
      <c r="D2053" s="31" t="s">
        <v>74</v>
      </c>
      <c r="E2053" s="33" t="s">
        <v>34</v>
      </c>
      <c r="F2053" s="6">
        <v>0</v>
      </c>
      <c r="G2053" s="6">
        <v>1</v>
      </c>
      <c r="H2053" s="6">
        <v>781815</v>
      </c>
      <c r="I2053" s="81">
        <v>144704</v>
      </c>
      <c r="J2053" s="82">
        <f t="shared" si="354"/>
        <v>163689.1648</v>
      </c>
      <c r="K2053" s="79">
        <v>202980</v>
      </c>
      <c r="L2053" s="79">
        <f t="shared" si="355"/>
        <v>38566.199999999997</v>
      </c>
      <c r="M2053" s="79">
        <f t="shared" si="345"/>
        <v>241546.2</v>
      </c>
      <c r="N2053" s="79">
        <v>159000</v>
      </c>
      <c r="O2053" s="79">
        <v>30210</v>
      </c>
      <c r="P2053" s="79">
        <v>189210</v>
      </c>
      <c r="Q2053" s="244">
        <f t="shared" si="346"/>
        <v>163689</v>
      </c>
      <c r="R2053" s="244">
        <f t="shared" si="347"/>
        <v>198148</v>
      </c>
      <c r="S2053" s="244">
        <f t="shared" si="348"/>
        <v>195579</v>
      </c>
      <c r="T2053" s="244">
        <f t="shared" si="349"/>
        <v>189210</v>
      </c>
      <c r="U2053" s="79">
        <f t="shared" si="350"/>
        <v>24366.192572907243</v>
      </c>
      <c r="V2053" s="245">
        <f t="shared" si="351"/>
        <v>0.12296966193404547</v>
      </c>
      <c r="W2053" s="88" t="str">
        <f t="shared" si="352"/>
        <v>MENOR_VALOR</v>
      </c>
      <c r="X2053" s="89">
        <f t="shared" si="353"/>
        <v>163689</v>
      </c>
      <c r="Y2053" s="73"/>
    </row>
    <row r="2054" spans="1:25" x14ac:dyDescent="0.35">
      <c r="A2054" s="40">
        <v>1861</v>
      </c>
      <c r="B2054" s="6">
        <v>781815</v>
      </c>
      <c r="C2054" s="32" t="s">
        <v>32</v>
      </c>
      <c r="D2054" s="31" t="s">
        <v>329</v>
      </c>
      <c r="E2054" s="33" t="s">
        <v>34</v>
      </c>
      <c r="F2054" s="6">
        <v>0</v>
      </c>
      <c r="G2054" s="6">
        <v>1</v>
      </c>
      <c r="H2054" s="6">
        <v>781815</v>
      </c>
      <c r="I2054" s="81">
        <v>254184</v>
      </c>
      <c r="J2054" s="82">
        <f t="shared" si="354"/>
        <v>287532.94079999998</v>
      </c>
      <c r="K2054" s="79">
        <v>400180</v>
      </c>
      <c r="L2054" s="79">
        <f t="shared" si="355"/>
        <v>76034.2</v>
      </c>
      <c r="M2054" s="79">
        <f t="shared" si="345"/>
        <v>476214.2</v>
      </c>
      <c r="N2054" s="79">
        <v>299000</v>
      </c>
      <c r="O2054" s="79">
        <v>56810</v>
      </c>
      <c r="P2054" s="79">
        <v>355810</v>
      </c>
      <c r="Q2054" s="244">
        <f t="shared" si="346"/>
        <v>287533</v>
      </c>
      <c r="R2054" s="244">
        <f t="shared" si="347"/>
        <v>373186</v>
      </c>
      <c r="S2054" s="244">
        <f t="shared" si="348"/>
        <v>365232</v>
      </c>
      <c r="T2054" s="244">
        <f t="shared" si="349"/>
        <v>355810</v>
      </c>
      <c r="U2054" s="79">
        <f t="shared" si="350"/>
        <v>60565.817128971357</v>
      </c>
      <c r="V2054" s="245">
        <f t="shared" si="351"/>
        <v>0.16229391544423252</v>
      </c>
      <c r="W2054" s="88" t="str">
        <f t="shared" si="352"/>
        <v>MENOR_VALOR</v>
      </c>
      <c r="X2054" s="89">
        <f t="shared" si="353"/>
        <v>287533</v>
      </c>
      <c r="Y2054" s="73"/>
    </row>
    <row r="2055" spans="1:25" x14ac:dyDescent="0.35">
      <c r="A2055" s="40">
        <v>1862</v>
      </c>
      <c r="B2055" s="6">
        <v>781815</v>
      </c>
      <c r="C2055" s="32" t="s">
        <v>32</v>
      </c>
      <c r="D2055" s="31" t="s">
        <v>325</v>
      </c>
      <c r="E2055" s="33" t="s">
        <v>34</v>
      </c>
      <c r="F2055" s="6">
        <v>0</v>
      </c>
      <c r="G2055" s="6">
        <v>1</v>
      </c>
      <c r="H2055" s="6">
        <v>781815</v>
      </c>
      <c r="I2055" s="81">
        <v>217413</v>
      </c>
      <c r="J2055" s="82">
        <f t="shared" si="354"/>
        <v>245937.58559999999</v>
      </c>
      <c r="K2055" s="79">
        <v>345600</v>
      </c>
      <c r="L2055" s="79">
        <f t="shared" si="355"/>
        <v>65664</v>
      </c>
      <c r="M2055" s="79">
        <f t="shared" si="345"/>
        <v>411264</v>
      </c>
      <c r="N2055" s="79">
        <v>256000</v>
      </c>
      <c r="O2055" s="79">
        <v>48640</v>
      </c>
      <c r="P2055" s="79">
        <v>304640</v>
      </c>
      <c r="Q2055" s="244">
        <f t="shared" si="346"/>
        <v>245938</v>
      </c>
      <c r="R2055" s="244">
        <f t="shared" si="347"/>
        <v>320614</v>
      </c>
      <c r="S2055" s="244">
        <f t="shared" si="348"/>
        <v>313505</v>
      </c>
      <c r="T2055" s="244">
        <f t="shared" si="349"/>
        <v>304640</v>
      </c>
      <c r="U2055" s="79">
        <f t="shared" si="350"/>
        <v>52803.905991886626</v>
      </c>
      <c r="V2055" s="245">
        <f t="shared" si="351"/>
        <v>0.16469619539972249</v>
      </c>
      <c r="W2055" s="88" t="str">
        <f t="shared" si="352"/>
        <v>MENOR_VALOR</v>
      </c>
      <c r="X2055" s="89">
        <f t="shared" si="353"/>
        <v>245938</v>
      </c>
      <c r="Y2055" s="73"/>
    </row>
    <row r="2056" spans="1:25" ht="16" x14ac:dyDescent="0.35">
      <c r="A2056" s="40">
        <v>1863</v>
      </c>
      <c r="B2056" s="6">
        <v>781815</v>
      </c>
      <c r="C2056" s="32" t="s">
        <v>32</v>
      </c>
      <c r="D2056" s="31" t="s">
        <v>326</v>
      </c>
      <c r="E2056" s="33" t="s">
        <v>34</v>
      </c>
      <c r="F2056" s="6">
        <v>0</v>
      </c>
      <c r="G2056" s="6">
        <v>1</v>
      </c>
      <c r="H2056" s="6">
        <v>781815</v>
      </c>
      <c r="I2056" s="81">
        <v>206703</v>
      </c>
      <c r="J2056" s="82">
        <f t="shared" si="354"/>
        <v>233822.43359999999</v>
      </c>
      <c r="K2056" s="79">
        <v>319200</v>
      </c>
      <c r="L2056" s="79">
        <f t="shared" si="355"/>
        <v>60648</v>
      </c>
      <c r="M2056" s="79">
        <f t="shared" si="345"/>
        <v>379848</v>
      </c>
      <c r="N2056" s="79">
        <v>243000</v>
      </c>
      <c r="O2056" s="79">
        <v>46170</v>
      </c>
      <c r="P2056" s="79">
        <v>289170</v>
      </c>
      <c r="Q2056" s="244">
        <f t="shared" si="346"/>
        <v>233822</v>
      </c>
      <c r="R2056" s="244">
        <f t="shared" si="347"/>
        <v>300947</v>
      </c>
      <c r="S2056" s="244">
        <f t="shared" si="348"/>
        <v>295041</v>
      </c>
      <c r="T2056" s="244">
        <f t="shared" si="349"/>
        <v>289170</v>
      </c>
      <c r="U2056" s="79">
        <f t="shared" si="350"/>
        <v>47464.542687147004</v>
      </c>
      <c r="V2056" s="245">
        <f t="shared" si="351"/>
        <v>0.15771728140551991</v>
      </c>
      <c r="W2056" s="88" t="str">
        <f t="shared" si="352"/>
        <v>MENOR_VALOR</v>
      </c>
      <c r="X2056" s="89">
        <f t="shared" si="353"/>
        <v>233822</v>
      </c>
      <c r="Y2056" s="73"/>
    </row>
    <row r="2057" spans="1:25" ht="16" x14ac:dyDescent="0.35">
      <c r="A2057" s="40">
        <v>1864</v>
      </c>
      <c r="B2057" s="6">
        <v>781815</v>
      </c>
      <c r="C2057" s="32" t="s">
        <v>32</v>
      </c>
      <c r="D2057" s="31" t="s">
        <v>231</v>
      </c>
      <c r="E2057" s="33" t="s">
        <v>34</v>
      </c>
      <c r="F2057" s="6">
        <v>0</v>
      </c>
      <c r="G2057" s="6">
        <v>1</v>
      </c>
      <c r="H2057" s="6">
        <v>781815</v>
      </c>
      <c r="I2057" s="81">
        <v>33796</v>
      </c>
      <c r="J2057" s="82">
        <f t="shared" si="354"/>
        <v>38230.035199999998</v>
      </c>
      <c r="K2057" s="79">
        <v>47000</v>
      </c>
      <c r="L2057" s="79">
        <f t="shared" si="355"/>
        <v>8930</v>
      </c>
      <c r="M2057" s="79">
        <f t="shared" si="345"/>
        <v>55930</v>
      </c>
      <c r="N2057" s="79">
        <v>40000</v>
      </c>
      <c r="O2057" s="79">
        <v>7600</v>
      </c>
      <c r="P2057" s="79">
        <v>47600</v>
      </c>
      <c r="Q2057" s="244">
        <f t="shared" si="346"/>
        <v>38230</v>
      </c>
      <c r="R2057" s="244">
        <f t="shared" si="347"/>
        <v>47253</v>
      </c>
      <c r="S2057" s="244">
        <f t="shared" si="348"/>
        <v>46689</v>
      </c>
      <c r="T2057" s="244">
        <f t="shared" si="349"/>
        <v>47600</v>
      </c>
      <c r="U2057" s="79">
        <f t="shared" si="350"/>
        <v>6380.2244866462179</v>
      </c>
      <c r="V2057" s="245">
        <f t="shared" si="351"/>
        <v>0.13502263320098656</v>
      </c>
      <c r="W2057" s="88" t="str">
        <f t="shared" si="352"/>
        <v>MENOR_VALOR</v>
      </c>
      <c r="X2057" s="89">
        <f t="shared" si="353"/>
        <v>38230</v>
      </c>
      <c r="Y2057" s="73"/>
    </row>
    <row r="2058" spans="1:25" ht="24" x14ac:dyDescent="0.35">
      <c r="A2058" s="40">
        <v>1865</v>
      </c>
      <c r="B2058" s="6">
        <v>781815</v>
      </c>
      <c r="C2058" s="32" t="s">
        <v>47</v>
      </c>
      <c r="D2058" s="34" t="s">
        <v>63</v>
      </c>
      <c r="E2058" s="33" t="s">
        <v>34</v>
      </c>
      <c r="F2058" s="6">
        <v>0</v>
      </c>
      <c r="G2058" s="6">
        <v>1</v>
      </c>
      <c r="H2058" s="6">
        <v>781815</v>
      </c>
      <c r="I2058" s="81">
        <v>347837</v>
      </c>
      <c r="J2058" s="82">
        <f t="shared" si="354"/>
        <v>393473.2144</v>
      </c>
      <c r="K2058" s="79">
        <v>504960</v>
      </c>
      <c r="L2058" s="79">
        <f t="shared" si="355"/>
        <v>95942.399999999994</v>
      </c>
      <c r="M2058" s="79">
        <f t="shared" si="345"/>
        <v>600902.40000000002</v>
      </c>
      <c r="N2058" s="79">
        <v>421000</v>
      </c>
      <c r="O2058" s="79">
        <v>79990</v>
      </c>
      <c r="P2058" s="79">
        <v>500990</v>
      </c>
      <c r="Q2058" s="244">
        <f t="shared" si="346"/>
        <v>393473</v>
      </c>
      <c r="R2058" s="244">
        <f t="shared" si="347"/>
        <v>498455</v>
      </c>
      <c r="S2058" s="244">
        <f t="shared" si="348"/>
        <v>491114</v>
      </c>
      <c r="T2058" s="244">
        <f t="shared" si="349"/>
        <v>500990</v>
      </c>
      <c r="U2058" s="79">
        <f t="shared" si="350"/>
        <v>74233.484102526127</v>
      </c>
      <c r="V2058" s="245">
        <f t="shared" si="351"/>
        <v>0.14892715310815646</v>
      </c>
      <c r="W2058" s="88" t="str">
        <f t="shared" si="352"/>
        <v>MENOR_VALOR</v>
      </c>
      <c r="X2058" s="89">
        <f t="shared" si="353"/>
        <v>393473</v>
      </c>
      <c r="Y2058" s="73"/>
    </row>
    <row r="2059" spans="1:25" ht="24" x14ac:dyDescent="0.35">
      <c r="A2059" s="40">
        <v>1866</v>
      </c>
      <c r="B2059" s="6">
        <v>781815</v>
      </c>
      <c r="C2059" s="32" t="s">
        <v>47</v>
      </c>
      <c r="D2059" s="34" t="s">
        <v>222</v>
      </c>
      <c r="E2059" s="33" t="s">
        <v>34</v>
      </c>
      <c r="F2059" s="6">
        <v>0</v>
      </c>
      <c r="G2059" s="6">
        <v>1</v>
      </c>
      <c r="H2059" s="6">
        <v>781815</v>
      </c>
      <c r="I2059" s="81">
        <v>101864</v>
      </c>
      <c r="J2059" s="82">
        <f t="shared" si="354"/>
        <v>115228.55679999999</v>
      </c>
      <c r="K2059" s="79">
        <v>134100</v>
      </c>
      <c r="L2059" s="79">
        <f t="shared" si="355"/>
        <v>25479</v>
      </c>
      <c r="M2059" s="79">
        <f t="shared" ref="M2059:M2122" si="356">K2059+L2059</f>
        <v>159579</v>
      </c>
      <c r="N2059" s="79">
        <v>119000</v>
      </c>
      <c r="O2059" s="79">
        <v>22610</v>
      </c>
      <c r="P2059" s="79">
        <v>141610</v>
      </c>
      <c r="Q2059" s="244">
        <f t="shared" ref="Q2059:Q2122" si="357">ROUND(MIN(J2059,M2059,P2059),0)</f>
        <v>115229</v>
      </c>
      <c r="R2059" s="244">
        <f t="shared" ref="R2059:R2122" si="358">ROUND(AVERAGE(J2059,M2059,P2059),0)</f>
        <v>138806</v>
      </c>
      <c r="S2059" s="244">
        <f t="shared" ref="S2059:S2122" si="359">ROUND(GEOMEAN(J2059,M2059,P2059),0)</f>
        <v>137576</v>
      </c>
      <c r="T2059" s="244">
        <f t="shared" ref="T2059:T2122" si="360">ROUND(MEDIAN(J2059,M2059,P2059),0)</f>
        <v>141610</v>
      </c>
      <c r="U2059" s="79">
        <f t="shared" ref="U2059:U2122" si="361">STDEVA(Q2059,R2059)</f>
        <v>16671.456580035232</v>
      </c>
      <c r="V2059" s="245">
        <f t="shared" ref="V2059:V2122" si="362">(U2059/R2059)</f>
        <v>0.12010616673656205</v>
      </c>
      <c r="W2059" s="88" t="str">
        <f t="shared" ref="W2059:W2122" si="363">IF(V2059&lt;43%,"MENOR_VALOR","MEDIA_GEOMETRICA")</f>
        <v>MENOR_VALOR</v>
      </c>
      <c r="X2059" s="89">
        <f t="shared" ref="X2059:X2122" si="364">IF(W2059="MENOR_VALOR",Q2059,S2059)</f>
        <v>115229</v>
      </c>
      <c r="Y2059" s="73"/>
    </row>
    <row r="2060" spans="1:25" ht="24" x14ac:dyDescent="0.35">
      <c r="A2060" s="40">
        <v>1867</v>
      </c>
      <c r="B2060" s="6">
        <v>781815</v>
      </c>
      <c r="C2060" s="32" t="s">
        <v>47</v>
      </c>
      <c r="D2060" s="34" t="s">
        <v>328</v>
      </c>
      <c r="E2060" s="33" t="s">
        <v>34</v>
      </c>
      <c r="F2060" s="6">
        <v>0</v>
      </c>
      <c r="G2060" s="6">
        <v>1</v>
      </c>
      <c r="H2060" s="6">
        <v>781815</v>
      </c>
      <c r="I2060" s="81">
        <v>202776</v>
      </c>
      <c r="J2060" s="82">
        <f t="shared" si="354"/>
        <v>229380.21119999999</v>
      </c>
      <c r="K2060" s="79">
        <v>292680</v>
      </c>
      <c r="L2060" s="79">
        <f t="shared" si="355"/>
        <v>55609.2</v>
      </c>
      <c r="M2060" s="79">
        <f t="shared" si="356"/>
        <v>348289.2</v>
      </c>
      <c r="N2060" s="79">
        <v>217000</v>
      </c>
      <c r="O2060" s="79">
        <v>41230</v>
      </c>
      <c r="P2060" s="79">
        <v>258230</v>
      </c>
      <c r="Q2060" s="244">
        <f t="shared" si="357"/>
        <v>229380</v>
      </c>
      <c r="R2060" s="244">
        <f t="shared" si="358"/>
        <v>278633</v>
      </c>
      <c r="S2060" s="244">
        <f t="shared" si="359"/>
        <v>274263</v>
      </c>
      <c r="T2060" s="244">
        <f t="shared" si="360"/>
        <v>258230</v>
      </c>
      <c r="U2060" s="79">
        <f t="shared" si="361"/>
        <v>34827.130293781025</v>
      </c>
      <c r="V2060" s="245">
        <f t="shared" si="362"/>
        <v>0.12499284109843782</v>
      </c>
      <c r="W2060" s="88" t="str">
        <f t="shared" si="363"/>
        <v>MENOR_VALOR</v>
      </c>
      <c r="X2060" s="89">
        <f t="shared" si="364"/>
        <v>229380</v>
      </c>
      <c r="Y2060" s="73"/>
    </row>
    <row r="2061" spans="1:25" ht="24" x14ac:dyDescent="0.35">
      <c r="A2061" s="40">
        <v>1868</v>
      </c>
      <c r="B2061" s="6">
        <v>781815</v>
      </c>
      <c r="C2061" s="32" t="s">
        <v>47</v>
      </c>
      <c r="D2061" s="34" t="s">
        <v>223</v>
      </c>
      <c r="E2061" s="33" t="s">
        <v>34</v>
      </c>
      <c r="F2061" s="6">
        <v>0</v>
      </c>
      <c r="G2061" s="6">
        <v>1</v>
      </c>
      <c r="H2061" s="6">
        <v>781815</v>
      </c>
      <c r="I2061" s="81">
        <v>34272</v>
      </c>
      <c r="J2061" s="82">
        <f t="shared" si="354"/>
        <v>38768.486400000002</v>
      </c>
      <c r="K2061" s="79">
        <v>45000</v>
      </c>
      <c r="L2061" s="79">
        <f t="shared" si="355"/>
        <v>8550</v>
      </c>
      <c r="M2061" s="79">
        <f t="shared" si="356"/>
        <v>53550</v>
      </c>
      <c r="N2061" s="79">
        <v>40000</v>
      </c>
      <c r="O2061" s="79">
        <v>7600</v>
      </c>
      <c r="P2061" s="79">
        <v>47600</v>
      </c>
      <c r="Q2061" s="244">
        <f t="shared" si="357"/>
        <v>38768</v>
      </c>
      <c r="R2061" s="244">
        <f t="shared" si="358"/>
        <v>46639</v>
      </c>
      <c r="S2061" s="244">
        <f t="shared" si="359"/>
        <v>46233</v>
      </c>
      <c r="T2061" s="244">
        <f t="shared" si="360"/>
        <v>47600</v>
      </c>
      <c r="U2061" s="79">
        <f t="shared" si="361"/>
        <v>5565.6374747193158</v>
      </c>
      <c r="V2061" s="245">
        <f t="shared" si="362"/>
        <v>0.11933440842898252</v>
      </c>
      <c r="W2061" s="88" t="str">
        <f t="shared" si="363"/>
        <v>MENOR_VALOR</v>
      </c>
      <c r="X2061" s="89">
        <f t="shared" si="364"/>
        <v>38768</v>
      </c>
      <c r="Y2061" s="73"/>
    </row>
    <row r="2062" spans="1:25" ht="24" x14ac:dyDescent="0.35">
      <c r="A2062" s="40">
        <v>1869</v>
      </c>
      <c r="B2062" s="6">
        <v>781815</v>
      </c>
      <c r="C2062" s="32" t="s">
        <v>47</v>
      </c>
      <c r="D2062" s="34" t="s">
        <v>226</v>
      </c>
      <c r="E2062" s="33" t="s">
        <v>34</v>
      </c>
      <c r="F2062" s="6">
        <v>0</v>
      </c>
      <c r="G2062" s="6">
        <v>1</v>
      </c>
      <c r="H2062" s="6">
        <v>781815</v>
      </c>
      <c r="I2062" s="81">
        <v>867034</v>
      </c>
      <c r="J2062" s="82">
        <f t="shared" si="354"/>
        <v>980788.86080000002</v>
      </c>
      <c r="K2062" s="79">
        <v>778560</v>
      </c>
      <c r="L2062" s="79">
        <f t="shared" si="355"/>
        <v>147926.39999999999</v>
      </c>
      <c r="M2062" s="79">
        <f t="shared" si="356"/>
        <v>926486.4</v>
      </c>
      <c r="N2062" s="79">
        <v>649000</v>
      </c>
      <c r="O2062" s="79">
        <v>123310</v>
      </c>
      <c r="P2062" s="79">
        <v>772310</v>
      </c>
      <c r="Q2062" s="244">
        <f t="shared" si="357"/>
        <v>772310</v>
      </c>
      <c r="R2062" s="244">
        <f t="shared" si="358"/>
        <v>893195</v>
      </c>
      <c r="S2062" s="244">
        <f t="shared" si="359"/>
        <v>888660</v>
      </c>
      <c r="T2062" s="244">
        <f t="shared" si="360"/>
        <v>926486</v>
      </c>
      <c r="U2062" s="79">
        <f t="shared" si="361"/>
        <v>85478.603243735794</v>
      </c>
      <c r="V2062" s="245">
        <f t="shared" si="362"/>
        <v>9.5699822820028993E-2</v>
      </c>
      <c r="W2062" s="88" t="str">
        <f t="shared" si="363"/>
        <v>MENOR_VALOR</v>
      </c>
      <c r="X2062" s="89">
        <f t="shared" si="364"/>
        <v>772310</v>
      </c>
      <c r="Y2062" s="73"/>
    </row>
    <row r="2063" spans="1:25" ht="24" x14ac:dyDescent="0.35">
      <c r="A2063" s="40">
        <v>1870</v>
      </c>
      <c r="B2063" s="6">
        <v>781815</v>
      </c>
      <c r="C2063" s="32" t="s">
        <v>47</v>
      </c>
      <c r="D2063" s="34" t="s">
        <v>227</v>
      </c>
      <c r="E2063" s="33" t="s">
        <v>34</v>
      </c>
      <c r="F2063" s="6">
        <v>0</v>
      </c>
      <c r="G2063" s="6">
        <v>1</v>
      </c>
      <c r="H2063" s="6">
        <v>781815</v>
      </c>
      <c r="I2063" s="81">
        <v>221697</v>
      </c>
      <c r="J2063" s="82">
        <f t="shared" si="354"/>
        <v>250783.6464</v>
      </c>
      <c r="K2063" s="79">
        <v>268450</v>
      </c>
      <c r="L2063" s="79">
        <f t="shared" si="355"/>
        <v>51005.5</v>
      </c>
      <c r="M2063" s="79">
        <f t="shared" si="356"/>
        <v>319455.5</v>
      </c>
      <c r="N2063" s="79">
        <v>236000</v>
      </c>
      <c r="O2063" s="79">
        <v>44840</v>
      </c>
      <c r="P2063" s="79">
        <v>280840</v>
      </c>
      <c r="Q2063" s="244">
        <f t="shared" si="357"/>
        <v>250784</v>
      </c>
      <c r="R2063" s="244">
        <f t="shared" si="358"/>
        <v>283693</v>
      </c>
      <c r="S2063" s="244">
        <f t="shared" si="359"/>
        <v>282308</v>
      </c>
      <c r="T2063" s="244">
        <f t="shared" si="360"/>
        <v>280840</v>
      </c>
      <c r="U2063" s="79">
        <f t="shared" si="361"/>
        <v>23270.177062068091</v>
      </c>
      <c r="V2063" s="245">
        <f t="shared" si="362"/>
        <v>8.2025912031908052E-2</v>
      </c>
      <c r="W2063" s="88" t="str">
        <f t="shared" si="363"/>
        <v>MENOR_VALOR</v>
      </c>
      <c r="X2063" s="89">
        <f t="shared" si="364"/>
        <v>250784</v>
      </c>
      <c r="Y2063" s="73"/>
    </row>
    <row r="2064" spans="1:25" ht="24" x14ac:dyDescent="0.35">
      <c r="A2064" s="40">
        <v>1871</v>
      </c>
      <c r="B2064" s="6">
        <v>781815</v>
      </c>
      <c r="C2064" s="32" t="s">
        <v>47</v>
      </c>
      <c r="D2064" s="34" t="s">
        <v>329</v>
      </c>
      <c r="E2064" s="33" t="s">
        <v>34</v>
      </c>
      <c r="F2064" s="6">
        <v>0</v>
      </c>
      <c r="G2064" s="6">
        <v>1</v>
      </c>
      <c r="H2064" s="6">
        <v>781815</v>
      </c>
      <c r="I2064" s="81">
        <v>254184</v>
      </c>
      <c r="J2064" s="82">
        <f t="shared" si="354"/>
        <v>287532.94079999998</v>
      </c>
      <c r="K2064" s="79">
        <v>344080</v>
      </c>
      <c r="L2064" s="79">
        <f t="shared" si="355"/>
        <v>65375.200000000004</v>
      </c>
      <c r="M2064" s="79">
        <f t="shared" si="356"/>
        <v>409455.2</v>
      </c>
      <c r="N2064" s="79">
        <v>299000</v>
      </c>
      <c r="O2064" s="79">
        <v>56810</v>
      </c>
      <c r="P2064" s="79">
        <v>355810</v>
      </c>
      <c r="Q2064" s="244">
        <f t="shared" si="357"/>
        <v>287533</v>
      </c>
      <c r="R2064" s="244">
        <f t="shared" si="358"/>
        <v>350933</v>
      </c>
      <c r="S2064" s="244">
        <f t="shared" si="359"/>
        <v>347299</v>
      </c>
      <c r="T2064" s="244">
        <f t="shared" si="360"/>
        <v>355810</v>
      </c>
      <c r="U2064" s="79">
        <f t="shared" si="361"/>
        <v>44830.569927227116</v>
      </c>
      <c r="V2064" s="245">
        <f t="shared" si="362"/>
        <v>0.12774680616307704</v>
      </c>
      <c r="W2064" s="88" t="str">
        <f t="shared" si="363"/>
        <v>MENOR_VALOR</v>
      </c>
      <c r="X2064" s="89">
        <f t="shared" si="364"/>
        <v>287533</v>
      </c>
      <c r="Y2064" s="73"/>
    </row>
    <row r="2065" spans="1:25" ht="24" x14ac:dyDescent="0.35">
      <c r="A2065" s="40">
        <v>1872</v>
      </c>
      <c r="B2065" s="6">
        <v>781815</v>
      </c>
      <c r="C2065" s="32" t="s">
        <v>47</v>
      </c>
      <c r="D2065" s="34" t="s">
        <v>325</v>
      </c>
      <c r="E2065" s="33" t="s">
        <v>34</v>
      </c>
      <c r="F2065" s="6">
        <v>0</v>
      </c>
      <c r="G2065" s="6">
        <v>1</v>
      </c>
      <c r="H2065" s="6">
        <v>781815</v>
      </c>
      <c r="I2065" s="81">
        <v>254184</v>
      </c>
      <c r="J2065" s="82">
        <f t="shared" si="354"/>
        <v>287532.94079999998</v>
      </c>
      <c r="K2065" s="79">
        <v>352000</v>
      </c>
      <c r="L2065" s="79">
        <f t="shared" si="355"/>
        <v>66880</v>
      </c>
      <c r="M2065" s="79">
        <f t="shared" si="356"/>
        <v>418880</v>
      </c>
      <c r="N2065" s="79">
        <v>256000</v>
      </c>
      <c r="O2065" s="79">
        <v>48640</v>
      </c>
      <c r="P2065" s="79">
        <v>304640</v>
      </c>
      <c r="Q2065" s="244">
        <f t="shared" si="357"/>
        <v>287533</v>
      </c>
      <c r="R2065" s="244">
        <f t="shared" si="358"/>
        <v>337018</v>
      </c>
      <c r="S2065" s="244">
        <f t="shared" si="359"/>
        <v>332293</v>
      </c>
      <c r="T2065" s="244">
        <f t="shared" si="360"/>
        <v>304640</v>
      </c>
      <c r="U2065" s="79">
        <f t="shared" si="361"/>
        <v>34991.179067016303</v>
      </c>
      <c r="V2065" s="245">
        <f t="shared" si="362"/>
        <v>0.10382584629609191</v>
      </c>
      <c r="W2065" s="88" t="str">
        <f t="shared" si="363"/>
        <v>MENOR_VALOR</v>
      </c>
      <c r="X2065" s="89">
        <f t="shared" si="364"/>
        <v>287533</v>
      </c>
      <c r="Y2065" s="73"/>
    </row>
    <row r="2066" spans="1:25" ht="24" x14ac:dyDescent="0.35">
      <c r="A2066" s="40">
        <v>1873</v>
      </c>
      <c r="B2066" s="6">
        <v>781815</v>
      </c>
      <c r="C2066" s="32" t="s">
        <v>47</v>
      </c>
      <c r="D2066" s="34" t="s">
        <v>232</v>
      </c>
      <c r="E2066" s="33" t="s">
        <v>34</v>
      </c>
      <c r="F2066" s="6">
        <v>0</v>
      </c>
      <c r="G2066" s="6">
        <v>1</v>
      </c>
      <c r="H2066" s="6">
        <v>781815</v>
      </c>
      <c r="I2066" s="81">
        <v>254184</v>
      </c>
      <c r="J2066" s="82">
        <f t="shared" si="354"/>
        <v>287532.94079999998</v>
      </c>
      <c r="K2066" s="79">
        <v>400180</v>
      </c>
      <c r="L2066" s="79">
        <f t="shared" si="355"/>
        <v>76034.2</v>
      </c>
      <c r="M2066" s="79">
        <f t="shared" si="356"/>
        <v>476214.2</v>
      </c>
      <c r="N2066" s="79">
        <v>299000</v>
      </c>
      <c r="O2066" s="79">
        <v>56810</v>
      </c>
      <c r="P2066" s="79">
        <v>355810</v>
      </c>
      <c r="Q2066" s="244">
        <f t="shared" si="357"/>
        <v>287533</v>
      </c>
      <c r="R2066" s="244">
        <f t="shared" si="358"/>
        <v>373186</v>
      </c>
      <c r="S2066" s="244">
        <f t="shared" si="359"/>
        <v>365232</v>
      </c>
      <c r="T2066" s="244">
        <f t="shared" si="360"/>
        <v>355810</v>
      </c>
      <c r="U2066" s="79">
        <f t="shared" si="361"/>
        <v>60565.817128971357</v>
      </c>
      <c r="V2066" s="245">
        <f t="shared" si="362"/>
        <v>0.16229391544423252</v>
      </c>
      <c r="W2066" s="88" t="str">
        <f t="shared" si="363"/>
        <v>MENOR_VALOR</v>
      </c>
      <c r="X2066" s="89">
        <f t="shared" si="364"/>
        <v>287533</v>
      </c>
      <c r="Y2066" s="73"/>
    </row>
    <row r="2067" spans="1:25" ht="24" x14ac:dyDescent="0.35">
      <c r="A2067" s="40">
        <v>1874</v>
      </c>
      <c r="B2067" s="6">
        <v>781815</v>
      </c>
      <c r="C2067" s="32" t="s">
        <v>50</v>
      </c>
      <c r="D2067" s="32" t="s">
        <v>52</v>
      </c>
      <c r="E2067" s="33" t="s">
        <v>34</v>
      </c>
      <c r="F2067" s="6">
        <v>0</v>
      </c>
      <c r="G2067" s="6">
        <v>1</v>
      </c>
      <c r="H2067" s="6">
        <v>781815</v>
      </c>
      <c r="I2067" s="81">
        <v>272272</v>
      </c>
      <c r="J2067" s="82">
        <f t="shared" si="354"/>
        <v>307994.08639999997</v>
      </c>
      <c r="K2067" s="79">
        <v>209250</v>
      </c>
      <c r="L2067" s="79">
        <f t="shared" si="355"/>
        <v>39757.5</v>
      </c>
      <c r="M2067" s="79">
        <f t="shared" si="356"/>
        <v>249007.5</v>
      </c>
      <c r="N2067" s="79">
        <v>180000</v>
      </c>
      <c r="O2067" s="79">
        <v>34200</v>
      </c>
      <c r="P2067" s="79">
        <v>214200</v>
      </c>
      <c r="Q2067" s="244">
        <f t="shared" si="357"/>
        <v>214200</v>
      </c>
      <c r="R2067" s="244">
        <f t="shared" si="358"/>
        <v>257067</v>
      </c>
      <c r="S2067" s="244">
        <f t="shared" si="359"/>
        <v>254209</v>
      </c>
      <c r="T2067" s="244">
        <f t="shared" si="360"/>
        <v>249008</v>
      </c>
      <c r="U2067" s="79">
        <f t="shared" si="361"/>
        <v>30311.546389123734</v>
      </c>
      <c r="V2067" s="245">
        <f t="shared" si="362"/>
        <v>0.11791302029869152</v>
      </c>
      <c r="W2067" s="88" t="str">
        <f t="shared" si="363"/>
        <v>MENOR_VALOR</v>
      </c>
      <c r="X2067" s="89">
        <f t="shared" si="364"/>
        <v>214200</v>
      </c>
      <c r="Y2067" s="73"/>
    </row>
    <row r="2068" spans="1:25" s="74" customFormat="1" ht="16" x14ac:dyDescent="0.35">
      <c r="A2068" s="117" t="s">
        <v>81</v>
      </c>
      <c r="B2068" s="33"/>
      <c r="C2068" s="119"/>
      <c r="D2068" s="135" t="s">
        <v>82</v>
      </c>
      <c r="E2068" s="33"/>
      <c r="F2068" s="119"/>
      <c r="G2068" s="119"/>
      <c r="H2068" s="120"/>
      <c r="I2068" s="243"/>
      <c r="J2068" s="82"/>
      <c r="K2068" s="79"/>
      <c r="L2068" s="79"/>
      <c r="M2068" s="79"/>
      <c r="N2068" s="79"/>
      <c r="O2068" s="79"/>
      <c r="P2068" s="79"/>
      <c r="Q2068" s="244"/>
      <c r="R2068" s="244"/>
      <c r="S2068" s="244"/>
      <c r="T2068" s="244"/>
      <c r="U2068" s="79"/>
      <c r="V2068" s="245"/>
      <c r="W2068" s="88" t="str">
        <f t="shared" si="363"/>
        <v>MENOR_VALOR</v>
      </c>
      <c r="X2068" s="89">
        <f t="shared" si="364"/>
        <v>0</v>
      </c>
      <c r="Y2068" s="73"/>
    </row>
    <row r="2069" spans="1:25" ht="24" x14ac:dyDescent="0.35">
      <c r="A2069" s="14">
        <v>1875</v>
      </c>
      <c r="B2069" s="30">
        <v>8714199</v>
      </c>
      <c r="C2069" s="32" t="s">
        <v>32</v>
      </c>
      <c r="D2069" s="59" t="s">
        <v>83</v>
      </c>
      <c r="E2069" s="33" t="s">
        <v>34</v>
      </c>
      <c r="F2069" s="6">
        <v>0</v>
      </c>
      <c r="G2069" s="6">
        <v>1</v>
      </c>
      <c r="H2069" s="6">
        <v>781815</v>
      </c>
      <c r="I2069" s="81">
        <v>302736</v>
      </c>
      <c r="J2069" s="82">
        <f t="shared" si="354"/>
        <v>342454.9632</v>
      </c>
      <c r="K2069" s="79">
        <v>301990</v>
      </c>
      <c r="L2069" s="79">
        <f t="shared" si="355"/>
        <v>57378.1</v>
      </c>
      <c r="M2069" s="79">
        <f t="shared" si="356"/>
        <v>359368.1</v>
      </c>
      <c r="N2069" s="79">
        <v>239000</v>
      </c>
      <c r="O2069" s="79">
        <v>45410</v>
      </c>
      <c r="P2069" s="79">
        <v>284410</v>
      </c>
      <c r="Q2069" s="244">
        <f t="shared" si="357"/>
        <v>284410</v>
      </c>
      <c r="R2069" s="244">
        <f t="shared" si="358"/>
        <v>328744</v>
      </c>
      <c r="S2069" s="244">
        <f t="shared" si="359"/>
        <v>327112</v>
      </c>
      <c r="T2069" s="244">
        <f t="shared" si="360"/>
        <v>342455</v>
      </c>
      <c r="U2069" s="79">
        <f t="shared" si="361"/>
        <v>31348.872037124398</v>
      </c>
      <c r="V2069" s="245">
        <f t="shared" si="362"/>
        <v>9.5359526066253364E-2</v>
      </c>
      <c r="W2069" s="88" t="str">
        <f t="shared" si="363"/>
        <v>MENOR_VALOR</v>
      </c>
      <c r="X2069" s="89">
        <f t="shared" si="364"/>
        <v>284410</v>
      </c>
      <c r="Y2069" s="73"/>
    </row>
    <row r="2070" spans="1:25" ht="16" x14ac:dyDescent="0.35">
      <c r="A2070" s="14">
        <v>1876</v>
      </c>
      <c r="B2070" s="30">
        <v>8714199</v>
      </c>
      <c r="C2070" s="32" t="s">
        <v>32</v>
      </c>
      <c r="D2070" s="59" t="s">
        <v>85</v>
      </c>
      <c r="E2070" s="33" t="s">
        <v>34</v>
      </c>
      <c r="F2070" s="6">
        <v>0</v>
      </c>
      <c r="G2070" s="6">
        <v>1</v>
      </c>
      <c r="H2070" s="6">
        <v>781815</v>
      </c>
      <c r="I2070" s="247">
        <v>130900</v>
      </c>
      <c r="J2070" s="82">
        <f t="shared" si="354"/>
        <v>148074.07999999999</v>
      </c>
      <c r="K2070" s="79">
        <v>468640</v>
      </c>
      <c r="L2070" s="79">
        <f t="shared" si="355"/>
        <v>89041.600000000006</v>
      </c>
      <c r="M2070" s="79">
        <f t="shared" si="356"/>
        <v>557681.6</v>
      </c>
      <c r="N2070" s="79">
        <v>371000</v>
      </c>
      <c r="O2070" s="79">
        <v>70490</v>
      </c>
      <c r="P2070" s="79">
        <v>441490</v>
      </c>
      <c r="Q2070" s="244">
        <f t="shared" si="357"/>
        <v>148074</v>
      </c>
      <c r="R2070" s="244">
        <f t="shared" si="358"/>
        <v>382415</v>
      </c>
      <c r="S2070" s="244">
        <f t="shared" si="359"/>
        <v>331585</v>
      </c>
      <c r="T2070" s="244">
        <f t="shared" si="360"/>
        <v>441490</v>
      </c>
      <c r="U2070" s="79">
        <f t="shared" si="361"/>
        <v>165704.11021003674</v>
      </c>
      <c r="V2070" s="245">
        <f t="shared" si="362"/>
        <v>0.43330965105980868</v>
      </c>
      <c r="W2070" s="88" t="str">
        <f t="shared" si="363"/>
        <v>MEDIA_GEOMETRICA</v>
      </c>
      <c r="X2070" s="89">
        <f t="shared" si="364"/>
        <v>331585</v>
      </c>
      <c r="Y2070" s="73"/>
    </row>
    <row r="2071" spans="1:25" ht="16" x14ac:dyDescent="0.35">
      <c r="A2071" s="14">
        <v>1877</v>
      </c>
      <c r="B2071" s="30">
        <v>8714199</v>
      </c>
      <c r="C2071" s="32" t="s">
        <v>32</v>
      </c>
      <c r="D2071" s="59" t="s">
        <v>86</v>
      </c>
      <c r="E2071" s="33" t="s">
        <v>34</v>
      </c>
      <c r="F2071" s="6">
        <v>0</v>
      </c>
      <c r="G2071" s="6">
        <v>1</v>
      </c>
      <c r="H2071" s="6">
        <v>781815</v>
      </c>
      <c r="I2071" s="247">
        <v>131733</v>
      </c>
      <c r="J2071" s="82">
        <f t="shared" si="354"/>
        <v>149016.36960000001</v>
      </c>
      <c r="K2071" s="79">
        <v>487560</v>
      </c>
      <c r="L2071" s="79">
        <f t="shared" si="355"/>
        <v>92636.4</v>
      </c>
      <c r="M2071" s="79">
        <f t="shared" si="356"/>
        <v>580196.4</v>
      </c>
      <c r="N2071" s="79">
        <v>382000</v>
      </c>
      <c r="O2071" s="79">
        <v>72580</v>
      </c>
      <c r="P2071" s="79">
        <v>454580</v>
      </c>
      <c r="Q2071" s="244">
        <f t="shared" si="357"/>
        <v>149016</v>
      </c>
      <c r="R2071" s="244">
        <f t="shared" si="358"/>
        <v>394598</v>
      </c>
      <c r="S2071" s="244">
        <f t="shared" si="359"/>
        <v>339995</v>
      </c>
      <c r="T2071" s="244">
        <f t="shared" si="360"/>
        <v>454580</v>
      </c>
      <c r="U2071" s="79">
        <f t="shared" si="361"/>
        <v>173652.69753735472</v>
      </c>
      <c r="V2071" s="245">
        <f t="shared" si="362"/>
        <v>0.44007495612586661</v>
      </c>
      <c r="W2071" s="88" t="str">
        <f t="shared" si="363"/>
        <v>MEDIA_GEOMETRICA</v>
      </c>
      <c r="X2071" s="89">
        <f t="shared" si="364"/>
        <v>339995</v>
      </c>
      <c r="Y2071" s="73"/>
    </row>
    <row r="2072" spans="1:25" ht="16" x14ac:dyDescent="0.35">
      <c r="A2072" s="14">
        <v>1878</v>
      </c>
      <c r="B2072" s="30">
        <v>8714199</v>
      </c>
      <c r="C2072" s="32" t="s">
        <v>32</v>
      </c>
      <c r="D2072" s="59" t="s">
        <v>87</v>
      </c>
      <c r="E2072" s="33" t="s">
        <v>34</v>
      </c>
      <c r="F2072" s="6">
        <v>0</v>
      </c>
      <c r="G2072" s="6">
        <v>1</v>
      </c>
      <c r="H2072" s="6">
        <v>781815</v>
      </c>
      <c r="I2072" s="81">
        <v>136255</v>
      </c>
      <c r="J2072" s="82">
        <f t="shared" ref="J2072:J2135" si="365">(I2072*13.12%)+I2072</f>
        <v>154131.65599999999</v>
      </c>
      <c r="K2072" s="79">
        <v>145520</v>
      </c>
      <c r="L2072" s="79">
        <f t="shared" si="355"/>
        <v>27648.799999999999</v>
      </c>
      <c r="M2072" s="79">
        <f t="shared" si="356"/>
        <v>173168.8</v>
      </c>
      <c r="N2072" s="79">
        <v>109000</v>
      </c>
      <c r="O2072" s="79">
        <v>20710</v>
      </c>
      <c r="P2072" s="79">
        <v>129710</v>
      </c>
      <c r="Q2072" s="244">
        <f t="shared" si="357"/>
        <v>129710</v>
      </c>
      <c r="R2072" s="244">
        <f t="shared" si="358"/>
        <v>152337</v>
      </c>
      <c r="S2072" s="244">
        <f t="shared" si="359"/>
        <v>151279</v>
      </c>
      <c r="T2072" s="244">
        <f t="shared" si="360"/>
        <v>154132</v>
      </c>
      <c r="U2072" s="79">
        <f t="shared" si="361"/>
        <v>15999.705137908011</v>
      </c>
      <c r="V2072" s="245">
        <f t="shared" si="362"/>
        <v>0.10502835908484486</v>
      </c>
      <c r="W2072" s="88" t="str">
        <f t="shared" si="363"/>
        <v>MENOR_VALOR</v>
      </c>
      <c r="X2072" s="89">
        <f t="shared" si="364"/>
        <v>129710</v>
      </c>
      <c r="Y2072" s="73"/>
    </row>
    <row r="2073" spans="1:25" ht="24" x14ac:dyDescent="0.35">
      <c r="A2073" s="14">
        <v>1879</v>
      </c>
      <c r="B2073" s="30">
        <v>8714199</v>
      </c>
      <c r="C2073" s="32" t="s">
        <v>32</v>
      </c>
      <c r="D2073" s="59" t="s">
        <v>89</v>
      </c>
      <c r="E2073" s="33" t="s">
        <v>34</v>
      </c>
      <c r="F2073" s="6">
        <v>0</v>
      </c>
      <c r="G2073" s="6">
        <v>1</v>
      </c>
      <c r="H2073" s="6">
        <v>781815</v>
      </c>
      <c r="I2073" s="243">
        <v>135184</v>
      </c>
      <c r="J2073" s="82">
        <f t="shared" si="365"/>
        <v>152920.14079999999</v>
      </c>
      <c r="K2073" s="79">
        <v>296820</v>
      </c>
      <c r="L2073" s="79">
        <f t="shared" si="355"/>
        <v>56395.8</v>
      </c>
      <c r="M2073" s="79">
        <f t="shared" si="356"/>
        <v>353215.8</v>
      </c>
      <c r="N2073" s="79">
        <v>245000</v>
      </c>
      <c r="O2073" s="79">
        <v>46550</v>
      </c>
      <c r="P2073" s="79">
        <v>291550</v>
      </c>
      <c r="Q2073" s="244">
        <f t="shared" si="357"/>
        <v>152920</v>
      </c>
      <c r="R2073" s="244">
        <f t="shared" si="358"/>
        <v>265895</v>
      </c>
      <c r="S2073" s="244">
        <f t="shared" si="359"/>
        <v>250653</v>
      </c>
      <c r="T2073" s="244">
        <f t="shared" si="360"/>
        <v>291550</v>
      </c>
      <c r="U2073" s="79">
        <f t="shared" si="361"/>
        <v>79885.3886045502</v>
      </c>
      <c r="V2073" s="245">
        <f t="shared" si="362"/>
        <v>0.30043960437221534</v>
      </c>
      <c r="W2073" s="88" t="str">
        <f t="shared" si="363"/>
        <v>MENOR_VALOR</v>
      </c>
      <c r="X2073" s="89">
        <f t="shared" si="364"/>
        <v>152920</v>
      </c>
      <c r="Y2073" s="73"/>
    </row>
    <row r="2074" spans="1:25" ht="24" x14ac:dyDescent="0.35">
      <c r="A2074" s="14">
        <v>1880</v>
      </c>
      <c r="B2074" s="30">
        <v>8714199</v>
      </c>
      <c r="C2074" s="32" t="s">
        <v>32</v>
      </c>
      <c r="D2074" s="59" t="s">
        <v>90</v>
      </c>
      <c r="E2074" s="33" t="s">
        <v>34</v>
      </c>
      <c r="F2074" s="6">
        <v>0</v>
      </c>
      <c r="G2074" s="6">
        <v>1</v>
      </c>
      <c r="H2074" s="6">
        <v>781815</v>
      </c>
      <c r="I2074" s="243">
        <v>137088</v>
      </c>
      <c r="J2074" s="82">
        <f t="shared" si="365"/>
        <v>155073.94560000001</v>
      </c>
      <c r="K2074" s="79">
        <v>358900</v>
      </c>
      <c r="L2074" s="79">
        <f t="shared" si="355"/>
        <v>68191</v>
      </c>
      <c r="M2074" s="79">
        <f t="shared" si="356"/>
        <v>427091</v>
      </c>
      <c r="N2074" s="79">
        <v>296000</v>
      </c>
      <c r="O2074" s="79">
        <v>56240</v>
      </c>
      <c r="P2074" s="79">
        <v>352240</v>
      </c>
      <c r="Q2074" s="244">
        <f t="shared" si="357"/>
        <v>155074</v>
      </c>
      <c r="R2074" s="244">
        <f t="shared" si="358"/>
        <v>311468</v>
      </c>
      <c r="S2074" s="244">
        <f t="shared" si="359"/>
        <v>285737</v>
      </c>
      <c r="T2074" s="244">
        <f t="shared" si="360"/>
        <v>352240</v>
      </c>
      <c r="U2074" s="79">
        <f t="shared" si="361"/>
        <v>110587.25793688891</v>
      </c>
      <c r="V2074" s="245">
        <f t="shared" si="362"/>
        <v>0.35505174829160269</v>
      </c>
      <c r="W2074" s="88" t="str">
        <f t="shared" si="363"/>
        <v>MENOR_VALOR</v>
      </c>
      <c r="X2074" s="89">
        <f t="shared" si="364"/>
        <v>155074</v>
      </c>
      <c r="Y2074" s="73"/>
    </row>
    <row r="2075" spans="1:25" ht="16" x14ac:dyDescent="0.35">
      <c r="A2075" s="14">
        <v>1881</v>
      </c>
      <c r="B2075" s="30">
        <v>8714199</v>
      </c>
      <c r="C2075" s="32" t="s">
        <v>32</v>
      </c>
      <c r="D2075" s="59" t="s">
        <v>330</v>
      </c>
      <c r="E2075" s="33" t="s">
        <v>34</v>
      </c>
      <c r="F2075" s="6">
        <v>0</v>
      </c>
      <c r="G2075" s="6">
        <v>1</v>
      </c>
      <c r="H2075" s="6">
        <v>781815</v>
      </c>
      <c r="I2075" s="243">
        <v>254184</v>
      </c>
      <c r="J2075" s="82">
        <f t="shared" si="365"/>
        <v>287532.94079999998</v>
      </c>
      <c r="K2075" s="79">
        <v>317240</v>
      </c>
      <c r="L2075" s="79">
        <f t="shared" si="355"/>
        <v>60275.6</v>
      </c>
      <c r="M2075" s="79">
        <f t="shared" si="356"/>
        <v>377515.6</v>
      </c>
      <c r="N2075" s="79">
        <v>246000</v>
      </c>
      <c r="O2075" s="79">
        <v>46740</v>
      </c>
      <c r="P2075" s="79">
        <v>292740</v>
      </c>
      <c r="Q2075" s="244">
        <f t="shared" si="357"/>
        <v>287533</v>
      </c>
      <c r="R2075" s="244">
        <f t="shared" si="358"/>
        <v>319263</v>
      </c>
      <c r="S2075" s="244">
        <f t="shared" si="359"/>
        <v>316739</v>
      </c>
      <c r="T2075" s="244">
        <f t="shared" si="360"/>
        <v>292740</v>
      </c>
      <c r="U2075" s="79">
        <f t="shared" si="361"/>
        <v>22436.498167049154</v>
      </c>
      <c r="V2075" s="245">
        <f t="shared" si="362"/>
        <v>7.0275910979503281E-2</v>
      </c>
      <c r="W2075" s="88" t="str">
        <f t="shared" si="363"/>
        <v>MENOR_VALOR</v>
      </c>
      <c r="X2075" s="89">
        <f t="shared" si="364"/>
        <v>287533</v>
      </c>
      <c r="Y2075" s="73"/>
    </row>
    <row r="2076" spans="1:25" ht="16" x14ac:dyDescent="0.35">
      <c r="A2076" s="14">
        <v>1882</v>
      </c>
      <c r="B2076" s="30">
        <v>8714199</v>
      </c>
      <c r="C2076" s="32" t="s">
        <v>32</v>
      </c>
      <c r="D2076" s="59" t="s">
        <v>93</v>
      </c>
      <c r="E2076" s="33" t="s">
        <v>34</v>
      </c>
      <c r="F2076" s="6">
        <v>0</v>
      </c>
      <c r="G2076" s="6">
        <v>1</v>
      </c>
      <c r="H2076" s="6">
        <v>781815</v>
      </c>
      <c r="I2076" s="243">
        <v>100674</v>
      </c>
      <c r="J2076" s="82">
        <f t="shared" si="365"/>
        <v>113882.42879999999</v>
      </c>
      <c r="K2076" s="79">
        <v>186180</v>
      </c>
      <c r="L2076" s="79">
        <f t="shared" si="355"/>
        <v>35374.199999999997</v>
      </c>
      <c r="M2076" s="79">
        <f t="shared" si="356"/>
        <v>221554.2</v>
      </c>
      <c r="N2076" s="79">
        <v>139000</v>
      </c>
      <c r="O2076" s="79">
        <v>26410</v>
      </c>
      <c r="P2076" s="79">
        <v>165410</v>
      </c>
      <c r="Q2076" s="244">
        <f t="shared" si="357"/>
        <v>113882</v>
      </c>
      <c r="R2076" s="244">
        <f t="shared" si="358"/>
        <v>166949</v>
      </c>
      <c r="S2076" s="244">
        <f t="shared" si="359"/>
        <v>161003</v>
      </c>
      <c r="T2076" s="244">
        <f t="shared" si="360"/>
        <v>165410</v>
      </c>
      <c r="U2076" s="79">
        <f t="shared" si="361"/>
        <v>37524.035557226518</v>
      </c>
      <c r="V2076" s="245">
        <f t="shared" si="362"/>
        <v>0.22476346403528333</v>
      </c>
      <c r="W2076" s="88" t="str">
        <f t="shared" si="363"/>
        <v>MENOR_VALOR</v>
      </c>
      <c r="X2076" s="89">
        <f t="shared" si="364"/>
        <v>113882</v>
      </c>
      <c r="Y2076" s="73"/>
    </row>
    <row r="2077" spans="1:25" ht="16" x14ac:dyDescent="0.35">
      <c r="A2077" s="14">
        <v>1883</v>
      </c>
      <c r="B2077" s="30">
        <v>8714199</v>
      </c>
      <c r="C2077" s="32" t="s">
        <v>32</v>
      </c>
      <c r="D2077" s="59" t="s">
        <v>94</v>
      </c>
      <c r="E2077" s="33"/>
      <c r="F2077" s="6"/>
      <c r="G2077" s="6"/>
      <c r="H2077" s="6">
        <v>781815</v>
      </c>
      <c r="I2077" s="243">
        <v>228956</v>
      </c>
      <c r="J2077" s="82">
        <f t="shared" si="365"/>
        <v>258995.02720000001</v>
      </c>
      <c r="K2077" s="79">
        <v>171000</v>
      </c>
      <c r="L2077" s="79">
        <f t="shared" si="355"/>
        <v>32490</v>
      </c>
      <c r="M2077" s="79">
        <f t="shared" si="356"/>
        <v>203490</v>
      </c>
      <c r="N2077" s="79">
        <v>144000</v>
      </c>
      <c r="O2077" s="79">
        <v>27360</v>
      </c>
      <c r="P2077" s="79">
        <v>171360</v>
      </c>
      <c r="Q2077" s="244">
        <f t="shared" si="357"/>
        <v>171360</v>
      </c>
      <c r="R2077" s="244">
        <f t="shared" si="358"/>
        <v>211282</v>
      </c>
      <c r="S2077" s="244">
        <f t="shared" si="359"/>
        <v>208248</v>
      </c>
      <c r="T2077" s="244">
        <f t="shared" si="360"/>
        <v>203490</v>
      </c>
      <c r="U2077" s="79">
        <f t="shared" si="361"/>
        <v>28229.116918529351</v>
      </c>
      <c r="V2077" s="245">
        <f t="shared" si="362"/>
        <v>0.13360871687379594</v>
      </c>
      <c r="W2077" s="88" t="str">
        <f t="shared" si="363"/>
        <v>MENOR_VALOR</v>
      </c>
      <c r="X2077" s="89">
        <f t="shared" si="364"/>
        <v>171360</v>
      </c>
      <c r="Y2077" s="73"/>
    </row>
    <row r="2078" spans="1:25" ht="32" x14ac:dyDescent="0.35">
      <c r="A2078" s="14">
        <v>1884</v>
      </c>
      <c r="B2078" s="30">
        <v>8714199</v>
      </c>
      <c r="C2078" s="32" t="s">
        <v>32</v>
      </c>
      <c r="D2078" s="59" t="s">
        <v>363</v>
      </c>
      <c r="E2078" s="33" t="s">
        <v>34</v>
      </c>
      <c r="F2078" s="6">
        <v>0</v>
      </c>
      <c r="G2078" s="6">
        <v>1</v>
      </c>
      <c r="H2078" s="6">
        <v>781815</v>
      </c>
      <c r="I2078" s="243">
        <v>181832</v>
      </c>
      <c r="J2078" s="82">
        <f t="shared" si="365"/>
        <v>205688.3584</v>
      </c>
      <c r="K2078" s="79">
        <v>329000</v>
      </c>
      <c r="L2078" s="79">
        <f t="shared" si="355"/>
        <v>62510</v>
      </c>
      <c r="M2078" s="79">
        <f t="shared" si="356"/>
        <v>391510</v>
      </c>
      <c r="N2078" s="79">
        <v>280000</v>
      </c>
      <c r="O2078" s="79">
        <v>53200</v>
      </c>
      <c r="P2078" s="79">
        <v>333200</v>
      </c>
      <c r="Q2078" s="244">
        <f t="shared" si="357"/>
        <v>205688</v>
      </c>
      <c r="R2078" s="244">
        <f t="shared" si="358"/>
        <v>310133</v>
      </c>
      <c r="S2078" s="244">
        <f t="shared" si="359"/>
        <v>299378</v>
      </c>
      <c r="T2078" s="244">
        <f t="shared" si="360"/>
        <v>333200</v>
      </c>
      <c r="U2078" s="79">
        <f t="shared" si="361"/>
        <v>73853.767761028954</v>
      </c>
      <c r="V2078" s="245">
        <f t="shared" si="362"/>
        <v>0.23813579258263054</v>
      </c>
      <c r="W2078" s="88" t="str">
        <f t="shared" si="363"/>
        <v>MENOR_VALOR</v>
      </c>
      <c r="X2078" s="89">
        <f t="shared" si="364"/>
        <v>205688</v>
      </c>
      <c r="Y2078" s="73"/>
    </row>
    <row r="2079" spans="1:25" ht="24" x14ac:dyDescent="0.35">
      <c r="A2079" s="14">
        <v>1885</v>
      </c>
      <c r="B2079" s="30">
        <v>8714199</v>
      </c>
      <c r="C2079" s="32" t="s">
        <v>32</v>
      </c>
      <c r="D2079" s="59" t="s">
        <v>97</v>
      </c>
      <c r="E2079" s="33" t="s">
        <v>34</v>
      </c>
      <c r="F2079" s="6">
        <v>0</v>
      </c>
      <c r="G2079" s="6">
        <v>1</v>
      </c>
      <c r="H2079" s="6">
        <v>781815</v>
      </c>
      <c r="I2079" s="243">
        <v>106029</v>
      </c>
      <c r="J2079" s="82">
        <f t="shared" si="365"/>
        <v>119940.0048</v>
      </c>
      <c r="K2079" s="79">
        <v>154440</v>
      </c>
      <c r="L2079" s="79">
        <f t="shared" si="355"/>
        <v>29343.599999999999</v>
      </c>
      <c r="M2079" s="79">
        <f t="shared" si="356"/>
        <v>183783.6</v>
      </c>
      <c r="N2079" s="79">
        <v>125000</v>
      </c>
      <c r="O2079" s="79">
        <v>23750</v>
      </c>
      <c r="P2079" s="79">
        <v>148750</v>
      </c>
      <c r="Q2079" s="244">
        <f t="shared" si="357"/>
        <v>119940</v>
      </c>
      <c r="R2079" s="244">
        <f t="shared" si="358"/>
        <v>150825</v>
      </c>
      <c r="S2079" s="244">
        <f t="shared" si="359"/>
        <v>148563</v>
      </c>
      <c r="T2079" s="244">
        <f t="shared" si="360"/>
        <v>148750</v>
      </c>
      <c r="U2079" s="79">
        <f t="shared" si="361"/>
        <v>21838.992936946521</v>
      </c>
      <c r="V2079" s="245">
        <f t="shared" si="362"/>
        <v>0.1447969032782796</v>
      </c>
      <c r="W2079" s="88" t="str">
        <f t="shared" si="363"/>
        <v>MENOR_VALOR</v>
      </c>
      <c r="X2079" s="89">
        <f t="shared" si="364"/>
        <v>119940</v>
      </c>
      <c r="Y2079" s="73"/>
    </row>
    <row r="2080" spans="1:25" ht="16" x14ac:dyDescent="0.35">
      <c r="A2080" s="14">
        <v>1886</v>
      </c>
      <c r="B2080" s="30">
        <v>8714199</v>
      </c>
      <c r="C2080" s="32" t="s">
        <v>32</v>
      </c>
      <c r="D2080" s="59" t="s">
        <v>98</v>
      </c>
      <c r="E2080" s="33" t="s">
        <v>34</v>
      </c>
      <c r="F2080" s="6">
        <v>0</v>
      </c>
      <c r="G2080" s="6">
        <v>1</v>
      </c>
      <c r="H2080" s="6">
        <v>781815</v>
      </c>
      <c r="I2080" s="243">
        <v>302736</v>
      </c>
      <c r="J2080" s="82">
        <f t="shared" si="365"/>
        <v>342454.9632</v>
      </c>
      <c r="K2080" s="79">
        <v>1092300</v>
      </c>
      <c r="L2080" s="79">
        <f t="shared" si="355"/>
        <v>207537</v>
      </c>
      <c r="M2080" s="79">
        <f t="shared" si="356"/>
        <v>1299837</v>
      </c>
      <c r="N2080" s="79">
        <v>794000</v>
      </c>
      <c r="O2080" s="79">
        <v>150860</v>
      </c>
      <c r="P2080" s="79">
        <v>944860</v>
      </c>
      <c r="Q2080" s="244">
        <f t="shared" si="357"/>
        <v>342455</v>
      </c>
      <c r="R2080" s="244">
        <f t="shared" si="358"/>
        <v>862384</v>
      </c>
      <c r="S2080" s="244">
        <f t="shared" si="359"/>
        <v>749238</v>
      </c>
      <c r="T2080" s="244">
        <f t="shared" si="360"/>
        <v>944860</v>
      </c>
      <c r="U2080" s="79">
        <f t="shared" si="361"/>
        <v>367645.32163554046</v>
      </c>
      <c r="V2080" s="245">
        <f t="shared" si="362"/>
        <v>0.42631278135440875</v>
      </c>
      <c r="W2080" s="88" t="str">
        <f t="shared" si="363"/>
        <v>MENOR_VALOR</v>
      </c>
      <c r="X2080" s="89">
        <f t="shared" si="364"/>
        <v>342455</v>
      </c>
      <c r="Y2080" s="73"/>
    </row>
    <row r="2081" spans="1:25" x14ac:dyDescent="0.35">
      <c r="A2081" s="14">
        <v>1887</v>
      </c>
      <c r="B2081" s="30">
        <v>8714199</v>
      </c>
      <c r="C2081" s="32" t="s">
        <v>32</v>
      </c>
      <c r="D2081" s="59" t="s">
        <v>99</v>
      </c>
      <c r="E2081" s="33" t="s">
        <v>34</v>
      </c>
      <c r="F2081" s="6">
        <v>0</v>
      </c>
      <c r="G2081" s="6">
        <v>1</v>
      </c>
      <c r="H2081" s="6">
        <v>781815</v>
      </c>
      <c r="I2081" s="243">
        <v>313208</v>
      </c>
      <c r="J2081" s="82">
        <f t="shared" si="365"/>
        <v>354300.88959999999</v>
      </c>
      <c r="K2081" s="79">
        <v>135000</v>
      </c>
      <c r="L2081" s="79">
        <f t="shared" si="355"/>
        <v>25650</v>
      </c>
      <c r="M2081" s="79">
        <f t="shared" si="356"/>
        <v>160650</v>
      </c>
      <c r="N2081" s="79">
        <v>120000</v>
      </c>
      <c r="O2081" s="79">
        <v>22800</v>
      </c>
      <c r="P2081" s="79">
        <v>142800</v>
      </c>
      <c r="Q2081" s="244">
        <f t="shared" si="357"/>
        <v>142800</v>
      </c>
      <c r="R2081" s="244">
        <f t="shared" si="358"/>
        <v>219250</v>
      </c>
      <c r="S2081" s="244">
        <f t="shared" si="359"/>
        <v>201061</v>
      </c>
      <c r="T2081" s="244">
        <f t="shared" si="360"/>
        <v>160650</v>
      </c>
      <c r="U2081" s="79">
        <f t="shared" si="361"/>
        <v>54058.313421711558</v>
      </c>
      <c r="V2081" s="245">
        <f t="shared" si="362"/>
        <v>0.24656015243654075</v>
      </c>
      <c r="W2081" s="88" t="str">
        <f t="shared" si="363"/>
        <v>MENOR_VALOR</v>
      </c>
      <c r="X2081" s="89">
        <f t="shared" si="364"/>
        <v>142800</v>
      </c>
      <c r="Y2081" s="73"/>
    </row>
    <row r="2082" spans="1:25" ht="16" x14ac:dyDescent="0.35">
      <c r="A2082" s="14">
        <v>1888</v>
      </c>
      <c r="B2082" s="30">
        <v>8714199</v>
      </c>
      <c r="C2082" s="32" t="s">
        <v>32</v>
      </c>
      <c r="D2082" s="59" t="s">
        <v>100</v>
      </c>
      <c r="E2082" s="33" t="s">
        <v>34</v>
      </c>
      <c r="F2082" s="6">
        <v>0</v>
      </c>
      <c r="G2082" s="6">
        <v>1</v>
      </c>
      <c r="H2082" s="6">
        <v>781815</v>
      </c>
      <c r="I2082" s="243">
        <v>202776</v>
      </c>
      <c r="J2082" s="82">
        <f t="shared" si="365"/>
        <v>229380.21119999999</v>
      </c>
      <c r="K2082" s="79">
        <v>322920</v>
      </c>
      <c r="L2082" s="79">
        <f t="shared" si="355"/>
        <v>61354.8</v>
      </c>
      <c r="M2082" s="79">
        <f t="shared" si="356"/>
        <v>384274.8</v>
      </c>
      <c r="N2082" s="79">
        <v>239000</v>
      </c>
      <c r="O2082" s="79">
        <v>45410</v>
      </c>
      <c r="P2082" s="79">
        <v>284410</v>
      </c>
      <c r="Q2082" s="244">
        <f t="shared" si="357"/>
        <v>229380</v>
      </c>
      <c r="R2082" s="244">
        <f t="shared" si="358"/>
        <v>299355</v>
      </c>
      <c r="S2082" s="244">
        <f t="shared" si="359"/>
        <v>292672</v>
      </c>
      <c r="T2082" s="244">
        <f t="shared" si="360"/>
        <v>284410</v>
      </c>
      <c r="U2082" s="79">
        <f t="shared" si="361"/>
        <v>49479.79701352866</v>
      </c>
      <c r="V2082" s="245">
        <f t="shared" si="362"/>
        <v>0.16528802596759251</v>
      </c>
      <c r="W2082" s="88" t="str">
        <f t="shared" si="363"/>
        <v>MENOR_VALOR</v>
      </c>
      <c r="X2082" s="89">
        <f t="shared" si="364"/>
        <v>229380</v>
      </c>
      <c r="Y2082" s="73"/>
    </row>
    <row r="2083" spans="1:25" x14ac:dyDescent="0.35">
      <c r="A2083" s="14">
        <v>1889</v>
      </c>
      <c r="B2083" s="30">
        <v>8714199</v>
      </c>
      <c r="C2083" s="32" t="s">
        <v>32</v>
      </c>
      <c r="D2083" s="59" t="s">
        <v>102</v>
      </c>
      <c r="E2083" s="33" t="s">
        <v>34</v>
      </c>
      <c r="F2083" s="6">
        <v>0</v>
      </c>
      <c r="G2083" s="6">
        <v>1</v>
      </c>
      <c r="H2083" s="6">
        <v>781815</v>
      </c>
      <c r="I2083" s="243">
        <v>633080</v>
      </c>
      <c r="J2083" s="82">
        <f t="shared" si="365"/>
        <v>716140.09600000002</v>
      </c>
      <c r="K2083" s="79">
        <v>791700</v>
      </c>
      <c r="L2083" s="79">
        <f t="shared" si="355"/>
        <v>150423</v>
      </c>
      <c r="M2083" s="79">
        <f t="shared" si="356"/>
        <v>942123</v>
      </c>
      <c r="N2083" s="79">
        <v>696000</v>
      </c>
      <c r="O2083" s="79">
        <v>132240</v>
      </c>
      <c r="P2083" s="79">
        <v>828240</v>
      </c>
      <c r="Q2083" s="244">
        <f t="shared" si="357"/>
        <v>716140</v>
      </c>
      <c r="R2083" s="244">
        <f t="shared" si="358"/>
        <v>828834</v>
      </c>
      <c r="S2083" s="244">
        <f t="shared" si="359"/>
        <v>823671</v>
      </c>
      <c r="T2083" s="244">
        <f t="shared" si="360"/>
        <v>828240</v>
      </c>
      <c r="U2083" s="79">
        <f t="shared" si="361"/>
        <v>79686.691599036785</v>
      </c>
      <c r="V2083" s="245">
        <f t="shared" si="362"/>
        <v>9.6143125884117664E-2</v>
      </c>
      <c r="W2083" s="88" t="str">
        <f t="shared" si="363"/>
        <v>MENOR_VALOR</v>
      </c>
      <c r="X2083" s="89">
        <f t="shared" si="364"/>
        <v>716140</v>
      </c>
      <c r="Y2083" s="73"/>
    </row>
    <row r="2084" spans="1:25" ht="16" x14ac:dyDescent="0.35">
      <c r="A2084" s="14">
        <v>1890</v>
      </c>
      <c r="B2084" s="30">
        <v>8714199</v>
      </c>
      <c r="C2084" s="32" t="s">
        <v>32</v>
      </c>
      <c r="D2084" s="59" t="s">
        <v>103</v>
      </c>
      <c r="E2084" s="33" t="s">
        <v>34</v>
      </c>
      <c r="F2084" s="6">
        <v>0</v>
      </c>
      <c r="G2084" s="6">
        <v>1</v>
      </c>
      <c r="H2084" s="6">
        <v>781815</v>
      </c>
      <c r="I2084" s="243">
        <v>633080</v>
      </c>
      <c r="J2084" s="82">
        <f t="shared" si="365"/>
        <v>716140.09600000002</v>
      </c>
      <c r="K2084" s="79">
        <v>861300</v>
      </c>
      <c r="L2084" s="79">
        <f t="shared" si="355"/>
        <v>163647</v>
      </c>
      <c r="M2084" s="79">
        <f t="shared" si="356"/>
        <v>1024947</v>
      </c>
      <c r="N2084" s="79">
        <v>696000</v>
      </c>
      <c r="O2084" s="79">
        <v>132240</v>
      </c>
      <c r="P2084" s="79">
        <v>828240</v>
      </c>
      <c r="Q2084" s="244">
        <f t="shared" si="357"/>
        <v>716140</v>
      </c>
      <c r="R2084" s="244">
        <f t="shared" si="358"/>
        <v>856442</v>
      </c>
      <c r="S2084" s="244">
        <f t="shared" si="359"/>
        <v>847134</v>
      </c>
      <c r="T2084" s="244">
        <f t="shared" si="360"/>
        <v>828240</v>
      </c>
      <c r="U2084" s="79">
        <f t="shared" si="361"/>
        <v>99208.495614034997</v>
      </c>
      <c r="V2084" s="245">
        <f t="shared" si="362"/>
        <v>0.11583796172307639</v>
      </c>
      <c r="W2084" s="88" t="str">
        <f t="shared" si="363"/>
        <v>MENOR_VALOR</v>
      </c>
      <c r="X2084" s="89">
        <f t="shared" si="364"/>
        <v>716140</v>
      </c>
      <c r="Y2084" s="73"/>
    </row>
    <row r="2085" spans="1:25" ht="24" x14ac:dyDescent="0.35">
      <c r="A2085" s="14">
        <v>1891</v>
      </c>
      <c r="B2085" s="30">
        <v>8714199</v>
      </c>
      <c r="C2085" s="32" t="s">
        <v>32</v>
      </c>
      <c r="D2085" s="59" t="s">
        <v>104</v>
      </c>
      <c r="E2085" s="33" t="s">
        <v>34</v>
      </c>
      <c r="F2085" s="6">
        <v>0</v>
      </c>
      <c r="G2085" s="6">
        <v>1</v>
      </c>
      <c r="H2085" s="6">
        <v>781815</v>
      </c>
      <c r="I2085" s="243">
        <v>144704</v>
      </c>
      <c r="J2085" s="82">
        <f t="shared" si="365"/>
        <v>163689.1648</v>
      </c>
      <c r="K2085" s="79">
        <v>627270</v>
      </c>
      <c r="L2085" s="79">
        <f t="shared" si="355"/>
        <v>119181.3</v>
      </c>
      <c r="M2085" s="79">
        <f t="shared" si="356"/>
        <v>746451.3</v>
      </c>
      <c r="N2085" s="79">
        <v>487000</v>
      </c>
      <c r="O2085" s="79">
        <v>92530</v>
      </c>
      <c r="P2085" s="79">
        <v>579530</v>
      </c>
      <c r="Q2085" s="244">
        <f t="shared" si="357"/>
        <v>163689</v>
      </c>
      <c r="R2085" s="244">
        <f t="shared" si="358"/>
        <v>496557</v>
      </c>
      <c r="S2085" s="244">
        <f t="shared" si="359"/>
        <v>413713</v>
      </c>
      <c r="T2085" s="244">
        <f t="shared" si="360"/>
        <v>579530</v>
      </c>
      <c r="U2085" s="79">
        <f t="shared" si="361"/>
        <v>235373.22004000371</v>
      </c>
      <c r="V2085" s="245">
        <f t="shared" si="362"/>
        <v>0.47401047621925319</v>
      </c>
      <c r="W2085" s="88" t="str">
        <f t="shared" si="363"/>
        <v>MEDIA_GEOMETRICA</v>
      </c>
      <c r="X2085" s="89">
        <f t="shared" si="364"/>
        <v>413713</v>
      </c>
      <c r="Y2085" s="73"/>
    </row>
    <row r="2086" spans="1:25" ht="16" x14ac:dyDescent="0.35">
      <c r="A2086" s="14">
        <v>1892</v>
      </c>
      <c r="B2086" s="30">
        <v>8714199</v>
      </c>
      <c r="C2086" s="32" t="s">
        <v>32</v>
      </c>
      <c r="D2086" s="59" t="s">
        <v>106</v>
      </c>
      <c r="E2086" s="33" t="s">
        <v>34</v>
      </c>
      <c r="F2086" s="6">
        <v>0</v>
      </c>
      <c r="G2086" s="6">
        <v>1</v>
      </c>
      <c r="H2086" s="6">
        <v>781815</v>
      </c>
      <c r="I2086" s="243">
        <v>144704</v>
      </c>
      <c r="J2086" s="82">
        <f t="shared" si="365"/>
        <v>163689.1648</v>
      </c>
      <c r="K2086" s="79">
        <v>394020</v>
      </c>
      <c r="L2086" s="79">
        <f t="shared" si="355"/>
        <v>74863.8</v>
      </c>
      <c r="M2086" s="79">
        <f t="shared" si="356"/>
        <v>468883.8</v>
      </c>
      <c r="N2086" s="79">
        <v>318000</v>
      </c>
      <c r="O2086" s="79">
        <v>60420</v>
      </c>
      <c r="P2086" s="79">
        <v>378420</v>
      </c>
      <c r="Q2086" s="244">
        <f t="shared" si="357"/>
        <v>163689</v>
      </c>
      <c r="R2086" s="244">
        <f t="shared" si="358"/>
        <v>336998</v>
      </c>
      <c r="S2086" s="244">
        <f t="shared" si="359"/>
        <v>307388</v>
      </c>
      <c r="T2086" s="244">
        <f t="shared" si="360"/>
        <v>378420</v>
      </c>
      <c r="U2086" s="79">
        <f t="shared" si="361"/>
        <v>122547.96914065936</v>
      </c>
      <c r="V2086" s="245">
        <f t="shared" si="362"/>
        <v>0.36364598347960331</v>
      </c>
      <c r="W2086" s="88" t="str">
        <f t="shared" si="363"/>
        <v>MENOR_VALOR</v>
      </c>
      <c r="X2086" s="89">
        <f t="shared" si="364"/>
        <v>163689</v>
      </c>
      <c r="Y2086" s="73"/>
    </row>
    <row r="2087" spans="1:25" ht="24" x14ac:dyDescent="0.35">
      <c r="A2087" s="14">
        <v>1893</v>
      </c>
      <c r="B2087" s="30">
        <v>8714199</v>
      </c>
      <c r="C2087" s="32" t="s">
        <v>47</v>
      </c>
      <c r="D2087" s="31" t="s">
        <v>85</v>
      </c>
      <c r="E2087" s="33" t="s">
        <v>34</v>
      </c>
      <c r="F2087" s="6">
        <v>0</v>
      </c>
      <c r="G2087" s="6">
        <v>1</v>
      </c>
      <c r="H2087" s="6">
        <v>781815</v>
      </c>
      <c r="I2087" s="243">
        <v>315588</v>
      </c>
      <c r="J2087" s="82">
        <f t="shared" si="365"/>
        <v>356993.14559999999</v>
      </c>
      <c r="K2087" s="79">
        <v>426880</v>
      </c>
      <c r="L2087" s="79">
        <f t="shared" si="355"/>
        <v>81107.199999999997</v>
      </c>
      <c r="M2087" s="79">
        <f t="shared" si="356"/>
        <v>507987.20000000001</v>
      </c>
      <c r="N2087" s="79">
        <v>371000</v>
      </c>
      <c r="O2087" s="79">
        <v>70490</v>
      </c>
      <c r="P2087" s="79">
        <v>441490</v>
      </c>
      <c r="Q2087" s="244">
        <f t="shared" si="357"/>
        <v>356993</v>
      </c>
      <c r="R2087" s="244">
        <f t="shared" si="358"/>
        <v>435490</v>
      </c>
      <c r="S2087" s="244">
        <f t="shared" si="359"/>
        <v>431001</v>
      </c>
      <c r="T2087" s="244">
        <f t="shared" si="360"/>
        <v>441490</v>
      </c>
      <c r="U2087" s="79">
        <f t="shared" si="361"/>
        <v>55505.76100280042</v>
      </c>
      <c r="V2087" s="245">
        <f t="shared" si="362"/>
        <v>0.12745587959034746</v>
      </c>
      <c r="W2087" s="88" t="str">
        <f t="shared" si="363"/>
        <v>MENOR_VALOR</v>
      </c>
      <c r="X2087" s="89">
        <f t="shared" si="364"/>
        <v>356993</v>
      </c>
      <c r="Y2087" s="73"/>
    </row>
    <row r="2088" spans="1:25" ht="24" x14ac:dyDescent="0.35">
      <c r="A2088" s="14">
        <v>1894</v>
      </c>
      <c r="B2088" s="30">
        <v>8714199</v>
      </c>
      <c r="C2088" s="32" t="s">
        <v>47</v>
      </c>
      <c r="D2088" s="31" t="s">
        <v>86</v>
      </c>
      <c r="E2088" s="33" t="s">
        <v>34</v>
      </c>
      <c r="F2088" s="6">
        <v>0</v>
      </c>
      <c r="G2088" s="6">
        <v>1</v>
      </c>
      <c r="H2088" s="6">
        <v>781815</v>
      </c>
      <c r="I2088" s="243">
        <v>324989</v>
      </c>
      <c r="J2088" s="82">
        <f t="shared" si="365"/>
        <v>367627.55680000002</v>
      </c>
      <c r="K2088" s="79">
        <v>434980</v>
      </c>
      <c r="L2088" s="79">
        <f t="shared" si="355"/>
        <v>82646.2</v>
      </c>
      <c r="M2088" s="79">
        <f t="shared" si="356"/>
        <v>517626.2</v>
      </c>
      <c r="N2088" s="79">
        <v>382000</v>
      </c>
      <c r="O2088" s="79">
        <v>72580</v>
      </c>
      <c r="P2088" s="79">
        <v>454580</v>
      </c>
      <c r="Q2088" s="244">
        <f t="shared" si="357"/>
        <v>367628</v>
      </c>
      <c r="R2088" s="244">
        <f t="shared" si="358"/>
        <v>446611</v>
      </c>
      <c r="S2088" s="244">
        <f t="shared" si="359"/>
        <v>442261</v>
      </c>
      <c r="T2088" s="244">
        <f t="shared" si="360"/>
        <v>454580</v>
      </c>
      <c r="U2088" s="79">
        <f t="shared" si="361"/>
        <v>55849.414898457086</v>
      </c>
      <c r="V2088" s="245">
        <f t="shared" si="362"/>
        <v>0.12505158829150442</v>
      </c>
      <c r="W2088" s="88" t="str">
        <f t="shared" si="363"/>
        <v>MENOR_VALOR</v>
      </c>
      <c r="X2088" s="89">
        <f t="shared" si="364"/>
        <v>367628</v>
      </c>
      <c r="Y2088" s="73"/>
    </row>
    <row r="2089" spans="1:25" ht="24" x14ac:dyDescent="0.35">
      <c r="A2089" s="14">
        <v>1895</v>
      </c>
      <c r="B2089" s="30">
        <v>8714199</v>
      </c>
      <c r="C2089" s="32" t="s">
        <v>47</v>
      </c>
      <c r="D2089" s="31" t="s">
        <v>89</v>
      </c>
      <c r="E2089" s="33" t="s">
        <v>34</v>
      </c>
      <c r="F2089" s="6">
        <v>0</v>
      </c>
      <c r="G2089" s="6">
        <v>1</v>
      </c>
      <c r="H2089" s="6">
        <v>781815</v>
      </c>
      <c r="I2089" s="243">
        <v>281554</v>
      </c>
      <c r="J2089" s="82">
        <f t="shared" si="365"/>
        <v>318493.8848</v>
      </c>
      <c r="K2089" s="79">
        <v>336600</v>
      </c>
      <c r="L2089" s="79">
        <f t="shared" si="355"/>
        <v>63954</v>
      </c>
      <c r="M2089" s="79">
        <f t="shared" si="356"/>
        <v>400554</v>
      </c>
      <c r="N2089" s="79">
        <v>245000</v>
      </c>
      <c r="O2089" s="79">
        <v>46550</v>
      </c>
      <c r="P2089" s="79">
        <v>291550</v>
      </c>
      <c r="Q2089" s="244">
        <f t="shared" si="357"/>
        <v>291550</v>
      </c>
      <c r="R2089" s="244">
        <f t="shared" si="358"/>
        <v>336866</v>
      </c>
      <c r="S2089" s="244">
        <f t="shared" si="359"/>
        <v>333804</v>
      </c>
      <c r="T2089" s="244">
        <f t="shared" si="360"/>
        <v>318494</v>
      </c>
      <c r="U2089" s="79">
        <f t="shared" si="361"/>
        <v>32043.250896249589</v>
      </c>
      <c r="V2089" s="245">
        <f t="shared" si="362"/>
        <v>9.512165340595248E-2</v>
      </c>
      <c r="W2089" s="88" t="str">
        <f t="shared" si="363"/>
        <v>MENOR_VALOR</v>
      </c>
      <c r="X2089" s="89">
        <f t="shared" si="364"/>
        <v>291550</v>
      </c>
      <c r="Y2089" s="73"/>
    </row>
    <row r="2090" spans="1:25" ht="24" x14ac:dyDescent="0.35">
      <c r="A2090" s="14">
        <v>1896</v>
      </c>
      <c r="B2090" s="30">
        <v>8714199</v>
      </c>
      <c r="C2090" s="32" t="s">
        <v>47</v>
      </c>
      <c r="D2090" s="31" t="s">
        <v>90</v>
      </c>
      <c r="E2090" s="33" t="s">
        <v>34</v>
      </c>
      <c r="F2090" s="6">
        <v>0</v>
      </c>
      <c r="G2090" s="6">
        <v>1</v>
      </c>
      <c r="H2090" s="6">
        <v>781815</v>
      </c>
      <c r="I2090" s="243">
        <v>277865</v>
      </c>
      <c r="J2090" s="82">
        <f t="shared" si="365"/>
        <v>314320.88799999998</v>
      </c>
      <c r="K2090" s="79">
        <v>347800</v>
      </c>
      <c r="L2090" s="79">
        <f t="shared" si="355"/>
        <v>66082</v>
      </c>
      <c r="M2090" s="79">
        <f t="shared" si="356"/>
        <v>413882</v>
      </c>
      <c r="N2090" s="79">
        <v>296000</v>
      </c>
      <c r="O2090" s="79">
        <v>56240</v>
      </c>
      <c r="P2090" s="79">
        <v>352240</v>
      </c>
      <c r="Q2090" s="244">
        <f t="shared" si="357"/>
        <v>314321</v>
      </c>
      <c r="R2090" s="244">
        <f t="shared" si="358"/>
        <v>360148</v>
      </c>
      <c r="S2090" s="244">
        <f t="shared" si="359"/>
        <v>357846</v>
      </c>
      <c r="T2090" s="244">
        <f t="shared" si="360"/>
        <v>352240</v>
      </c>
      <c r="U2090" s="79">
        <f t="shared" si="361"/>
        <v>32404.582461435912</v>
      </c>
      <c r="V2090" s="245">
        <f t="shared" si="362"/>
        <v>8.9975739033497093E-2</v>
      </c>
      <c r="W2090" s="88" t="str">
        <f t="shared" si="363"/>
        <v>MENOR_VALOR</v>
      </c>
      <c r="X2090" s="89">
        <f t="shared" si="364"/>
        <v>314321</v>
      </c>
      <c r="Y2090" s="73"/>
    </row>
    <row r="2091" spans="1:25" ht="24" x14ac:dyDescent="0.35">
      <c r="A2091" s="14">
        <v>1897</v>
      </c>
      <c r="B2091" s="30">
        <v>8714199</v>
      </c>
      <c r="C2091" s="32" t="s">
        <v>47</v>
      </c>
      <c r="D2091" s="31" t="s">
        <v>330</v>
      </c>
      <c r="E2091" s="33" t="s">
        <v>34</v>
      </c>
      <c r="F2091" s="6">
        <v>0</v>
      </c>
      <c r="G2091" s="6">
        <v>1</v>
      </c>
      <c r="H2091" s="6">
        <v>781815</v>
      </c>
      <c r="I2091" s="243">
        <v>254184</v>
      </c>
      <c r="J2091" s="82">
        <f t="shared" si="365"/>
        <v>287532.94079999998</v>
      </c>
      <c r="K2091" s="79">
        <v>329560</v>
      </c>
      <c r="L2091" s="79">
        <f t="shared" si="355"/>
        <v>62616.4</v>
      </c>
      <c r="M2091" s="79">
        <f t="shared" si="356"/>
        <v>392176.4</v>
      </c>
      <c r="N2091" s="79">
        <v>246000</v>
      </c>
      <c r="O2091" s="79">
        <v>46740</v>
      </c>
      <c r="P2091" s="79">
        <v>292740</v>
      </c>
      <c r="Q2091" s="244">
        <f t="shared" si="357"/>
        <v>287533</v>
      </c>
      <c r="R2091" s="244">
        <f t="shared" si="358"/>
        <v>324150</v>
      </c>
      <c r="S2091" s="244">
        <f t="shared" si="359"/>
        <v>320787</v>
      </c>
      <c r="T2091" s="244">
        <f t="shared" si="360"/>
        <v>292740</v>
      </c>
      <c r="U2091" s="79">
        <f t="shared" si="361"/>
        <v>25892.129006707812</v>
      </c>
      <c r="V2091" s="245">
        <f t="shared" si="362"/>
        <v>7.9876998323948206E-2</v>
      </c>
      <c r="W2091" s="88" t="str">
        <f t="shared" si="363"/>
        <v>MENOR_VALOR</v>
      </c>
      <c r="X2091" s="89">
        <f t="shared" si="364"/>
        <v>287533</v>
      </c>
      <c r="Y2091" s="73"/>
    </row>
    <row r="2092" spans="1:25" ht="24" x14ac:dyDescent="0.35">
      <c r="A2092" s="14">
        <v>1898</v>
      </c>
      <c r="B2092" s="30">
        <v>8714199</v>
      </c>
      <c r="C2092" s="32" t="s">
        <v>47</v>
      </c>
      <c r="D2092" s="31" t="s">
        <v>93</v>
      </c>
      <c r="E2092" s="33" t="s">
        <v>34</v>
      </c>
      <c r="F2092" s="6">
        <v>0</v>
      </c>
      <c r="G2092" s="6">
        <v>1</v>
      </c>
      <c r="H2092" s="6">
        <v>781815</v>
      </c>
      <c r="I2092" s="243">
        <v>109480</v>
      </c>
      <c r="J2092" s="82">
        <f t="shared" si="365"/>
        <v>123843.776</v>
      </c>
      <c r="K2092" s="79">
        <v>167040</v>
      </c>
      <c r="L2092" s="79">
        <f t="shared" ref="L2092:L2155" si="366">K2092*19%</f>
        <v>31737.600000000002</v>
      </c>
      <c r="M2092" s="79">
        <f t="shared" si="356"/>
        <v>198777.60000000001</v>
      </c>
      <c r="N2092" s="79">
        <v>139000</v>
      </c>
      <c r="O2092" s="79">
        <v>26410</v>
      </c>
      <c r="P2092" s="79">
        <v>165410</v>
      </c>
      <c r="Q2092" s="244">
        <f t="shared" si="357"/>
        <v>123844</v>
      </c>
      <c r="R2092" s="244">
        <f t="shared" si="358"/>
        <v>162677</v>
      </c>
      <c r="S2092" s="244">
        <f t="shared" si="359"/>
        <v>159686</v>
      </c>
      <c r="T2092" s="244">
        <f t="shared" si="360"/>
        <v>165410</v>
      </c>
      <c r="U2092" s="79">
        <f t="shared" si="361"/>
        <v>27459.0776338172</v>
      </c>
      <c r="V2092" s="245">
        <f t="shared" si="362"/>
        <v>0.1687950824874887</v>
      </c>
      <c r="W2092" s="88" t="str">
        <f t="shared" si="363"/>
        <v>MENOR_VALOR</v>
      </c>
      <c r="X2092" s="89">
        <f t="shared" si="364"/>
        <v>123844</v>
      </c>
      <c r="Y2092" s="73"/>
    </row>
    <row r="2093" spans="1:25" ht="24" x14ac:dyDescent="0.35">
      <c r="A2093" s="14">
        <v>1899</v>
      </c>
      <c r="B2093" s="30">
        <v>8714199</v>
      </c>
      <c r="C2093" s="32" t="s">
        <v>47</v>
      </c>
      <c r="D2093" s="31" t="s">
        <v>242</v>
      </c>
      <c r="E2093" s="33" t="s">
        <v>34</v>
      </c>
      <c r="F2093" s="6">
        <v>0</v>
      </c>
      <c r="G2093" s="6">
        <v>1</v>
      </c>
      <c r="H2093" s="6">
        <v>781815</v>
      </c>
      <c r="I2093" s="243">
        <v>591192</v>
      </c>
      <c r="J2093" s="82">
        <f t="shared" si="365"/>
        <v>668756.39040000003</v>
      </c>
      <c r="K2093" s="79">
        <v>861300</v>
      </c>
      <c r="L2093" s="79">
        <f t="shared" si="366"/>
        <v>163647</v>
      </c>
      <c r="M2093" s="79">
        <f t="shared" si="356"/>
        <v>1024947</v>
      </c>
      <c r="N2093" s="79">
        <v>696000</v>
      </c>
      <c r="O2093" s="79">
        <v>132240</v>
      </c>
      <c r="P2093" s="79">
        <v>828240</v>
      </c>
      <c r="Q2093" s="244">
        <f t="shared" si="357"/>
        <v>668756</v>
      </c>
      <c r="R2093" s="244">
        <f t="shared" si="358"/>
        <v>840648</v>
      </c>
      <c r="S2093" s="244">
        <f t="shared" si="359"/>
        <v>828022</v>
      </c>
      <c r="T2093" s="244">
        <f t="shared" si="360"/>
        <v>828240</v>
      </c>
      <c r="U2093" s="79">
        <f t="shared" si="361"/>
        <v>121545.99883171803</v>
      </c>
      <c r="V2093" s="245">
        <f t="shared" si="362"/>
        <v>0.14458607982380023</v>
      </c>
      <c r="W2093" s="88" t="str">
        <f t="shared" si="363"/>
        <v>MENOR_VALOR</v>
      </c>
      <c r="X2093" s="89">
        <f t="shared" si="364"/>
        <v>668756</v>
      </c>
      <c r="Y2093" s="73"/>
    </row>
    <row r="2094" spans="1:25" ht="24" x14ac:dyDescent="0.35">
      <c r="A2094" s="14">
        <v>1900</v>
      </c>
      <c r="B2094" s="30">
        <v>8714199</v>
      </c>
      <c r="C2094" s="32" t="s">
        <v>50</v>
      </c>
      <c r="D2094" s="31" t="s">
        <v>82</v>
      </c>
      <c r="E2094" s="33" t="s">
        <v>34</v>
      </c>
      <c r="F2094" s="6">
        <v>0</v>
      </c>
      <c r="G2094" s="6">
        <v>1</v>
      </c>
      <c r="H2094" s="6">
        <v>781815</v>
      </c>
      <c r="I2094" s="243">
        <v>181832</v>
      </c>
      <c r="J2094" s="82">
        <f t="shared" si="365"/>
        <v>205688.3584</v>
      </c>
      <c r="K2094" s="79">
        <v>295750</v>
      </c>
      <c r="L2094" s="79">
        <f t="shared" si="366"/>
        <v>56192.5</v>
      </c>
      <c r="M2094" s="79">
        <f t="shared" si="356"/>
        <v>351942.5</v>
      </c>
      <c r="N2094" s="79">
        <v>260000</v>
      </c>
      <c r="O2094" s="79">
        <v>49400</v>
      </c>
      <c r="P2094" s="79">
        <v>309400</v>
      </c>
      <c r="Q2094" s="244">
        <f t="shared" si="357"/>
        <v>205688</v>
      </c>
      <c r="R2094" s="244">
        <f t="shared" si="358"/>
        <v>289010</v>
      </c>
      <c r="S2094" s="244">
        <f t="shared" si="359"/>
        <v>281882</v>
      </c>
      <c r="T2094" s="244">
        <f t="shared" si="360"/>
        <v>309400</v>
      </c>
      <c r="U2094" s="79">
        <f t="shared" si="361"/>
        <v>58917.551222025511</v>
      </c>
      <c r="V2094" s="245">
        <f t="shared" si="362"/>
        <v>0.20385990526980213</v>
      </c>
      <c r="W2094" s="88" t="str">
        <f t="shared" si="363"/>
        <v>MENOR_VALOR</v>
      </c>
      <c r="X2094" s="89">
        <f t="shared" si="364"/>
        <v>205688</v>
      </c>
      <c r="Y2094" s="73"/>
    </row>
    <row r="2095" spans="1:25" s="74" customFormat="1" ht="16" x14ac:dyDescent="0.35">
      <c r="A2095" s="117" t="s">
        <v>108</v>
      </c>
      <c r="B2095" s="30"/>
      <c r="C2095" s="134"/>
      <c r="D2095" s="135" t="s">
        <v>127</v>
      </c>
      <c r="E2095" s="33"/>
      <c r="F2095" s="119"/>
      <c r="G2095" s="119"/>
      <c r="H2095" s="120"/>
      <c r="I2095" s="243"/>
      <c r="J2095" s="82"/>
      <c r="K2095" s="79"/>
      <c r="L2095" s="79"/>
      <c r="M2095" s="79"/>
      <c r="N2095" s="79"/>
      <c r="O2095" s="79"/>
      <c r="P2095" s="79"/>
      <c r="Q2095" s="244"/>
      <c r="R2095" s="244"/>
      <c r="S2095" s="244"/>
      <c r="T2095" s="244"/>
      <c r="U2095" s="79"/>
      <c r="V2095" s="245"/>
      <c r="W2095" s="88" t="str">
        <f t="shared" si="363"/>
        <v>MENOR_VALOR</v>
      </c>
      <c r="X2095" s="89">
        <f t="shared" si="364"/>
        <v>0</v>
      </c>
      <c r="Y2095" s="73"/>
    </row>
    <row r="2096" spans="1:25" x14ac:dyDescent="0.35">
      <c r="A2096" s="14">
        <v>1901</v>
      </c>
      <c r="B2096" s="30">
        <v>8714199</v>
      </c>
      <c r="C2096" s="32" t="s">
        <v>32</v>
      </c>
      <c r="D2096" s="31" t="s">
        <v>110</v>
      </c>
      <c r="E2096" s="33" t="s">
        <v>34</v>
      </c>
      <c r="F2096" s="6">
        <v>0</v>
      </c>
      <c r="G2096" s="6">
        <v>1</v>
      </c>
      <c r="H2096" s="6">
        <v>781815</v>
      </c>
      <c r="I2096" s="81">
        <v>4403</v>
      </c>
      <c r="J2096" s="82">
        <f t="shared" si="365"/>
        <v>4980.6736000000001</v>
      </c>
      <c r="K2096" s="79">
        <v>24960</v>
      </c>
      <c r="L2096" s="79">
        <f t="shared" si="366"/>
        <v>4742.3999999999996</v>
      </c>
      <c r="M2096" s="79">
        <f t="shared" si="356"/>
        <v>29702.400000000001</v>
      </c>
      <c r="N2096" s="79">
        <v>19000</v>
      </c>
      <c r="O2096" s="79">
        <v>3610</v>
      </c>
      <c r="P2096" s="79">
        <v>22610</v>
      </c>
      <c r="Q2096" s="244">
        <f t="shared" si="357"/>
        <v>4981</v>
      </c>
      <c r="R2096" s="244">
        <f t="shared" si="358"/>
        <v>19098</v>
      </c>
      <c r="S2096" s="244">
        <f t="shared" si="359"/>
        <v>14955</v>
      </c>
      <c r="T2096" s="244">
        <f t="shared" si="360"/>
        <v>22610</v>
      </c>
      <c r="U2096" s="79">
        <f t="shared" si="361"/>
        <v>9982.2264300104907</v>
      </c>
      <c r="V2096" s="245">
        <f t="shared" si="362"/>
        <v>0.52268438737095457</v>
      </c>
      <c r="W2096" s="88" t="str">
        <f t="shared" si="363"/>
        <v>MEDIA_GEOMETRICA</v>
      </c>
      <c r="X2096" s="89">
        <f t="shared" si="364"/>
        <v>14955</v>
      </c>
      <c r="Y2096" s="73"/>
    </row>
    <row r="2097" spans="1:25" x14ac:dyDescent="0.35">
      <c r="A2097" s="14">
        <v>1902</v>
      </c>
      <c r="B2097" s="30">
        <v>8714199</v>
      </c>
      <c r="C2097" s="32" t="s">
        <v>32</v>
      </c>
      <c r="D2097" s="31" t="s">
        <v>111</v>
      </c>
      <c r="E2097" s="33" t="s">
        <v>34</v>
      </c>
      <c r="F2097" s="6">
        <v>0</v>
      </c>
      <c r="G2097" s="6">
        <v>1</v>
      </c>
      <c r="H2097" s="6">
        <v>781815</v>
      </c>
      <c r="I2097" s="81">
        <v>4403</v>
      </c>
      <c r="J2097" s="82">
        <f t="shared" si="365"/>
        <v>4980.6736000000001</v>
      </c>
      <c r="K2097" s="79">
        <v>25920</v>
      </c>
      <c r="L2097" s="79">
        <f t="shared" si="366"/>
        <v>4924.8</v>
      </c>
      <c r="M2097" s="79">
        <f t="shared" si="356"/>
        <v>30844.799999999999</v>
      </c>
      <c r="N2097" s="79">
        <v>19000</v>
      </c>
      <c r="O2097" s="79">
        <v>3610</v>
      </c>
      <c r="P2097" s="79">
        <v>22610</v>
      </c>
      <c r="Q2097" s="244">
        <f t="shared" si="357"/>
        <v>4981</v>
      </c>
      <c r="R2097" s="244">
        <f t="shared" si="358"/>
        <v>19478</v>
      </c>
      <c r="S2097" s="244">
        <f t="shared" si="359"/>
        <v>15145</v>
      </c>
      <c r="T2097" s="244">
        <f t="shared" si="360"/>
        <v>22610</v>
      </c>
      <c r="U2097" s="79">
        <f t="shared" si="361"/>
        <v>10250.927006861379</v>
      </c>
      <c r="V2097" s="245">
        <f t="shared" si="362"/>
        <v>0.5262823188654574</v>
      </c>
      <c r="W2097" s="88" t="str">
        <f t="shared" si="363"/>
        <v>MEDIA_GEOMETRICA</v>
      </c>
      <c r="X2097" s="89">
        <f t="shared" si="364"/>
        <v>15145</v>
      </c>
      <c r="Y2097" s="73"/>
    </row>
    <row r="2098" spans="1:25" ht="16" x14ac:dyDescent="0.35">
      <c r="A2098" s="14">
        <v>1903</v>
      </c>
      <c r="B2098" s="30">
        <v>8714199</v>
      </c>
      <c r="C2098" s="32" t="s">
        <v>32</v>
      </c>
      <c r="D2098" s="31" t="s">
        <v>112</v>
      </c>
      <c r="E2098" s="33" t="s">
        <v>34</v>
      </c>
      <c r="F2098" s="6">
        <v>0</v>
      </c>
      <c r="G2098" s="6">
        <v>1</v>
      </c>
      <c r="H2098" s="6">
        <v>781815</v>
      </c>
      <c r="I2098" s="81">
        <v>5474</v>
      </c>
      <c r="J2098" s="82">
        <f t="shared" si="365"/>
        <v>6192.1887999999999</v>
      </c>
      <c r="K2098" s="79">
        <v>22800</v>
      </c>
      <c r="L2098" s="79">
        <f t="shared" si="366"/>
        <v>4332</v>
      </c>
      <c r="M2098" s="79">
        <f t="shared" si="356"/>
        <v>27132</v>
      </c>
      <c r="N2098" s="79">
        <v>19000</v>
      </c>
      <c r="O2098" s="79">
        <v>3610</v>
      </c>
      <c r="P2098" s="79">
        <v>22610</v>
      </c>
      <c r="Q2098" s="244">
        <f t="shared" si="357"/>
        <v>6192</v>
      </c>
      <c r="R2098" s="244">
        <f t="shared" si="358"/>
        <v>18645</v>
      </c>
      <c r="S2098" s="244">
        <f t="shared" si="359"/>
        <v>15603</v>
      </c>
      <c r="T2098" s="244">
        <f t="shared" si="360"/>
        <v>22610</v>
      </c>
      <c r="U2098" s="79">
        <f t="shared" si="361"/>
        <v>8805.6007461160771</v>
      </c>
      <c r="V2098" s="245">
        <f t="shared" si="362"/>
        <v>0.47227678981582605</v>
      </c>
      <c r="W2098" s="88" t="str">
        <f t="shared" si="363"/>
        <v>MEDIA_GEOMETRICA</v>
      </c>
      <c r="X2098" s="89">
        <f t="shared" si="364"/>
        <v>15603</v>
      </c>
      <c r="Y2098" s="73"/>
    </row>
    <row r="2099" spans="1:25" ht="16" x14ac:dyDescent="0.35">
      <c r="A2099" s="14">
        <v>1904</v>
      </c>
      <c r="B2099" s="30">
        <v>8714199</v>
      </c>
      <c r="C2099" s="32" t="s">
        <v>32</v>
      </c>
      <c r="D2099" s="31" t="s">
        <v>113</v>
      </c>
      <c r="E2099" s="33" t="s">
        <v>34</v>
      </c>
      <c r="F2099" s="6">
        <v>0</v>
      </c>
      <c r="G2099" s="6">
        <v>1</v>
      </c>
      <c r="H2099" s="6">
        <v>781815</v>
      </c>
      <c r="I2099" s="81">
        <v>17969</v>
      </c>
      <c r="J2099" s="82">
        <f t="shared" si="365"/>
        <v>20326.532800000001</v>
      </c>
      <c r="K2099" s="79">
        <v>23280</v>
      </c>
      <c r="L2099" s="79">
        <f t="shared" si="366"/>
        <v>4423.2</v>
      </c>
      <c r="M2099" s="79">
        <f t="shared" si="356"/>
        <v>27703.200000000001</v>
      </c>
      <c r="N2099" s="79">
        <v>19000</v>
      </c>
      <c r="O2099" s="79">
        <v>3610</v>
      </c>
      <c r="P2099" s="79">
        <v>22610</v>
      </c>
      <c r="Q2099" s="244">
        <f t="shared" si="357"/>
        <v>20327</v>
      </c>
      <c r="R2099" s="244">
        <f t="shared" si="358"/>
        <v>23547</v>
      </c>
      <c r="S2099" s="244">
        <f t="shared" si="359"/>
        <v>23351</v>
      </c>
      <c r="T2099" s="244">
        <f t="shared" si="360"/>
        <v>22610</v>
      </c>
      <c r="U2099" s="79">
        <f t="shared" si="361"/>
        <v>2276.8838354206832</v>
      </c>
      <c r="V2099" s="245">
        <f t="shared" si="362"/>
        <v>9.6695283281126393E-2</v>
      </c>
      <c r="W2099" s="88" t="str">
        <f t="shared" si="363"/>
        <v>MENOR_VALOR</v>
      </c>
      <c r="X2099" s="89">
        <f t="shared" si="364"/>
        <v>20327</v>
      </c>
      <c r="Y2099" s="73"/>
    </row>
    <row r="2100" spans="1:25" ht="16" x14ac:dyDescent="0.35">
      <c r="A2100" s="14">
        <v>1905</v>
      </c>
      <c r="B2100" s="30">
        <v>8714199</v>
      </c>
      <c r="C2100" s="32" t="s">
        <v>32</v>
      </c>
      <c r="D2100" s="31" t="s">
        <v>114</v>
      </c>
      <c r="E2100" s="33" t="s">
        <v>34</v>
      </c>
      <c r="F2100" s="6">
        <v>0</v>
      </c>
      <c r="G2100" s="6">
        <v>1</v>
      </c>
      <c r="H2100" s="6">
        <v>781815</v>
      </c>
      <c r="I2100" s="81">
        <v>36176</v>
      </c>
      <c r="J2100" s="82">
        <f t="shared" si="365"/>
        <v>40922.2912</v>
      </c>
      <c r="K2100" s="79">
        <v>366520</v>
      </c>
      <c r="L2100" s="79">
        <f t="shared" si="366"/>
        <v>69638.8</v>
      </c>
      <c r="M2100" s="79">
        <f t="shared" si="356"/>
        <v>436158.8</v>
      </c>
      <c r="N2100" s="79">
        <v>299000</v>
      </c>
      <c r="O2100" s="79">
        <v>56810</v>
      </c>
      <c r="P2100" s="79">
        <v>355810</v>
      </c>
      <c r="Q2100" s="244">
        <f t="shared" si="357"/>
        <v>40922</v>
      </c>
      <c r="R2100" s="244">
        <f t="shared" si="358"/>
        <v>277630</v>
      </c>
      <c r="S2100" s="244">
        <f t="shared" si="359"/>
        <v>185186</v>
      </c>
      <c r="T2100" s="244">
        <f t="shared" si="360"/>
        <v>355810</v>
      </c>
      <c r="U2100" s="79">
        <f t="shared" si="361"/>
        <v>167377.83196110529</v>
      </c>
      <c r="V2100" s="245">
        <f t="shared" si="362"/>
        <v>0.60288092771352264</v>
      </c>
      <c r="W2100" s="88" t="str">
        <f t="shared" si="363"/>
        <v>MEDIA_GEOMETRICA</v>
      </c>
      <c r="X2100" s="89">
        <f t="shared" si="364"/>
        <v>185186</v>
      </c>
      <c r="Y2100" s="73"/>
    </row>
    <row r="2101" spans="1:25" ht="16" x14ac:dyDescent="0.35">
      <c r="A2101" s="14">
        <v>1906</v>
      </c>
      <c r="B2101" s="30">
        <v>8714199</v>
      </c>
      <c r="C2101" s="32" t="s">
        <v>32</v>
      </c>
      <c r="D2101" s="31" t="s">
        <v>115</v>
      </c>
      <c r="E2101" s="33" t="s">
        <v>34</v>
      </c>
      <c r="F2101" s="6">
        <v>0</v>
      </c>
      <c r="G2101" s="6">
        <v>1</v>
      </c>
      <c r="H2101" s="6">
        <v>781815</v>
      </c>
      <c r="I2101" s="81">
        <v>272272</v>
      </c>
      <c r="J2101" s="82">
        <f t="shared" si="365"/>
        <v>307994.08639999997</v>
      </c>
      <c r="K2101" s="79">
        <v>396440</v>
      </c>
      <c r="L2101" s="79">
        <f t="shared" si="366"/>
        <v>75323.600000000006</v>
      </c>
      <c r="M2101" s="79">
        <f t="shared" si="356"/>
        <v>471763.6</v>
      </c>
      <c r="N2101" s="79">
        <v>299000</v>
      </c>
      <c r="O2101" s="79">
        <v>56810</v>
      </c>
      <c r="P2101" s="79">
        <v>355810</v>
      </c>
      <c r="Q2101" s="244">
        <f t="shared" si="357"/>
        <v>307994</v>
      </c>
      <c r="R2101" s="244">
        <f t="shared" si="358"/>
        <v>378523</v>
      </c>
      <c r="S2101" s="244">
        <f t="shared" si="359"/>
        <v>372530</v>
      </c>
      <c r="T2101" s="244">
        <f t="shared" si="360"/>
        <v>355810</v>
      </c>
      <c r="U2101" s="79">
        <f t="shared" si="361"/>
        <v>49871.534170306011</v>
      </c>
      <c r="V2101" s="245">
        <f t="shared" si="362"/>
        <v>0.13175298243516514</v>
      </c>
      <c r="W2101" s="88" t="str">
        <f t="shared" si="363"/>
        <v>MENOR_VALOR</v>
      </c>
      <c r="X2101" s="89">
        <f t="shared" si="364"/>
        <v>307994</v>
      </c>
      <c r="Y2101" s="73"/>
    </row>
    <row r="2102" spans="1:25" ht="16" x14ac:dyDescent="0.35">
      <c r="A2102" s="14">
        <v>1907</v>
      </c>
      <c r="B2102" s="30">
        <v>8714199</v>
      </c>
      <c r="C2102" s="32" t="s">
        <v>32</v>
      </c>
      <c r="D2102" s="31" t="s">
        <v>116</v>
      </c>
      <c r="E2102" s="33" t="s">
        <v>34</v>
      </c>
      <c r="F2102" s="6">
        <v>0</v>
      </c>
      <c r="G2102" s="6">
        <v>1</v>
      </c>
      <c r="H2102" s="6">
        <v>781815</v>
      </c>
      <c r="I2102" s="246">
        <v>72352</v>
      </c>
      <c r="J2102" s="82">
        <f t="shared" si="365"/>
        <v>81844.582399999999</v>
      </c>
      <c r="K2102" s="79">
        <v>91140</v>
      </c>
      <c r="L2102" s="79">
        <f t="shared" si="366"/>
        <v>17316.599999999999</v>
      </c>
      <c r="M2102" s="79">
        <f t="shared" si="356"/>
        <v>108456.6</v>
      </c>
      <c r="N2102" s="79">
        <v>78000</v>
      </c>
      <c r="O2102" s="79">
        <v>14820</v>
      </c>
      <c r="P2102" s="79">
        <v>92820</v>
      </c>
      <c r="Q2102" s="244">
        <f t="shared" si="357"/>
        <v>81845</v>
      </c>
      <c r="R2102" s="244">
        <f t="shared" si="358"/>
        <v>94374</v>
      </c>
      <c r="S2102" s="244">
        <f t="shared" si="359"/>
        <v>93748</v>
      </c>
      <c r="T2102" s="244">
        <f t="shared" si="360"/>
        <v>92820</v>
      </c>
      <c r="U2102" s="79">
        <f t="shared" si="361"/>
        <v>8859.3408614862547</v>
      </c>
      <c r="V2102" s="245">
        <f t="shared" si="362"/>
        <v>9.3874805152756632E-2</v>
      </c>
      <c r="W2102" s="88" t="str">
        <f t="shared" si="363"/>
        <v>MENOR_VALOR</v>
      </c>
      <c r="X2102" s="89">
        <f t="shared" si="364"/>
        <v>81845</v>
      </c>
      <c r="Y2102" s="73"/>
    </row>
    <row r="2103" spans="1:25" ht="16" x14ac:dyDescent="0.35">
      <c r="A2103" s="14">
        <v>1908</v>
      </c>
      <c r="B2103" s="30">
        <v>8714199</v>
      </c>
      <c r="C2103" s="32" t="s">
        <v>32</v>
      </c>
      <c r="D2103" s="59" t="s">
        <v>118</v>
      </c>
      <c r="E2103" s="33" t="s">
        <v>34</v>
      </c>
      <c r="F2103" s="6">
        <v>0</v>
      </c>
      <c r="G2103" s="6">
        <v>1</v>
      </c>
      <c r="H2103" s="6">
        <v>781815</v>
      </c>
      <c r="I2103" s="81">
        <v>346171</v>
      </c>
      <c r="J2103" s="82">
        <f t="shared" si="365"/>
        <v>391588.63520000002</v>
      </c>
      <c r="K2103" s="79">
        <v>822120</v>
      </c>
      <c r="L2103" s="79">
        <f t="shared" si="366"/>
        <v>156202.79999999999</v>
      </c>
      <c r="M2103" s="79">
        <f t="shared" si="356"/>
        <v>978322.8</v>
      </c>
      <c r="N2103" s="79">
        <v>707000</v>
      </c>
      <c r="O2103" s="79">
        <v>134330</v>
      </c>
      <c r="P2103" s="79">
        <v>841330</v>
      </c>
      <c r="Q2103" s="244">
        <f t="shared" si="357"/>
        <v>391589</v>
      </c>
      <c r="R2103" s="244">
        <f t="shared" si="358"/>
        <v>737080</v>
      </c>
      <c r="S2103" s="244">
        <f t="shared" si="359"/>
        <v>685635</v>
      </c>
      <c r="T2103" s="244">
        <f t="shared" si="360"/>
        <v>841330</v>
      </c>
      <c r="U2103" s="79">
        <f t="shared" si="361"/>
        <v>244299.02893892149</v>
      </c>
      <c r="V2103" s="245">
        <f t="shared" si="362"/>
        <v>0.3314416738195603</v>
      </c>
      <c r="W2103" s="88" t="str">
        <f t="shared" si="363"/>
        <v>MENOR_VALOR</v>
      </c>
      <c r="X2103" s="89">
        <f t="shared" si="364"/>
        <v>391589</v>
      </c>
      <c r="Y2103" s="73"/>
    </row>
    <row r="2104" spans="1:25" ht="16" x14ac:dyDescent="0.35">
      <c r="A2104" s="14">
        <v>1909</v>
      </c>
      <c r="B2104" s="30">
        <v>8714199</v>
      </c>
      <c r="C2104" s="32" t="s">
        <v>32</v>
      </c>
      <c r="D2104" s="59" t="s">
        <v>119</v>
      </c>
      <c r="E2104" s="33" t="s">
        <v>34</v>
      </c>
      <c r="F2104" s="6">
        <v>0</v>
      </c>
      <c r="G2104" s="6">
        <v>1</v>
      </c>
      <c r="H2104" s="6">
        <v>781815</v>
      </c>
      <c r="I2104" s="81">
        <v>272272</v>
      </c>
      <c r="J2104" s="82">
        <f t="shared" si="365"/>
        <v>307994.08639999997</v>
      </c>
      <c r="K2104" s="79">
        <v>296100</v>
      </c>
      <c r="L2104" s="79">
        <f t="shared" si="366"/>
        <v>56259</v>
      </c>
      <c r="M2104" s="79">
        <f t="shared" si="356"/>
        <v>352359</v>
      </c>
      <c r="N2104" s="79">
        <v>252000</v>
      </c>
      <c r="O2104" s="79">
        <v>47880</v>
      </c>
      <c r="P2104" s="79">
        <v>299880</v>
      </c>
      <c r="Q2104" s="244">
        <f t="shared" si="357"/>
        <v>299880</v>
      </c>
      <c r="R2104" s="244">
        <f t="shared" si="358"/>
        <v>320078</v>
      </c>
      <c r="S2104" s="244">
        <f t="shared" si="359"/>
        <v>319270</v>
      </c>
      <c r="T2104" s="244">
        <f t="shared" si="360"/>
        <v>307994</v>
      </c>
      <c r="U2104" s="79">
        <f t="shared" si="361"/>
        <v>14282.142766405887</v>
      </c>
      <c r="V2104" s="245">
        <f t="shared" si="362"/>
        <v>4.4620819820187223E-2</v>
      </c>
      <c r="W2104" s="88" t="str">
        <f t="shared" si="363"/>
        <v>MENOR_VALOR</v>
      </c>
      <c r="X2104" s="89">
        <f t="shared" si="364"/>
        <v>299880</v>
      </c>
      <c r="Y2104" s="73"/>
    </row>
    <row r="2105" spans="1:25" ht="16" x14ac:dyDescent="0.35">
      <c r="A2105" s="14">
        <v>1910</v>
      </c>
      <c r="B2105" s="30">
        <v>8714199</v>
      </c>
      <c r="C2105" s="32" t="s">
        <v>32</v>
      </c>
      <c r="D2105" s="59" t="s">
        <v>120</v>
      </c>
      <c r="E2105" s="33" t="s">
        <v>34</v>
      </c>
      <c r="F2105" s="6">
        <v>0</v>
      </c>
      <c r="G2105" s="6">
        <v>1</v>
      </c>
      <c r="H2105" s="6">
        <v>781815</v>
      </c>
      <c r="I2105" s="81">
        <v>272272</v>
      </c>
      <c r="J2105" s="82">
        <f t="shared" si="365"/>
        <v>307994.08639999997</v>
      </c>
      <c r="K2105" s="79">
        <v>351560</v>
      </c>
      <c r="L2105" s="79">
        <f t="shared" si="366"/>
        <v>66796.399999999994</v>
      </c>
      <c r="M2105" s="79">
        <f t="shared" si="356"/>
        <v>418356.4</v>
      </c>
      <c r="N2105" s="79">
        <v>299000</v>
      </c>
      <c r="O2105" s="79">
        <v>56810</v>
      </c>
      <c r="P2105" s="79">
        <v>355810</v>
      </c>
      <c r="Q2105" s="244">
        <f t="shared" si="357"/>
        <v>307994</v>
      </c>
      <c r="R2105" s="244">
        <f t="shared" si="358"/>
        <v>360720</v>
      </c>
      <c r="S2105" s="244">
        <f t="shared" si="359"/>
        <v>357906</v>
      </c>
      <c r="T2105" s="244">
        <f t="shared" si="360"/>
        <v>355810</v>
      </c>
      <c r="U2105" s="79">
        <f t="shared" si="361"/>
        <v>37282.912144841903</v>
      </c>
      <c r="V2105" s="245">
        <f t="shared" si="362"/>
        <v>0.10335693098481344</v>
      </c>
      <c r="W2105" s="88" t="str">
        <f t="shared" si="363"/>
        <v>MENOR_VALOR</v>
      </c>
      <c r="X2105" s="89">
        <f t="shared" si="364"/>
        <v>307994</v>
      </c>
      <c r="Y2105" s="73"/>
    </row>
    <row r="2106" spans="1:25" ht="16" x14ac:dyDescent="0.35">
      <c r="A2106" s="14">
        <v>1911</v>
      </c>
      <c r="B2106" s="30">
        <v>8714199</v>
      </c>
      <c r="C2106" s="32" t="s">
        <v>32</v>
      </c>
      <c r="D2106" s="59" t="s">
        <v>121</v>
      </c>
      <c r="E2106" s="33" t="s">
        <v>34</v>
      </c>
      <c r="F2106" s="6">
        <v>0</v>
      </c>
      <c r="G2106" s="6">
        <v>1</v>
      </c>
      <c r="H2106" s="6">
        <v>781815</v>
      </c>
      <c r="I2106" s="81">
        <v>272272</v>
      </c>
      <c r="J2106" s="82">
        <f t="shared" si="365"/>
        <v>307994.08639999997</v>
      </c>
      <c r="K2106" s="79">
        <v>396440</v>
      </c>
      <c r="L2106" s="79">
        <f t="shared" si="366"/>
        <v>75323.600000000006</v>
      </c>
      <c r="M2106" s="79">
        <f t="shared" si="356"/>
        <v>471763.6</v>
      </c>
      <c r="N2106" s="79">
        <v>299000</v>
      </c>
      <c r="O2106" s="79">
        <v>56810</v>
      </c>
      <c r="P2106" s="79">
        <v>355810</v>
      </c>
      <c r="Q2106" s="244">
        <f t="shared" si="357"/>
        <v>307994</v>
      </c>
      <c r="R2106" s="244">
        <f t="shared" si="358"/>
        <v>378523</v>
      </c>
      <c r="S2106" s="244">
        <f t="shared" si="359"/>
        <v>372530</v>
      </c>
      <c r="T2106" s="244">
        <f t="shared" si="360"/>
        <v>355810</v>
      </c>
      <c r="U2106" s="79">
        <f t="shared" si="361"/>
        <v>49871.534170306011</v>
      </c>
      <c r="V2106" s="245">
        <f t="shared" si="362"/>
        <v>0.13175298243516514</v>
      </c>
      <c r="W2106" s="88" t="str">
        <f t="shared" si="363"/>
        <v>MENOR_VALOR</v>
      </c>
      <c r="X2106" s="89">
        <f t="shared" si="364"/>
        <v>307994</v>
      </c>
      <c r="Y2106" s="73"/>
    </row>
    <row r="2107" spans="1:25" ht="16" x14ac:dyDescent="0.35">
      <c r="A2107" s="14">
        <v>1912</v>
      </c>
      <c r="B2107" s="30">
        <v>8714199</v>
      </c>
      <c r="C2107" s="32" t="s">
        <v>32</v>
      </c>
      <c r="D2107" s="59" t="s">
        <v>122</v>
      </c>
      <c r="E2107" s="33" t="s">
        <v>34</v>
      </c>
      <c r="F2107" s="6">
        <v>0</v>
      </c>
      <c r="G2107" s="6">
        <v>1</v>
      </c>
      <c r="H2107" s="6">
        <v>781815</v>
      </c>
      <c r="I2107" s="81">
        <v>72352</v>
      </c>
      <c r="J2107" s="82">
        <f t="shared" si="365"/>
        <v>81844.582399999999</v>
      </c>
      <c r="K2107" s="79">
        <v>96040</v>
      </c>
      <c r="L2107" s="79">
        <f t="shared" si="366"/>
        <v>18247.599999999999</v>
      </c>
      <c r="M2107" s="79">
        <f t="shared" si="356"/>
        <v>114287.6</v>
      </c>
      <c r="N2107" s="79">
        <v>78000</v>
      </c>
      <c r="O2107" s="79">
        <v>14820</v>
      </c>
      <c r="P2107" s="79">
        <v>92820</v>
      </c>
      <c r="Q2107" s="244">
        <f t="shared" si="357"/>
        <v>81845</v>
      </c>
      <c r="R2107" s="244">
        <f t="shared" si="358"/>
        <v>96317</v>
      </c>
      <c r="S2107" s="244">
        <f t="shared" si="359"/>
        <v>95399</v>
      </c>
      <c r="T2107" s="244">
        <f t="shared" si="360"/>
        <v>92820</v>
      </c>
      <c r="U2107" s="79">
        <f t="shared" si="361"/>
        <v>10233.249337331716</v>
      </c>
      <c r="V2107" s="245">
        <f t="shared" si="362"/>
        <v>0.10624551571718092</v>
      </c>
      <c r="W2107" s="88" t="str">
        <f t="shared" si="363"/>
        <v>MENOR_VALOR</v>
      </c>
      <c r="X2107" s="89">
        <f t="shared" si="364"/>
        <v>81845</v>
      </c>
      <c r="Y2107" s="73"/>
    </row>
    <row r="2108" spans="1:25" ht="16" x14ac:dyDescent="0.35">
      <c r="A2108" s="14">
        <v>1913</v>
      </c>
      <c r="B2108" s="30">
        <v>8714199</v>
      </c>
      <c r="C2108" s="32" t="s">
        <v>32</v>
      </c>
      <c r="D2108" s="59" t="s">
        <v>123</v>
      </c>
      <c r="E2108" s="33" t="s">
        <v>34</v>
      </c>
      <c r="F2108" s="6">
        <v>0</v>
      </c>
      <c r="G2108" s="6">
        <v>1</v>
      </c>
      <c r="H2108" s="6">
        <v>781815</v>
      </c>
      <c r="I2108" s="81">
        <v>126616</v>
      </c>
      <c r="J2108" s="82">
        <f t="shared" si="365"/>
        <v>143228.01920000001</v>
      </c>
      <c r="K2108" s="79">
        <v>179220</v>
      </c>
      <c r="L2108" s="79">
        <f t="shared" si="366"/>
        <v>34051.800000000003</v>
      </c>
      <c r="M2108" s="79">
        <f t="shared" si="356"/>
        <v>213271.8</v>
      </c>
      <c r="N2108" s="79">
        <v>139000</v>
      </c>
      <c r="O2108" s="79">
        <v>26410</v>
      </c>
      <c r="P2108" s="79">
        <v>165410</v>
      </c>
      <c r="Q2108" s="244">
        <f t="shared" si="357"/>
        <v>143228</v>
      </c>
      <c r="R2108" s="244">
        <f t="shared" si="358"/>
        <v>173970</v>
      </c>
      <c r="S2108" s="244">
        <f t="shared" si="359"/>
        <v>171596</v>
      </c>
      <c r="T2108" s="244">
        <f t="shared" si="360"/>
        <v>165410</v>
      </c>
      <c r="U2108" s="79">
        <f t="shared" si="361"/>
        <v>21737.876667236844</v>
      </c>
      <c r="V2108" s="245">
        <f t="shared" si="362"/>
        <v>0.12495186909948178</v>
      </c>
      <c r="W2108" s="88" t="str">
        <f t="shared" si="363"/>
        <v>MENOR_VALOR</v>
      </c>
      <c r="X2108" s="89">
        <f t="shared" si="364"/>
        <v>143228</v>
      </c>
      <c r="Y2108" s="73"/>
    </row>
    <row r="2109" spans="1:25" ht="24" x14ac:dyDescent="0.35">
      <c r="A2109" s="14">
        <v>1914</v>
      </c>
      <c r="B2109" s="30">
        <v>8714199</v>
      </c>
      <c r="C2109" s="32" t="s">
        <v>32</v>
      </c>
      <c r="D2109" s="59" t="s">
        <v>124</v>
      </c>
      <c r="E2109" s="33" t="s">
        <v>34</v>
      </c>
      <c r="F2109" s="6">
        <v>0</v>
      </c>
      <c r="G2109" s="6">
        <v>1</v>
      </c>
      <c r="H2109" s="6">
        <v>781815</v>
      </c>
      <c r="I2109" s="81">
        <v>939624</v>
      </c>
      <c r="J2109" s="82">
        <f t="shared" si="365"/>
        <v>1062902.6688000001</v>
      </c>
      <c r="K2109" s="79">
        <v>974850</v>
      </c>
      <c r="L2109" s="79">
        <f t="shared" si="366"/>
        <v>185221.5</v>
      </c>
      <c r="M2109" s="79">
        <f t="shared" si="356"/>
        <v>1160071.5</v>
      </c>
      <c r="N2109" s="79">
        <v>804000</v>
      </c>
      <c r="O2109" s="79">
        <v>152760</v>
      </c>
      <c r="P2109" s="79">
        <v>956760</v>
      </c>
      <c r="Q2109" s="244">
        <f t="shared" si="357"/>
        <v>956760</v>
      </c>
      <c r="R2109" s="244">
        <f t="shared" si="358"/>
        <v>1059911</v>
      </c>
      <c r="S2109" s="244">
        <f t="shared" si="359"/>
        <v>1056640</v>
      </c>
      <c r="T2109" s="244">
        <f t="shared" si="360"/>
        <v>1062903</v>
      </c>
      <c r="U2109" s="79">
        <f t="shared" si="361"/>
        <v>72938.771586173563</v>
      </c>
      <c r="V2109" s="245">
        <f t="shared" si="362"/>
        <v>6.8815939815865257E-2</v>
      </c>
      <c r="W2109" s="88" t="str">
        <f t="shared" si="363"/>
        <v>MENOR_VALOR</v>
      </c>
      <c r="X2109" s="89">
        <f t="shared" si="364"/>
        <v>956760</v>
      </c>
      <c r="Y2109" s="73"/>
    </row>
    <row r="2110" spans="1:25" ht="24" x14ac:dyDescent="0.35">
      <c r="A2110" s="14">
        <v>1915</v>
      </c>
      <c r="B2110" s="30">
        <v>8714199</v>
      </c>
      <c r="C2110" s="32" t="s">
        <v>32</v>
      </c>
      <c r="D2110" s="59" t="s">
        <v>125</v>
      </c>
      <c r="E2110" s="33" t="s">
        <v>34</v>
      </c>
      <c r="F2110" s="6">
        <v>0</v>
      </c>
      <c r="G2110" s="6">
        <v>1</v>
      </c>
      <c r="H2110" s="6">
        <v>781815</v>
      </c>
      <c r="I2110" s="81">
        <v>217056</v>
      </c>
      <c r="J2110" s="82">
        <f t="shared" si="365"/>
        <v>245533.74719999998</v>
      </c>
      <c r="K2110" s="79">
        <v>290030</v>
      </c>
      <c r="L2110" s="79">
        <f t="shared" si="366"/>
        <v>55105.7</v>
      </c>
      <c r="M2110" s="79">
        <f t="shared" si="356"/>
        <v>345135.7</v>
      </c>
      <c r="N2110" s="79">
        <v>239000</v>
      </c>
      <c r="O2110" s="79">
        <v>45410</v>
      </c>
      <c r="P2110" s="79">
        <v>284410</v>
      </c>
      <c r="Q2110" s="244">
        <f t="shared" si="357"/>
        <v>245534</v>
      </c>
      <c r="R2110" s="244">
        <f t="shared" si="358"/>
        <v>291693</v>
      </c>
      <c r="S2110" s="244">
        <f t="shared" si="359"/>
        <v>288856</v>
      </c>
      <c r="T2110" s="244">
        <f t="shared" si="360"/>
        <v>284410</v>
      </c>
      <c r="U2110" s="79">
        <f t="shared" si="361"/>
        <v>32639.341912789849</v>
      </c>
      <c r="V2110" s="245">
        <f t="shared" si="362"/>
        <v>0.11189621250009375</v>
      </c>
      <c r="W2110" s="88" t="str">
        <f t="shared" si="363"/>
        <v>MENOR_VALOR</v>
      </c>
      <c r="X2110" s="89">
        <f t="shared" si="364"/>
        <v>245534</v>
      </c>
      <c r="Y2110" s="73"/>
    </row>
    <row r="2111" spans="1:25" ht="16" x14ac:dyDescent="0.35">
      <c r="A2111" s="14">
        <v>1916</v>
      </c>
      <c r="B2111" s="30">
        <v>8714199</v>
      </c>
      <c r="C2111" s="32" t="s">
        <v>32</v>
      </c>
      <c r="D2111" s="59" t="s">
        <v>126</v>
      </c>
      <c r="E2111" s="33" t="s">
        <v>34</v>
      </c>
      <c r="F2111" s="6">
        <v>0</v>
      </c>
      <c r="G2111" s="6">
        <v>1</v>
      </c>
      <c r="H2111" s="6">
        <v>781815</v>
      </c>
      <c r="I2111" s="81">
        <v>633080</v>
      </c>
      <c r="J2111" s="82">
        <f t="shared" si="365"/>
        <v>716140.09600000002</v>
      </c>
      <c r="K2111" s="79">
        <v>796620</v>
      </c>
      <c r="L2111" s="79">
        <f t="shared" si="366"/>
        <v>151357.79999999999</v>
      </c>
      <c r="M2111" s="79">
        <f t="shared" si="356"/>
        <v>947977.8</v>
      </c>
      <c r="N2111" s="79">
        <v>625000</v>
      </c>
      <c r="O2111" s="79">
        <v>118750</v>
      </c>
      <c r="P2111" s="79">
        <v>743750</v>
      </c>
      <c r="Q2111" s="244">
        <f t="shared" si="357"/>
        <v>716140</v>
      </c>
      <c r="R2111" s="244">
        <f t="shared" si="358"/>
        <v>802623</v>
      </c>
      <c r="S2111" s="244">
        <f t="shared" si="359"/>
        <v>796296</v>
      </c>
      <c r="T2111" s="244">
        <f t="shared" si="360"/>
        <v>743750</v>
      </c>
      <c r="U2111" s="79">
        <f t="shared" si="361"/>
        <v>61152.715757356193</v>
      </c>
      <c r="V2111" s="245">
        <f t="shared" si="362"/>
        <v>7.6191083182709937E-2</v>
      </c>
      <c r="W2111" s="88" t="str">
        <f t="shared" si="363"/>
        <v>MENOR_VALOR</v>
      </c>
      <c r="X2111" s="89">
        <f t="shared" si="364"/>
        <v>716140</v>
      </c>
      <c r="Y2111" s="73"/>
    </row>
    <row r="2112" spans="1:25" ht="16" x14ac:dyDescent="0.35">
      <c r="A2112" s="14">
        <v>1917</v>
      </c>
      <c r="B2112" s="30">
        <v>8714199</v>
      </c>
      <c r="C2112" s="32" t="s">
        <v>32</v>
      </c>
      <c r="D2112" s="31" t="s">
        <v>116</v>
      </c>
      <c r="E2112" s="33" t="s">
        <v>34</v>
      </c>
      <c r="F2112" s="6">
        <v>0</v>
      </c>
      <c r="G2112" s="6">
        <v>1</v>
      </c>
      <c r="H2112" s="6">
        <v>781815</v>
      </c>
      <c r="I2112" s="81">
        <v>72352</v>
      </c>
      <c r="J2112" s="82">
        <f t="shared" si="365"/>
        <v>81844.582399999999</v>
      </c>
      <c r="K2112" s="79">
        <v>93100</v>
      </c>
      <c r="L2112" s="79">
        <f t="shared" si="366"/>
        <v>17689</v>
      </c>
      <c r="M2112" s="79">
        <f t="shared" si="356"/>
        <v>110789</v>
      </c>
      <c r="N2112" s="79">
        <v>78000</v>
      </c>
      <c r="O2112" s="79">
        <v>14820</v>
      </c>
      <c r="P2112" s="79">
        <v>92820</v>
      </c>
      <c r="Q2112" s="244">
        <f t="shared" si="357"/>
        <v>81845</v>
      </c>
      <c r="R2112" s="244">
        <f t="shared" si="358"/>
        <v>95151</v>
      </c>
      <c r="S2112" s="244">
        <f t="shared" si="359"/>
        <v>94415</v>
      </c>
      <c r="T2112" s="244">
        <f t="shared" si="360"/>
        <v>92820</v>
      </c>
      <c r="U2112" s="79">
        <f t="shared" si="361"/>
        <v>9408.7628304682021</v>
      </c>
      <c r="V2112" s="245">
        <f t="shared" si="362"/>
        <v>9.8882437709201187E-2</v>
      </c>
      <c r="W2112" s="88" t="str">
        <f t="shared" si="363"/>
        <v>MENOR_VALOR</v>
      </c>
      <c r="X2112" s="89">
        <f t="shared" si="364"/>
        <v>81845</v>
      </c>
      <c r="Y2112" s="73"/>
    </row>
    <row r="2113" spans="1:25" ht="24" x14ac:dyDescent="0.35">
      <c r="A2113" s="14">
        <v>1918</v>
      </c>
      <c r="B2113" s="30">
        <v>8714199</v>
      </c>
      <c r="C2113" s="32" t="s">
        <v>47</v>
      </c>
      <c r="D2113" s="31" t="s">
        <v>245</v>
      </c>
      <c r="E2113" s="33" t="s">
        <v>34</v>
      </c>
      <c r="F2113" s="6">
        <v>0</v>
      </c>
      <c r="G2113" s="6">
        <v>1</v>
      </c>
      <c r="H2113" s="6">
        <v>781815</v>
      </c>
      <c r="I2113" s="81">
        <v>813008</v>
      </c>
      <c r="J2113" s="82">
        <f t="shared" si="365"/>
        <v>919674.6496</v>
      </c>
      <c r="K2113" s="79">
        <v>675800</v>
      </c>
      <c r="L2113" s="79">
        <f t="shared" si="366"/>
        <v>128402</v>
      </c>
      <c r="M2113" s="79">
        <f t="shared" si="356"/>
        <v>804202</v>
      </c>
      <c r="N2113" s="79">
        <v>496000</v>
      </c>
      <c r="O2113" s="79">
        <v>94240</v>
      </c>
      <c r="P2113" s="79">
        <v>590240</v>
      </c>
      <c r="Q2113" s="244">
        <f t="shared" si="357"/>
        <v>590240</v>
      </c>
      <c r="R2113" s="244">
        <f t="shared" si="358"/>
        <v>771372</v>
      </c>
      <c r="S2113" s="244">
        <f t="shared" si="359"/>
        <v>758594</v>
      </c>
      <c r="T2113" s="244">
        <f t="shared" si="360"/>
        <v>804202</v>
      </c>
      <c r="U2113" s="79">
        <f t="shared" si="361"/>
        <v>128079.66548988172</v>
      </c>
      <c r="V2113" s="245">
        <f t="shared" si="362"/>
        <v>0.16604137237270955</v>
      </c>
      <c r="W2113" s="88" t="str">
        <f t="shared" si="363"/>
        <v>MENOR_VALOR</v>
      </c>
      <c r="X2113" s="89">
        <f t="shared" si="364"/>
        <v>590240</v>
      </c>
      <c r="Y2113" s="73"/>
    </row>
    <row r="2114" spans="1:25" ht="24" x14ac:dyDescent="0.35">
      <c r="A2114" s="14">
        <v>1919</v>
      </c>
      <c r="B2114" s="30">
        <v>8714199</v>
      </c>
      <c r="C2114" s="32" t="s">
        <v>47</v>
      </c>
      <c r="D2114" s="31" t="s">
        <v>291</v>
      </c>
      <c r="E2114" s="33" t="s">
        <v>34</v>
      </c>
      <c r="F2114" s="6">
        <v>0</v>
      </c>
      <c r="G2114" s="6">
        <v>1</v>
      </c>
      <c r="H2114" s="6">
        <v>781815</v>
      </c>
      <c r="I2114" s="81">
        <v>456365</v>
      </c>
      <c r="J2114" s="82">
        <f t="shared" si="365"/>
        <v>516240.08799999999</v>
      </c>
      <c r="K2114" s="79">
        <v>531030</v>
      </c>
      <c r="L2114" s="79">
        <f t="shared" si="366"/>
        <v>100895.7</v>
      </c>
      <c r="M2114" s="79">
        <f t="shared" si="356"/>
        <v>631925.69999999995</v>
      </c>
      <c r="N2114" s="79">
        <v>457000</v>
      </c>
      <c r="O2114" s="79">
        <v>86830</v>
      </c>
      <c r="P2114" s="79">
        <v>543830</v>
      </c>
      <c r="Q2114" s="244">
        <f t="shared" si="357"/>
        <v>516240</v>
      </c>
      <c r="R2114" s="244">
        <f t="shared" si="358"/>
        <v>563999</v>
      </c>
      <c r="S2114" s="244">
        <f t="shared" si="359"/>
        <v>561902</v>
      </c>
      <c r="T2114" s="244">
        <f t="shared" si="360"/>
        <v>543830</v>
      </c>
      <c r="U2114" s="79">
        <f t="shared" si="361"/>
        <v>33770.712762688323</v>
      </c>
      <c r="V2114" s="245">
        <f t="shared" si="362"/>
        <v>5.9877256453802798E-2</v>
      </c>
      <c r="W2114" s="88" t="str">
        <f t="shared" si="363"/>
        <v>MENOR_VALOR</v>
      </c>
      <c r="X2114" s="89">
        <f t="shared" si="364"/>
        <v>516240</v>
      </c>
      <c r="Y2114" s="73"/>
    </row>
    <row r="2115" spans="1:25" ht="24" x14ac:dyDescent="0.35">
      <c r="A2115" s="14">
        <v>1920</v>
      </c>
      <c r="B2115" s="30">
        <v>8714199</v>
      </c>
      <c r="C2115" s="32" t="s">
        <v>47</v>
      </c>
      <c r="D2115" s="31" t="s">
        <v>292</v>
      </c>
      <c r="E2115" s="33" t="s">
        <v>34</v>
      </c>
      <c r="F2115" s="6">
        <v>0</v>
      </c>
      <c r="G2115" s="6">
        <v>1</v>
      </c>
      <c r="H2115" s="6">
        <v>781815</v>
      </c>
      <c r="I2115" s="81">
        <v>633080</v>
      </c>
      <c r="J2115" s="82">
        <f t="shared" si="365"/>
        <v>716140.09600000002</v>
      </c>
      <c r="K2115" s="79">
        <v>783000</v>
      </c>
      <c r="L2115" s="79">
        <f t="shared" si="366"/>
        <v>148770</v>
      </c>
      <c r="M2115" s="79">
        <f t="shared" si="356"/>
        <v>931770</v>
      </c>
      <c r="N2115" s="79">
        <v>696000</v>
      </c>
      <c r="O2115" s="79">
        <v>132240</v>
      </c>
      <c r="P2115" s="79">
        <v>828240</v>
      </c>
      <c r="Q2115" s="244">
        <f t="shared" si="357"/>
        <v>716140</v>
      </c>
      <c r="R2115" s="244">
        <f t="shared" si="358"/>
        <v>825383</v>
      </c>
      <c r="S2115" s="244">
        <f t="shared" si="359"/>
        <v>820643</v>
      </c>
      <c r="T2115" s="244">
        <f t="shared" si="360"/>
        <v>828240</v>
      </c>
      <c r="U2115" s="79">
        <f t="shared" si="361"/>
        <v>77246.466097162018</v>
      </c>
      <c r="V2115" s="245">
        <f t="shared" si="362"/>
        <v>9.3588632304229688E-2</v>
      </c>
      <c r="W2115" s="88" t="str">
        <f t="shared" si="363"/>
        <v>MENOR_VALOR</v>
      </c>
      <c r="X2115" s="89">
        <f t="shared" si="364"/>
        <v>716140</v>
      </c>
      <c r="Y2115" s="73"/>
    </row>
    <row r="2116" spans="1:25" ht="24" x14ac:dyDescent="0.35">
      <c r="A2116" s="14">
        <v>1921</v>
      </c>
      <c r="B2116" s="30">
        <v>8714199</v>
      </c>
      <c r="C2116" s="32" t="s">
        <v>50</v>
      </c>
      <c r="D2116" s="31" t="s">
        <v>127</v>
      </c>
      <c r="E2116" s="33" t="s">
        <v>34</v>
      </c>
      <c r="F2116" s="6">
        <v>0</v>
      </c>
      <c r="G2116" s="6">
        <v>1</v>
      </c>
      <c r="H2116" s="6">
        <v>781815</v>
      </c>
      <c r="I2116" s="81">
        <v>451248</v>
      </c>
      <c r="J2116" s="82">
        <f t="shared" si="365"/>
        <v>510451.73759999999</v>
      </c>
      <c r="K2116" s="79">
        <v>143520</v>
      </c>
      <c r="L2116" s="79">
        <f t="shared" si="366"/>
        <v>27268.799999999999</v>
      </c>
      <c r="M2116" s="79">
        <f t="shared" si="356"/>
        <v>170788.8</v>
      </c>
      <c r="N2116" s="79">
        <v>110000</v>
      </c>
      <c r="O2116" s="79">
        <v>20900</v>
      </c>
      <c r="P2116" s="79">
        <v>130900</v>
      </c>
      <c r="Q2116" s="244">
        <f t="shared" si="357"/>
        <v>130900</v>
      </c>
      <c r="R2116" s="244">
        <f t="shared" si="358"/>
        <v>270714</v>
      </c>
      <c r="S2116" s="244">
        <f t="shared" si="359"/>
        <v>225139</v>
      </c>
      <c r="T2116" s="244">
        <f t="shared" si="360"/>
        <v>170789</v>
      </c>
      <c r="U2116" s="79">
        <f t="shared" si="361"/>
        <v>98863.427504815962</v>
      </c>
      <c r="V2116" s="245">
        <f t="shared" si="362"/>
        <v>0.3651951044453407</v>
      </c>
      <c r="W2116" s="88" t="str">
        <f t="shared" si="363"/>
        <v>MENOR_VALOR</v>
      </c>
      <c r="X2116" s="89">
        <f t="shared" si="364"/>
        <v>130900</v>
      </c>
      <c r="Y2116" s="73"/>
    </row>
    <row r="2117" spans="1:25" s="74" customFormat="1" x14ac:dyDescent="0.35">
      <c r="A2117" s="117" t="s">
        <v>128</v>
      </c>
      <c r="B2117" s="30"/>
      <c r="C2117" s="134"/>
      <c r="D2117" s="135" t="s">
        <v>143</v>
      </c>
      <c r="E2117" s="33"/>
      <c r="F2117" s="119"/>
      <c r="G2117" s="119"/>
      <c r="H2117" s="120"/>
      <c r="I2117" s="243"/>
      <c r="J2117" s="82"/>
      <c r="K2117" s="79"/>
      <c r="L2117" s="79"/>
      <c r="M2117" s="79"/>
      <c r="N2117" s="79"/>
      <c r="O2117" s="79"/>
      <c r="P2117" s="79"/>
      <c r="Q2117" s="244"/>
      <c r="R2117" s="244"/>
      <c r="S2117" s="244"/>
      <c r="T2117" s="244"/>
      <c r="U2117" s="79"/>
      <c r="V2117" s="245"/>
      <c r="W2117" s="88" t="str">
        <f t="shared" si="363"/>
        <v>MENOR_VALOR</v>
      </c>
      <c r="X2117" s="89">
        <f t="shared" si="364"/>
        <v>0</v>
      </c>
      <c r="Y2117" s="73"/>
    </row>
    <row r="2118" spans="1:25" x14ac:dyDescent="0.35">
      <c r="A2118" s="14">
        <v>1922</v>
      </c>
      <c r="B2118" s="30">
        <v>8714199</v>
      </c>
      <c r="C2118" s="32" t="s">
        <v>32</v>
      </c>
      <c r="D2118" s="31" t="s">
        <v>130</v>
      </c>
      <c r="E2118" s="33" t="s">
        <v>34</v>
      </c>
      <c r="F2118" s="6">
        <v>0</v>
      </c>
      <c r="G2118" s="6">
        <v>1</v>
      </c>
      <c r="H2118" s="6">
        <v>781815</v>
      </c>
      <c r="I2118" s="243">
        <v>66640</v>
      </c>
      <c r="J2118" s="82">
        <f t="shared" si="365"/>
        <v>75383.168000000005</v>
      </c>
      <c r="K2118" s="79">
        <v>98000</v>
      </c>
      <c r="L2118" s="79">
        <f t="shared" si="366"/>
        <v>18620</v>
      </c>
      <c r="M2118" s="79">
        <f t="shared" si="356"/>
        <v>116620</v>
      </c>
      <c r="N2118" s="79">
        <v>78000</v>
      </c>
      <c r="O2118" s="79">
        <v>14820</v>
      </c>
      <c r="P2118" s="79">
        <v>92820</v>
      </c>
      <c r="Q2118" s="244">
        <f t="shared" si="357"/>
        <v>75383</v>
      </c>
      <c r="R2118" s="244">
        <f t="shared" si="358"/>
        <v>94941</v>
      </c>
      <c r="S2118" s="244">
        <f t="shared" si="359"/>
        <v>93446</v>
      </c>
      <c r="T2118" s="244">
        <f t="shared" si="360"/>
        <v>92820</v>
      </c>
      <c r="U2118" s="79">
        <f t="shared" si="361"/>
        <v>13829.594426446496</v>
      </c>
      <c r="V2118" s="245">
        <f t="shared" si="362"/>
        <v>0.14566514389406574</v>
      </c>
      <c r="W2118" s="88" t="str">
        <f t="shared" si="363"/>
        <v>MENOR_VALOR</v>
      </c>
      <c r="X2118" s="89">
        <f t="shared" si="364"/>
        <v>75383</v>
      </c>
      <c r="Y2118" s="73"/>
    </row>
    <row r="2119" spans="1:25" ht="16" x14ac:dyDescent="0.35">
      <c r="A2119" s="14">
        <v>1923</v>
      </c>
      <c r="B2119" s="30">
        <v>8714199</v>
      </c>
      <c r="C2119" s="32" t="s">
        <v>32</v>
      </c>
      <c r="D2119" s="31" t="s">
        <v>246</v>
      </c>
      <c r="E2119" s="33" t="s">
        <v>34</v>
      </c>
      <c r="F2119" s="6">
        <v>0</v>
      </c>
      <c r="G2119" s="6">
        <v>1</v>
      </c>
      <c r="H2119" s="6">
        <v>781815</v>
      </c>
      <c r="I2119" s="243">
        <v>116144</v>
      </c>
      <c r="J2119" s="82">
        <f t="shared" si="365"/>
        <v>131382.09279999998</v>
      </c>
      <c r="K2119" s="79">
        <v>174420</v>
      </c>
      <c r="L2119" s="79">
        <f t="shared" si="366"/>
        <v>33139.800000000003</v>
      </c>
      <c r="M2119" s="79">
        <f t="shared" si="356"/>
        <v>207559.8</v>
      </c>
      <c r="N2119" s="79">
        <v>137000</v>
      </c>
      <c r="O2119" s="79">
        <v>26030</v>
      </c>
      <c r="P2119" s="79">
        <v>163030</v>
      </c>
      <c r="Q2119" s="244">
        <f t="shared" si="357"/>
        <v>131382</v>
      </c>
      <c r="R2119" s="244">
        <f t="shared" si="358"/>
        <v>167324</v>
      </c>
      <c r="S2119" s="244">
        <f t="shared" si="359"/>
        <v>164430</v>
      </c>
      <c r="T2119" s="244">
        <f t="shared" si="360"/>
        <v>163030</v>
      </c>
      <c r="U2119" s="79">
        <f t="shared" si="361"/>
        <v>25414.83192940689</v>
      </c>
      <c r="V2119" s="245">
        <f t="shared" si="362"/>
        <v>0.15188993766230122</v>
      </c>
      <c r="W2119" s="88" t="str">
        <f t="shared" si="363"/>
        <v>MENOR_VALOR</v>
      </c>
      <c r="X2119" s="89">
        <f t="shared" si="364"/>
        <v>131382</v>
      </c>
      <c r="Y2119" s="73"/>
    </row>
    <row r="2120" spans="1:25" ht="16" x14ac:dyDescent="0.35">
      <c r="A2120" s="14">
        <v>1924</v>
      </c>
      <c r="B2120" s="30">
        <v>8714199</v>
      </c>
      <c r="C2120" s="32" t="s">
        <v>32</v>
      </c>
      <c r="D2120" s="31" t="s">
        <v>247</v>
      </c>
      <c r="E2120" s="33" t="s">
        <v>34</v>
      </c>
      <c r="F2120" s="6">
        <v>0</v>
      </c>
      <c r="G2120" s="6">
        <v>1</v>
      </c>
      <c r="H2120" s="6">
        <v>781815</v>
      </c>
      <c r="I2120" s="243">
        <v>405552</v>
      </c>
      <c r="J2120" s="82">
        <f t="shared" si="365"/>
        <v>458760.42239999998</v>
      </c>
      <c r="K2120" s="79">
        <v>60390</v>
      </c>
      <c r="L2120" s="79">
        <f t="shared" si="366"/>
        <v>11474.1</v>
      </c>
      <c r="M2120" s="79">
        <f t="shared" si="356"/>
        <v>71864.100000000006</v>
      </c>
      <c r="N2120" s="79">
        <v>49000</v>
      </c>
      <c r="O2120" s="79">
        <v>9310</v>
      </c>
      <c r="P2120" s="79">
        <v>58310</v>
      </c>
      <c r="Q2120" s="244">
        <f t="shared" si="357"/>
        <v>58310</v>
      </c>
      <c r="R2120" s="244">
        <f t="shared" si="358"/>
        <v>196312</v>
      </c>
      <c r="S2120" s="244">
        <f t="shared" si="359"/>
        <v>124341</v>
      </c>
      <c r="T2120" s="244">
        <f t="shared" si="360"/>
        <v>71864</v>
      </c>
      <c r="U2120" s="79">
        <f t="shared" si="361"/>
        <v>97582.150017305932</v>
      </c>
      <c r="V2120" s="245">
        <f t="shared" si="362"/>
        <v>0.49707684714793765</v>
      </c>
      <c r="W2120" s="88" t="str">
        <f t="shared" si="363"/>
        <v>MEDIA_GEOMETRICA</v>
      </c>
      <c r="X2120" s="89">
        <f t="shared" si="364"/>
        <v>124341</v>
      </c>
      <c r="Y2120" s="73"/>
    </row>
    <row r="2121" spans="1:25" ht="24" x14ac:dyDescent="0.35">
      <c r="A2121" s="14">
        <v>1925</v>
      </c>
      <c r="B2121" s="30">
        <v>8714199</v>
      </c>
      <c r="C2121" s="32" t="s">
        <v>32</v>
      </c>
      <c r="D2121" s="31" t="s">
        <v>248</v>
      </c>
      <c r="E2121" s="33" t="s">
        <v>34</v>
      </c>
      <c r="F2121" s="6">
        <v>0</v>
      </c>
      <c r="G2121" s="6">
        <v>1</v>
      </c>
      <c r="H2121" s="6">
        <v>781815</v>
      </c>
      <c r="I2121" s="243">
        <v>152320</v>
      </c>
      <c r="J2121" s="82">
        <f t="shared" si="365"/>
        <v>172304.38399999999</v>
      </c>
      <c r="K2121" s="79">
        <v>97020</v>
      </c>
      <c r="L2121" s="79">
        <f t="shared" si="366"/>
        <v>18433.8</v>
      </c>
      <c r="M2121" s="79">
        <f t="shared" si="356"/>
        <v>115453.8</v>
      </c>
      <c r="N2121" s="79">
        <v>78000</v>
      </c>
      <c r="O2121" s="79">
        <v>14820</v>
      </c>
      <c r="P2121" s="79">
        <v>92820</v>
      </c>
      <c r="Q2121" s="244">
        <f t="shared" si="357"/>
        <v>92820</v>
      </c>
      <c r="R2121" s="244">
        <f t="shared" si="358"/>
        <v>126859</v>
      </c>
      <c r="S2121" s="244">
        <f t="shared" si="359"/>
        <v>122682</v>
      </c>
      <c r="T2121" s="244">
        <f t="shared" si="360"/>
        <v>115454</v>
      </c>
      <c r="U2121" s="79">
        <f t="shared" si="361"/>
        <v>24069.20772480889</v>
      </c>
      <c r="V2121" s="245">
        <f t="shared" si="362"/>
        <v>0.18973196797080924</v>
      </c>
      <c r="W2121" s="88" t="str">
        <f t="shared" si="363"/>
        <v>MENOR_VALOR</v>
      </c>
      <c r="X2121" s="89">
        <f t="shared" si="364"/>
        <v>92820</v>
      </c>
      <c r="Y2121" s="73"/>
    </row>
    <row r="2122" spans="1:25" ht="16" x14ac:dyDescent="0.35">
      <c r="A2122" s="14">
        <v>1926</v>
      </c>
      <c r="B2122" s="30">
        <v>8714199</v>
      </c>
      <c r="C2122" s="32" t="s">
        <v>32</v>
      </c>
      <c r="D2122" s="31" t="s">
        <v>135</v>
      </c>
      <c r="E2122" s="33" t="s">
        <v>34</v>
      </c>
      <c r="F2122" s="6">
        <v>0</v>
      </c>
      <c r="G2122" s="6">
        <v>1</v>
      </c>
      <c r="H2122" s="6">
        <v>781815</v>
      </c>
      <c r="I2122" s="243">
        <v>177667</v>
      </c>
      <c r="J2122" s="82">
        <f t="shared" si="365"/>
        <v>200976.91039999999</v>
      </c>
      <c r="K2122" s="79">
        <v>188100</v>
      </c>
      <c r="L2122" s="79">
        <f t="shared" si="366"/>
        <v>35739</v>
      </c>
      <c r="M2122" s="79">
        <f t="shared" si="356"/>
        <v>223839</v>
      </c>
      <c r="N2122" s="79">
        <v>137000</v>
      </c>
      <c r="O2122" s="79">
        <v>26030</v>
      </c>
      <c r="P2122" s="79">
        <v>163030</v>
      </c>
      <c r="Q2122" s="244">
        <f t="shared" si="357"/>
        <v>163030</v>
      </c>
      <c r="R2122" s="244">
        <f t="shared" si="358"/>
        <v>195949</v>
      </c>
      <c r="S2122" s="244">
        <f t="shared" si="359"/>
        <v>194290</v>
      </c>
      <c r="T2122" s="244">
        <f t="shared" si="360"/>
        <v>200977</v>
      </c>
      <c r="U2122" s="79">
        <f t="shared" si="361"/>
        <v>23277.248129879958</v>
      </c>
      <c r="V2122" s="245">
        <f t="shared" si="362"/>
        <v>0.11879238031263215</v>
      </c>
      <c r="W2122" s="88" t="str">
        <f t="shared" si="363"/>
        <v>MENOR_VALOR</v>
      </c>
      <c r="X2122" s="89">
        <f t="shared" si="364"/>
        <v>163030</v>
      </c>
      <c r="Y2122" s="73"/>
    </row>
    <row r="2123" spans="1:25" ht="16" x14ac:dyDescent="0.35">
      <c r="A2123" s="14">
        <v>1927</v>
      </c>
      <c r="B2123" s="30">
        <v>8714199</v>
      </c>
      <c r="C2123" s="32" t="s">
        <v>32</v>
      </c>
      <c r="D2123" s="31" t="s">
        <v>136</v>
      </c>
      <c r="E2123" s="33" t="s">
        <v>34</v>
      </c>
      <c r="F2123" s="6">
        <v>0</v>
      </c>
      <c r="G2123" s="6">
        <v>1</v>
      </c>
      <c r="H2123" s="6">
        <v>781815</v>
      </c>
      <c r="I2123" s="81">
        <v>109480</v>
      </c>
      <c r="J2123" s="82">
        <f t="shared" si="365"/>
        <v>123843.776</v>
      </c>
      <c r="K2123" s="79">
        <v>102900</v>
      </c>
      <c r="L2123" s="79">
        <f t="shared" si="366"/>
        <v>19551</v>
      </c>
      <c r="M2123" s="79">
        <f t="shared" ref="M2123:M2186" si="367">K2123+L2123</f>
        <v>122451</v>
      </c>
      <c r="N2123" s="79">
        <v>78000</v>
      </c>
      <c r="O2123" s="79">
        <v>14820</v>
      </c>
      <c r="P2123" s="79">
        <v>92820</v>
      </c>
      <c r="Q2123" s="244">
        <f t="shared" ref="Q2123:Q2186" si="368">ROUND(MIN(J2123,M2123,P2123),0)</f>
        <v>92820</v>
      </c>
      <c r="R2123" s="244">
        <f t="shared" ref="R2123:R2186" si="369">ROUND(AVERAGE(J2123,M2123,P2123),0)</f>
        <v>113038</v>
      </c>
      <c r="S2123" s="244">
        <f t="shared" ref="S2123:S2186" si="370">ROUND(GEOMEAN(J2123,M2123,P2123),0)</f>
        <v>112071</v>
      </c>
      <c r="T2123" s="244">
        <f t="shared" ref="T2123:T2186" si="371">ROUND(MEDIAN(J2123,M2123,P2123),0)</f>
        <v>122451</v>
      </c>
      <c r="U2123" s="79">
        <f t="shared" ref="U2123:U2186" si="372">STDEVA(Q2123,R2123)</f>
        <v>14296.284902029618</v>
      </c>
      <c r="V2123" s="245">
        <f t="shared" ref="V2123:V2186" si="373">(U2123/R2123)</f>
        <v>0.12647326476078502</v>
      </c>
      <c r="W2123" s="88" t="str">
        <f t="shared" ref="W2123:W2186" si="374">IF(V2123&lt;43%,"MENOR_VALOR","MEDIA_GEOMETRICA")</f>
        <v>MENOR_VALOR</v>
      </c>
      <c r="X2123" s="89">
        <f t="shared" ref="X2123:X2186" si="375">IF(W2123="MENOR_VALOR",Q2123,S2123)</f>
        <v>92820</v>
      </c>
      <c r="Y2123" s="73"/>
    </row>
    <row r="2124" spans="1:25" ht="16" x14ac:dyDescent="0.35">
      <c r="A2124" s="14">
        <v>1928</v>
      </c>
      <c r="B2124" s="30">
        <v>8714199</v>
      </c>
      <c r="C2124" s="32" t="s">
        <v>32</v>
      </c>
      <c r="D2124" s="31" t="s">
        <v>249</v>
      </c>
      <c r="E2124" s="33" t="s">
        <v>34</v>
      </c>
      <c r="F2124" s="6">
        <v>0</v>
      </c>
      <c r="G2124" s="6">
        <v>1</v>
      </c>
      <c r="H2124" s="6">
        <v>781815</v>
      </c>
      <c r="I2124" s="81">
        <v>68901</v>
      </c>
      <c r="J2124" s="82">
        <f t="shared" si="365"/>
        <v>77940.811199999996</v>
      </c>
      <c r="K2124" s="79">
        <v>111100</v>
      </c>
      <c r="L2124" s="79">
        <f t="shared" si="366"/>
        <v>21109</v>
      </c>
      <c r="M2124" s="79">
        <f t="shared" si="367"/>
        <v>132209</v>
      </c>
      <c r="N2124" s="79">
        <v>81000</v>
      </c>
      <c r="O2124" s="79">
        <v>15390</v>
      </c>
      <c r="P2124" s="79">
        <v>96390</v>
      </c>
      <c r="Q2124" s="244">
        <f t="shared" si="368"/>
        <v>77941</v>
      </c>
      <c r="R2124" s="244">
        <f t="shared" si="369"/>
        <v>102180</v>
      </c>
      <c r="S2124" s="244">
        <f t="shared" si="370"/>
        <v>99774</v>
      </c>
      <c r="T2124" s="244">
        <f t="shared" si="371"/>
        <v>96390</v>
      </c>
      <c r="U2124" s="79">
        <f t="shared" si="372"/>
        <v>17139.561269180726</v>
      </c>
      <c r="V2124" s="245">
        <f t="shared" si="373"/>
        <v>0.16773890457213472</v>
      </c>
      <c r="W2124" s="88" t="str">
        <f t="shared" si="374"/>
        <v>MENOR_VALOR</v>
      </c>
      <c r="X2124" s="89">
        <f t="shared" si="375"/>
        <v>77941</v>
      </c>
      <c r="Y2124" s="73"/>
    </row>
    <row r="2125" spans="1:25" ht="16" x14ac:dyDescent="0.35">
      <c r="A2125" s="14">
        <v>1929</v>
      </c>
      <c r="B2125" s="30">
        <v>8714199</v>
      </c>
      <c r="C2125" s="32" t="s">
        <v>32</v>
      </c>
      <c r="D2125" s="31" t="s">
        <v>250</v>
      </c>
      <c r="E2125" s="33" t="s">
        <v>34</v>
      </c>
      <c r="F2125" s="6">
        <v>0</v>
      </c>
      <c r="G2125" s="6">
        <v>1</v>
      </c>
      <c r="H2125" s="6">
        <v>781815</v>
      </c>
      <c r="I2125" s="81">
        <v>767788</v>
      </c>
      <c r="J2125" s="82">
        <f t="shared" si="365"/>
        <v>868521.78559999994</v>
      </c>
      <c r="K2125" s="79">
        <v>1061260</v>
      </c>
      <c r="L2125" s="79">
        <f t="shared" si="366"/>
        <v>201639.4</v>
      </c>
      <c r="M2125" s="79">
        <f t="shared" si="367"/>
        <v>1262899.3999999999</v>
      </c>
      <c r="N2125" s="79">
        <v>903000</v>
      </c>
      <c r="O2125" s="79">
        <v>171570</v>
      </c>
      <c r="P2125" s="79">
        <v>1074570</v>
      </c>
      <c r="Q2125" s="244">
        <f t="shared" si="368"/>
        <v>868522</v>
      </c>
      <c r="R2125" s="244">
        <f t="shared" si="369"/>
        <v>1068664</v>
      </c>
      <c r="S2125" s="244">
        <f t="shared" si="370"/>
        <v>1056318</v>
      </c>
      <c r="T2125" s="244">
        <f t="shared" si="371"/>
        <v>1074570</v>
      </c>
      <c r="U2125" s="79">
        <f t="shared" si="372"/>
        <v>141521.76540023799</v>
      </c>
      <c r="V2125" s="245">
        <f t="shared" si="373"/>
        <v>0.13242868235501334</v>
      </c>
      <c r="W2125" s="88" t="str">
        <f t="shared" si="374"/>
        <v>MENOR_VALOR</v>
      </c>
      <c r="X2125" s="89">
        <f t="shared" si="375"/>
        <v>868522</v>
      </c>
      <c r="Y2125" s="73"/>
    </row>
    <row r="2126" spans="1:25" ht="16" x14ac:dyDescent="0.35">
      <c r="A2126" s="14">
        <v>1930</v>
      </c>
      <c r="B2126" s="30">
        <v>8714199</v>
      </c>
      <c r="C2126" s="32" t="s">
        <v>32</v>
      </c>
      <c r="D2126" s="31" t="s">
        <v>251</v>
      </c>
      <c r="E2126" s="33" t="s">
        <v>34</v>
      </c>
      <c r="F2126" s="6">
        <v>0</v>
      </c>
      <c r="G2126" s="6">
        <v>1</v>
      </c>
      <c r="H2126" s="6">
        <v>781815</v>
      </c>
      <c r="I2126" s="81">
        <v>192423</v>
      </c>
      <c r="J2126" s="82">
        <f t="shared" si="365"/>
        <v>217668.8976</v>
      </c>
      <c r="K2126" s="79">
        <v>308470</v>
      </c>
      <c r="L2126" s="79">
        <f t="shared" si="366"/>
        <v>58609.3</v>
      </c>
      <c r="M2126" s="79">
        <f t="shared" si="367"/>
        <v>367079.3</v>
      </c>
      <c r="N2126" s="79">
        <v>226000</v>
      </c>
      <c r="O2126" s="79">
        <v>42940</v>
      </c>
      <c r="P2126" s="79">
        <v>268940</v>
      </c>
      <c r="Q2126" s="244">
        <f t="shared" si="368"/>
        <v>217669</v>
      </c>
      <c r="R2126" s="244">
        <f t="shared" si="369"/>
        <v>284563</v>
      </c>
      <c r="S2126" s="244">
        <f t="shared" si="370"/>
        <v>278016</v>
      </c>
      <c r="T2126" s="244">
        <f t="shared" si="371"/>
        <v>268940</v>
      </c>
      <c r="U2126" s="79">
        <f t="shared" si="372"/>
        <v>47301.201020692912</v>
      </c>
      <c r="V2126" s="245">
        <f t="shared" si="373"/>
        <v>0.16622400319329256</v>
      </c>
      <c r="W2126" s="88" t="str">
        <f t="shared" si="374"/>
        <v>MENOR_VALOR</v>
      </c>
      <c r="X2126" s="89">
        <f t="shared" si="375"/>
        <v>217669</v>
      </c>
      <c r="Y2126" s="73"/>
    </row>
    <row r="2127" spans="1:25" ht="16" x14ac:dyDescent="0.35">
      <c r="A2127" s="14">
        <v>1931</v>
      </c>
      <c r="B2127" s="30">
        <v>8714199</v>
      </c>
      <c r="C2127" s="32" t="s">
        <v>32</v>
      </c>
      <c r="D2127" s="31" t="s">
        <v>134</v>
      </c>
      <c r="E2127" s="33" t="s">
        <v>80</v>
      </c>
      <c r="F2127" s="6">
        <v>0</v>
      </c>
      <c r="G2127" s="6">
        <v>1</v>
      </c>
      <c r="H2127" s="6">
        <v>781815</v>
      </c>
      <c r="I2127" s="243">
        <v>282149</v>
      </c>
      <c r="J2127" s="82">
        <f t="shared" si="365"/>
        <v>319166.94880000001</v>
      </c>
      <c r="K2127" s="79">
        <v>483060</v>
      </c>
      <c r="L2127" s="79">
        <f t="shared" si="366"/>
        <v>91781.4</v>
      </c>
      <c r="M2127" s="79">
        <f t="shared" si="367"/>
        <v>574841.4</v>
      </c>
      <c r="N2127" s="79">
        <v>398000</v>
      </c>
      <c r="O2127" s="79">
        <v>75620</v>
      </c>
      <c r="P2127" s="79">
        <v>473620</v>
      </c>
      <c r="Q2127" s="244">
        <f t="shared" si="368"/>
        <v>319167</v>
      </c>
      <c r="R2127" s="244">
        <f t="shared" si="369"/>
        <v>455876</v>
      </c>
      <c r="S2127" s="244">
        <f t="shared" si="370"/>
        <v>442927</v>
      </c>
      <c r="T2127" s="244">
        <f t="shared" si="371"/>
        <v>473620</v>
      </c>
      <c r="U2127" s="79">
        <f t="shared" si="372"/>
        <v>96667.860949231719</v>
      </c>
      <c r="V2127" s="245">
        <f t="shared" si="373"/>
        <v>0.21204858546892513</v>
      </c>
      <c r="W2127" s="88" t="str">
        <f t="shared" si="374"/>
        <v>MENOR_VALOR</v>
      </c>
      <c r="X2127" s="89">
        <f t="shared" si="375"/>
        <v>319167</v>
      </c>
      <c r="Y2127" s="73"/>
    </row>
    <row r="2128" spans="1:25" ht="24" x14ac:dyDescent="0.35">
      <c r="A2128" s="14">
        <v>1932</v>
      </c>
      <c r="B2128" s="30">
        <v>8714199</v>
      </c>
      <c r="C2128" s="32" t="s">
        <v>47</v>
      </c>
      <c r="D2128" s="31" t="s">
        <v>130</v>
      </c>
      <c r="E2128" s="33" t="s">
        <v>34</v>
      </c>
      <c r="F2128" s="6">
        <v>0</v>
      </c>
      <c r="G2128" s="6">
        <v>1</v>
      </c>
      <c r="H2128" s="6">
        <v>781815</v>
      </c>
      <c r="I2128" s="243">
        <v>66640</v>
      </c>
      <c r="J2128" s="82">
        <f t="shared" si="365"/>
        <v>75383.168000000005</v>
      </c>
      <c r="K2128" s="79">
        <v>102900</v>
      </c>
      <c r="L2128" s="79">
        <f t="shared" si="366"/>
        <v>19551</v>
      </c>
      <c r="M2128" s="79">
        <f t="shared" si="367"/>
        <v>122451</v>
      </c>
      <c r="N2128" s="79">
        <v>78000</v>
      </c>
      <c r="O2128" s="79">
        <v>14820</v>
      </c>
      <c r="P2128" s="79">
        <v>92820</v>
      </c>
      <c r="Q2128" s="244">
        <f t="shared" si="368"/>
        <v>75383</v>
      </c>
      <c r="R2128" s="244">
        <f t="shared" si="369"/>
        <v>96885</v>
      </c>
      <c r="S2128" s="244">
        <f t="shared" si="370"/>
        <v>94979</v>
      </c>
      <c r="T2128" s="244">
        <f t="shared" si="371"/>
        <v>92820</v>
      </c>
      <c r="U2128" s="79">
        <f t="shared" si="372"/>
        <v>15204.210009073146</v>
      </c>
      <c r="V2128" s="245">
        <f t="shared" si="373"/>
        <v>0.15693048468878718</v>
      </c>
      <c r="W2128" s="88" t="str">
        <f t="shared" si="374"/>
        <v>MENOR_VALOR</v>
      </c>
      <c r="X2128" s="89">
        <f t="shared" si="375"/>
        <v>75383</v>
      </c>
      <c r="Y2128" s="73"/>
    </row>
    <row r="2129" spans="1:25" ht="24" x14ac:dyDescent="0.35">
      <c r="A2129" s="14">
        <v>1933</v>
      </c>
      <c r="B2129" s="30">
        <v>8714199</v>
      </c>
      <c r="C2129" s="32" t="s">
        <v>47</v>
      </c>
      <c r="D2129" s="31" t="s">
        <v>246</v>
      </c>
      <c r="E2129" s="33" t="s">
        <v>34</v>
      </c>
      <c r="F2129" s="6">
        <v>0</v>
      </c>
      <c r="G2129" s="6">
        <v>1</v>
      </c>
      <c r="H2129" s="6">
        <v>781815</v>
      </c>
      <c r="I2129" s="243">
        <v>405552</v>
      </c>
      <c r="J2129" s="82">
        <f t="shared" si="365"/>
        <v>458760.42239999998</v>
      </c>
      <c r="K2129" s="79">
        <v>172710</v>
      </c>
      <c r="L2129" s="79">
        <f t="shared" si="366"/>
        <v>32814.9</v>
      </c>
      <c r="M2129" s="79">
        <f t="shared" si="367"/>
        <v>205524.9</v>
      </c>
      <c r="N2129" s="79">
        <v>137000</v>
      </c>
      <c r="O2129" s="79">
        <v>26030</v>
      </c>
      <c r="P2129" s="79">
        <v>163030</v>
      </c>
      <c r="Q2129" s="244">
        <f t="shared" si="368"/>
        <v>163030</v>
      </c>
      <c r="R2129" s="244">
        <f t="shared" si="369"/>
        <v>275772</v>
      </c>
      <c r="S2129" s="244">
        <f t="shared" si="370"/>
        <v>248641</v>
      </c>
      <c r="T2129" s="244">
        <f t="shared" si="371"/>
        <v>205525</v>
      </c>
      <c r="U2129" s="79">
        <f t="shared" si="372"/>
        <v>79720.632724533745</v>
      </c>
      <c r="V2129" s="245">
        <f t="shared" si="373"/>
        <v>0.28908167879456126</v>
      </c>
      <c r="W2129" s="88" t="str">
        <f t="shared" si="374"/>
        <v>MENOR_VALOR</v>
      </c>
      <c r="X2129" s="89">
        <f t="shared" si="375"/>
        <v>163030</v>
      </c>
      <c r="Y2129" s="73"/>
    </row>
    <row r="2130" spans="1:25" ht="24" x14ac:dyDescent="0.35">
      <c r="A2130" s="14">
        <v>1934</v>
      </c>
      <c r="B2130" s="30">
        <v>8714199</v>
      </c>
      <c r="C2130" s="32" t="s">
        <v>297</v>
      </c>
      <c r="D2130" s="31" t="s">
        <v>142</v>
      </c>
      <c r="E2130" s="33" t="s">
        <v>34</v>
      </c>
      <c r="F2130" s="6">
        <v>0</v>
      </c>
      <c r="G2130" s="6">
        <v>1</v>
      </c>
      <c r="H2130" s="6">
        <v>781815</v>
      </c>
      <c r="I2130" s="243">
        <v>90440</v>
      </c>
      <c r="J2130" s="82">
        <f t="shared" si="365"/>
        <v>102305.728</v>
      </c>
      <c r="K2130" s="79">
        <v>188100</v>
      </c>
      <c r="L2130" s="79">
        <f t="shared" si="366"/>
        <v>35739</v>
      </c>
      <c r="M2130" s="79">
        <f t="shared" si="367"/>
        <v>223839</v>
      </c>
      <c r="N2130" s="79">
        <v>137000</v>
      </c>
      <c r="O2130" s="79">
        <v>26030</v>
      </c>
      <c r="P2130" s="79">
        <v>163030</v>
      </c>
      <c r="Q2130" s="244">
        <f t="shared" si="368"/>
        <v>102306</v>
      </c>
      <c r="R2130" s="244">
        <f t="shared" si="369"/>
        <v>163058</v>
      </c>
      <c r="S2130" s="244">
        <f t="shared" si="370"/>
        <v>155132</v>
      </c>
      <c r="T2130" s="244">
        <f t="shared" si="371"/>
        <v>163030</v>
      </c>
      <c r="U2130" s="79">
        <f t="shared" si="372"/>
        <v>42958.151170645135</v>
      </c>
      <c r="V2130" s="245">
        <f t="shared" si="373"/>
        <v>0.26345319561533403</v>
      </c>
      <c r="W2130" s="88" t="str">
        <f t="shared" si="374"/>
        <v>MENOR_VALOR</v>
      </c>
      <c r="X2130" s="89">
        <f t="shared" si="375"/>
        <v>102306</v>
      </c>
      <c r="Y2130" s="73"/>
    </row>
    <row r="2131" spans="1:25" ht="24" x14ac:dyDescent="0.35">
      <c r="A2131" s="14">
        <v>1935</v>
      </c>
      <c r="B2131" s="30">
        <v>8714199</v>
      </c>
      <c r="C2131" s="32" t="s">
        <v>47</v>
      </c>
      <c r="D2131" s="31" t="s">
        <v>253</v>
      </c>
      <c r="E2131" s="33" t="s">
        <v>34</v>
      </c>
      <c r="F2131" s="6">
        <v>0</v>
      </c>
      <c r="G2131" s="6">
        <v>1</v>
      </c>
      <c r="H2131" s="6">
        <v>781815</v>
      </c>
      <c r="I2131" s="243">
        <v>121618</v>
      </c>
      <c r="J2131" s="82">
        <f t="shared" si="365"/>
        <v>137574.28159999999</v>
      </c>
      <c r="K2131" s="79">
        <v>164680</v>
      </c>
      <c r="L2131" s="79">
        <f t="shared" si="366"/>
        <v>31289.200000000001</v>
      </c>
      <c r="M2131" s="79">
        <f t="shared" si="367"/>
        <v>195969.2</v>
      </c>
      <c r="N2131" s="79">
        <v>143000</v>
      </c>
      <c r="O2131" s="79">
        <v>27170</v>
      </c>
      <c r="P2131" s="79">
        <v>170170</v>
      </c>
      <c r="Q2131" s="244">
        <f t="shared" si="368"/>
        <v>137574</v>
      </c>
      <c r="R2131" s="244">
        <f t="shared" si="369"/>
        <v>167904</v>
      </c>
      <c r="S2131" s="244">
        <f t="shared" si="370"/>
        <v>166164</v>
      </c>
      <c r="T2131" s="244">
        <f t="shared" si="371"/>
        <v>170170</v>
      </c>
      <c r="U2131" s="79">
        <f t="shared" si="372"/>
        <v>21446.548673387988</v>
      </c>
      <c r="V2131" s="245">
        <f t="shared" si="373"/>
        <v>0.12773101697034012</v>
      </c>
      <c r="W2131" s="88" t="str">
        <f t="shared" si="374"/>
        <v>MENOR_VALOR</v>
      </c>
      <c r="X2131" s="89">
        <f t="shared" si="375"/>
        <v>137574</v>
      </c>
      <c r="Y2131" s="73"/>
    </row>
    <row r="2132" spans="1:25" ht="24" x14ac:dyDescent="0.35">
      <c r="A2132" s="14">
        <v>1936</v>
      </c>
      <c r="B2132" s="30">
        <v>8714199</v>
      </c>
      <c r="C2132" s="32" t="s">
        <v>47</v>
      </c>
      <c r="D2132" s="31" t="s">
        <v>132</v>
      </c>
      <c r="E2132" s="33" t="s">
        <v>34</v>
      </c>
      <c r="F2132" s="6">
        <v>0</v>
      </c>
      <c r="G2132" s="6">
        <v>1</v>
      </c>
      <c r="H2132" s="6">
        <v>781815</v>
      </c>
      <c r="I2132" s="243">
        <v>116144</v>
      </c>
      <c r="J2132" s="82">
        <f t="shared" si="365"/>
        <v>131382.09279999998</v>
      </c>
      <c r="K2132" s="79">
        <v>164160</v>
      </c>
      <c r="L2132" s="79">
        <f t="shared" si="366"/>
        <v>31190.400000000001</v>
      </c>
      <c r="M2132" s="79">
        <f t="shared" si="367"/>
        <v>195350.39999999999</v>
      </c>
      <c r="N2132" s="79">
        <v>137000</v>
      </c>
      <c r="O2132" s="79">
        <v>26030</v>
      </c>
      <c r="P2132" s="79">
        <v>163030</v>
      </c>
      <c r="Q2132" s="244">
        <f t="shared" si="368"/>
        <v>131382</v>
      </c>
      <c r="R2132" s="244">
        <f t="shared" si="369"/>
        <v>163254</v>
      </c>
      <c r="S2132" s="244">
        <f t="shared" si="370"/>
        <v>161141</v>
      </c>
      <c r="T2132" s="244">
        <f t="shared" si="371"/>
        <v>163030</v>
      </c>
      <c r="U2132" s="79">
        <f t="shared" si="372"/>
        <v>22536.907329977643</v>
      </c>
      <c r="V2132" s="245">
        <f t="shared" si="373"/>
        <v>0.13804811722823113</v>
      </c>
      <c r="W2132" s="88" t="str">
        <f t="shared" si="374"/>
        <v>MENOR_VALOR</v>
      </c>
      <c r="X2132" s="89">
        <f t="shared" si="375"/>
        <v>131382</v>
      </c>
      <c r="Y2132" s="73"/>
    </row>
    <row r="2133" spans="1:25" ht="24" x14ac:dyDescent="0.35">
      <c r="A2133" s="14">
        <v>1937</v>
      </c>
      <c r="B2133" s="30">
        <v>8714199</v>
      </c>
      <c r="C2133" s="32" t="s">
        <v>297</v>
      </c>
      <c r="D2133" s="31" t="s">
        <v>254</v>
      </c>
      <c r="E2133" s="33" t="s">
        <v>34</v>
      </c>
      <c r="F2133" s="6">
        <v>0</v>
      </c>
      <c r="G2133" s="6">
        <v>1</v>
      </c>
      <c r="H2133" s="6">
        <v>781815</v>
      </c>
      <c r="I2133" s="243">
        <v>405552</v>
      </c>
      <c r="J2133" s="82">
        <f t="shared" si="365"/>
        <v>458760.42239999998</v>
      </c>
      <c r="K2133" s="79">
        <v>197640</v>
      </c>
      <c r="L2133" s="79">
        <f t="shared" si="366"/>
        <v>37551.599999999999</v>
      </c>
      <c r="M2133" s="79">
        <f t="shared" si="367"/>
        <v>235191.6</v>
      </c>
      <c r="N2133" s="79">
        <v>146000</v>
      </c>
      <c r="O2133" s="79">
        <v>27740</v>
      </c>
      <c r="P2133" s="79">
        <v>173740</v>
      </c>
      <c r="Q2133" s="244">
        <f t="shared" si="368"/>
        <v>173740</v>
      </c>
      <c r="R2133" s="244">
        <f t="shared" si="369"/>
        <v>289231</v>
      </c>
      <c r="S2133" s="244">
        <f t="shared" si="370"/>
        <v>265646</v>
      </c>
      <c r="T2133" s="244">
        <f t="shared" si="371"/>
        <v>235192</v>
      </c>
      <c r="U2133" s="79">
        <f t="shared" si="372"/>
        <v>81664.469266015556</v>
      </c>
      <c r="V2133" s="245">
        <f t="shared" si="373"/>
        <v>0.28235033335297932</v>
      </c>
      <c r="W2133" s="88" t="str">
        <f t="shared" si="374"/>
        <v>MENOR_VALOR</v>
      </c>
      <c r="X2133" s="89">
        <f t="shared" si="375"/>
        <v>173740</v>
      </c>
      <c r="Y2133" s="73"/>
    </row>
    <row r="2134" spans="1:25" ht="24" x14ac:dyDescent="0.35">
      <c r="A2134" s="14">
        <v>1938</v>
      </c>
      <c r="B2134" s="30">
        <v>8714199</v>
      </c>
      <c r="C2134" s="32" t="s">
        <v>47</v>
      </c>
      <c r="D2134" s="31" t="s">
        <v>133</v>
      </c>
      <c r="E2134" s="33" t="s">
        <v>34</v>
      </c>
      <c r="F2134" s="6">
        <v>0</v>
      </c>
      <c r="G2134" s="6">
        <v>1</v>
      </c>
      <c r="H2134" s="6">
        <v>781815</v>
      </c>
      <c r="I2134" s="243">
        <v>451248</v>
      </c>
      <c r="J2134" s="82">
        <f t="shared" si="365"/>
        <v>510451.73759999999</v>
      </c>
      <c r="K2134" s="79">
        <v>584100</v>
      </c>
      <c r="L2134" s="79">
        <f t="shared" si="366"/>
        <v>110979</v>
      </c>
      <c r="M2134" s="79">
        <f t="shared" si="367"/>
        <v>695079</v>
      </c>
      <c r="N2134" s="79">
        <v>472000</v>
      </c>
      <c r="O2134" s="79">
        <v>89680</v>
      </c>
      <c r="P2134" s="79">
        <v>561680</v>
      </c>
      <c r="Q2134" s="244">
        <f t="shared" si="368"/>
        <v>510452</v>
      </c>
      <c r="R2134" s="244">
        <f t="shared" si="369"/>
        <v>589070</v>
      </c>
      <c r="S2134" s="244">
        <f t="shared" si="370"/>
        <v>584107</v>
      </c>
      <c r="T2134" s="244">
        <f t="shared" si="371"/>
        <v>561680</v>
      </c>
      <c r="U2134" s="79">
        <f t="shared" si="372"/>
        <v>55591.32092332399</v>
      </c>
      <c r="V2134" s="245">
        <f t="shared" si="373"/>
        <v>9.4371332648622394E-2</v>
      </c>
      <c r="W2134" s="88" t="str">
        <f t="shared" si="374"/>
        <v>MENOR_VALOR</v>
      </c>
      <c r="X2134" s="89">
        <f t="shared" si="375"/>
        <v>510452</v>
      </c>
      <c r="Y2134" s="73"/>
    </row>
    <row r="2135" spans="1:25" ht="24" x14ac:dyDescent="0.35">
      <c r="A2135" s="14">
        <v>1939</v>
      </c>
      <c r="B2135" s="30">
        <v>87141</v>
      </c>
      <c r="C2135" s="32" t="s">
        <v>50</v>
      </c>
      <c r="D2135" s="31" t="s">
        <v>143</v>
      </c>
      <c r="E2135" s="33" t="s">
        <v>80</v>
      </c>
      <c r="F2135" s="6">
        <v>0</v>
      </c>
      <c r="G2135" s="6">
        <v>1</v>
      </c>
      <c r="H2135" s="6">
        <v>781815</v>
      </c>
      <c r="I2135" s="243">
        <v>360808</v>
      </c>
      <c r="J2135" s="82">
        <f t="shared" si="365"/>
        <v>408146.00959999999</v>
      </c>
      <c r="K2135" s="79">
        <v>609500</v>
      </c>
      <c r="L2135" s="79">
        <f t="shared" si="366"/>
        <v>115805</v>
      </c>
      <c r="M2135" s="79">
        <f t="shared" si="367"/>
        <v>725305</v>
      </c>
      <c r="N2135" s="79">
        <v>460000</v>
      </c>
      <c r="O2135" s="79">
        <v>87400</v>
      </c>
      <c r="P2135" s="79">
        <v>547400</v>
      </c>
      <c r="Q2135" s="244">
        <f t="shared" si="368"/>
        <v>408146</v>
      </c>
      <c r="R2135" s="244">
        <f t="shared" si="369"/>
        <v>560284</v>
      </c>
      <c r="S2135" s="244">
        <f t="shared" si="370"/>
        <v>545189</v>
      </c>
      <c r="T2135" s="244">
        <f t="shared" si="371"/>
        <v>547400</v>
      </c>
      <c r="U2135" s="79">
        <f t="shared" si="372"/>
        <v>107577.81147615897</v>
      </c>
      <c r="V2135" s="245">
        <f t="shared" si="373"/>
        <v>0.19200586037823492</v>
      </c>
      <c r="W2135" s="88" t="str">
        <f t="shared" si="374"/>
        <v>MENOR_VALOR</v>
      </c>
      <c r="X2135" s="89">
        <f t="shared" si="375"/>
        <v>408146</v>
      </c>
      <c r="Y2135" s="73"/>
    </row>
    <row r="2136" spans="1:25" s="74" customFormat="1" ht="16" x14ac:dyDescent="0.35">
      <c r="A2136" s="117" t="s">
        <v>144</v>
      </c>
      <c r="B2136" s="30"/>
      <c r="C2136" s="134"/>
      <c r="D2136" s="135" t="s">
        <v>145</v>
      </c>
      <c r="E2136" s="33"/>
      <c r="F2136" s="119"/>
      <c r="G2136" s="119"/>
      <c r="H2136" s="120"/>
      <c r="I2136" s="243"/>
      <c r="J2136" s="82"/>
      <c r="K2136" s="79"/>
      <c r="L2136" s="79"/>
      <c r="M2136" s="79"/>
      <c r="N2136" s="79"/>
      <c r="O2136" s="79"/>
      <c r="P2136" s="79"/>
      <c r="Q2136" s="244"/>
      <c r="R2136" s="244"/>
      <c r="S2136" s="244"/>
      <c r="T2136" s="244"/>
      <c r="U2136" s="79"/>
      <c r="V2136" s="245"/>
      <c r="W2136" s="88" t="str">
        <f t="shared" si="374"/>
        <v>MENOR_VALOR</v>
      </c>
      <c r="X2136" s="89">
        <f t="shared" si="375"/>
        <v>0</v>
      </c>
      <c r="Y2136" s="73"/>
    </row>
    <row r="2137" spans="1:25" ht="32" x14ac:dyDescent="0.35">
      <c r="A2137" s="14">
        <v>1940</v>
      </c>
      <c r="B2137" s="30">
        <v>8714199</v>
      </c>
      <c r="C2137" s="32" t="s">
        <v>32</v>
      </c>
      <c r="D2137" s="31" t="s">
        <v>146</v>
      </c>
      <c r="E2137" s="33" t="s">
        <v>34</v>
      </c>
      <c r="F2137" s="6">
        <v>0</v>
      </c>
      <c r="G2137" s="6">
        <v>1</v>
      </c>
      <c r="H2137" s="6">
        <v>781815</v>
      </c>
      <c r="I2137" s="243">
        <v>254184</v>
      </c>
      <c r="J2137" s="82">
        <f t="shared" ref="J2137:J2195" si="376">(I2137*13.12%)+I2137</f>
        <v>287532.94079999998</v>
      </c>
      <c r="K2137" s="79">
        <v>351560</v>
      </c>
      <c r="L2137" s="79">
        <f t="shared" si="366"/>
        <v>66796.399999999994</v>
      </c>
      <c r="M2137" s="79">
        <f t="shared" si="367"/>
        <v>418356.4</v>
      </c>
      <c r="N2137" s="79">
        <v>299000</v>
      </c>
      <c r="O2137" s="79">
        <v>56810</v>
      </c>
      <c r="P2137" s="79">
        <v>355810</v>
      </c>
      <c r="Q2137" s="244">
        <f t="shared" si="368"/>
        <v>287533</v>
      </c>
      <c r="R2137" s="244">
        <f t="shared" si="369"/>
        <v>353900</v>
      </c>
      <c r="S2137" s="244">
        <f t="shared" si="370"/>
        <v>349798</v>
      </c>
      <c r="T2137" s="244">
        <f t="shared" si="371"/>
        <v>355810</v>
      </c>
      <c r="U2137" s="79">
        <f t="shared" si="372"/>
        <v>46928.555747007602</v>
      </c>
      <c r="V2137" s="245">
        <f t="shared" si="373"/>
        <v>0.13260400041539305</v>
      </c>
      <c r="W2137" s="88" t="str">
        <f t="shared" si="374"/>
        <v>MENOR_VALOR</v>
      </c>
      <c r="X2137" s="89">
        <f t="shared" si="375"/>
        <v>287533</v>
      </c>
      <c r="Y2137" s="73"/>
    </row>
    <row r="2138" spans="1:25" ht="16" x14ac:dyDescent="0.35">
      <c r="A2138" s="14">
        <v>1941</v>
      </c>
      <c r="B2138" s="30">
        <v>8714199</v>
      </c>
      <c r="C2138" s="32" t="s">
        <v>32</v>
      </c>
      <c r="D2138" s="31" t="s">
        <v>147</v>
      </c>
      <c r="E2138" s="33" t="s">
        <v>34</v>
      </c>
      <c r="F2138" s="6">
        <v>0</v>
      </c>
      <c r="G2138" s="6">
        <v>1</v>
      </c>
      <c r="H2138" s="6">
        <v>781815</v>
      </c>
      <c r="I2138" s="243">
        <v>24038</v>
      </c>
      <c r="J2138" s="82">
        <f t="shared" si="376"/>
        <v>27191.785599999999</v>
      </c>
      <c r="K2138" s="79">
        <v>29140</v>
      </c>
      <c r="L2138" s="79">
        <f t="shared" si="366"/>
        <v>5536.6</v>
      </c>
      <c r="M2138" s="79">
        <f t="shared" si="367"/>
        <v>34676.6</v>
      </c>
      <c r="N2138" s="79">
        <v>25000</v>
      </c>
      <c r="O2138" s="79">
        <v>4750</v>
      </c>
      <c r="P2138" s="79">
        <v>29750</v>
      </c>
      <c r="Q2138" s="244">
        <f t="shared" si="368"/>
        <v>27192</v>
      </c>
      <c r="R2138" s="244">
        <f t="shared" si="369"/>
        <v>30539</v>
      </c>
      <c r="S2138" s="244">
        <f t="shared" si="370"/>
        <v>30385</v>
      </c>
      <c r="T2138" s="244">
        <f t="shared" si="371"/>
        <v>29750</v>
      </c>
      <c r="U2138" s="79">
        <f t="shared" si="372"/>
        <v>2366.6863966313745</v>
      </c>
      <c r="V2138" s="245">
        <f t="shared" si="373"/>
        <v>7.7497180543939698E-2</v>
      </c>
      <c r="W2138" s="88" t="str">
        <f t="shared" si="374"/>
        <v>MENOR_VALOR</v>
      </c>
      <c r="X2138" s="89">
        <f t="shared" si="375"/>
        <v>27192</v>
      </c>
      <c r="Y2138" s="73"/>
    </row>
    <row r="2139" spans="1:25" ht="24" x14ac:dyDescent="0.35">
      <c r="A2139" s="14">
        <v>1942</v>
      </c>
      <c r="B2139" s="30">
        <v>8714199</v>
      </c>
      <c r="C2139" s="32" t="s">
        <v>32</v>
      </c>
      <c r="D2139" s="31" t="s">
        <v>517</v>
      </c>
      <c r="E2139" s="33" t="s">
        <v>34</v>
      </c>
      <c r="F2139" s="6">
        <v>0</v>
      </c>
      <c r="G2139" s="6">
        <v>1</v>
      </c>
      <c r="H2139" s="6">
        <v>781815</v>
      </c>
      <c r="I2139" s="243">
        <v>101864</v>
      </c>
      <c r="J2139" s="82">
        <f t="shared" si="376"/>
        <v>115228.55679999999</v>
      </c>
      <c r="K2139" s="79">
        <v>150000</v>
      </c>
      <c r="L2139" s="79">
        <f t="shared" si="366"/>
        <v>28500</v>
      </c>
      <c r="M2139" s="79">
        <f t="shared" si="367"/>
        <v>178500</v>
      </c>
      <c r="N2139" s="79">
        <v>120000</v>
      </c>
      <c r="O2139" s="79">
        <v>22800</v>
      </c>
      <c r="P2139" s="79">
        <v>142800</v>
      </c>
      <c r="Q2139" s="244">
        <f t="shared" si="368"/>
        <v>115229</v>
      </c>
      <c r="R2139" s="244">
        <f t="shared" si="369"/>
        <v>145510</v>
      </c>
      <c r="S2139" s="244">
        <f t="shared" si="370"/>
        <v>143211</v>
      </c>
      <c r="T2139" s="244">
        <f t="shared" si="371"/>
        <v>142800</v>
      </c>
      <c r="U2139" s="79">
        <f t="shared" si="372"/>
        <v>21411.900441109847</v>
      </c>
      <c r="V2139" s="245">
        <f t="shared" si="373"/>
        <v>0.14715071432279464</v>
      </c>
      <c r="W2139" s="88" t="str">
        <f t="shared" si="374"/>
        <v>MENOR_VALOR</v>
      </c>
      <c r="X2139" s="89">
        <f t="shared" si="375"/>
        <v>115229</v>
      </c>
      <c r="Y2139" s="73"/>
    </row>
    <row r="2140" spans="1:25" x14ac:dyDescent="0.35">
      <c r="A2140" s="14">
        <v>1943</v>
      </c>
      <c r="B2140" s="30">
        <v>8714199</v>
      </c>
      <c r="C2140" s="32" t="s">
        <v>32</v>
      </c>
      <c r="D2140" s="31" t="s">
        <v>148</v>
      </c>
      <c r="E2140" s="33" t="s">
        <v>34</v>
      </c>
      <c r="F2140" s="6">
        <v>0</v>
      </c>
      <c r="G2140" s="6">
        <v>1</v>
      </c>
      <c r="H2140" s="6">
        <v>781815</v>
      </c>
      <c r="I2140" s="243">
        <v>135541</v>
      </c>
      <c r="J2140" s="82">
        <f t="shared" si="376"/>
        <v>153323.9792</v>
      </c>
      <c r="K2140" s="79">
        <v>333450</v>
      </c>
      <c r="L2140" s="79">
        <f t="shared" si="366"/>
        <v>63355.5</v>
      </c>
      <c r="M2140" s="79">
        <f t="shared" si="367"/>
        <v>396805.5</v>
      </c>
      <c r="N2140" s="79">
        <v>281000</v>
      </c>
      <c r="O2140" s="79">
        <v>53390</v>
      </c>
      <c r="P2140" s="79">
        <v>334390</v>
      </c>
      <c r="Q2140" s="244">
        <f t="shared" si="368"/>
        <v>153324</v>
      </c>
      <c r="R2140" s="244">
        <f t="shared" si="369"/>
        <v>294840</v>
      </c>
      <c r="S2140" s="244">
        <f t="shared" si="370"/>
        <v>272990</v>
      </c>
      <c r="T2140" s="244">
        <f t="shared" si="371"/>
        <v>334390</v>
      </c>
      <c r="U2140" s="79">
        <f t="shared" si="372"/>
        <v>100066.92324639545</v>
      </c>
      <c r="V2140" s="245">
        <f t="shared" si="373"/>
        <v>0.33939398740467863</v>
      </c>
      <c r="W2140" s="88" t="str">
        <f t="shared" si="374"/>
        <v>MENOR_VALOR</v>
      </c>
      <c r="X2140" s="89">
        <f t="shared" si="375"/>
        <v>153324</v>
      </c>
      <c r="Y2140" s="73"/>
    </row>
    <row r="2141" spans="1:25" s="74" customFormat="1" ht="16" x14ac:dyDescent="0.35">
      <c r="A2141" s="117" t="s">
        <v>149</v>
      </c>
      <c r="B2141" s="30"/>
      <c r="C2141" s="134"/>
      <c r="D2141" s="135" t="s">
        <v>150</v>
      </c>
      <c r="E2141" s="33"/>
      <c r="F2141" s="119"/>
      <c r="G2141" s="119"/>
      <c r="H2141" s="120"/>
      <c r="I2141" s="243"/>
      <c r="J2141" s="82"/>
      <c r="K2141" s="79"/>
      <c r="L2141" s="79"/>
      <c r="M2141" s="79"/>
      <c r="N2141" s="79"/>
      <c r="O2141" s="79"/>
      <c r="P2141" s="79"/>
      <c r="Q2141" s="244"/>
      <c r="R2141" s="244"/>
      <c r="S2141" s="244"/>
      <c r="T2141" s="244"/>
      <c r="U2141" s="79"/>
      <c r="V2141" s="245"/>
      <c r="W2141" s="88" t="str">
        <f t="shared" si="374"/>
        <v>MENOR_VALOR</v>
      </c>
      <c r="X2141" s="89">
        <f t="shared" si="375"/>
        <v>0</v>
      </c>
      <c r="Y2141" s="73"/>
    </row>
    <row r="2142" spans="1:25" x14ac:dyDescent="0.35">
      <c r="A2142" s="6">
        <v>1944</v>
      </c>
      <c r="B2142" s="30">
        <v>8714199</v>
      </c>
      <c r="C2142" s="32" t="s">
        <v>32</v>
      </c>
      <c r="D2142" s="31" t="s">
        <v>151</v>
      </c>
      <c r="E2142" s="33" t="s">
        <v>34</v>
      </c>
      <c r="F2142" s="119">
        <v>0</v>
      </c>
      <c r="G2142" s="119">
        <v>1</v>
      </c>
      <c r="H2142" s="6">
        <v>781815</v>
      </c>
      <c r="I2142" s="247">
        <v>247044</v>
      </c>
      <c r="J2142" s="82">
        <f t="shared" si="376"/>
        <v>279456.1728</v>
      </c>
      <c r="K2142" s="79">
        <v>175770</v>
      </c>
      <c r="L2142" s="79">
        <f t="shared" si="366"/>
        <v>33396.300000000003</v>
      </c>
      <c r="M2142" s="79">
        <f t="shared" si="367"/>
        <v>209166.3</v>
      </c>
      <c r="N2142" s="79">
        <v>151000</v>
      </c>
      <c r="O2142" s="79">
        <v>28690</v>
      </c>
      <c r="P2142" s="79">
        <v>179690</v>
      </c>
      <c r="Q2142" s="244">
        <f t="shared" si="368"/>
        <v>179690</v>
      </c>
      <c r="R2142" s="244">
        <f t="shared" si="369"/>
        <v>222771</v>
      </c>
      <c r="S2142" s="244">
        <f t="shared" si="370"/>
        <v>218999</v>
      </c>
      <c r="T2142" s="244">
        <f t="shared" si="371"/>
        <v>209166</v>
      </c>
      <c r="U2142" s="79">
        <f t="shared" si="372"/>
        <v>30462.867240297655</v>
      </c>
      <c r="V2142" s="245">
        <f t="shared" si="373"/>
        <v>0.13674521028454178</v>
      </c>
      <c r="W2142" s="88" t="str">
        <f t="shared" si="374"/>
        <v>MENOR_VALOR</v>
      </c>
      <c r="X2142" s="89">
        <f t="shared" si="375"/>
        <v>179690</v>
      </c>
      <c r="Y2142" s="73"/>
    </row>
    <row r="2143" spans="1:25" ht="16" x14ac:dyDescent="0.35">
      <c r="A2143" s="6">
        <v>1945</v>
      </c>
      <c r="B2143" s="30">
        <v>8714199</v>
      </c>
      <c r="C2143" s="32" t="s">
        <v>32</v>
      </c>
      <c r="D2143" s="31" t="s">
        <v>152</v>
      </c>
      <c r="E2143" s="33" t="s">
        <v>34</v>
      </c>
      <c r="F2143" s="119">
        <v>0</v>
      </c>
      <c r="G2143" s="119">
        <v>1</v>
      </c>
      <c r="H2143" s="6">
        <v>781815</v>
      </c>
      <c r="I2143" s="247">
        <v>451248</v>
      </c>
      <c r="J2143" s="82">
        <f t="shared" si="376"/>
        <v>510451.73759999999</v>
      </c>
      <c r="K2143" s="79">
        <v>483060</v>
      </c>
      <c r="L2143" s="79">
        <f t="shared" si="366"/>
        <v>91781.4</v>
      </c>
      <c r="M2143" s="79">
        <f t="shared" si="367"/>
        <v>574841.4</v>
      </c>
      <c r="N2143" s="79">
        <v>398000</v>
      </c>
      <c r="O2143" s="79">
        <v>75620</v>
      </c>
      <c r="P2143" s="79">
        <v>473620</v>
      </c>
      <c r="Q2143" s="244">
        <f t="shared" si="368"/>
        <v>473620</v>
      </c>
      <c r="R2143" s="244">
        <f t="shared" si="369"/>
        <v>519638</v>
      </c>
      <c r="S2143" s="244">
        <f t="shared" si="370"/>
        <v>517978</v>
      </c>
      <c r="T2143" s="244">
        <f t="shared" si="371"/>
        <v>510452</v>
      </c>
      <c r="U2143" s="79">
        <f t="shared" si="372"/>
        <v>32539.639856642545</v>
      </c>
      <c r="V2143" s="245">
        <f t="shared" si="373"/>
        <v>6.2619823524535434E-2</v>
      </c>
      <c r="W2143" s="88" t="str">
        <f t="shared" si="374"/>
        <v>MENOR_VALOR</v>
      </c>
      <c r="X2143" s="89">
        <f t="shared" si="375"/>
        <v>473620</v>
      </c>
      <c r="Y2143" s="73"/>
    </row>
    <row r="2144" spans="1:25" ht="16" x14ac:dyDescent="0.35">
      <c r="A2144" s="6">
        <v>1946</v>
      </c>
      <c r="B2144" s="30">
        <v>8714199</v>
      </c>
      <c r="C2144" s="32" t="s">
        <v>32</v>
      </c>
      <c r="D2144" s="31" t="s">
        <v>153</v>
      </c>
      <c r="E2144" s="33" t="s">
        <v>34</v>
      </c>
      <c r="F2144" s="119">
        <v>0</v>
      </c>
      <c r="G2144" s="119">
        <v>1</v>
      </c>
      <c r="H2144" s="6">
        <v>781815</v>
      </c>
      <c r="I2144" s="247">
        <v>181832</v>
      </c>
      <c r="J2144" s="82">
        <f t="shared" si="376"/>
        <v>205688.3584</v>
      </c>
      <c r="K2144" s="79">
        <v>200990</v>
      </c>
      <c r="L2144" s="79">
        <f t="shared" si="366"/>
        <v>38188.1</v>
      </c>
      <c r="M2144" s="79">
        <f t="shared" si="367"/>
        <v>239178.1</v>
      </c>
      <c r="N2144" s="79">
        <v>159000</v>
      </c>
      <c r="O2144" s="79">
        <v>30210</v>
      </c>
      <c r="P2144" s="79">
        <v>189210</v>
      </c>
      <c r="Q2144" s="244">
        <f t="shared" si="368"/>
        <v>189210</v>
      </c>
      <c r="R2144" s="244">
        <f t="shared" si="369"/>
        <v>211359</v>
      </c>
      <c r="S2144" s="244">
        <f t="shared" si="370"/>
        <v>210358</v>
      </c>
      <c r="T2144" s="244">
        <f t="shared" si="371"/>
        <v>205688</v>
      </c>
      <c r="U2144" s="79">
        <f t="shared" si="372"/>
        <v>15661.708096500841</v>
      </c>
      <c r="V2144" s="245">
        <f t="shared" si="373"/>
        <v>7.4100029317421268E-2</v>
      </c>
      <c r="W2144" s="88" t="str">
        <f t="shared" si="374"/>
        <v>MENOR_VALOR</v>
      </c>
      <c r="X2144" s="89">
        <f t="shared" si="375"/>
        <v>189210</v>
      </c>
      <c r="Y2144" s="73"/>
    </row>
    <row r="2145" spans="1:25" ht="24" x14ac:dyDescent="0.35">
      <c r="A2145" s="6">
        <v>1947</v>
      </c>
      <c r="B2145" s="30">
        <v>8714199</v>
      </c>
      <c r="C2145" s="32" t="s">
        <v>32</v>
      </c>
      <c r="D2145" s="31" t="s">
        <v>154</v>
      </c>
      <c r="E2145" s="33" t="s">
        <v>34</v>
      </c>
      <c r="F2145" s="119">
        <v>0</v>
      </c>
      <c r="G2145" s="119">
        <v>1</v>
      </c>
      <c r="H2145" s="6">
        <v>781815</v>
      </c>
      <c r="I2145" s="81">
        <v>418999</v>
      </c>
      <c r="J2145" s="82">
        <f t="shared" si="376"/>
        <v>473971.66879999998</v>
      </c>
      <c r="K2145" s="79">
        <v>449450</v>
      </c>
      <c r="L2145" s="79">
        <f t="shared" si="366"/>
        <v>85395.5</v>
      </c>
      <c r="M2145" s="79">
        <f t="shared" si="367"/>
        <v>534845.5</v>
      </c>
      <c r="N2145" s="79">
        <v>356000</v>
      </c>
      <c r="O2145" s="79">
        <v>67640</v>
      </c>
      <c r="P2145" s="79">
        <v>423640</v>
      </c>
      <c r="Q2145" s="244">
        <f t="shared" si="368"/>
        <v>423640</v>
      </c>
      <c r="R2145" s="244">
        <f t="shared" si="369"/>
        <v>477486</v>
      </c>
      <c r="S2145" s="244">
        <f t="shared" si="370"/>
        <v>475327</v>
      </c>
      <c r="T2145" s="244">
        <f t="shared" si="371"/>
        <v>473972</v>
      </c>
      <c r="U2145" s="79">
        <f t="shared" si="372"/>
        <v>38074.871739770839</v>
      </c>
      <c r="V2145" s="245">
        <f t="shared" si="373"/>
        <v>7.9740289222659591E-2</v>
      </c>
      <c r="W2145" s="88" t="str">
        <f t="shared" si="374"/>
        <v>MENOR_VALOR</v>
      </c>
      <c r="X2145" s="89">
        <f t="shared" si="375"/>
        <v>423640</v>
      </c>
      <c r="Y2145" s="73"/>
    </row>
    <row r="2146" spans="1:25" ht="24" x14ac:dyDescent="0.35">
      <c r="A2146" s="6">
        <v>1948</v>
      </c>
      <c r="B2146" s="30">
        <v>8714199</v>
      </c>
      <c r="C2146" s="32" t="s">
        <v>32</v>
      </c>
      <c r="D2146" s="31" t="s">
        <v>155</v>
      </c>
      <c r="E2146" s="33" t="s">
        <v>34</v>
      </c>
      <c r="F2146" s="119">
        <v>0</v>
      </c>
      <c r="G2146" s="119">
        <v>1</v>
      </c>
      <c r="H2146" s="6">
        <v>781815</v>
      </c>
      <c r="I2146" s="247">
        <v>434112</v>
      </c>
      <c r="J2146" s="82">
        <f t="shared" si="376"/>
        <v>491067.49439999997</v>
      </c>
      <c r="K2146" s="79">
        <v>507960</v>
      </c>
      <c r="L2146" s="79">
        <f t="shared" si="366"/>
        <v>96512.4</v>
      </c>
      <c r="M2146" s="79">
        <f t="shared" si="367"/>
        <v>604472.4</v>
      </c>
      <c r="N2146" s="79">
        <v>398000</v>
      </c>
      <c r="O2146" s="79">
        <v>75620</v>
      </c>
      <c r="P2146" s="79">
        <v>473620</v>
      </c>
      <c r="Q2146" s="244">
        <f t="shared" si="368"/>
        <v>473620</v>
      </c>
      <c r="R2146" s="244">
        <f t="shared" si="369"/>
        <v>523053</v>
      </c>
      <c r="S2146" s="244">
        <f t="shared" si="370"/>
        <v>519975</v>
      </c>
      <c r="T2146" s="244">
        <f t="shared" si="371"/>
        <v>491067</v>
      </c>
      <c r="U2146" s="79">
        <f t="shared" si="372"/>
        <v>34954.409514394603</v>
      </c>
      <c r="V2146" s="245">
        <f t="shared" si="373"/>
        <v>6.6827662807391608E-2</v>
      </c>
      <c r="W2146" s="88" t="str">
        <f t="shared" si="374"/>
        <v>MENOR_VALOR</v>
      </c>
      <c r="X2146" s="89">
        <f t="shared" si="375"/>
        <v>473620</v>
      </c>
      <c r="Y2146" s="73"/>
    </row>
    <row r="2147" spans="1:25" ht="16" x14ac:dyDescent="0.35">
      <c r="A2147" s="6">
        <v>1949</v>
      </c>
      <c r="B2147" s="30">
        <v>8714199</v>
      </c>
      <c r="C2147" s="32" t="s">
        <v>32</v>
      </c>
      <c r="D2147" s="31" t="s">
        <v>156</v>
      </c>
      <c r="E2147" s="33" t="s">
        <v>34</v>
      </c>
      <c r="F2147" s="119">
        <v>0</v>
      </c>
      <c r="G2147" s="119">
        <v>1</v>
      </c>
      <c r="H2147" s="6">
        <v>781815</v>
      </c>
      <c r="I2147" s="247">
        <v>90440</v>
      </c>
      <c r="J2147" s="82">
        <f t="shared" si="376"/>
        <v>102305.728</v>
      </c>
      <c r="K2147" s="79">
        <v>199000</v>
      </c>
      <c r="L2147" s="79">
        <f t="shared" si="366"/>
        <v>37810</v>
      </c>
      <c r="M2147" s="79">
        <f t="shared" si="367"/>
        <v>236810</v>
      </c>
      <c r="N2147" s="79">
        <v>159000</v>
      </c>
      <c r="O2147" s="79">
        <v>30210</v>
      </c>
      <c r="P2147" s="79">
        <v>189210</v>
      </c>
      <c r="Q2147" s="244">
        <f t="shared" si="368"/>
        <v>102306</v>
      </c>
      <c r="R2147" s="244">
        <f t="shared" si="369"/>
        <v>176109</v>
      </c>
      <c r="S2147" s="244">
        <f t="shared" si="370"/>
        <v>166117</v>
      </c>
      <c r="T2147" s="244">
        <f t="shared" si="371"/>
        <v>189210</v>
      </c>
      <c r="U2147" s="79">
        <f t="shared" si="372"/>
        <v>52186.601771910769</v>
      </c>
      <c r="V2147" s="245">
        <f t="shared" si="373"/>
        <v>0.29633125945812405</v>
      </c>
      <c r="W2147" s="88" t="str">
        <f t="shared" si="374"/>
        <v>MENOR_VALOR</v>
      </c>
      <c r="X2147" s="89">
        <f t="shared" si="375"/>
        <v>102306</v>
      </c>
      <c r="Y2147" s="73"/>
    </row>
    <row r="2148" spans="1:25" ht="24" x14ac:dyDescent="0.35">
      <c r="A2148" s="6">
        <v>1950</v>
      </c>
      <c r="B2148" s="30">
        <v>8714199</v>
      </c>
      <c r="C2148" s="32" t="s">
        <v>32</v>
      </c>
      <c r="D2148" s="59" t="s">
        <v>256</v>
      </c>
      <c r="E2148" s="33" t="s">
        <v>34</v>
      </c>
      <c r="F2148" s="6">
        <v>0</v>
      </c>
      <c r="G2148" s="6">
        <v>1</v>
      </c>
      <c r="H2148" s="6">
        <v>781815</v>
      </c>
      <c r="I2148" s="247">
        <v>135184</v>
      </c>
      <c r="J2148" s="82">
        <f t="shared" si="376"/>
        <v>152920.14079999999</v>
      </c>
      <c r="K2148" s="79">
        <v>216910</v>
      </c>
      <c r="L2148" s="79">
        <f t="shared" si="366"/>
        <v>41212.9</v>
      </c>
      <c r="M2148" s="79">
        <f t="shared" si="367"/>
        <v>258122.9</v>
      </c>
      <c r="N2148" s="79">
        <v>159000</v>
      </c>
      <c r="O2148" s="79">
        <v>30210</v>
      </c>
      <c r="P2148" s="79">
        <v>189210</v>
      </c>
      <c r="Q2148" s="244">
        <f t="shared" si="368"/>
        <v>152920</v>
      </c>
      <c r="R2148" s="244">
        <f t="shared" si="369"/>
        <v>200084</v>
      </c>
      <c r="S2148" s="244">
        <f t="shared" si="370"/>
        <v>195469</v>
      </c>
      <c r="T2148" s="244">
        <f t="shared" si="371"/>
        <v>189210</v>
      </c>
      <c r="U2148" s="79">
        <f t="shared" si="372"/>
        <v>33349.984227882327</v>
      </c>
      <c r="V2148" s="245">
        <f t="shared" si="373"/>
        <v>0.16667991557487019</v>
      </c>
      <c r="W2148" s="88" t="str">
        <f t="shared" si="374"/>
        <v>MENOR_VALOR</v>
      </c>
      <c r="X2148" s="89">
        <f t="shared" si="375"/>
        <v>152920</v>
      </c>
      <c r="Y2148" s="73"/>
    </row>
    <row r="2149" spans="1:25" ht="24" x14ac:dyDescent="0.35">
      <c r="A2149" s="6">
        <v>1951</v>
      </c>
      <c r="B2149" s="30">
        <v>8714199</v>
      </c>
      <c r="C2149" s="32" t="s">
        <v>32</v>
      </c>
      <c r="D2149" s="59" t="s">
        <v>257</v>
      </c>
      <c r="E2149" s="33" t="s">
        <v>34</v>
      </c>
      <c r="F2149" s="6">
        <v>0</v>
      </c>
      <c r="G2149" s="6">
        <v>1</v>
      </c>
      <c r="H2149" s="6">
        <v>781815</v>
      </c>
      <c r="I2149" s="247">
        <v>135184</v>
      </c>
      <c r="J2149" s="82">
        <f t="shared" si="376"/>
        <v>152920.14079999999</v>
      </c>
      <c r="K2149" s="79">
        <v>185070</v>
      </c>
      <c r="L2149" s="79">
        <f t="shared" si="366"/>
        <v>35163.300000000003</v>
      </c>
      <c r="M2149" s="79">
        <f t="shared" si="367"/>
        <v>220233.3</v>
      </c>
      <c r="N2149" s="79">
        <v>159000</v>
      </c>
      <c r="O2149" s="79">
        <v>30210</v>
      </c>
      <c r="P2149" s="79">
        <v>189210</v>
      </c>
      <c r="Q2149" s="244">
        <f t="shared" si="368"/>
        <v>152920</v>
      </c>
      <c r="R2149" s="244">
        <f t="shared" si="369"/>
        <v>187454</v>
      </c>
      <c r="S2149" s="244">
        <f t="shared" si="370"/>
        <v>185395</v>
      </c>
      <c r="T2149" s="244">
        <f t="shared" si="371"/>
        <v>189210</v>
      </c>
      <c r="U2149" s="79">
        <f t="shared" si="372"/>
        <v>24419.225581496234</v>
      </c>
      <c r="V2149" s="245">
        <f t="shared" si="373"/>
        <v>0.13026782880864762</v>
      </c>
      <c r="W2149" s="88" t="str">
        <f t="shared" si="374"/>
        <v>MENOR_VALOR</v>
      </c>
      <c r="X2149" s="89">
        <f t="shared" si="375"/>
        <v>152920</v>
      </c>
      <c r="Y2149" s="73"/>
    </row>
    <row r="2150" spans="1:25" ht="16" x14ac:dyDescent="0.35">
      <c r="A2150" s="6">
        <v>1952</v>
      </c>
      <c r="B2150" s="30">
        <v>8714199</v>
      </c>
      <c r="C2150" s="32" t="s">
        <v>32</v>
      </c>
      <c r="D2150" s="59" t="s">
        <v>158</v>
      </c>
      <c r="E2150" s="33" t="s">
        <v>34</v>
      </c>
      <c r="F2150" s="6">
        <v>0</v>
      </c>
      <c r="G2150" s="6">
        <v>1</v>
      </c>
      <c r="H2150" s="6">
        <v>781815</v>
      </c>
      <c r="I2150" s="247">
        <v>144704</v>
      </c>
      <c r="J2150" s="82">
        <f t="shared" si="376"/>
        <v>163689.1648</v>
      </c>
      <c r="K2150" s="79">
        <v>92070</v>
      </c>
      <c r="L2150" s="79">
        <f t="shared" si="366"/>
        <v>17493.3</v>
      </c>
      <c r="M2150" s="79">
        <f t="shared" si="367"/>
        <v>109563.3</v>
      </c>
      <c r="N2150" s="79">
        <v>79000</v>
      </c>
      <c r="O2150" s="79">
        <v>15010</v>
      </c>
      <c r="P2150" s="79">
        <v>94010</v>
      </c>
      <c r="Q2150" s="244">
        <f t="shared" si="368"/>
        <v>94010</v>
      </c>
      <c r="R2150" s="244">
        <f t="shared" si="369"/>
        <v>122421</v>
      </c>
      <c r="S2150" s="244">
        <f t="shared" si="370"/>
        <v>119020</v>
      </c>
      <c r="T2150" s="244">
        <f t="shared" si="371"/>
        <v>109563</v>
      </c>
      <c r="U2150" s="79">
        <f t="shared" si="372"/>
        <v>20089.610760291001</v>
      </c>
      <c r="V2150" s="245">
        <f t="shared" si="373"/>
        <v>0.16410265199835813</v>
      </c>
      <c r="W2150" s="88" t="str">
        <f t="shared" si="374"/>
        <v>MENOR_VALOR</v>
      </c>
      <c r="X2150" s="89">
        <f t="shared" si="375"/>
        <v>94010</v>
      </c>
      <c r="Y2150" s="73"/>
    </row>
    <row r="2151" spans="1:25" ht="24" x14ac:dyDescent="0.35">
      <c r="A2151" s="6">
        <v>1953</v>
      </c>
      <c r="B2151" s="30">
        <v>8714199</v>
      </c>
      <c r="C2151" s="32" t="s">
        <v>47</v>
      </c>
      <c r="D2151" s="31" t="s">
        <v>152</v>
      </c>
      <c r="E2151" s="33" t="s">
        <v>34</v>
      </c>
      <c r="F2151" s="6">
        <v>0</v>
      </c>
      <c r="G2151" s="6">
        <v>1</v>
      </c>
      <c r="H2151" s="6">
        <v>781815</v>
      </c>
      <c r="I2151" s="247">
        <v>451248</v>
      </c>
      <c r="J2151" s="82">
        <f t="shared" si="376"/>
        <v>510451.73759999999</v>
      </c>
      <c r="K2151" s="79">
        <v>502980</v>
      </c>
      <c r="L2151" s="79">
        <f t="shared" si="366"/>
        <v>95566.2</v>
      </c>
      <c r="M2151" s="79">
        <f t="shared" si="367"/>
        <v>598546.19999999995</v>
      </c>
      <c r="N2151" s="79">
        <v>398000</v>
      </c>
      <c r="O2151" s="79">
        <v>75620</v>
      </c>
      <c r="P2151" s="79">
        <v>473620</v>
      </c>
      <c r="Q2151" s="244">
        <f t="shared" si="368"/>
        <v>473620</v>
      </c>
      <c r="R2151" s="244">
        <f t="shared" si="369"/>
        <v>527539</v>
      </c>
      <c r="S2151" s="244">
        <f t="shared" si="370"/>
        <v>525002</v>
      </c>
      <c r="T2151" s="244">
        <f t="shared" si="371"/>
        <v>510452</v>
      </c>
      <c r="U2151" s="79">
        <f t="shared" si="372"/>
        <v>38126.490534797456</v>
      </c>
      <c r="V2151" s="245">
        <f t="shared" si="373"/>
        <v>7.2272363815371859E-2</v>
      </c>
      <c r="W2151" s="88" t="str">
        <f t="shared" si="374"/>
        <v>MENOR_VALOR</v>
      </c>
      <c r="X2151" s="89">
        <f t="shared" si="375"/>
        <v>473620</v>
      </c>
      <c r="Y2151" s="73"/>
    </row>
    <row r="2152" spans="1:25" ht="24" x14ac:dyDescent="0.35">
      <c r="A2152" s="6">
        <v>1954</v>
      </c>
      <c r="B2152" s="30">
        <v>8714199</v>
      </c>
      <c r="C2152" s="32" t="s">
        <v>47</v>
      </c>
      <c r="D2152" s="31" t="s">
        <v>333</v>
      </c>
      <c r="E2152" s="33" t="s">
        <v>34</v>
      </c>
      <c r="F2152" s="6">
        <v>0</v>
      </c>
      <c r="G2152" s="6">
        <v>1</v>
      </c>
      <c r="H2152" s="6">
        <v>781815</v>
      </c>
      <c r="I2152" s="247">
        <v>360808</v>
      </c>
      <c r="J2152" s="82">
        <f t="shared" si="376"/>
        <v>408146.00959999999</v>
      </c>
      <c r="K2152" s="79">
        <v>542820</v>
      </c>
      <c r="L2152" s="79">
        <f t="shared" si="366"/>
        <v>103135.8</v>
      </c>
      <c r="M2152" s="79">
        <f t="shared" si="367"/>
        <v>645955.80000000005</v>
      </c>
      <c r="N2152" s="79">
        <v>398000</v>
      </c>
      <c r="O2152" s="79">
        <v>75620</v>
      </c>
      <c r="P2152" s="79">
        <v>473620</v>
      </c>
      <c r="Q2152" s="244">
        <f t="shared" si="368"/>
        <v>408146</v>
      </c>
      <c r="R2152" s="244">
        <f t="shared" si="369"/>
        <v>509241</v>
      </c>
      <c r="S2152" s="244">
        <f t="shared" si="370"/>
        <v>499823</v>
      </c>
      <c r="T2152" s="244">
        <f t="shared" si="371"/>
        <v>473620</v>
      </c>
      <c r="U2152" s="79">
        <f t="shared" si="372"/>
        <v>71484.960044054023</v>
      </c>
      <c r="V2152" s="245">
        <f t="shared" si="373"/>
        <v>0.14037550009534586</v>
      </c>
      <c r="W2152" s="88" t="str">
        <f t="shared" si="374"/>
        <v>MENOR_VALOR</v>
      </c>
      <c r="X2152" s="89">
        <f t="shared" si="375"/>
        <v>408146</v>
      </c>
      <c r="Y2152" s="73"/>
    </row>
    <row r="2153" spans="1:25" ht="24" x14ac:dyDescent="0.35">
      <c r="A2153" s="6">
        <v>1955</v>
      </c>
      <c r="B2153" s="30">
        <v>87141</v>
      </c>
      <c r="C2153" s="32" t="s">
        <v>50</v>
      </c>
      <c r="D2153" s="31" t="s">
        <v>150</v>
      </c>
      <c r="E2153" s="33" t="s">
        <v>80</v>
      </c>
      <c r="F2153" s="6">
        <v>0</v>
      </c>
      <c r="G2153" s="6">
        <v>1</v>
      </c>
      <c r="H2153" s="6">
        <v>781815</v>
      </c>
      <c r="I2153" s="11">
        <v>329392</v>
      </c>
      <c r="J2153" s="82">
        <f t="shared" si="376"/>
        <v>372608.2304</v>
      </c>
      <c r="K2153" s="79">
        <v>467500</v>
      </c>
      <c r="L2153" s="79">
        <f t="shared" si="366"/>
        <v>88825</v>
      </c>
      <c r="M2153" s="79">
        <f t="shared" si="367"/>
        <v>556325</v>
      </c>
      <c r="N2153" s="79">
        <v>340000</v>
      </c>
      <c r="O2153" s="79">
        <v>64600</v>
      </c>
      <c r="P2153" s="79">
        <v>404600</v>
      </c>
      <c r="Q2153" s="244">
        <f t="shared" si="368"/>
        <v>372608</v>
      </c>
      <c r="R2153" s="244">
        <f t="shared" si="369"/>
        <v>444511</v>
      </c>
      <c r="S2153" s="244">
        <f t="shared" si="370"/>
        <v>437726</v>
      </c>
      <c r="T2153" s="244">
        <f t="shared" si="371"/>
        <v>404600</v>
      </c>
      <c r="U2153" s="79">
        <f t="shared" si="372"/>
        <v>50843.098887656328</v>
      </c>
      <c r="V2153" s="245">
        <f t="shared" si="373"/>
        <v>0.11437984411557044</v>
      </c>
      <c r="W2153" s="88" t="str">
        <f t="shared" si="374"/>
        <v>MENOR_VALOR</v>
      </c>
      <c r="X2153" s="89">
        <f t="shared" si="375"/>
        <v>372608</v>
      </c>
      <c r="Y2153" s="73"/>
    </row>
    <row r="2154" spans="1:25" s="74" customFormat="1" ht="16" x14ac:dyDescent="0.35">
      <c r="A2154" s="117" t="s">
        <v>159</v>
      </c>
      <c r="B2154" s="30"/>
      <c r="C2154" s="134"/>
      <c r="D2154" s="135" t="s">
        <v>160</v>
      </c>
      <c r="E2154" s="33"/>
      <c r="F2154" s="119"/>
      <c r="G2154" s="119"/>
      <c r="H2154" s="120"/>
      <c r="I2154" s="243"/>
      <c r="J2154" s="82">
        <f t="shared" si="376"/>
        <v>0</v>
      </c>
      <c r="K2154" s="79">
        <v>0</v>
      </c>
      <c r="L2154" s="79">
        <f t="shared" si="366"/>
        <v>0</v>
      </c>
      <c r="M2154" s="79">
        <f t="shared" si="367"/>
        <v>0</v>
      </c>
      <c r="N2154" s="79"/>
      <c r="O2154" s="79"/>
      <c r="P2154" s="79"/>
      <c r="Q2154" s="244"/>
      <c r="R2154" s="244"/>
      <c r="S2154" s="244"/>
      <c r="T2154" s="244"/>
      <c r="U2154" s="79"/>
      <c r="V2154" s="245"/>
      <c r="W2154" s="88" t="str">
        <f t="shared" si="374"/>
        <v>MENOR_VALOR</v>
      </c>
      <c r="X2154" s="89">
        <f t="shared" si="375"/>
        <v>0</v>
      </c>
      <c r="Y2154" s="73"/>
    </row>
    <row r="2155" spans="1:25" ht="16" x14ac:dyDescent="0.35">
      <c r="A2155" s="6">
        <v>1956</v>
      </c>
      <c r="B2155" s="30">
        <v>8714199</v>
      </c>
      <c r="C2155" s="32" t="s">
        <v>32</v>
      </c>
      <c r="D2155" s="34" t="s">
        <v>161</v>
      </c>
      <c r="E2155" s="33" t="s">
        <v>34</v>
      </c>
      <c r="F2155" s="6">
        <v>0</v>
      </c>
      <c r="G2155" s="6">
        <v>1</v>
      </c>
      <c r="H2155" s="6">
        <v>781815</v>
      </c>
      <c r="I2155" s="247">
        <v>144704</v>
      </c>
      <c r="J2155" s="82">
        <f t="shared" si="376"/>
        <v>163689.1648</v>
      </c>
      <c r="K2155" s="79">
        <v>186900</v>
      </c>
      <c r="L2155" s="79">
        <f t="shared" si="366"/>
        <v>35511</v>
      </c>
      <c r="M2155" s="79">
        <f t="shared" si="367"/>
        <v>222411</v>
      </c>
      <c r="N2155" s="79">
        <v>142000</v>
      </c>
      <c r="O2155" s="79">
        <v>26980</v>
      </c>
      <c r="P2155" s="79">
        <v>168980</v>
      </c>
      <c r="Q2155" s="244">
        <f t="shared" si="368"/>
        <v>163689</v>
      </c>
      <c r="R2155" s="244">
        <f t="shared" si="369"/>
        <v>185027</v>
      </c>
      <c r="S2155" s="244">
        <f t="shared" si="370"/>
        <v>183233</v>
      </c>
      <c r="T2155" s="244">
        <f t="shared" si="371"/>
        <v>168980</v>
      </c>
      <c r="U2155" s="79">
        <f t="shared" si="372"/>
        <v>15088.24449695855</v>
      </c>
      <c r="V2155" s="245">
        <f t="shared" si="373"/>
        <v>8.154617702799348E-2</v>
      </c>
      <c r="W2155" s="88" t="str">
        <f t="shared" si="374"/>
        <v>MENOR_VALOR</v>
      </c>
      <c r="X2155" s="89">
        <f t="shared" si="375"/>
        <v>163689</v>
      </c>
      <c r="Y2155" s="73"/>
    </row>
    <row r="2156" spans="1:25" ht="16" x14ac:dyDescent="0.35">
      <c r="A2156" s="6">
        <v>1957</v>
      </c>
      <c r="B2156" s="30">
        <v>8714199</v>
      </c>
      <c r="C2156" s="32" t="s">
        <v>32</v>
      </c>
      <c r="D2156" s="34" t="s">
        <v>162</v>
      </c>
      <c r="E2156" s="33" t="s">
        <v>34</v>
      </c>
      <c r="F2156" s="6">
        <v>0</v>
      </c>
      <c r="G2156" s="6">
        <v>1</v>
      </c>
      <c r="H2156" s="6">
        <v>781815</v>
      </c>
      <c r="I2156" s="247">
        <v>144704</v>
      </c>
      <c r="J2156" s="82">
        <f t="shared" si="376"/>
        <v>163689.1648</v>
      </c>
      <c r="K2156" s="79">
        <v>183080</v>
      </c>
      <c r="L2156" s="79">
        <f t="shared" ref="L2156:L2219" si="377">K2156*19%</f>
        <v>34785.199999999997</v>
      </c>
      <c r="M2156" s="79">
        <f t="shared" si="367"/>
        <v>217865.2</v>
      </c>
      <c r="N2156" s="79">
        <v>159000</v>
      </c>
      <c r="O2156" s="79">
        <v>30210</v>
      </c>
      <c r="P2156" s="79">
        <v>189210</v>
      </c>
      <c r="Q2156" s="244">
        <f t="shared" si="368"/>
        <v>163689</v>
      </c>
      <c r="R2156" s="244">
        <f t="shared" si="369"/>
        <v>190255</v>
      </c>
      <c r="S2156" s="244">
        <f t="shared" si="370"/>
        <v>188966</v>
      </c>
      <c r="T2156" s="244">
        <f t="shared" si="371"/>
        <v>189210</v>
      </c>
      <c r="U2156" s="79">
        <f t="shared" si="372"/>
        <v>18784.998749001821</v>
      </c>
      <c r="V2156" s="245">
        <f t="shared" si="373"/>
        <v>9.8735900496711368E-2</v>
      </c>
      <c r="W2156" s="88" t="str">
        <f t="shared" si="374"/>
        <v>MENOR_VALOR</v>
      </c>
      <c r="X2156" s="89">
        <f t="shared" si="375"/>
        <v>163689</v>
      </c>
      <c r="Y2156" s="73"/>
    </row>
    <row r="2157" spans="1:25" ht="16" x14ac:dyDescent="0.35">
      <c r="A2157" s="6">
        <v>1958</v>
      </c>
      <c r="B2157" s="30">
        <v>8714199</v>
      </c>
      <c r="C2157" s="32" t="s">
        <v>32</v>
      </c>
      <c r="D2157" s="15" t="s">
        <v>163</v>
      </c>
      <c r="E2157" s="33" t="s">
        <v>34</v>
      </c>
      <c r="F2157" s="6">
        <v>0</v>
      </c>
      <c r="G2157" s="6">
        <v>1</v>
      </c>
      <c r="H2157" s="6">
        <v>781815</v>
      </c>
      <c r="I2157" s="247">
        <v>357000</v>
      </c>
      <c r="J2157" s="82">
        <f t="shared" si="376"/>
        <v>403838.4</v>
      </c>
      <c r="K2157" s="79">
        <v>176400</v>
      </c>
      <c r="L2157" s="79">
        <f t="shared" si="377"/>
        <v>33516</v>
      </c>
      <c r="M2157" s="79">
        <f t="shared" si="367"/>
        <v>209916</v>
      </c>
      <c r="N2157" s="79">
        <v>157000</v>
      </c>
      <c r="O2157" s="79">
        <v>29830</v>
      </c>
      <c r="P2157" s="79">
        <v>186830</v>
      </c>
      <c r="Q2157" s="244">
        <f t="shared" si="368"/>
        <v>186830</v>
      </c>
      <c r="R2157" s="244">
        <f t="shared" si="369"/>
        <v>266861</v>
      </c>
      <c r="S2157" s="244">
        <f t="shared" si="370"/>
        <v>251131</v>
      </c>
      <c r="T2157" s="244">
        <f t="shared" si="371"/>
        <v>209916</v>
      </c>
      <c r="U2157" s="79">
        <f t="shared" si="372"/>
        <v>56590.462805140582</v>
      </c>
      <c r="V2157" s="245">
        <f t="shared" si="373"/>
        <v>0.21205969701507743</v>
      </c>
      <c r="W2157" s="88" t="str">
        <f t="shared" si="374"/>
        <v>MENOR_VALOR</v>
      </c>
      <c r="X2157" s="89">
        <f t="shared" si="375"/>
        <v>186830</v>
      </c>
      <c r="Y2157" s="73"/>
    </row>
    <row r="2158" spans="1:25" ht="24" x14ac:dyDescent="0.35">
      <c r="A2158" s="6">
        <v>1959</v>
      </c>
      <c r="B2158" s="30">
        <v>8714199</v>
      </c>
      <c r="C2158" s="32" t="s">
        <v>32</v>
      </c>
      <c r="D2158" s="15" t="s">
        <v>262</v>
      </c>
      <c r="E2158" s="33" t="s">
        <v>34</v>
      </c>
      <c r="F2158" s="6">
        <v>0</v>
      </c>
      <c r="G2158" s="6">
        <v>1</v>
      </c>
      <c r="H2158" s="6">
        <v>781815</v>
      </c>
      <c r="I2158" s="243">
        <v>123641</v>
      </c>
      <c r="J2158" s="82">
        <f t="shared" si="376"/>
        <v>139862.6992</v>
      </c>
      <c r="K2158" s="79">
        <v>171950</v>
      </c>
      <c r="L2158" s="79">
        <f t="shared" si="377"/>
        <v>32670.5</v>
      </c>
      <c r="M2158" s="79">
        <f t="shared" si="367"/>
        <v>204620.5</v>
      </c>
      <c r="N2158" s="79">
        <v>145000</v>
      </c>
      <c r="O2158" s="79">
        <v>27550</v>
      </c>
      <c r="P2158" s="79">
        <v>172550</v>
      </c>
      <c r="Q2158" s="244">
        <f t="shared" si="368"/>
        <v>139863</v>
      </c>
      <c r="R2158" s="244">
        <f t="shared" si="369"/>
        <v>172344</v>
      </c>
      <c r="S2158" s="244">
        <f t="shared" si="370"/>
        <v>170290</v>
      </c>
      <c r="T2158" s="244">
        <f t="shared" si="371"/>
        <v>172550</v>
      </c>
      <c r="U2158" s="79">
        <f t="shared" si="372"/>
        <v>22967.535359720248</v>
      </c>
      <c r="V2158" s="245">
        <f t="shared" si="373"/>
        <v>0.1332656510219111</v>
      </c>
      <c r="W2158" s="88" t="str">
        <f t="shared" si="374"/>
        <v>MENOR_VALOR</v>
      </c>
      <c r="X2158" s="89">
        <f t="shared" si="375"/>
        <v>139863</v>
      </c>
      <c r="Y2158" s="73"/>
    </row>
    <row r="2159" spans="1:25" ht="16" x14ac:dyDescent="0.35">
      <c r="A2159" s="6">
        <v>1960</v>
      </c>
      <c r="B2159" s="30">
        <v>8714199</v>
      </c>
      <c r="C2159" s="32" t="s">
        <v>32</v>
      </c>
      <c r="D2159" s="34" t="s">
        <v>176</v>
      </c>
      <c r="E2159" s="33" t="s">
        <v>34</v>
      </c>
      <c r="F2159" s="6">
        <v>0</v>
      </c>
      <c r="G2159" s="6">
        <v>1</v>
      </c>
      <c r="H2159" s="6">
        <v>781815</v>
      </c>
      <c r="I2159" s="243">
        <v>217056</v>
      </c>
      <c r="J2159" s="82">
        <f t="shared" si="376"/>
        <v>245533.74719999998</v>
      </c>
      <c r="K2159" s="79">
        <v>307970</v>
      </c>
      <c r="L2159" s="79">
        <f t="shared" si="377"/>
        <v>58514.3</v>
      </c>
      <c r="M2159" s="79">
        <f t="shared" si="367"/>
        <v>366484.3</v>
      </c>
      <c r="N2159" s="79">
        <v>239000</v>
      </c>
      <c r="O2159" s="79">
        <v>45410</v>
      </c>
      <c r="P2159" s="79">
        <v>284410</v>
      </c>
      <c r="Q2159" s="244">
        <f t="shared" si="368"/>
        <v>245534</v>
      </c>
      <c r="R2159" s="244">
        <f t="shared" si="369"/>
        <v>298809</v>
      </c>
      <c r="S2159" s="244">
        <f t="shared" si="370"/>
        <v>294693</v>
      </c>
      <c r="T2159" s="244">
        <f t="shared" si="371"/>
        <v>284410</v>
      </c>
      <c r="U2159" s="79">
        <f t="shared" si="372"/>
        <v>37671.113767713323</v>
      </c>
      <c r="V2159" s="245">
        <f t="shared" si="373"/>
        <v>0.12607088062177954</v>
      </c>
      <c r="W2159" s="88" t="str">
        <f t="shared" si="374"/>
        <v>MENOR_VALOR</v>
      </c>
      <c r="X2159" s="89">
        <f t="shared" si="375"/>
        <v>245534</v>
      </c>
      <c r="Y2159" s="73"/>
    </row>
    <row r="2160" spans="1:25" ht="16" x14ac:dyDescent="0.35">
      <c r="A2160" s="6">
        <v>1961</v>
      </c>
      <c r="B2160" s="30">
        <v>8714199</v>
      </c>
      <c r="C2160" s="32" t="s">
        <v>32</v>
      </c>
      <c r="D2160" s="34" t="s">
        <v>369</v>
      </c>
      <c r="E2160" s="33" t="s">
        <v>34</v>
      </c>
      <c r="F2160" s="6">
        <v>0</v>
      </c>
      <c r="G2160" s="6">
        <v>1</v>
      </c>
      <c r="H2160" s="6">
        <v>781815</v>
      </c>
      <c r="I2160" s="243">
        <v>202776</v>
      </c>
      <c r="J2160" s="82">
        <f t="shared" si="376"/>
        <v>229380.21119999999</v>
      </c>
      <c r="K2160" s="79">
        <v>301990</v>
      </c>
      <c r="L2160" s="79">
        <f t="shared" si="377"/>
        <v>57378.1</v>
      </c>
      <c r="M2160" s="79">
        <f t="shared" si="367"/>
        <v>359368.1</v>
      </c>
      <c r="N2160" s="79">
        <v>239000</v>
      </c>
      <c r="O2160" s="79">
        <v>45410</v>
      </c>
      <c r="P2160" s="79">
        <v>284410</v>
      </c>
      <c r="Q2160" s="244">
        <f t="shared" si="368"/>
        <v>229380</v>
      </c>
      <c r="R2160" s="244">
        <f t="shared" si="369"/>
        <v>291053</v>
      </c>
      <c r="S2160" s="244">
        <f t="shared" si="370"/>
        <v>286207</v>
      </c>
      <c r="T2160" s="244">
        <f t="shared" si="371"/>
        <v>284410</v>
      </c>
      <c r="U2160" s="79">
        <f t="shared" si="372"/>
        <v>43609.396516117944</v>
      </c>
      <c r="V2160" s="245">
        <f t="shared" si="373"/>
        <v>0.1498331799229623</v>
      </c>
      <c r="W2160" s="88" t="str">
        <f t="shared" si="374"/>
        <v>MENOR_VALOR</v>
      </c>
      <c r="X2160" s="89">
        <f t="shared" si="375"/>
        <v>229380</v>
      </c>
      <c r="Y2160" s="73"/>
    </row>
    <row r="2161" spans="1:25" ht="16" x14ac:dyDescent="0.35">
      <c r="A2161" s="6">
        <v>1962</v>
      </c>
      <c r="B2161" s="30">
        <v>8714199</v>
      </c>
      <c r="C2161" s="32" t="s">
        <v>32</v>
      </c>
      <c r="D2161" s="34" t="s">
        <v>370</v>
      </c>
      <c r="E2161" s="33" t="s">
        <v>34</v>
      </c>
      <c r="F2161" s="6">
        <v>0</v>
      </c>
      <c r="G2161" s="6">
        <v>1</v>
      </c>
      <c r="H2161" s="6">
        <v>781815</v>
      </c>
      <c r="I2161" s="243">
        <v>202776</v>
      </c>
      <c r="J2161" s="82">
        <f t="shared" si="376"/>
        <v>229380.21119999999</v>
      </c>
      <c r="K2161" s="79">
        <v>299000</v>
      </c>
      <c r="L2161" s="79">
        <f t="shared" si="377"/>
        <v>56810</v>
      </c>
      <c r="M2161" s="79">
        <f t="shared" si="367"/>
        <v>355810</v>
      </c>
      <c r="N2161" s="79">
        <v>239000</v>
      </c>
      <c r="O2161" s="79">
        <v>45410</v>
      </c>
      <c r="P2161" s="79">
        <v>284410</v>
      </c>
      <c r="Q2161" s="244">
        <f t="shared" si="368"/>
        <v>229380</v>
      </c>
      <c r="R2161" s="244">
        <f t="shared" si="369"/>
        <v>289867</v>
      </c>
      <c r="S2161" s="244">
        <f t="shared" si="370"/>
        <v>285259</v>
      </c>
      <c r="T2161" s="244">
        <f t="shared" si="371"/>
        <v>284410</v>
      </c>
      <c r="U2161" s="79">
        <f t="shared" si="372"/>
        <v>42770.767873630699</v>
      </c>
      <c r="V2161" s="245">
        <f t="shared" si="373"/>
        <v>0.14755307735489276</v>
      </c>
      <c r="W2161" s="88" t="str">
        <f t="shared" si="374"/>
        <v>MENOR_VALOR</v>
      </c>
      <c r="X2161" s="89">
        <f t="shared" si="375"/>
        <v>229380</v>
      </c>
      <c r="Y2161" s="73"/>
    </row>
    <row r="2162" spans="1:25" ht="24" x14ac:dyDescent="0.35">
      <c r="A2162" s="6">
        <v>1963</v>
      </c>
      <c r="B2162" s="30">
        <v>8714199</v>
      </c>
      <c r="C2162" s="32" t="s">
        <v>32</v>
      </c>
      <c r="D2162" s="34" t="s">
        <v>167</v>
      </c>
      <c r="E2162" s="33" t="s">
        <v>34</v>
      </c>
      <c r="F2162" s="6">
        <v>0</v>
      </c>
      <c r="G2162" s="6">
        <v>1</v>
      </c>
      <c r="H2162" s="6">
        <v>781815</v>
      </c>
      <c r="I2162" s="243">
        <v>109480</v>
      </c>
      <c r="J2162" s="82">
        <f t="shared" si="376"/>
        <v>123843.776</v>
      </c>
      <c r="K2162" s="79">
        <v>153000</v>
      </c>
      <c r="L2162" s="79">
        <f t="shared" si="377"/>
        <v>29070</v>
      </c>
      <c r="M2162" s="79">
        <f t="shared" si="367"/>
        <v>182070</v>
      </c>
      <c r="N2162" s="79">
        <v>120000</v>
      </c>
      <c r="O2162" s="79">
        <v>22800</v>
      </c>
      <c r="P2162" s="79">
        <v>142800</v>
      </c>
      <c r="Q2162" s="244">
        <f t="shared" si="368"/>
        <v>123844</v>
      </c>
      <c r="R2162" s="244">
        <f t="shared" si="369"/>
        <v>149571</v>
      </c>
      <c r="S2162" s="244">
        <f t="shared" si="370"/>
        <v>147666</v>
      </c>
      <c r="T2162" s="244">
        <f t="shared" si="371"/>
        <v>142800</v>
      </c>
      <c r="U2162" s="79">
        <f t="shared" si="372"/>
        <v>18191.736159586308</v>
      </c>
      <c r="V2162" s="245">
        <f t="shared" si="373"/>
        <v>0.12162609168613105</v>
      </c>
      <c r="W2162" s="88" t="str">
        <f t="shared" si="374"/>
        <v>MENOR_VALOR</v>
      </c>
      <c r="X2162" s="89">
        <f t="shared" si="375"/>
        <v>123844</v>
      </c>
      <c r="Y2162" s="73"/>
    </row>
    <row r="2163" spans="1:25" ht="32" x14ac:dyDescent="0.35">
      <c r="A2163" s="6">
        <v>1964</v>
      </c>
      <c r="B2163" s="30">
        <v>8714199</v>
      </c>
      <c r="C2163" s="32" t="s">
        <v>32</v>
      </c>
      <c r="D2163" s="15" t="s">
        <v>303</v>
      </c>
      <c r="E2163" s="33" t="s">
        <v>34</v>
      </c>
      <c r="F2163" s="6">
        <v>0</v>
      </c>
      <c r="G2163" s="6">
        <v>1</v>
      </c>
      <c r="H2163" s="6">
        <v>781815</v>
      </c>
      <c r="I2163" s="243">
        <v>324156</v>
      </c>
      <c r="J2163" s="82">
        <f t="shared" si="376"/>
        <v>366685.2672</v>
      </c>
      <c r="K2163" s="79">
        <v>504560</v>
      </c>
      <c r="L2163" s="79">
        <f t="shared" si="377"/>
        <v>95866.4</v>
      </c>
      <c r="M2163" s="79">
        <f t="shared" si="367"/>
        <v>600426.4</v>
      </c>
      <c r="N2163" s="79">
        <v>381000</v>
      </c>
      <c r="O2163" s="79">
        <v>72390</v>
      </c>
      <c r="P2163" s="79">
        <v>453390</v>
      </c>
      <c r="Q2163" s="244">
        <f t="shared" si="368"/>
        <v>366685</v>
      </c>
      <c r="R2163" s="244">
        <f t="shared" si="369"/>
        <v>473501</v>
      </c>
      <c r="S2163" s="244">
        <f t="shared" si="370"/>
        <v>463883</v>
      </c>
      <c r="T2163" s="244">
        <f t="shared" si="371"/>
        <v>453390</v>
      </c>
      <c r="U2163" s="79">
        <f t="shared" si="372"/>
        <v>75530.317939222266</v>
      </c>
      <c r="V2163" s="245">
        <f t="shared" si="373"/>
        <v>0.15951459012593905</v>
      </c>
      <c r="W2163" s="88" t="str">
        <f t="shared" si="374"/>
        <v>MENOR_VALOR</v>
      </c>
      <c r="X2163" s="89">
        <f t="shared" si="375"/>
        <v>366685</v>
      </c>
      <c r="Y2163" s="73"/>
    </row>
    <row r="2164" spans="1:25" ht="32" x14ac:dyDescent="0.35">
      <c r="A2164" s="6">
        <v>1965</v>
      </c>
      <c r="B2164" s="30">
        <v>8714199</v>
      </c>
      <c r="C2164" s="32" t="s">
        <v>32</v>
      </c>
      <c r="D2164" s="15" t="s">
        <v>304</v>
      </c>
      <c r="E2164" s="33" t="s">
        <v>34</v>
      </c>
      <c r="F2164" s="6">
        <v>0</v>
      </c>
      <c r="G2164" s="6">
        <v>1</v>
      </c>
      <c r="H2164" s="6">
        <v>781815</v>
      </c>
      <c r="I2164" s="243">
        <v>300237</v>
      </c>
      <c r="J2164" s="82">
        <f t="shared" si="376"/>
        <v>339628.0944</v>
      </c>
      <c r="K2164" s="79">
        <v>445410</v>
      </c>
      <c r="L2164" s="79">
        <f t="shared" si="377"/>
        <v>84627.9</v>
      </c>
      <c r="M2164" s="79">
        <f t="shared" si="367"/>
        <v>530037.9</v>
      </c>
      <c r="N2164" s="79">
        <v>353000</v>
      </c>
      <c r="O2164" s="79">
        <v>67070</v>
      </c>
      <c r="P2164" s="79">
        <v>420070</v>
      </c>
      <c r="Q2164" s="244">
        <f t="shared" si="368"/>
        <v>339628</v>
      </c>
      <c r="R2164" s="244">
        <f t="shared" si="369"/>
        <v>429912</v>
      </c>
      <c r="S2164" s="244">
        <f t="shared" si="370"/>
        <v>422874</v>
      </c>
      <c r="T2164" s="244">
        <f t="shared" si="371"/>
        <v>420070</v>
      </c>
      <c r="U2164" s="79">
        <f t="shared" si="372"/>
        <v>63840.428632646253</v>
      </c>
      <c r="V2164" s="245">
        <f t="shared" si="373"/>
        <v>0.14849650308120324</v>
      </c>
      <c r="W2164" s="88" t="str">
        <f t="shared" si="374"/>
        <v>MENOR_VALOR</v>
      </c>
      <c r="X2164" s="89">
        <f t="shared" si="375"/>
        <v>339628</v>
      </c>
      <c r="Y2164" s="73"/>
    </row>
    <row r="2165" spans="1:25" ht="16" x14ac:dyDescent="0.35">
      <c r="A2165" s="6">
        <v>1966</v>
      </c>
      <c r="B2165" s="30">
        <v>8714199</v>
      </c>
      <c r="C2165" s="32" t="s">
        <v>32</v>
      </c>
      <c r="D2165" s="34" t="s">
        <v>168</v>
      </c>
      <c r="E2165" s="33" t="s">
        <v>34</v>
      </c>
      <c r="F2165" s="6">
        <v>0</v>
      </c>
      <c r="G2165" s="6">
        <v>1</v>
      </c>
      <c r="H2165" s="6">
        <v>781815</v>
      </c>
      <c r="I2165" s="243">
        <v>109480</v>
      </c>
      <c r="J2165" s="82">
        <f t="shared" si="376"/>
        <v>123843.776</v>
      </c>
      <c r="K2165" s="79">
        <v>156000</v>
      </c>
      <c r="L2165" s="79">
        <f t="shared" si="377"/>
        <v>29640</v>
      </c>
      <c r="M2165" s="79">
        <f t="shared" si="367"/>
        <v>185640</v>
      </c>
      <c r="N2165" s="79">
        <v>120000</v>
      </c>
      <c r="O2165" s="79">
        <v>22800</v>
      </c>
      <c r="P2165" s="79">
        <v>142800</v>
      </c>
      <c r="Q2165" s="244">
        <f t="shared" si="368"/>
        <v>123844</v>
      </c>
      <c r="R2165" s="244">
        <f t="shared" si="369"/>
        <v>150761</v>
      </c>
      <c r="S2165" s="244">
        <f t="shared" si="370"/>
        <v>148625</v>
      </c>
      <c r="T2165" s="244">
        <f t="shared" si="371"/>
        <v>142800</v>
      </c>
      <c r="U2165" s="79">
        <f t="shared" si="372"/>
        <v>19033.193229198299</v>
      </c>
      <c r="V2165" s="245">
        <f t="shared" si="373"/>
        <v>0.12624745941721199</v>
      </c>
      <c r="W2165" s="88" t="str">
        <f t="shared" si="374"/>
        <v>MENOR_VALOR</v>
      </c>
      <c r="X2165" s="89">
        <f t="shared" si="375"/>
        <v>123844</v>
      </c>
      <c r="Y2165" s="73"/>
    </row>
    <row r="2166" spans="1:25" ht="16" x14ac:dyDescent="0.35">
      <c r="A2166" s="6">
        <v>1967</v>
      </c>
      <c r="B2166" s="30">
        <v>8714199</v>
      </c>
      <c r="C2166" s="32" t="s">
        <v>32</v>
      </c>
      <c r="D2166" s="34" t="s">
        <v>169</v>
      </c>
      <c r="E2166" s="33" t="s">
        <v>34</v>
      </c>
      <c r="F2166" s="6">
        <v>0</v>
      </c>
      <c r="G2166" s="6">
        <v>1</v>
      </c>
      <c r="H2166" s="6">
        <v>781815</v>
      </c>
      <c r="I2166" s="243">
        <v>109480</v>
      </c>
      <c r="J2166" s="82">
        <f t="shared" si="376"/>
        <v>123843.776</v>
      </c>
      <c r="K2166" s="79">
        <v>154500</v>
      </c>
      <c r="L2166" s="79">
        <f t="shared" si="377"/>
        <v>29355</v>
      </c>
      <c r="M2166" s="79">
        <f t="shared" si="367"/>
        <v>183855</v>
      </c>
      <c r="N2166" s="79">
        <v>120000</v>
      </c>
      <c r="O2166" s="79">
        <v>22800</v>
      </c>
      <c r="P2166" s="79">
        <v>142800</v>
      </c>
      <c r="Q2166" s="244">
        <f t="shared" si="368"/>
        <v>123844</v>
      </c>
      <c r="R2166" s="244">
        <f t="shared" si="369"/>
        <v>150166</v>
      </c>
      <c r="S2166" s="244">
        <f t="shared" si="370"/>
        <v>148147</v>
      </c>
      <c r="T2166" s="244">
        <f t="shared" si="371"/>
        <v>142800</v>
      </c>
      <c r="U2166" s="79">
        <f t="shared" si="372"/>
        <v>18612.464694392303</v>
      </c>
      <c r="V2166" s="245">
        <f t="shared" si="373"/>
        <v>0.12394593113216243</v>
      </c>
      <c r="W2166" s="88" t="str">
        <f t="shared" si="374"/>
        <v>MENOR_VALOR</v>
      </c>
      <c r="X2166" s="89">
        <f t="shared" si="375"/>
        <v>123844</v>
      </c>
      <c r="Y2166" s="73"/>
    </row>
    <row r="2167" spans="1:25" ht="16" x14ac:dyDescent="0.35">
      <c r="A2167" s="6">
        <v>1968</v>
      </c>
      <c r="B2167" s="30">
        <v>8714199</v>
      </c>
      <c r="C2167" s="32" t="s">
        <v>32</v>
      </c>
      <c r="D2167" s="34" t="s">
        <v>171</v>
      </c>
      <c r="E2167" s="33" t="s">
        <v>34</v>
      </c>
      <c r="F2167" s="6">
        <v>0</v>
      </c>
      <c r="G2167" s="6">
        <v>1</v>
      </c>
      <c r="H2167" s="6">
        <v>781815</v>
      </c>
      <c r="I2167" s="243">
        <v>90440</v>
      </c>
      <c r="J2167" s="82">
        <f t="shared" si="376"/>
        <v>102305.728</v>
      </c>
      <c r="K2167" s="79">
        <v>157500</v>
      </c>
      <c r="L2167" s="79">
        <f t="shared" si="377"/>
        <v>29925</v>
      </c>
      <c r="M2167" s="79">
        <f t="shared" si="367"/>
        <v>187425</v>
      </c>
      <c r="N2167" s="79">
        <v>120000</v>
      </c>
      <c r="O2167" s="79">
        <v>22800</v>
      </c>
      <c r="P2167" s="79">
        <v>142800</v>
      </c>
      <c r="Q2167" s="244">
        <f t="shared" si="368"/>
        <v>102306</v>
      </c>
      <c r="R2167" s="244">
        <f t="shared" si="369"/>
        <v>144177</v>
      </c>
      <c r="S2167" s="244">
        <f t="shared" si="370"/>
        <v>139900</v>
      </c>
      <c r="T2167" s="244">
        <f t="shared" si="371"/>
        <v>142800</v>
      </c>
      <c r="U2167" s="79">
        <f t="shared" si="372"/>
        <v>29607.26803506193</v>
      </c>
      <c r="V2167" s="245">
        <f t="shared" si="373"/>
        <v>0.20535361420380457</v>
      </c>
      <c r="W2167" s="88" t="str">
        <f t="shared" si="374"/>
        <v>MENOR_VALOR</v>
      </c>
      <c r="X2167" s="89">
        <f t="shared" si="375"/>
        <v>102306</v>
      </c>
      <c r="Y2167" s="73"/>
    </row>
    <row r="2168" spans="1:25" ht="16" x14ac:dyDescent="0.35">
      <c r="A2168" s="6">
        <v>1969</v>
      </c>
      <c r="B2168" s="30">
        <v>8714199</v>
      </c>
      <c r="C2168" s="32" t="s">
        <v>32</v>
      </c>
      <c r="D2168" s="34" t="s">
        <v>173</v>
      </c>
      <c r="E2168" s="33" t="s">
        <v>34</v>
      </c>
      <c r="F2168" s="6">
        <v>0</v>
      </c>
      <c r="G2168" s="6">
        <v>1</v>
      </c>
      <c r="H2168" s="6">
        <v>781815</v>
      </c>
      <c r="I2168" s="243">
        <v>90440</v>
      </c>
      <c r="J2168" s="82">
        <f t="shared" si="376"/>
        <v>102305.728</v>
      </c>
      <c r="K2168" s="79">
        <v>188680</v>
      </c>
      <c r="L2168" s="79">
        <f t="shared" si="377"/>
        <v>35849.199999999997</v>
      </c>
      <c r="M2168" s="79">
        <f t="shared" si="367"/>
        <v>224529.2</v>
      </c>
      <c r="N2168" s="79">
        <v>142000</v>
      </c>
      <c r="O2168" s="79">
        <v>26980</v>
      </c>
      <c r="P2168" s="79">
        <v>168980</v>
      </c>
      <c r="Q2168" s="244">
        <f t="shared" si="368"/>
        <v>102306</v>
      </c>
      <c r="R2168" s="244">
        <f t="shared" si="369"/>
        <v>165272</v>
      </c>
      <c r="S2168" s="244">
        <f t="shared" si="370"/>
        <v>157158</v>
      </c>
      <c r="T2168" s="244">
        <f t="shared" si="371"/>
        <v>168980</v>
      </c>
      <c r="U2168" s="79">
        <f t="shared" si="372"/>
        <v>44523.68558419215</v>
      </c>
      <c r="V2168" s="245">
        <f t="shared" si="373"/>
        <v>0.26939642277089981</v>
      </c>
      <c r="W2168" s="88" t="str">
        <f t="shared" si="374"/>
        <v>MENOR_VALOR</v>
      </c>
      <c r="X2168" s="89">
        <f t="shared" si="375"/>
        <v>102306</v>
      </c>
      <c r="Y2168" s="73"/>
    </row>
    <row r="2169" spans="1:25" ht="16" x14ac:dyDescent="0.35">
      <c r="A2169" s="6">
        <v>1970</v>
      </c>
      <c r="B2169" s="30">
        <v>8714199</v>
      </c>
      <c r="C2169" s="32" t="s">
        <v>32</v>
      </c>
      <c r="D2169" s="34" t="s">
        <v>175</v>
      </c>
      <c r="E2169" s="33" t="s">
        <v>34</v>
      </c>
      <c r="F2169" s="6">
        <v>0</v>
      </c>
      <c r="G2169" s="6">
        <v>1</v>
      </c>
      <c r="H2169" s="6">
        <v>781815</v>
      </c>
      <c r="I2169" s="243">
        <v>217056</v>
      </c>
      <c r="J2169" s="82">
        <f t="shared" si="376"/>
        <v>245533.74719999998</v>
      </c>
      <c r="K2169" s="79">
        <v>241920</v>
      </c>
      <c r="L2169" s="79">
        <f t="shared" si="377"/>
        <v>45964.800000000003</v>
      </c>
      <c r="M2169" s="79">
        <f t="shared" si="367"/>
        <v>287884.79999999999</v>
      </c>
      <c r="N2169" s="79">
        <v>179000</v>
      </c>
      <c r="O2169" s="79">
        <v>34010</v>
      </c>
      <c r="P2169" s="79">
        <v>213010</v>
      </c>
      <c r="Q2169" s="244">
        <f t="shared" si="368"/>
        <v>213010</v>
      </c>
      <c r="R2169" s="244">
        <f t="shared" si="369"/>
        <v>248810</v>
      </c>
      <c r="S2169" s="244">
        <f t="shared" si="370"/>
        <v>246932</v>
      </c>
      <c r="T2169" s="244">
        <f t="shared" si="371"/>
        <v>245534</v>
      </c>
      <c r="U2169" s="79">
        <f t="shared" si="372"/>
        <v>25314.422766478401</v>
      </c>
      <c r="V2169" s="245">
        <f t="shared" si="373"/>
        <v>0.10174198290453922</v>
      </c>
      <c r="W2169" s="88" t="str">
        <f t="shared" si="374"/>
        <v>MENOR_VALOR</v>
      </c>
      <c r="X2169" s="89">
        <f t="shared" si="375"/>
        <v>213010</v>
      </c>
      <c r="Y2169" s="73"/>
    </row>
    <row r="2170" spans="1:25" ht="16" x14ac:dyDescent="0.35">
      <c r="A2170" s="6">
        <v>1971</v>
      </c>
      <c r="B2170" s="30">
        <v>8714199</v>
      </c>
      <c r="C2170" s="32" t="s">
        <v>32</v>
      </c>
      <c r="D2170" s="32" t="s">
        <v>177</v>
      </c>
      <c r="E2170" s="33" t="s">
        <v>34</v>
      </c>
      <c r="F2170" s="6">
        <v>0</v>
      </c>
      <c r="G2170" s="6">
        <v>1</v>
      </c>
      <c r="H2170" s="6">
        <v>781815</v>
      </c>
      <c r="I2170" s="243">
        <v>252518</v>
      </c>
      <c r="J2170" s="82">
        <f t="shared" si="376"/>
        <v>285648.3616</v>
      </c>
      <c r="K2170" s="79">
        <v>206080</v>
      </c>
      <c r="L2170" s="79">
        <f t="shared" si="377"/>
        <v>39155.199999999997</v>
      </c>
      <c r="M2170" s="79">
        <f t="shared" si="367"/>
        <v>245235.20000000001</v>
      </c>
      <c r="N2170" s="79">
        <v>179000</v>
      </c>
      <c r="O2170" s="79">
        <v>34010</v>
      </c>
      <c r="P2170" s="79">
        <v>213010</v>
      </c>
      <c r="Q2170" s="244">
        <f t="shared" si="368"/>
        <v>213010</v>
      </c>
      <c r="R2170" s="244">
        <f t="shared" si="369"/>
        <v>247965</v>
      </c>
      <c r="S2170" s="244">
        <f t="shared" si="370"/>
        <v>246191</v>
      </c>
      <c r="T2170" s="244">
        <f t="shared" si="371"/>
        <v>245235</v>
      </c>
      <c r="U2170" s="79">
        <f t="shared" si="372"/>
        <v>24716.917536375768</v>
      </c>
      <c r="V2170" s="245">
        <f t="shared" si="373"/>
        <v>9.9679057674977381E-2</v>
      </c>
      <c r="W2170" s="88" t="str">
        <f t="shared" si="374"/>
        <v>MENOR_VALOR</v>
      </c>
      <c r="X2170" s="89">
        <f t="shared" si="375"/>
        <v>213010</v>
      </c>
      <c r="Y2170" s="73"/>
    </row>
    <row r="2171" spans="1:25" ht="16" x14ac:dyDescent="0.35">
      <c r="A2171" s="6">
        <v>1972</v>
      </c>
      <c r="B2171" s="30">
        <v>8714199</v>
      </c>
      <c r="C2171" s="32" t="s">
        <v>32</v>
      </c>
      <c r="D2171" s="34" t="s">
        <v>266</v>
      </c>
      <c r="E2171" s="33" t="s">
        <v>34</v>
      </c>
      <c r="F2171" s="6">
        <v>0</v>
      </c>
      <c r="G2171" s="6">
        <v>1</v>
      </c>
      <c r="H2171" s="6">
        <v>781815</v>
      </c>
      <c r="I2171" s="243">
        <v>232645</v>
      </c>
      <c r="J2171" s="82">
        <f t="shared" si="376"/>
        <v>263168.02399999998</v>
      </c>
      <c r="K2171" s="79">
        <v>718080</v>
      </c>
      <c r="L2171" s="79">
        <f t="shared" si="377"/>
        <v>136435.20000000001</v>
      </c>
      <c r="M2171" s="79">
        <f t="shared" si="367"/>
        <v>854515.19999999995</v>
      </c>
      <c r="N2171" s="79">
        <v>598000</v>
      </c>
      <c r="O2171" s="79">
        <v>113620</v>
      </c>
      <c r="P2171" s="79">
        <v>711620</v>
      </c>
      <c r="Q2171" s="244">
        <f t="shared" si="368"/>
        <v>263168</v>
      </c>
      <c r="R2171" s="244">
        <f t="shared" si="369"/>
        <v>609768</v>
      </c>
      <c r="S2171" s="244">
        <f t="shared" si="370"/>
        <v>542917</v>
      </c>
      <c r="T2171" s="244">
        <f t="shared" si="371"/>
        <v>711620</v>
      </c>
      <c r="U2171" s="79">
        <f t="shared" si="372"/>
        <v>245083.21035925738</v>
      </c>
      <c r="V2171" s="245">
        <f t="shared" si="373"/>
        <v>0.40192861934253254</v>
      </c>
      <c r="W2171" s="88" t="str">
        <f t="shared" si="374"/>
        <v>MENOR_VALOR</v>
      </c>
      <c r="X2171" s="89">
        <f t="shared" si="375"/>
        <v>263168</v>
      </c>
      <c r="Y2171" s="73"/>
    </row>
    <row r="2172" spans="1:25" ht="16" x14ac:dyDescent="0.35">
      <c r="A2172" s="6">
        <v>1973</v>
      </c>
      <c r="B2172" s="30">
        <v>8714199</v>
      </c>
      <c r="C2172" s="32" t="s">
        <v>32</v>
      </c>
      <c r="D2172" s="34" t="s">
        <v>267</v>
      </c>
      <c r="E2172" s="33" t="s">
        <v>34</v>
      </c>
      <c r="F2172" s="6">
        <v>0</v>
      </c>
      <c r="G2172" s="6">
        <v>1</v>
      </c>
      <c r="H2172" s="6">
        <v>781815</v>
      </c>
      <c r="I2172" s="243">
        <v>128996</v>
      </c>
      <c r="J2172" s="82">
        <f t="shared" si="376"/>
        <v>145920.2752</v>
      </c>
      <c r="K2172" s="79">
        <v>187950</v>
      </c>
      <c r="L2172" s="79">
        <f t="shared" si="377"/>
        <v>35710.5</v>
      </c>
      <c r="M2172" s="79">
        <f t="shared" si="367"/>
        <v>223660.5</v>
      </c>
      <c r="N2172" s="79">
        <v>143000</v>
      </c>
      <c r="O2172" s="79">
        <v>27170</v>
      </c>
      <c r="P2172" s="79">
        <v>170170</v>
      </c>
      <c r="Q2172" s="244">
        <f t="shared" si="368"/>
        <v>145920</v>
      </c>
      <c r="R2172" s="244">
        <f t="shared" si="369"/>
        <v>179917</v>
      </c>
      <c r="S2172" s="244">
        <f t="shared" si="370"/>
        <v>177091</v>
      </c>
      <c r="T2172" s="244">
        <f t="shared" si="371"/>
        <v>170170</v>
      </c>
      <c r="U2172" s="79">
        <f t="shared" si="372"/>
        <v>24039.509239999057</v>
      </c>
      <c r="V2172" s="245">
        <f t="shared" si="373"/>
        <v>0.13361444021409349</v>
      </c>
      <c r="W2172" s="88" t="str">
        <f t="shared" si="374"/>
        <v>MENOR_VALOR</v>
      </c>
      <c r="X2172" s="89">
        <f t="shared" si="375"/>
        <v>145920</v>
      </c>
      <c r="Y2172" s="73"/>
    </row>
    <row r="2173" spans="1:25" ht="16" x14ac:dyDescent="0.35">
      <c r="A2173" s="6">
        <v>1974</v>
      </c>
      <c r="B2173" s="30">
        <v>8714199</v>
      </c>
      <c r="C2173" s="32" t="s">
        <v>268</v>
      </c>
      <c r="D2173" s="32" t="s">
        <v>160</v>
      </c>
      <c r="E2173" s="33" t="s">
        <v>34</v>
      </c>
      <c r="F2173" s="6">
        <v>0</v>
      </c>
      <c r="G2173" s="6">
        <v>1</v>
      </c>
      <c r="H2173" s="21">
        <v>781815</v>
      </c>
      <c r="I2173" s="22">
        <v>85561</v>
      </c>
      <c r="J2173" s="82">
        <f t="shared" si="376"/>
        <v>96786.603199999998</v>
      </c>
      <c r="K2173" s="79">
        <v>126960</v>
      </c>
      <c r="L2173" s="79">
        <f t="shared" si="377"/>
        <v>24122.400000000001</v>
      </c>
      <c r="M2173" s="79">
        <f t="shared" si="367"/>
        <v>151082.4</v>
      </c>
      <c r="N2173" s="79">
        <v>110000</v>
      </c>
      <c r="O2173" s="79">
        <v>20900</v>
      </c>
      <c r="P2173" s="79">
        <v>130900</v>
      </c>
      <c r="Q2173" s="244">
        <f t="shared" si="368"/>
        <v>96787</v>
      </c>
      <c r="R2173" s="244">
        <f t="shared" si="369"/>
        <v>126256</v>
      </c>
      <c r="S2173" s="244">
        <f t="shared" si="370"/>
        <v>124162</v>
      </c>
      <c r="T2173" s="244">
        <f t="shared" si="371"/>
        <v>130900</v>
      </c>
      <c r="U2173" s="79">
        <f t="shared" si="372"/>
        <v>20837.729734786368</v>
      </c>
      <c r="V2173" s="245">
        <f t="shared" si="373"/>
        <v>0.16504348098138993</v>
      </c>
      <c r="W2173" s="88" t="str">
        <f t="shared" si="374"/>
        <v>MENOR_VALOR</v>
      </c>
      <c r="X2173" s="89">
        <f t="shared" si="375"/>
        <v>96787</v>
      </c>
      <c r="Y2173" s="73"/>
    </row>
    <row r="2174" spans="1:25" x14ac:dyDescent="0.35">
      <c r="A2174" s="6">
        <v>1975</v>
      </c>
      <c r="B2174" s="30">
        <v>8714199</v>
      </c>
      <c r="C2174" s="283" t="s">
        <v>180</v>
      </c>
      <c r="D2174" s="284"/>
      <c r="E2174" s="33" t="s">
        <v>34</v>
      </c>
      <c r="F2174" s="6">
        <v>0</v>
      </c>
      <c r="G2174" s="6">
        <v>1</v>
      </c>
      <c r="H2174" s="21">
        <v>781815</v>
      </c>
      <c r="I2174" s="22">
        <v>200000</v>
      </c>
      <c r="J2174" s="82">
        <f t="shared" si="376"/>
        <v>226240</v>
      </c>
      <c r="K2174" s="79">
        <v>188000</v>
      </c>
      <c r="L2174" s="79">
        <f t="shared" si="377"/>
        <v>35720</v>
      </c>
      <c r="M2174" s="79">
        <f t="shared" si="367"/>
        <v>223720</v>
      </c>
      <c r="N2174" s="79">
        <v>150000</v>
      </c>
      <c r="O2174" s="79">
        <v>28500</v>
      </c>
      <c r="P2174" s="79">
        <v>178500</v>
      </c>
      <c r="Q2174" s="244">
        <f t="shared" si="368"/>
        <v>178500</v>
      </c>
      <c r="R2174" s="244">
        <f t="shared" si="369"/>
        <v>209487</v>
      </c>
      <c r="S2174" s="244">
        <f t="shared" si="370"/>
        <v>208275</v>
      </c>
      <c r="T2174" s="244">
        <f t="shared" si="371"/>
        <v>223720</v>
      </c>
      <c r="U2174" s="79">
        <f t="shared" si="372"/>
        <v>21911.11782862755</v>
      </c>
      <c r="V2174" s="245">
        <f t="shared" si="373"/>
        <v>0.10459416492969754</v>
      </c>
      <c r="W2174" s="88" t="str">
        <f t="shared" si="374"/>
        <v>MENOR_VALOR</v>
      </c>
      <c r="X2174" s="89">
        <f t="shared" si="375"/>
        <v>178500</v>
      </c>
      <c r="Y2174" s="73"/>
    </row>
    <row r="2175" spans="1:25" ht="24" x14ac:dyDescent="0.35">
      <c r="A2175" s="6">
        <v>1976</v>
      </c>
      <c r="B2175" s="30">
        <v>8714199</v>
      </c>
      <c r="C2175" s="32" t="s">
        <v>50</v>
      </c>
      <c r="D2175" s="32" t="s">
        <v>160</v>
      </c>
      <c r="E2175" s="33" t="s">
        <v>80</v>
      </c>
      <c r="F2175" s="6">
        <v>0</v>
      </c>
      <c r="G2175" s="6">
        <v>1</v>
      </c>
      <c r="H2175" s="6">
        <v>781815</v>
      </c>
      <c r="I2175" s="11">
        <v>96152</v>
      </c>
      <c r="J2175" s="82">
        <f t="shared" si="376"/>
        <v>108767.1424</v>
      </c>
      <c r="K2175" s="79">
        <v>288750</v>
      </c>
      <c r="L2175" s="79">
        <f t="shared" si="377"/>
        <v>54862.5</v>
      </c>
      <c r="M2175" s="79">
        <f t="shared" si="367"/>
        <v>343612.5</v>
      </c>
      <c r="N2175" s="79">
        <v>220000</v>
      </c>
      <c r="O2175" s="79">
        <v>41800</v>
      </c>
      <c r="P2175" s="79">
        <v>261800</v>
      </c>
      <c r="Q2175" s="244">
        <f t="shared" si="368"/>
        <v>108767</v>
      </c>
      <c r="R2175" s="244">
        <f t="shared" si="369"/>
        <v>238060</v>
      </c>
      <c r="S2175" s="244">
        <f t="shared" si="370"/>
        <v>213884</v>
      </c>
      <c r="T2175" s="244">
        <f t="shared" si="371"/>
        <v>261800</v>
      </c>
      <c r="U2175" s="79">
        <f t="shared" si="372"/>
        <v>91423.957059952285</v>
      </c>
      <c r="V2175" s="245">
        <f t="shared" si="373"/>
        <v>0.3840374571954645</v>
      </c>
      <c r="W2175" s="88" t="str">
        <f t="shared" si="374"/>
        <v>MENOR_VALOR</v>
      </c>
      <c r="X2175" s="89">
        <f t="shared" si="375"/>
        <v>108767</v>
      </c>
      <c r="Y2175" s="73"/>
    </row>
    <row r="2176" spans="1:25" s="74" customFormat="1" ht="16" x14ac:dyDescent="0.35">
      <c r="A2176" s="117" t="s">
        <v>181</v>
      </c>
      <c r="B2176" s="30"/>
      <c r="C2176" s="134"/>
      <c r="D2176" s="135" t="s">
        <v>182</v>
      </c>
      <c r="E2176" s="33"/>
      <c r="F2176" s="119"/>
      <c r="G2176" s="119"/>
      <c r="H2176" s="120"/>
      <c r="I2176" s="243"/>
      <c r="J2176" s="82">
        <f t="shared" si="376"/>
        <v>0</v>
      </c>
      <c r="K2176" s="79">
        <v>0</v>
      </c>
      <c r="L2176" s="79">
        <f t="shared" si="377"/>
        <v>0</v>
      </c>
      <c r="M2176" s="79">
        <f t="shared" si="367"/>
        <v>0</v>
      </c>
      <c r="N2176" s="79"/>
      <c r="O2176" s="79"/>
      <c r="P2176" s="79"/>
      <c r="Q2176" s="244"/>
      <c r="R2176" s="244"/>
      <c r="S2176" s="244"/>
      <c r="T2176" s="244"/>
      <c r="U2176" s="79"/>
      <c r="V2176" s="245"/>
      <c r="W2176" s="88" t="str">
        <f t="shared" si="374"/>
        <v>MENOR_VALOR</v>
      </c>
      <c r="X2176" s="89">
        <f t="shared" si="375"/>
        <v>0</v>
      </c>
      <c r="Y2176" s="73"/>
    </row>
    <row r="2177" spans="1:25" ht="16" x14ac:dyDescent="0.35">
      <c r="A2177" s="40">
        <v>1977</v>
      </c>
      <c r="B2177" s="30">
        <v>8714199</v>
      </c>
      <c r="C2177" s="32" t="s">
        <v>32</v>
      </c>
      <c r="D2177" s="31" t="s">
        <v>284</v>
      </c>
      <c r="E2177" s="33" t="s">
        <v>34</v>
      </c>
      <c r="F2177" s="6">
        <v>0</v>
      </c>
      <c r="G2177" s="6">
        <v>1</v>
      </c>
      <c r="H2177" s="6">
        <v>781815</v>
      </c>
      <c r="I2177" s="81">
        <v>272272</v>
      </c>
      <c r="J2177" s="82">
        <f t="shared" si="376"/>
        <v>307994.08639999997</v>
      </c>
      <c r="K2177" s="79">
        <v>344080</v>
      </c>
      <c r="L2177" s="79">
        <f t="shared" si="377"/>
        <v>65375.200000000004</v>
      </c>
      <c r="M2177" s="79">
        <f t="shared" si="367"/>
        <v>409455.2</v>
      </c>
      <c r="N2177" s="79">
        <v>299000</v>
      </c>
      <c r="O2177" s="79">
        <v>56810</v>
      </c>
      <c r="P2177" s="79">
        <v>355810</v>
      </c>
      <c r="Q2177" s="244">
        <f t="shared" si="368"/>
        <v>307994</v>
      </c>
      <c r="R2177" s="244">
        <f t="shared" si="369"/>
        <v>357753</v>
      </c>
      <c r="S2177" s="244">
        <f t="shared" si="370"/>
        <v>355349</v>
      </c>
      <c r="T2177" s="244">
        <f t="shared" si="371"/>
        <v>355810</v>
      </c>
      <c r="U2177" s="79">
        <f t="shared" si="372"/>
        <v>35184.926325061417</v>
      </c>
      <c r="V2177" s="245">
        <f t="shared" si="373"/>
        <v>9.8349772958050433E-2</v>
      </c>
      <c r="W2177" s="88" t="str">
        <f t="shared" si="374"/>
        <v>MENOR_VALOR</v>
      </c>
      <c r="X2177" s="89">
        <f t="shared" si="375"/>
        <v>307994</v>
      </c>
      <c r="Y2177" s="73"/>
    </row>
    <row r="2178" spans="1:25" ht="24" x14ac:dyDescent="0.35">
      <c r="A2178" s="40">
        <v>1978</v>
      </c>
      <c r="B2178" s="30">
        <v>8714199</v>
      </c>
      <c r="C2178" s="32" t="s">
        <v>32</v>
      </c>
      <c r="D2178" s="31" t="s">
        <v>183</v>
      </c>
      <c r="E2178" s="33" t="s">
        <v>34</v>
      </c>
      <c r="F2178" s="6">
        <v>0</v>
      </c>
      <c r="G2178" s="6">
        <v>1</v>
      </c>
      <c r="H2178" s="6">
        <v>781815</v>
      </c>
      <c r="I2178" s="81">
        <v>300356</v>
      </c>
      <c r="J2178" s="82">
        <f t="shared" si="376"/>
        <v>339762.7072</v>
      </c>
      <c r="K2178" s="79">
        <v>279680</v>
      </c>
      <c r="L2178" s="79">
        <f t="shared" si="377"/>
        <v>53139.199999999997</v>
      </c>
      <c r="M2178" s="79">
        <f t="shared" si="367"/>
        <v>332819.20000000001</v>
      </c>
      <c r="N2178" s="79">
        <v>243000</v>
      </c>
      <c r="O2178" s="79">
        <v>46170</v>
      </c>
      <c r="P2178" s="79">
        <v>289170</v>
      </c>
      <c r="Q2178" s="244">
        <f t="shared" si="368"/>
        <v>289170</v>
      </c>
      <c r="R2178" s="244">
        <f t="shared" si="369"/>
        <v>320584</v>
      </c>
      <c r="S2178" s="244">
        <f t="shared" si="370"/>
        <v>319776</v>
      </c>
      <c r="T2178" s="244">
        <f t="shared" si="371"/>
        <v>332819</v>
      </c>
      <c r="U2178" s="79">
        <f t="shared" si="372"/>
        <v>22213.052424194204</v>
      </c>
      <c r="V2178" s="245">
        <f t="shared" si="373"/>
        <v>6.9289335787794157E-2</v>
      </c>
      <c r="W2178" s="88" t="str">
        <f t="shared" si="374"/>
        <v>MENOR_VALOR</v>
      </c>
      <c r="X2178" s="89">
        <f t="shared" si="375"/>
        <v>289170</v>
      </c>
      <c r="Y2178" s="73"/>
    </row>
    <row r="2179" spans="1:25" ht="24" x14ac:dyDescent="0.35">
      <c r="A2179" s="40">
        <v>1979</v>
      </c>
      <c r="B2179" s="30">
        <v>8714199</v>
      </c>
      <c r="C2179" s="32" t="s">
        <v>32</v>
      </c>
      <c r="D2179" s="31" t="s">
        <v>184</v>
      </c>
      <c r="E2179" s="33" t="s">
        <v>34</v>
      </c>
      <c r="F2179" s="6">
        <v>0</v>
      </c>
      <c r="G2179" s="6">
        <v>1</v>
      </c>
      <c r="H2179" s="6">
        <v>781815</v>
      </c>
      <c r="I2179" s="81">
        <v>173145</v>
      </c>
      <c r="J2179" s="82">
        <f t="shared" si="376"/>
        <v>195861.62400000001</v>
      </c>
      <c r="K2179" s="79">
        <v>347820</v>
      </c>
      <c r="L2179" s="79">
        <f t="shared" si="377"/>
        <v>66085.8</v>
      </c>
      <c r="M2179" s="79">
        <f t="shared" si="367"/>
        <v>413905.8</v>
      </c>
      <c r="N2179" s="79">
        <v>299000</v>
      </c>
      <c r="O2179" s="79">
        <v>56810</v>
      </c>
      <c r="P2179" s="79">
        <v>355810</v>
      </c>
      <c r="Q2179" s="244">
        <f t="shared" si="368"/>
        <v>195862</v>
      </c>
      <c r="R2179" s="244">
        <f t="shared" si="369"/>
        <v>321859</v>
      </c>
      <c r="S2179" s="244">
        <f t="shared" si="370"/>
        <v>306683</v>
      </c>
      <c r="T2179" s="244">
        <f t="shared" si="371"/>
        <v>355810</v>
      </c>
      <c r="U2179" s="79">
        <f t="shared" si="372"/>
        <v>89093.333109161424</v>
      </c>
      <c r="V2179" s="245">
        <f t="shared" si="373"/>
        <v>0.27680858111521328</v>
      </c>
      <c r="W2179" s="88" t="str">
        <f t="shared" si="374"/>
        <v>MENOR_VALOR</v>
      </c>
      <c r="X2179" s="89">
        <f t="shared" si="375"/>
        <v>195862</v>
      </c>
      <c r="Y2179" s="73"/>
    </row>
    <row r="2180" spans="1:25" ht="16" x14ac:dyDescent="0.35">
      <c r="A2180" s="40">
        <v>1980</v>
      </c>
      <c r="B2180" s="30">
        <v>8714199</v>
      </c>
      <c r="C2180" s="32" t="s">
        <v>32</v>
      </c>
      <c r="D2180" s="31" t="s">
        <v>185</v>
      </c>
      <c r="E2180" s="33" t="s">
        <v>34</v>
      </c>
      <c r="F2180" s="6">
        <v>0</v>
      </c>
      <c r="G2180" s="6">
        <v>1</v>
      </c>
      <c r="H2180" s="6">
        <v>781815</v>
      </c>
      <c r="I2180" s="243">
        <v>266441</v>
      </c>
      <c r="J2180" s="82">
        <f t="shared" si="376"/>
        <v>301398.05920000002</v>
      </c>
      <c r="K2180" s="79">
        <v>381480</v>
      </c>
      <c r="L2180" s="79">
        <f t="shared" si="377"/>
        <v>72481.2</v>
      </c>
      <c r="M2180" s="79">
        <f t="shared" si="367"/>
        <v>453961.2</v>
      </c>
      <c r="N2180" s="79">
        <v>299000</v>
      </c>
      <c r="O2180" s="79">
        <v>56810</v>
      </c>
      <c r="P2180" s="79">
        <v>355810</v>
      </c>
      <c r="Q2180" s="244">
        <f t="shared" si="368"/>
        <v>301398</v>
      </c>
      <c r="R2180" s="244">
        <f t="shared" si="369"/>
        <v>370390</v>
      </c>
      <c r="S2180" s="244">
        <f t="shared" si="370"/>
        <v>365140</v>
      </c>
      <c r="T2180" s="244">
        <f t="shared" si="371"/>
        <v>355810</v>
      </c>
      <c r="U2180" s="79">
        <f t="shared" si="372"/>
        <v>48784.711047622288</v>
      </c>
      <c r="V2180" s="245">
        <f t="shared" si="373"/>
        <v>0.13171173910640754</v>
      </c>
      <c r="W2180" s="88" t="str">
        <f t="shared" si="374"/>
        <v>MENOR_VALOR</v>
      </c>
      <c r="X2180" s="89">
        <f t="shared" si="375"/>
        <v>301398</v>
      </c>
      <c r="Y2180" s="73"/>
    </row>
    <row r="2181" spans="1:25" ht="16" x14ac:dyDescent="0.35">
      <c r="A2181" s="40">
        <v>1981</v>
      </c>
      <c r="B2181" s="30">
        <v>8714199</v>
      </c>
      <c r="C2181" s="32" t="s">
        <v>32</v>
      </c>
      <c r="D2181" s="31" t="s">
        <v>186</v>
      </c>
      <c r="E2181" s="33" t="s">
        <v>34</v>
      </c>
      <c r="F2181" s="6">
        <v>0</v>
      </c>
      <c r="G2181" s="6">
        <v>1</v>
      </c>
      <c r="H2181" s="6">
        <v>781815</v>
      </c>
      <c r="I2181" s="243">
        <v>66640</v>
      </c>
      <c r="J2181" s="82">
        <f t="shared" si="376"/>
        <v>75383.168000000005</v>
      </c>
      <c r="K2181" s="79">
        <v>90160</v>
      </c>
      <c r="L2181" s="79">
        <f t="shared" si="377"/>
        <v>17130.400000000001</v>
      </c>
      <c r="M2181" s="79">
        <f t="shared" si="367"/>
        <v>107290.4</v>
      </c>
      <c r="N2181" s="79">
        <v>78000</v>
      </c>
      <c r="O2181" s="79">
        <v>14820</v>
      </c>
      <c r="P2181" s="79">
        <v>92820</v>
      </c>
      <c r="Q2181" s="244">
        <f t="shared" si="368"/>
        <v>75383</v>
      </c>
      <c r="R2181" s="244">
        <f t="shared" si="369"/>
        <v>91831</v>
      </c>
      <c r="S2181" s="244">
        <f t="shared" si="370"/>
        <v>90885</v>
      </c>
      <c r="T2181" s="244">
        <f t="shared" si="371"/>
        <v>92820</v>
      </c>
      <c r="U2181" s="79">
        <f t="shared" si="372"/>
        <v>11630.492336956333</v>
      </c>
      <c r="V2181" s="245">
        <f t="shared" si="373"/>
        <v>0.12665104743448655</v>
      </c>
      <c r="W2181" s="88" t="str">
        <f t="shared" si="374"/>
        <v>MENOR_VALOR</v>
      </c>
      <c r="X2181" s="89">
        <f t="shared" si="375"/>
        <v>75383</v>
      </c>
      <c r="Y2181" s="73"/>
    </row>
    <row r="2182" spans="1:25" ht="16" x14ac:dyDescent="0.35">
      <c r="A2182" s="40">
        <v>1982</v>
      </c>
      <c r="B2182" s="30">
        <v>8714199</v>
      </c>
      <c r="C2182" s="32" t="s">
        <v>32</v>
      </c>
      <c r="D2182" s="31" t="s">
        <v>306</v>
      </c>
      <c r="E2182" s="33" t="s">
        <v>34</v>
      </c>
      <c r="F2182" s="6">
        <v>0</v>
      </c>
      <c r="G2182" s="6">
        <v>1</v>
      </c>
      <c r="H2182" s="6">
        <v>781815</v>
      </c>
      <c r="I2182" s="243">
        <v>59976</v>
      </c>
      <c r="J2182" s="82">
        <f t="shared" si="376"/>
        <v>67844.851200000005</v>
      </c>
      <c r="K2182" s="79">
        <v>87220</v>
      </c>
      <c r="L2182" s="79">
        <f t="shared" si="377"/>
        <v>16571.8</v>
      </c>
      <c r="M2182" s="79">
        <f t="shared" si="367"/>
        <v>103791.8</v>
      </c>
      <c r="N2182" s="79">
        <v>71000</v>
      </c>
      <c r="O2182" s="79">
        <v>13490</v>
      </c>
      <c r="P2182" s="79">
        <v>84490</v>
      </c>
      <c r="Q2182" s="244">
        <f t="shared" si="368"/>
        <v>67845</v>
      </c>
      <c r="R2182" s="244">
        <f t="shared" si="369"/>
        <v>85376</v>
      </c>
      <c r="S2182" s="244">
        <f t="shared" si="370"/>
        <v>84106</v>
      </c>
      <c r="T2182" s="244">
        <f t="shared" si="371"/>
        <v>84490</v>
      </c>
      <c r="U2182" s="79">
        <f t="shared" si="372"/>
        <v>12396.288980981364</v>
      </c>
      <c r="V2182" s="245">
        <f t="shared" si="373"/>
        <v>0.14519641328923075</v>
      </c>
      <c r="W2182" s="88" t="str">
        <f t="shared" si="374"/>
        <v>MENOR_VALOR</v>
      </c>
      <c r="X2182" s="89">
        <f t="shared" si="375"/>
        <v>67845</v>
      </c>
      <c r="Y2182" s="73"/>
    </row>
    <row r="2183" spans="1:25" ht="16" x14ac:dyDescent="0.35">
      <c r="A2183" s="40">
        <v>1983</v>
      </c>
      <c r="B2183" s="30">
        <v>8714199</v>
      </c>
      <c r="C2183" s="32" t="s">
        <v>32</v>
      </c>
      <c r="D2183" s="31" t="s">
        <v>307</v>
      </c>
      <c r="E2183" s="33" t="s">
        <v>34</v>
      </c>
      <c r="F2183" s="6">
        <v>0</v>
      </c>
      <c r="G2183" s="6">
        <v>1</v>
      </c>
      <c r="H2183" s="6">
        <v>781815</v>
      </c>
      <c r="I2183" s="243">
        <v>530740</v>
      </c>
      <c r="J2183" s="82">
        <f t="shared" si="376"/>
        <v>600373.08799999999</v>
      </c>
      <c r="K2183" s="79">
        <v>764400</v>
      </c>
      <c r="L2183" s="79">
        <f t="shared" si="377"/>
        <v>145236</v>
      </c>
      <c r="M2183" s="79">
        <f t="shared" si="367"/>
        <v>909636</v>
      </c>
      <c r="N2183" s="79">
        <v>624000</v>
      </c>
      <c r="O2183" s="79">
        <v>118560</v>
      </c>
      <c r="P2183" s="79">
        <v>742560</v>
      </c>
      <c r="Q2183" s="244">
        <f t="shared" si="368"/>
        <v>600373</v>
      </c>
      <c r="R2183" s="244">
        <f t="shared" si="369"/>
        <v>750856</v>
      </c>
      <c r="S2183" s="244">
        <f t="shared" si="370"/>
        <v>740185</v>
      </c>
      <c r="T2183" s="244">
        <f t="shared" si="371"/>
        <v>742560</v>
      </c>
      <c r="U2183" s="79">
        <f t="shared" si="372"/>
        <v>106407.54975329523</v>
      </c>
      <c r="V2183" s="245">
        <f t="shared" si="373"/>
        <v>0.14171498896365645</v>
      </c>
      <c r="W2183" s="88" t="str">
        <f t="shared" si="374"/>
        <v>MENOR_VALOR</v>
      </c>
      <c r="X2183" s="89">
        <f t="shared" si="375"/>
        <v>600373</v>
      </c>
      <c r="Y2183" s="73"/>
    </row>
    <row r="2184" spans="1:25" ht="16" x14ac:dyDescent="0.35">
      <c r="A2184" s="40">
        <v>1984</v>
      </c>
      <c r="B2184" s="30">
        <v>8714199</v>
      </c>
      <c r="C2184" s="32" t="s">
        <v>32</v>
      </c>
      <c r="D2184" s="31" t="s">
        <v>187</v>
      </c>
      <c r="E2184" s="33" t="s">
        <v>80</v>
      </c>
      <c r="F2184" s="6">
        <v>0</v>
      </c>
      <c r="G2184" s="6">
        <v>1</v>
      </c>
      <c r="H2184" s="6">
        <v>781815</v>
      </c>
      <c r="I2184" s="243">
        <v>272272</v>
      </c>
      <c r="J2184" s="82">
        <f t="shared" si="376"/>
        <v>307994.08639999997</v>
      </c>
      <c r="K2184" s="79">
        <v>370260</v>
      </c>
      <c r="L2184" s="79">
        <f t="shared" si="377"/>
        <v>70349.399999999994</v>
      </c>
      <c r="M2184" s="79">
        <f t="shared" si="367"/>
        <v>440609.4</v>
      </c>
      <c r="N2184" s="79">
        <v>299000</v>
      </c>
      <c r="O2184" s="79">
        <v>56810</v>
      </c>
      <c r="P2184" s="79">
        <v>355810</v>
      </c>
      <c r="Q2184" s="244">
        <f t="shared" si="368"/>
        <v>307994</v>
      </c>
      <c r="R2184" s="244">
        <f t="shared" si="369"/>
        <v>368138</v>
      </c>
      <c r="S2184" s="244">
        <f t="shared" si="370"/>
        <v>364143</v>
      </c>
      <c r="T2184" s="244">
        <f t="shared" si="371"/>
        <v>355810</v>
      </c>
      <c r="U2184" s="79">
        <f t="shared" si="372"/>
        <v>42528.230247683714</v>
      </c>
      <c r="V2184" s="245">
        <f t="shared" si="373"/>
        <v>0.11552252211856345</v>
      </c>
      <c r="W2184" s="88" t="str">
        <f t="shared" si="374"/>
        <v>MENOR_VALOR</v>
      </c>
      <c r="X2184" s="89">
        <f t="shared" si="375"/>
        <v>307994</v>
      </c>
      <c r="Y2184" s="73"/>
    </row>
    <row r="2185" spans="1:25" ht="24" x14ac:dyDescent="0.35">
      <c r="A2185" s="40">
        <v>1985</v>
      </c>
      <c r="B2185" s="30">
        <v>8714199</v>
      </c>
      <c r="C2185" s="32" t="s">
        <v>32</v>
      </c>
      <c r="D2185" s="31" t="s">
        <v>76</v>
      </c>
      <c r="E2185" s="33" t="s">
        <v>34</v>
      </c>
      <c r="F2185" s="6">
        <v>0</v>
      </c>
      <c r="G2185" s="6">
        <v>1</v>
      </c>
      <c r="H2185" s="6">
        <v>781815</v>
      </c>
      <c r="I2185" s="81">
        <v>199563</v>
      </c>
      <c r="J2185" s="82">
        <f t="shared" si="376"/>
        <v>225745.66560000001</v>
      </c>
      <c r="K2185" s="79">
        <v>319930</v>
      </c>
      <c r="L2185" s="79">
        <f t="shared" si="377"/>
        <v>60786.7</v>
      </c>
      <c r="M2185" s="79">
        <f t="shared" si="367"/>
        <v>380716.7</v>
      </c>
      <c r="N2185" s="79">
        <v>239000</v>
      </c>
      <c r="O2185" s="79">
        <v>45410</v>
      </c>
      <c r="P2185" s="79">
        <v>284410</v>
      </c>
      <c r="Q2185" s="244">
        <f t="shared" si="368"/>
        <v>225746</v>
      </c>
      <c r="R2185" s="244">
        <f t="shared" si="369"/>
        <v>296957</v>
      </c>
      <c r="S2185" s="244">
        <f t="shared" si="370"/>
        <v>290216</v>
      </c>
      <c r="T2185" s="244">
        <f t="shared" si="371"/>
        <v>284410</v>
      </c>
      <c r="U2185" s="79">
        <f t="shared" si="372"/>
        <v>50353.780995075234</v>
      </c>
      <c r="V2185" s="245">
        <f t="shared" si="373"/>
        <v>0.16956590009690034</v>
      </c>
      <c r="W2185" s="88" t="str">
        <f t="shared" si="374"/>
        <v>MENOR_VALOR</v>
      </c>
      <c r="X2185" s="89">
        <f t="shared" si="375"/>
        <v>225746</v>
      </c>
      <c r="Y2185" s="73"/>
    </row>
    <row r="2186" spans="1:25" ht="24" x14ac:dyDescent="0.35">
      <c r="A2186" s="40">
        <v>1986</v>
      </c>
      <c r="B2186" s="30">
        <v>8714199</v>
      </c>
      <c r="C2186" s="32" t="s">
        <v>32</v>
      </c>
      <c r="D2186" s="31" t="s">
        <v>188</v>
      </c>
      <c r="E2186" s="33" t="s">
        <v>34</v>
      </c>
      <c r="F2186" s="6">
        <v>0</v>
      </c>
      <c r="G2186" s="6">
        <v>1</v>
      </c>
      <c r="H2186" s="6">
        <v>781815</v>
      </c>
      <c r="I2186" s="81">
        <v>285838</v>
      </c>
      <c r="J2186" s="82">
        <f t="shared" si="376"/>
        <v>323339.94559999998</v>
      </c>
      <c r="K2186" s="79">
        <v>286120</v>
      </c>
      <c r="L2186" s="79">
        <f t="shared" si="377"/>
        <v>54362.8</v>
      </c>
      <c r="M2186" s="79">
        <f t="shared" si="367"/>
        <v>340482.8</v>
      </c>
      <c r="N2186" s="79">
        <v>249000</v>
      </c>
      <c r="O2186" s="79">
        <v>47310</v>
      </c>
      <c r="P2186" s="79">
        <v>296310</v>
      </c>
      <c r="Q2186" s="244">
        <f t="shared" si="368"/>
        <v>296310</v>
      </c>
      <c r="R2186" s="244">
        <f t="shared" si="369"/>
        <v>320044</v>
      </c>
      <c r="S2186" s="244">
        <f t="shared" si="370"/>
        <v>319522</v>
      </c>
      <c r="T2186" s="244">
        <f t="shared" si="371"/>
        <v>323340</v>
      </c>
      <c r="U2186" s="79">
        <f t="shared" si="372"/>
        <v>16782.472344681519</v>
      </c>
      <c r="V2186" s="245">
        <f t="shared" si="373"/>
        <v>5.2438015849950378E-2</v>
      </c>
      <c r="W2186" s="88" t="str">
        <f t="shared" si="374"/>
        <v>MENOR_VALOR</v>
      </c>
      <c r="X2186" s="89">
        <f t="shared" si="375"/>
        <v>296310</v>
      </c>
      <c r="Y2186" s="73"/>
    </row>
    <row r="2187" spans="1:25" ht="24" x14ac:dyDescent="0.35">
      <c r="A2187" s="40">
        <v>1987</v>
      </c>
      <c r="B2187" s="30">
        <v>8714199</v>
      </c>
      <c r="C2187" s="32" t="s">
        <v>32</v>
      </c>
      <c r="D2187" s="31" t="s">
        <v>189</v>
      </c>
      <c r="E2187" s="33" t="s">
        <v>34</v>
      </c>
      <c r="F2187" s="6">
        <v>0</v>
      </c>
      <c r="G2187" s="6">
        <v>1</v>
      </c>
      <c r="H2187" s="6">
        <v>781815</v>
      </c>
      <c r="I2187" s="81">
        <v>237048</v>
      </c>
      <c r="J2187" s="82">
        <f t="shared" si="376"/>
        <v>268148.69760000001</v>
      </c>
      <c r="K2187" s="79">
        <v>186850</v>
      </c>
      <c r="L2187" s="79">
        <f t="shared" si="377"/>
        <v>35501.5</v>
      </c>
      <c r="M2187" s="79">
        <f t="shared" ref="M2187:M2250" si="378">K2187+L2187</f>
        <v>222351.5</v>
      </c>
      <c r="N2187" s="79">
        <v>148000</v>
      </c>
      <c r="O2187" s="79">
        <v>28120</v>
      </c>
      <c r="P2187" s="79">
        <v>176120</v>
      </c>
      <c r="Q2187" s="244">
        <f t="shared" ref="Q2187:Q2250" si="379">ROUND(MIN(J2187,M2187,P2187),0)</f>
        <v>176120</v>
      </c>
      <c r="R2187" s="244">
        <f t="shared" ref="R2187:R2250" si="380">ROUND(AVERAGE(J2187,M2187,P2187),0)</f>
        <v>222207</v>
      </c>
      <c r="S2187" s="244">
        <f t="shared" ref="S2187:S2250" si="381">ROUND(GEOMEAN(J2187,M2187,P2187),0)</f>
        <v>218982</v>
      </c>
      <c r="T2187" s="244">
        <f t="shared" ref="T2187:T2250" si="382">ROUND(MEDIAN(J2187,M2187,P2187),0)</f>
        <v>222352</v>
      </c>
      <c r="U2187" s="79">
        <f t="shared" ref="U2187:U2250" si="383">STDEVA(Q2187,R2187)</f>
        <v>32588.430224544416</v>
      </c>
      <c r="V2187" s="245">
        <f t="shared" ref="V2187:V2250" si="384">(U2187/R2187)</f>
        <v>0.1466579820822225</v>
      </c>
      <c r="W2187" s="88" t="str">
        <f t="shared" ref="W2187:W2250" si="385">IF(V2187&lt;43%,"MENOR_VALOR","MEDIA_GEOMETRICA")</f>
        <v>MENOR_VALOR</v>
      </c>
      <c r="X2187" s="89">
        <f t="shared" ref="X2187:X2250" si="386">IF(W2187="MENOR_VALOR",Q2187,S2187)</f>
        <v>176120</v>
      </c>
      <c r="Y2187" s="73"/>
    </row>
    <row r="2188" spans="1:25" ht="24" x14ac:dyDescent="0.35">
      <c r="A2188" s="40">
        <v>1988</v>
      </c>
      <c r="B2188" s="30">
        <v>8714199</v>
      </c>
      <c r="C2188" s="32" t="s">
        <v>32</v>
      </c>
      <c r="D2188" s="31" t="s">
        <v>190</v>
      </c>
      <c r="E2188" s="33" t="s">
        <v>34</v>
      </c>
      <c r="F2188" s="6">
        <v>0</v>
      </c>
      <c r="G2188" s="6">
        <v>1</v>
      </c>
      <c r="H2188" s="6">
        <v>781815</v>
      </c>
      <c r="I2188" s="243">
        <v>135184</v>
      </c>
      <c r="J2188" s="82">
        <f t="shared" si="376"/>
        <v>152920.14079999999</v>
      </c>
      <c r="K2188" s="79">
        <v>208950</v>
      </c>
      <c r="L2188" s="79">
        <f t="shared" si="377"/>
        <v>39700.5</v>
      </c>
      <c r="M2188" s="79">
        <f t="shared" si="378"/>
        <v>248650.5</v>
      </c>
      <c r="N2188" s="79">
        <v>159000</v>
      </c>
      <c r="O2188" s="79">
        <v>30210</v>
      </c>
      <c r="P2188" s="79">
        <v>189210</v>
      </c>
      <c r="Q2188" s="244">
        <f t="shared" si="379"/>
        <v>152920</v>
      </c>
      <c r="R2188" s="244">
        <f t="shared" si="380"/>
        <v>196927</v>
      </c>
      <c r="S2188" s="244">
        <f t="shared" si="381"/>
        <v>193048</v>
      </c>
      <c r="T2188" s="244">
        <f t="shared" si="382"/>
        <v>189210</v>
      </c>
      <c r="U2188" s="79">
        <f t="shared" si="383"/>
        <v>31117.648119676396</v>
      </c>
      <c r="V2188" s="245">
        <f t="shared" si="384"/>
        <v>0.15801615887956652</v>
      </c>
      <c r="W2188" s="88" t="str">
        <f t="shared" si="385"/>
        <v>MENOR_VALOR</v>
      </c>
      <c r="X2188" s="89">
        <f t="shared" si="386"/>
        <v>152920</v>
      </c>
      <c r="Y2188" s="73"/>
    </row>
    <row r="2189" spans="1:25" ht="16" x14ac:dyDescent="0.35">
      <c r="A2189" s="40">
        <v>1989</v>
      </c>
      <c r="B2189" s="30">
        <v>8714199</v>
      </c>
      <c r="C2189" s="32" t="s">
        <v>32</v>
      </c>
      <c r="D2189" s="31" t="s">
        <v>191</v>
      </c>
      <c r="E2189" s="33" t="s">
        <v>34</v>
      </c>
      <c r="F2189" s="6">
        <v>0</v>
      </c>
      <c r="G2189" s="6">
        <v>1</v>
      </c>
      <c r="H2189" s="6">
        <v>781815</v>
      </c>
      <c r="I2189" s="243">
        <v>209440</v>
      </c>
      <c r="J2189" s="82">
        <f t="shared" si="376"/>
        <v>236918.52799999999</v>
      </c>
      <c r="K2189" s="79">
        <v>214920</v>
      </c>
      <c r="L2189" s="79">
        <f t="shared" si="377"/>
        <v>40834.800000000003</v>
      </c>
      <c r="M2189" s="79">
        <f t="shared" si="378"/>
        <v>255754.8</v>
      </c>
      <c r="N2189" s="79">
        <v>159000</v>
      </c>
      <c r="O2189" s="79">
        <v>30210</v>
      </c>
      <c r="P2189" s="79">
        <v>189210</v>
      </c>
      <c r="Q2189" s="244">
        <f t="shared" si="379"/>
        <v>189210</v>
      </c>
      <c r="R2189" s="244">
        <f t="shared" si="380"/>
        <v>227294</v>
      </c>
      <c r="S2189" s="244">
        <f t="shared" si="381"/>
        <v>225487</v>
      </c>
      <c r="T2189" s="244">
        <f t="shared" si="382"/>
        <v>236919</v>
      </c>
      <c r="U2189" s="79">
        <f t="shared" si="383"/>
        <v>26929.454654708476</v>
      </c>
      <c r="V2189" s="245">
        <f t="shared" si="384"/>
        <v>0.11847851089209779</v>
      </c>
      <c r="W2189" s="88" t="str">
        <f t="shared" si="385"/>
        <v>MENOR_VALOR</v>
      </c>
      <c r="X2189" s="89">
        <f t="shared" si="386"/>
        <v>189210</v>
      </c>
      <c r="Y2189" s="73"/>
    </row>
    <row r="2190" spans="1:25" ht="16" x14ac:dyDescent="0.35">
      <c r="A2190" s="40">
        <v>1990</v>
      </c>
      <c r="B2190" s="30">
        <v>8714199</v>
      </c>
      <c r="C2190" s="32" t="s">
        <v>32</v>
      </c>
      <c r="D2190" s="31" t="s">
        <v>192</v>
      </c>
      <c r="E2190" s="33" t="s">
        <v>34</v>
      </c>
      <c r="F2190" s="6">
        <v>0</v>
      </c>
      <c r="G2190" s="6">
        <v>1</v>
      </c>
      <c r="H2190" s="6">
        <v>781815</v>
      </c>
      <c r="I2190" s="243">
        <v>542640</v>
      </c>
      <c r="J2190" s="82">
        <f t="shared" si="376"/>
        <v>613834.36800000002</v>
      </c>
      <c r="K2190" s="79">
        <v>651000</v>
      </c>
      <c r="L2190" s="79">
        <f t="shared" si="377"/>
        <v>123690</v>
      </c>
      <c r="M2190" s="79">
        <f t="shared" si="378"/>
        <v>774690</v>
      </c>
      <c r="N2190" s="79">
        <v>496000</v>
      </c>
      <c r="O2190" s="79">
        <v>94240</v>
      </c>
      <c r="P2190" s="79">
        <v>590240</v>
      </c>
      <c r="Q2190" s="244">
        <f t="shared" si="379"/>
        <v>590240</v>
      </c>
      <c r="R2190" s="244">
        <f t="shared" si="380"/>
        <v>659588</v>
      </c>
      <c r="S2190" s="244">
        <f t="shared" si="381"/>
        <v>654741</v>
      </c>
      <c r="T2190" s="244">
        <f t="shared" si="382"/>
        <v>613834</v>
      </c>
      <c r="U2190" s="79">
        <f t="shared" si="383"/>
        <v>49036.441061724698</v>
      </c>
      <c r="V2190" s="245">
        <f t="shared" si="384"/>
        <v>7.4344046680237807E-2</v>
      </c>
      <c r="W2190" s="88" t="str">
        <f t="shared" si="385"/>
        <v>MENOR_VALOR</v>
      </c>
      <c r="X2190" s="89">
        <f t="shared" si="386"/>
        <v>590240</v>
      </c>
      <c r="Y2190" s="73"/>
    </row>
    <row r="2191" spans="1:25" ht="16" x14ac:dyDescent="0.35">
      <c r="A2191" s="40">
        <v>1991</v>
      </c>
      <c r="B2191" s="30">
        <v>8714199</v>
      </c>
      <c r="C2191" s="32" t="s">
        <v>32</v>
      </c>
      <c r="D2191" s="31" t="s">
        <v>518</v>
      </c>
      <c r="E2191" s="33" t="s">
        <v>34</v>
      </c>
      <c r="F2191" s="6">
        <v>0</v>
      </c>
      <c r="G2191" s="6">
        <v>1</v>
      </c>
      <c r="H2191" s="6">
        <v>781815</v>
      </c>
      <c r="I2191" s="243">
        <v>421736</v>
      </c>
      <c r="J2191" s="82">
        <f t="shared" si="376"/>
        <v>477067.76319999999</v>
      </c>
      <c r="K2191" s="79">
        <v>663400</v>
      </c>
      <c r="L2191" s="79">
        <f t="shared" si="377"/>
        <v>126046</v>
      </c>
      <c r="M2191" s="79">
        <f t="shared" si="378"/>
        <v>789446</v>
      </c>
      <c r="N2191" s="79">
        <v>496000</v>
      </c>
      <c r="O2191" s="79">
        <v>94240</v>
      </c>
      <c r="P2191" s="79">
        <v>590240</v>
      </c>
      <c r="Q2191" s="244">
        <f t="shared" si="379"/>
        <v>477068</v>
      </c>
      <c r="R2191" s="244">
        <f t="shared" si="380"/>
        <v>618918</v>
      </c>
      <c r="S2191" s="244">
        <f t="shared" si="381"/>
        <v>605774</v>
      </c>
      <c r="T2191" s="244">
        <f t="shared" si="382"/>
        <v>590240</v>
      </c>
      <c r="U2191" s="79">
        <f t="shared" si="383"/>
        <v>100303.09691131176</v>
      </c>
      <c r="V2191" s="245">
        <f t="shared" si="384"/>
        <v>0.16206201291820849</v>
      </c>
      <c r="W2191" s="88" t="str">
        <f t="shared" si="385"/>
        <v>MENOR_VALOR</v>
      </c>
      <c r="X2191" s="89">
        <f t="shared" si="386"/>
        <v>477068</v>
      </c>
      <c r="Y2191" s="73"/>
    </row>
    <row r="2192" spans="1:25" ht="16" x14ac:dyDescent="0.35">
      <c r="A2192" s="40">
        <v>1992</v>
      </c>
      <c r="B2192" s="30">
        <v>8714199</v>
      </c>
      <c r="C2192" s="32" t="s">
        <v>32</v>
      </c>
      <c r="D2192" s="31" t="s">
        <v>519</v>
      </c>
      <c r="E2192" s="33" t="s">
        <v>80</v>
      </c>
      <c r="F2192" s="6">
        <v>0</v>
      </c>
      <c r="G2192" s="6">
        <v>1</v>
      </c>
      <c r="H2192" s="6">
        <v>781815</v>
      </c>
      <c r="I2192" s="243">
        <v>41888</v>
      </c>
      <c r="J2192" s="82">
        <f t="shared" si="376"/>
        <v>47383.705600000001</v>
      </c>
      <c r="K2192" s="79">
        <v>56120</v>
      </c>
      <c r="L2192" s="79">
        <f t="shared" si="377"/>
        <v>10662.8</v>
      </c>
      <c r="M2192" s="79">
        <f t="shared" si="378"/>
        <v>66782.8</v>
      </c>
      <c r="N2192" s="79">
        <v>49000</v>
      </c>
      <c r="O2192" s="79">
        <v>9310</v>
      </c>
      <c r="P2192" s="79">
        <v>58310</v>
      </c>
      <c r="Q2192" s="244">
        <f t="shared" si="379"/>
        <v>47384</v>
      </c>
      <c r="R2192" s="244">
        <f t="shared" si="380"/>
        <v>57492</v>
      </c>
      <c r="S2192" s="244">
        <f t="shared" si="381"/>
        <v>56931</v>
      </c>
      <c r="T2192" s="244">
        <f t="shared" si="382"/>
        <v>58310</v>
      </c>
      <c r="U2192" s="79">
        <f t="shared" si="383"/>
        <v>7147.4353442336223</v>
      </c>
      <c r="V2192" s="245">
        <f t="shared" si="384"/>
        <v>0.12432052014599636</v>
      </c>
      <c r="W2192" s="88" t="str">
        <f t="shared" si="385"/>
        <v>MENOR_VALOR</v>
      </c>
      <c r="X2192" s="89">
        <f t="shared" si="386"/>
        <v>47384</v>
      </c>
      <c r="Y2192" s="73"/>
    </row>
    <row r="2193" spans="1:25" ht="24" x14ac:dyDescent="0.35">
      <c r="A2193" s="40">
        <v>1993</v>
      </c>
      <c r="B2193" s="30">
        <v>8714199</v>
      </c>
      <c r="C2193" s="32" t="s">
        <v>32</v>
      </c>
      <c r="D2193" s="31" t="s">
        <v>195</v>
      </c>
      <c r="E2193" s="33" t="s">
        <v>34</v>
      </c>
      <c r="F2193" s="6">
        <v>0</v>
      </c>
      <c r="G2193" s="6">
        <v>1</v>
      </c>
      <c r="H2193" s="6">
        <v>781815</v>
      </c>
      <c r="I2193" s="81">
        <v>451248</v>
      </c>
      <c r="J2193" s="82">
        <f t="shared" si="376"/>
        <v>510451.73759999999</v>
      </c>
      <c r="K2193" s="79">
        <v>527250</v>
      </c>
      <c r="L2193" s="79">
        <f t="shared" si="377"/>
        <v>100177.5</v>
      </c>
      <c r="M2193" s="79">
        <f t="shared" si="378"/>
        <v>627427.5</v>
      </c>
      <c r="N2193" s="79">
        <v>444000</v>
      </c>
      <c r="O2193" s="79">
        <v>84360</v>
      </c>
      <c r="P2193" s="79">
        <v>528360</v>
      </c>
      <c r="Q2193" s="244">
        <f t="shared" si="379"/>
        <v>510452</v>
      </c>
      <c r="R2193" s="244">
        <f t="shared" si="380"/>
        <v>555413</v>
      </c>
      <c r="S2193" s="244">
        <f t="shared" si="381"/>
        <v>553116</v>
      </c>
      <c r="T2193" s="244">
        <f t="shared" si="382"/>
        <v>528360</v>
      </c>
      <c r="U2193" s="79">
        <f t="shared" si="383"/>
        <v>31792.227988928364</v>
      </c>
      <c r="V2193" s="245">
        <f t="shared" si="384"/>
        <v>5.7240698343265936E-2</v>
      </c>
      <c r="W2193" s="88" t="str">
        <f t="shared" si="385"/>
        <v>MENOR_VALOR</v>
      </c>
      <c r="X2193" s="89">
        <f t="shared" si="386"/>
        <v>510452</v>
      </c>
      <c r="Y2193" s="73"/>
    </row>
    <row r="2194" spans="1:25" ht="16" x14ac:dyDescent="0.35">
      <c r="A2194" s="40">
        <v>1994</v>
      </c>
      <c r="B2194" s="30">
        <v>8714199</v>
      </c>
      <c r="C2194" s="32" t="s">
        <v>32</v>
      </c>
      <c r="D2194" s="31" t="s">
        <v>520</v>
      </c>
      <c r="E2194" s="33" t="s">
        <v>34</v>
      </c>
      <c r="F2194" s="6">
        <v>0</v>
      </c>
      <c r="G2194" s="6">
        <v>1</v>
      </c>
      <c r="H2194" s="6">
        <v>781815</v>
      </c>
      <c r="I2194" s="81">
        <v>254184</v>
      </c>
      <c r="J2194" s="82">
        <f t="shared" si="376"/>
        <v>287532.94079999998</v>
      </c>
      <c r="K2194" s="79">
        <v>396440</v>
      </c>
      <c r="L2194" s="79">
        <f t="shared" si="377"/>
        <v>75323.600000000006</v>
      </c>
      <c r="M2194" s="79">
        <f t="shared" si="378"/>
        <v>471763.6</v>
      </c>
      <c r="N2194" s="79">
        <v>299000</v>
      </c>
      <c r="O2194" s="79">
        <v>56810</v>
      </c>
      <c r="P2194" s="79">
        <v>355810</v>
      </c>
      <c r="Q2194" s="244">
        <f t="shared" si="379"/>
        <v>287533</v>
      </c>
      <c r="R2194" s="244">
        <f t="shared" si="380"/>
        <v>371702</v>
      </c>
      <c r="S2194" s="244">
        <f t="shared" si="381"/>
        <v>364091</v>
      </c>
      <c r="T2194" s="244">
        <f t="shared" si="382"/>
        <v>355810</v>
      </c>
      <c r="U2194" s="79">
        <f t="shared" si="383"/>
        <v>59516.470665690518</v>
      </c>
      <c r="V2194" s="245">
        <f t="shared" si="384"/>
        <v>0.16011877973669908</v>
      </c>
      <c r="W2194" s="88" t="str">
        <f t="shared" si="385"/>
        <v>MENOR_VALOR</v>
      </c>
      <c r="X2194" s="89">
        <f t="shared" si="386"/>
        <v>287533</v>
      </c>
      <c r="Y2194" s="73"/>
    </row>
    <row r="2195" spans="1:25" ht="16.5" thickBot="1" x14ac:dyDescent="0.4">
      <c r="A2195" s="40">
        <v>1995</v>
      </c>
      <c r="B2195" s="35">
        <v>8714199</v>
      </c>
      <c r="C2195" s="36" t="s">
        <v>32</v>
      </c>
      <c r="D2195" s="199" t="s">
        <v>371</v>
      </c>
      <c r="E2195" s="60" t="s">
        <v>34</v>
      </c>
      <c r="F2195" s="24">
        <v>0</v>
      </c>
      <c r="G2195" s="24">
        <v>1</v>
      </c>
      <c r="H2195" s="24">
        <v>781815</v>
      </c>
      <c r="I2195" s="261">
        <v>196945</v>
      </c>
      <c r="J2195" s="82">
        <f t="shared" si="376"/>
        <v>222784.18400000001</v>
      </c>
      <c r="K2195" s="79">
        <v>301600</v>
      </c>
      <c r="L2195" s="79">
        <f t="shared" si="377"/>
        <v>57304</v>
      </c>
      <c r="M2195" s="79">
        <f t="shared" si="378"/>
        <v>358904</v>
      </c>
      <c r="N2195" s="79">
        <v>232000</v>
      </c>
      <c r="O2195" s="79">
        <v>44080</v>
      </c>
      <c r="P2195" s="79">
        <v>276080</v>
      </c>
      <c r="Q2195" s="244">
        <f t="shared" si="379"/>
        <v>222784</v>
      </c>
      <c r="R2195" s="244">
        <f t="shared" si="380"/>
        <v>285923</v>
      </c>
      <c r="S2195" s="244">
        <f t="shared" si="381"/>
        <v>280521</v>
      </c>
      <c r="T2195" s="244">
        <f t="shared" si="382"/>
        <v>276080</v>
      </c>
      <c r="U2195" s="79">
        <f t="shared" si="383"/>
        <v>44646.015057337427</v>
      </c>
      <c r="V2195" s="245">
        <f t="shared" si="384"/>
        <v>0.15614698732643903</v>
      </c>
      <c r="W2195" s="88" t="str">
        <f t="shared" si="385"/>
        <v>MENOR_VALOR</v>
      </c>
      <c r="X2195" s="89">
        <f t="shared" si="386"/>
        <v>222784</v>
      </c>
      <c r="Y2195" s="73"/>
    </row>
    <row r="2196" spans="1:25" ht="15" thickBot="1" x14ac:dyDescent="0.4">
      <c r="A2196" s="313" t="s">
        <v>521</v>
      </c>
      <c r="B2196" s="314"/>
      <c r="C2196" s="314"/>
      <c r="D2196" s="314"/>
      <c r="E2196" s="314"/>
      <c r="F2196" s="314"/>
      <c r="G2196" s="314"/>
      <c r="H2196" s="314"/>
      <c r="I2196" s="314"/>
      <c r="J2196" s="314"/>
      <c r="K2196" s="79"/>
      <c r="L2196" s="79"/>
      <c r="M2196" s="79"/>
      <c r="N2196" s="79"/>
      <c r="O2196" s="79"/>
      <c r="P2196" s="79"/>
      <c r="Q2196" s="244"/>
      <c r="R2196" s="244"/>
      <c r="S2196" s="244"/>
      <c r="T2196" s="244"/>
      <c r="U2196" s="79"/>
      <c r="V2196" s="245"/>
      <c r="W2196" s="88"/>
      <c r="X2196" s="89"/>
      <c r="Y2196" s="73"/>
    </row>
    <row r="2197" spans="1:25" ht="16.5" thickBot="1" x14ac:dyDescent="0.4">
      <c r="A2197" s="103" t="s">
        <v>1</v>
      </c>
      <c r="B2197" s="285" t="s">
        <v>2</v>
      </c>
      <c r="C2197" s="286"/>
      <c r="D2197" s="103" t="s">
        <v>3</v>
      </c>
      <c r="E2197" s="103" t="s">
        <v>4</v>
      </c>
      <c r="F2197" s="103" t="s">
        <v>5</v>
      </c>
      <c r="G2197" s="103" t="s">
        <v>6</v>
      </c>
      <c r="H2197" s="103" t="s">
        <v>7</v>
      </c>
      <c r="I2197" s="285" t="s">
        <v>961</v>
      </c>
      <c r="J2197" s="287"/>
      <c r="K2197" s="79"/>
      <c r="L2197" s="79"/>
      <c r="M2197" s="79"/>
      <c r="N2197" s="79"/>
      <c r="O2197" s="79"/>
      <c r="P2197" s="79"/>
      <c r="Q2197" s="244"/>
      <c r="R2197" s="244"/>
      <c r="S2197" s="244"/>
      <c r="T2197" s="244"/>
      <c r="U2197" s="79"/>
      <c r="V2197" s="245"/>
      <c r="W2197" s="88"/>
      <c r="X2197" s="89"/>
      <c r="Y2197" s="73"/>
    </row>
    <row r="2198" spans="1:25" ht="16.5" thickBot="1" x14ac:dyDescent="0.4">
      <c r="A2198" s="204" t="s">
        <v>344</v>
      </c>
      <c r="B2198" s="315" t="s">
        <v>522</v>
      </c>
      <c r="C2198" s="316"/>
      <c r="D2198" s="204" t="s">
        <v>523</v>
      </c>
      <c r="E2198" s="204" t="s">
        <v>523</v>
      </c>
      <c r="F2198" s="205" t="s">
        <v>524</v>
      </c>
      <c r="G2198" s="204" t="s">
        <v>525</v>
      </c>
      <c r="H2198" s="204" t="s">
        <v>526</v>
      </c>
      <c r="I2198" s="317" t="s">
        <v>1019</v>
      </c>
      <c r="J2198" s="315"/>
      <c r="K2198" s="79"/>
      <c r="L2198" s="79"/>
      <c r="M2198" s="79"/>
      <c r="N2198" s="79"/>
      <c r="O2198" s="79"/>
      <c r="P2198" s="79"/>
      <c r="Q2198" s="244"/>
      <c r="R2198" s="244"/>
      <c r="S2198" s="244"/>
      <c r="T2198" s="244"/>
      <c r="U2198" s="79"/>
      <c r="V2198" s="245"/>
      <c r="W2198" s="88"/>
      <c r="X2198" s="89"/>
      <c r="Y2198" s="73"/>
    </row>
    <row r="2199" spans="1:25" ht="24.5" thickBot="1" x14ac:dyDescent="0.4">
      <c r="A2199" s="111" t="s">
        <v>12</v>
      </c>
      <c r="B2199" s="111" t="s">
        <v>13</v>
      </c>
      <c r="C2199" s="267" t="s">
        <v>14</v>
      </c>
      <c r="D2199" s="269"/>
      <c r="E2199" s="111" t="s">
        <v>15</v>
      </c>
      <c r="F2199" s="112" t="s">
        <v>16</v>
      </c>
      <c r="G2199" s="111" t="s">
        <v>17</v>
      </c>
      <c r="H2199" s="111" t="s">
        <v>18</v>
      </c>
      <c r="I2199" s="259"/>
      <c r="J2199" s="85"/>
      <c r="K2199" s="79"/>
      <c r="L2199" s="79"/>
      <c r="M2199" s="79"/>
      <c r="N2199" s="79"/>
      <c r="O2199" s="79"/>
      <c r="P2199" s="79"/>
      <c r="Q2199" s="244"/>
      <c r="R2199" s="244"/>
      <c r="S2199" s="244"/>
      <c r="T2199" s="244"/>
      <c r="U2199" s="79"/>
      <c r="V2199" s="245"/>
      <c r="W2199" s="88"/>
      <c r="X2199" s="89"/>
      <c r="Y2199" s="73"/>
    </row>
    <row r="2200" spans="1:25" ht="16" x14ac:dyDescent="0.35">
      <c r="A2200" s="202" t="s">
        <v>507</v>
      </c>
      <c r="B2200" s="114"/>
      <c r="C2200" s="114"/>
      <c r="D2200" s="206" t="s">
        <v>31</v>
      </c>
      <c r="E2200" s="114"/>
      <c r="F2200" s="114"/>
      <c r="G2200" s="114"/>
      <c r="H2200" s="114"/>
      <c r="I2200" s="262"/>
      <c r="J2200" s="263"/>
      <c r="K2200" s="79"/>
      <c r="L2200" s="79"/>
      <c r="M2200" s="79"/>
      <c r="N2200" s="79"/>
      <c r="O2200" s="79"/>
      <c r="P2200" s="79"/>
      <c r="Q2200" s="244"/>
      <c r="R2200" s="244"/>
      <c r="S2200" s="244"/>
      <c r="T2200" s="244"/>
      <c r="U2200" s="79"/>
      <c r="V2200" s="245"/>
      <c r="W2200" s="88"/>
      <c r="X2200" s="89"/>
      <c r="Y2200" s="73"/>
    </row>
    <row r="2201" spans="1:25" s="72" customFormat="1" x14ac:dyDescent="0.35">
      <c r="A2201" s="6">
        <v>1996</v>
      </c>
      <c r="B2201" s="30">
        <v>8714199</v>
      </c>
      <c r="C2201" s="32" t="s">
        <v>32</v>
      </c>
      <c r="D2201" s="207" t="s">
        <v>33</v>
      </c>
      <c r="E2201" s="33" t="s">
        <v>34</v>
      </c>
      <c r="F2201" s="6">
        <v>0</v>
      </c>
      <c r="G2201" s="6">
        <v>1</v>
      </c>
      <c r="H2201" s="6">
        <v>781815</v>
      </c>
      <c r="I2201" s="243">
        <v>222173</v>
      </c>
      <c r="J2201" s="82">
        <f t="shared" ref="J2201:J2264" si="387">(I2201*13.12%)+I2201</f>
        <v>251322.09760000001</v>
      </c>
      <c r="K2201" s="79">
        <v>144000</v>
      </c>
      <c r="L2201" s="79">
        <f t="shared" si="377"/>
        <v>27360</v>
      </c>
      <c r="M2201" s="79">
        <f t="shared" si="378"/>
        <v>171360</v>
      </c>
      <c r="N2201" s="79">
        <f>P2201/1.19</f>
        <v>159663.8655462185</v>
      </c>
      <c r="O2201" s="79">
        <f>N2201*19%</f>
        <v>30336.134453781517</v>
      </c>
      <c r="P2201" s="79">
        <v>190000</v>
      </c>
      <c r="Q2201" s="244">
        <f t="shared" si="379"/>
        <v>171360</v>
      </c>
      <c r="R2201" s="244">
        <f t="shared" si="380"/>
        <v>204227</v>
      </c>
      <c r="S2201" s="244">
        <f t="shared" si="381"/>
        <v>201511</v>
      </c>
      <c r="T2201" s="244">
        <f t="shared" si="382"/>
        <v>190000</v>
      </c>
      <c r="U2201" s="79">
        <f t="shared" si="383"/>
        <v>23240.478577258258</v>
      </c>
      <c r="V2201" s="245">
        <f t="shared" si="384"/>
        <v>0.11379728722087804</v>
      </c>
      <c r="W2201" s="88" t="str">
        <f t="shared" si="385"/>
        <v>MENOR_VALOR</v>
      </c>
      <c r="X2201" s="89">
        <f t="shared" si="386"/>
        <v>171360</v>
      </c>
      <c r="Y2201" s="73"/>
    </row>
    <row r="2202" spans="1:25" ht="16" x14ac:dyDescent="0.35">
      <c r="A2202" s="6">
        <v>1997</v>
      </c>
      <c r="B2202" s="30">
        <v>8714199</v>
      </c>
      <c r="C2202" s="32" t="s">
        <v>32</v>
      </c>
      <c r="D2202" s="207" t="s">
        <v>35</v>
      </c>
      <c r="E2202" s="33" t="s">
        <v>34</v>
      </c>
      <c r="F2202" s="6">
        <v>0</v>
      </c>
      <c r="G2202" s="6">
        <v>1</v>
      </c>
      <c r="H2202" s="6">
        <v>781815</v>
      </c>
      <c r="I2202" s="243">
        <v>63308</v>
      </c>
      <c r="J2202" s="82">
        <f t="shared" si="387"/>
        <v>71614.009600000005</v>
      </c>
      <c r="K2202" s="79">
        <v>74520</v>
      </c>
      <c r="L2202" s="79">
        <f t="shared" si="377"/>
        <v>14158.8</v>
      </c>
      <c r="M2202" s="79">
        <f t="shared" si="378"/>
        <v>88678.8</v>
      </c>
      <c r="N2202" s="79">
        <v>65000</v>
      </c>
      <c r="O2202" s="79">
        <v>12350</v>
      </c>
      <c r="P2202" s="79">
        <v>77350</v>
      </c>
      <c r="Q2202" s="244">
        <f t="shared" si="379"/>
        <v>71614</v>
      </c>
      <c r="R2202" s="244">
        <f t="shared" si="380"/>
        <v>79214</v>
      </c>
      <c r="S2202" s="244">
        <f t="shared" si="381"/>
        <v>78903</v>
      </c>
      <c r="T2202" s="244">
        <f t="shared" si="382"/>
        <v>77350</v>
      </c>
      <c r="U2202" s="79">
        <f t="shared" si="383"/>
        <v>5374.0115370177609</v>
      </c>
      <c r="V2202" s="245">
        <f t="shared" si="384"/>
        <v>6.7841688805233433E-2</v>
      </c>
      <c r="W2202" s="88" t="str">
        <f t="shared" si="385"/>
        <v>MENOR_VALOR</v>
      </c>
      <c r="X2202" s="89">
        <f t="shared" si="386"/>
        <v>71614</v>
      </c>
      <c r="Y2202" s="73"/>
    </row>
    <row r="2203" spans="1:25" x14ac:dyDescent="0.35">
      <c r="A2203" s="6">
        <v>1998</v>
      </c>
      <c r="B2203" s="30">
        <v>8714199</v>
      </c>
      <c r="C2203" s="32" t="s">
        <v>32</v>
      </c>
      <c r="D2203" s="207" t="s">
        <v>36</v>
      </c>
      <c r="E2203" s="33" t="s">
        <v>34</v>
      </c>
      <c r="F2203" s="6">
        <v>0</v>
      </c>
      <c r="G2203" s="6">
        <v>1</v>
      </c>
      <c r="H2203" s="6">
        <v>781815</v>
      </c>
      <c r="I2203" s="243">
        <v>81872</v>
      </c>
      <c r="J2203" s="82">
        <f t="shared" si="387"/>
        <v>92613.606400000004</v>
      </c>
      <c r="K2203" s="79">
        <v>111600</v>
      </c>
      <c r="L2203" s="79">
        <f t="shared" si="377"/>
        <v>21204</v>
      </c>
      <c r="M2203" s="79">
        <f t="shared" si="378"/>
        <v>132804</v>
      </c>
      <c r="N2203" s="79">
        <v>96000</v>
      </c>
      <c r="O2203" s="79">
        <v>18240</v>
      </c>
      <c r="P2203" s="79">
        <v>114240</v>
      </c>
      <c r="Q2203" s="244">
        <f t="shared" si="379"/>
        <v>92614</v>
      </c>
      <c r="R2203" s="244">
        <f t="shared" si="380"/>
        <v>113219</v>
      </c>
      <c r="S2203" s="244">
        <f t="shared" si="381"/>
        <v>112004</v>
      </c>
      <c r="T2203" s="244">
        <f t="shared" si="382"/>
        <v>114240</v>
      </c>
      <c r="U2203" s="79">
        <f t="shared" si="383"/>
        <v>14569.935226348813</v>
      </c>
      <c r="V2203" s="245">
        <f t="shared" si="384"/>
        <v>0.12868807555577078</v>
      </c>
      <c r="W2203" s="88" t="str">
        <f t="shared" si="385"/>
        <v>MENOR_VALOR</v>
      </c>
      <c r="X2203" s="89">
        <f t="shared" si="386"/>
        <v>92614</v>
      </c>
      <c r="Y2203" s="73"/>
    </row>
    <row r="2204" spans="1:25" ht="24" x14ac:dyDescent="0.35">
      <c r="A2204" s="6">
        <v>1999</v>
      </c>
      <c r="B2204" s="30">
        <v>8714199</v>
      </c>
      <c r="C2204" s="32" t="s">
        <v>32</v>
      </c>
      <c r="D2204" s="207" t="s">
        <v>37</v>
      </c>
      <c r="E2204" s="33" t="s">
        <v>34</v>
      </c>
      <c r="F2204" s="6">
        <v>0</v>
      </c>
      <c r="G2204" s="6">
        <v>1</v>
      </c>
      <c r="H2204" s="6">
        <v>781815</v>
      </c>
      <c r="I2204" s="243">
        <v>121618</v>
      </c>
      <c r="J2204" s="82">
        <f t="shared" si="387"/>
        <v>137574.28159999999</v>
      </c>
      <c r="K2204" s="79">
        <v>104940</v>
      </c>
      <c r="L2204" s="79">
        <f t="shared" si="377"/>
        <v>19938.599999999999</v>
      </c>
      <c r="M2204" s="79">
        <f t="shared" si="378"/>
        <v>124878.6</v>
      </c>
      <c r="N2204" s="79">
        <v>79000</v>
      </c>
      <c r="O2204" s="79">
        <v>15010</v>
      </c>
      <c r="P2204" s="79">
        <v>94010</v>
      </c>
      <c r="Q2204" s="244">
        <f t="shared" si="379"/>
        <v>94010</v>
      </c>
      <c r="R2204" s="244">
        <f t="shared" si="380"/>
        <v>118821</v>
      </c>
      <c r="S2204" s="244">
        <f t="shared" si="381"/>
        <v>117327</v>
      </c>
      <c r="T2204" s="244">
        <f t="shared" si="382"/>
        <v>124879</v>
      </c>
      <c r="U2204" s="79">
        <f t="shared" si="383"/>
        <v>17544.02634801943</v>
      </c>
      <c r="V2204" s="245">
        <f t="shared" si="384"/>
        <v>0.1476508895567234</v>
      </c>
      <c r="W2204" s="88" t="str">
        <f t="shared" si="385"/>
        <v>MENOR_VALOR</v>
      </c>
      <c r="X2204" s="89">
        <f t="shared" si="386"/>
        <v>94010</v>
      </c>
      <c r="Y2204" s="73"/>
    </row>
    <row r="2205" spans="1:25" ht="24" x14ac:dyDescent="0.35">
      <c r="A2205" s="6">
        <v>2000</v>
      </c>
      <c r="B2205" s="30">
        <v>8714199</v>
      </c>
      <c r="C2205" s="32" t="s">
        <v>32</v>
      </c>
      <c r="D2205" s="207" t="s">
        <v>38</v>
      </c>
      <c r="E2205" s="33" t="s">
        <v>34</v>
      </c>
      <c r="F2205" s="6">
        <v>0</v>
      </c>
      <c r="G2205" s="6">
        <v>1</v>
      </c>
      <c r="H2205" s="6">
        <v>781815</v>
      </c>
      <c r="I2205" s="243">
        <v>101388</v>
      </c>
      <c r="J2205" s="82">
        <f t="shared" si="387"/>
        <v>114690.1056</v>
      </c>
      <c r="K2205" s="79">
        <v>97020</v>
      </c>
      <c r="L2205" s="79">
        <f t="shared" si="377"/>
        <v>18433.8</v>
      </c>
      <c r="M2205" s="79">
        <f t="shared" si="378"/>
        <v>115453.8</v>
      </c>
      <c r="N2205" s="79">
        <v>79000</v>
      </c>
      <c r="O2205" s="79">
        <v>15010</v>
      </c>
      <c r="P2205" s="79">
        <v>94010</v>
      </c>
      <c r="Q2205" s="244">
        <f t="shared" si="379"/>
        <v>94010</v>
      </c>
      <c r="R2205" s="244">
        <f t="shared" si="380"/>
        <v>108051</v>
      </c>
      <c r="S2205" s="244">
        <f t="shared" si="381"/>
        <v>107573</v>
      </c>
      <c r="T2205" s="244">
        <f t="shared" si="382"/>
        <v>114690</v>
      </c>
      <c r="U2205" s="79">
        <f t="shared" si="383"/>
        <v>9928.4863146403131</v>
      </c>
      <c r="V2205" s="245">
        <f t="shared" si="384"/>
        <v>9.1887037738108052E-2</v>
      </c>
      <c r="W2205" s="88" t="str">
        <f t="shared" si="385"/>
        <v>MENOR_VALOR</v>
      </c>
      <c r="X2205" s="89">
        <f t="shared" si="386"/>
        <v>94010</v>
      </c>
      <c r="Y2205" s="73"/>
    </row>
    <row r="2206" spans="1:25" ht="16" x14ac:dyDescent="0.35">
      <c r="A2206" s="6">
        <v>2001</v>
      </c>
      <c r="B2206" s="30">
        <v>8714199</v>
      </c>
      <c r="C2206" s="32" t="s">
        <v>32</v>
      </c>
      <c r="D2206" s="207" t="s">
        <v>39</v>
      </c>
      <c r="E2206" s="33" t="s">
        <v>34</v>
      </c>
      <c r="F2206" s="6">
        <v>0</v>
      </c>
      <c r="G2206" s="6">
        <v>1</v>
      </c>
      <c r="H2206" s="6">
        <v>781815</v>
      </c>
      <c r="I2206" s="243">
        <v>91511</v>
      </c>
      <c r="J2206" s="82">
        <f t="shared" si="387"/>
        <v>103517.2432</v>
      </c>
      <c r="K2206" s="79">
        <v>134330</v>
      </c>
      <c r="L2206" s="79">
        <f t="shared" si="377"/>
        <v>25522.7</v>
      </c>
      <c r="M2206" s="79">
        <f t="shared" si="378"/>
        <v>159852.70000000001</v>
      </c>
      <c r="N2206" s="79">
        <v>106000</v>
      </c>
      <c r="O2206" s="79">
        <v>20140</v>
      </c>
      <c r="P2206" s="79">
        <v>126140</v>
      </c>
      <c r="Q2206" s="244">
        <f t="shared" si="379"/>
        <v>103517</v>
      </c>
      <c r="R2206" s="244">
        <f t="shared" si="380"/>
        <v>129837</v>
      </c>
      <c r="S2206" s="244">
        <f t="shared" si="381"/>
        <v>127799</v>
      </c>
      <c r="T2206" s="244">
        <f t="shared" si="382"/>
        <v>126140</v>
      </c>
      <c r="U2206" s="79">
        <f t="shared" si="383"/>
        <v>18611.05048082993</v>
      </c>
      <c r="V2206" s="245">
        <f t="shared" si="384"/>
        <v>0.14334165515862143</v>
      </c>
      <c r="W2206" s="88" t="str">
        <f t="shared" si="385"/>
        <v>MENOR_VALOR</v>
      </c>
      <c r="X2206" s="89">
        <f t="shared" si="386"/>
        <v>103517</v>
      </c>
      <c r="Y2206" s="73"/>
    </row>
    <row r="2207" spans="1:25" x14ac:dyDescent="0.35">
      <c r="A2207" s="6">
        <v>2002</v>
      </c>
      <c r="B2207" s="30">
        <v>8714199</v>
      </c>
      <c r="C2207" s="32" t="s">
        <v>32</v>
      </c>
      <c r="D2207" s="207" t="s">
        <v>40</v>
      </c>
      <c r="E2207" s="33" t="s">
        <v>34</v>
      </c>
      <c r="F2207" s="6">
        <v>0</v>
      </c>
      <c r="G2207" s="6">
        <v>1</v>
      </c>
      <c r="H2207" s="6">
        <v>781815</v>
      </c>
      <c r="I2207" s="243">
        <v>143990</v>
      </c>
      <c r="J2207" s="82">
        <f t="shared" si="387"/>
        <v>162881.48800000001</v>
      </c>
      <c r="K2207" s="79">
        <v>221550</v>
      </c>
      <c r="L2207" s="79">
        <f t="shared" si="377"/>
        <v>42094.5</v>
      </c>
      <c r="M2207" s="79">
        <f t="shared" si="378"/>
        <v>263644.5</v>
      </c>
      <c r="N2207" s="79">
        <v>169000</v>
      </c>
      <c r="O2207" s="79">
        <v>32110</v>
      </c>
      <c r="P2207" s="79">
        <v>201110</v>
      </c>
      <c r="Q2207" s="244">
        <f t="shared" si="379"/>
        <v>162881</v>
      </c>
      <c r="R2207" s="244">
        <f t="shared" si="380"/>
        <v>209212</v>
      </c>
      <c r="S2207" s="244">
        <f t="shared" si="381"/>
        <v>205167</v>
      </c>
      <c r="T2207" s="244">
        <f t="shared" si="382"/>
        <v>201110</v>
      </c>
      <c r="U2207" s="79">
        <f t="shared" si="383"/>
        <v>32760.964279153934</v>
      </c>
      <c r="V2207" s="245">
        <f t="shared" si="384"/>
        <v>0.15659218533905289</v>
      </c>
      <c r="W2207" s="88" t="str">
        <f t="shared" si="385"/>
        <v>MENOR_VALOR</v>
      </c>
      <c r="X2207" s="89">
        <f t="shared" si="386"/>
        <v>162881</v>
      </c>
      <c r="Y2207" s="73"/>
    </row>
    <row r="2208" spans="1:25" x14ac:dyDescent="0.35">
      <c r="A2208" s="6">
        <v>2003</v>
      </c>
      <c r="B2208" s="30">
        <v>8714199</v>
      </c>
      <c r="C2208" s="32" t="s">
        <v>32</v>
      </c>
      <c r="D2208" s="207" t="s">
        <v>41</v>
      </c>
      <c r="E2208" s="33" t="s">
        <v>34</v>
      </c>
      <c r="F2208" s="6">
        <v>0</v>
      </c>
      <c r="G2208" s="6">
        <v>1</v>
      </c>
      <c r="H2208" s="6">
        <v>781815</v>
      </c>
      <c r="I2208" s="243">
        <v>16184</v>
      </c>
      <c r="J2208" s="82">
        <f t="shared" si="387"/>
        <v>18307.340799999998</v>
      </c>
      <c r="K2208" s="79">
        <v>25750</v>
      </c>
      <c r="L2208" s="79">
        <f t="shared" si="377"/>
        <v>4892.5</v>
      </c>
      <c r="M2208" s="79">
        <f t="shared" si="378"/>
        <v>30642.5</v>
      </c>
      <c r="N2208" s="79">
        <v>20000</v>
      </c>
      <c r="O2208" s="79">
        <v>3800</v>
      </c>
      <c r="P2208" s="79">
        <v>23800</v>
      </c>
      <c r="Q2208" s="244">
        <f t="shared" si="379"/>
        <v>18307</v>
      </c>
      <c r="R2208" s="244">
        <f t="shared" si="380"/>
        <v>24250</v>
      </c>
      <c r="S2208" s="244">
        <f t="shared" si="381"/>
        <v>23723</v>
      </c>
      <c r="T2208" s="244">
        <f t="shared" si="382"/>
        <v>23800</v>
      </c>
      <c r="U2208" s="79">
        <f t="shared" si="383"/>
        <v>4202.3356005916521</v>
      </c>
      <c r="V2208" s="245">
        <f t="shared" si="384"/>
        <v>0.17329218971511967</v>
      </c>
      <c r="W2208" s="88" t="str">
        <f t="shared" si="385"/>
        <v>MENOR_VALOR</v>
      </c>
      <c r="X2208" s="89">
        <f t="shared" si="386"/>
        <v>18307</v>
      </c>
      <c r="Y2208" s="73"/>
    </row>
    <row r="2209" spans="1:25" x14ac:dyDescent="0.35">
      <c r="A2209" s="6">
        <v>2004</v>
      </c>
      <c r="B2209" s="30">
        <v>8714199</v>
      </c>
      <c r="C2209" s="32" t="s">
        <v>32</v>
      </c>
      <c r="D2209" s="207" t="s">
        <v>42</v>
      </c>
      <c r="E2209" s="33" t="s">
        <v>34</v>
      </c>
      <c r="F2209" s="6">
        <v>0</v>
      </c>
      <c r="G2209" s="6">
        <v>1</v>
      </c>
      <c r="H2209" s="6">
        <v>781815</v>
      </c>
      <c r="I2209" s="243">
        <v>238119</v>
      </c>
      <c r="J2209" s="82">
        <f t="shared" si="387"/>
        <v>269360.21279999998</v>
      </c>
      <c r="K2209" s="79">
        <v>254700</v>
      </c>
      <c r="L2209" s="79">
        <f t="shared" si="377"/>
        <v>48393</v>
      </c>
      <c r="M2209" s="79">
        <f t="shared" si="378"/>
        <v>303093</v>
      </c>
      <c r="N2209" s="79">
        <v>226000</v>
      </c>
      <c r="O2209" s="79">
        <v>42940</v>
      </c>
      <c r="P2209" s="79">
        <v>268940</v>
      </c>
      <c r="Q2209" s="244">
        <f t="shared" si="379"/>
        <v>268940</v>
      </c>
      <c r="R2209" s="244">
        <f t="shared" si="380"/>
        <v>280464</v>
      </c>
      <c r="S2209" s="244">
        <f t="shared" si="381"/>
        <v>280019</v>
      </c>
      <c r="T2209" s="244">
        <f t="shared" si="382"/>
        <v>269360</v>
      </c>
      <c r="U2209" s="79">
        <f t="shared" si="383"/>
        <v>8148.6985463937735</v>
      </c>
      <c r="V2209" s="245">
        <f t="shared" si="384"/>
        <v>2.9054347603948361E-2</v>
      </c>
      <c r="W2209" s="88" t="str">
        <f t="shared" si="385"/>
        <v>MENOR_VALOR</v>
      </c>
      <c r="X2209" s="89">
        <f t="shared" si="386"/>
        <v>268940</v>
      </c>
      <c r="Y2209" s="73"/>
    </row>
    <row r="2210" spans="1:25" x14ac:dyDescent="0.35">
      <c r="A2210" s="6">
        <v>2005</v>
      </c>
      <c r="B2210" s="30">
        <v>8714199</v>
      </c>
      <c r="C2210" s="32" t="s">
        <v>32</v>
      </c>
      <c r="D2210" s="207" t="s">
        <v>43</v>
      </c>
      <c r="E2210" s="33" t="s">
        <v>34</v>
      </c>
      <c r="F2210" s="6">
        <v>0</v>
      </c>
      <c r="G2210" s="6">
        <v>1</v>
      </c>
      <c r="H2210" s="6">
        <v>781815</v>
      </c>
      <c r="I2210" s="243">
        <v>198611</v>
      </c>
      <c r="J2210" s="82">
        <f t="shared" si="387"/>
        <v>224668.76319999999</v>
      </c>
      <c r="K2210" s="79">
        <v>295930</v>
      </c>
      <c r="L2210" s="79">
        <f t="shared" si="377"/>
        <v>56226.7</v>
      </c>
      <c r="M2210" s="79">
        <f t="shared" si="378"/>
        <v>352156.7</v>
      </c>
      <c r="N2210" s="79">
        <v>234000</v>
      </c>
      <c r="O2210" s="79">
        <v>44460</v>
      </c>
      <c r="P2210" s="79">
        <v>278460</v>
      </c>
      <c r="Q2210" s="244">
        <f t="shared" si="379"/>
        <v>224669</v>
      </c>
      <c r="R2210" s="244">
        <f t="shared" si="380"/>
        <v>285095</v>
      </c>
      <c r="S2210" s="244">
        <f t="shared" si="381"/>
        <v>280337</v>
      </c>
      <c r="T2210" s="244">
        <f t="shared" si="382"/>
        <v>278460</v>
      </c>
      <c r="U2210" s="79">
        <f t="shared" si="383"/>
        <v>42727.634359978321</v>
      </c>
      <c r="V2210" s="245">
        <f t="shared" si="384"/>
        <v>0.14987156688113901</v>
      </c>
      <c r="W2210" s="88" t="str">
        <f t="shared" si="385"/>
        <v>MENOR_VALOR</v>
      </c>
      <c r="X2210" s="89">
        <f t="shared" si="386"/>
        <v>224669</v>
      </c>
      <c r="Y2210" s="73"/>
    </row>
    <row r="2211" spans="1:25" s="74" customFormat="1" ht="16" x14ac:dyDescent="0.35">
      <c r="A2211" s="117" t="s">
        <v>51</v>
      </c>
      <c r="B2211" s="30"/>
      <c r="C2211" s="134"/>
      <c r="D2211" s="135" t="s">
        <v>52</v>
      </c>
      <c r="E2211" s="33"/>
      <c r="F2211" s="119"/>
      <c r="G2211" s="119"/>
      <c r="H2211" s="120"/>
      <c r="I2211" s="243"/>
      <c r="J2211" s="82">
        <f t="shared" si="387"/>
        <v>0</v>
      </c>
      <c r="K2211" s="79">
        <v>0</v>
      </c>
      <c r="L2211" s="79">
        <f t="shared" si="377"/>
        <v>0</v>
      </c>
      <c r="M2211" s="79">
        <f t="shared" si="378"/>
        <v>0</v>
      </c>
      <c r="N2211" s="79"/>
      <c r="O2211" s="79"/>
      <c r="P2211" s="79"/>
      <c r="Q2211" s="244"/>
      <c r="R2211" s="244"/>
      <c r="S2211" s="244"/>
      <c r="T2211" s="244"/>
      <c r="U2211" s="79"/>
      <c r="V2211" s="245"/>
      <c r="W2211" s="88"/>
      <c r="X2211" s="89"/>
      <c r="Y2211" s="73"/>
    </row>
    <row r="2212" spans="1:25" ht="24" x14ac:dyDescent="0.35">
      <c r="A2212" s="208">
        <v>2006</v>
      </c>
      <c r="B2212" s="30">
        <v>8714199</v>
      </c>
      <c r="C2212" s="32" t="s">
        <v>32</v>
      </c>
      <c r="D2212" s="31" t="s">
        <v>218</v>
      </c>
      <c r="E2212" s="33" t="s">
        <v>34</v>
      </c>
      <c r="F2212" s="6">
        <v>0</v>
      </c>
      <c r="G2212" s="6">
        <v>1</v>
      </c>
      <c r="H2212" s="6">
        <v>781815</v>
      </c>
      <c r="I2212" s="81">
        <v>106029</v>
      </c>
      <c r="J2212" s="82">
        <f t="shared" si="387"/>
        <v>119940.0048</v>
      </c>
      <c r="K2212" s="79">
        <v>238280</v>
      </c>
      <c r="L2212" s="79">
        <f t="shared" si="377"/>
        <v>45273.2</v>
      </c>
      <c r="M2212" s="79">
        <f t="shared" si="378"/>
        <v>283553.2</v>
      </c>
      <c r="N2212" s="79">
        <v>207000</v>
      </c>
      <c r="O2212" s="79">
        <v>39330</v>
      </c>
      <c r="P2212" s="79">
        <v>246330</v>
      </c>
      <c r="Q2212" s="244">
        <f t="shared" si="379"/>
        <v>119940</v>
      </c>
      <c r="R2212" s="244">
        <f t="shared" si="380"/>
        <v>216608</v>
      </c>
      <c r="S2212" s="244">
        <f t="shared" si="381"/>
        <v>203098</v>
      </c>
      <c r="T2212" s="244">
        <f t="shared" si="382"/>
        <v>246330</v>
      </c>
      <c r="U2212" s="79">
        <f t="shared" si="383"/>
        <v>68354.598323741171</v>
      </c>
      <c r="V2212" s="245">
        <f t="shared" si="384"/>
        <v>0.31556820765503202</v>
      </c>
      <c r="W2212" s="88" t="str">
        <f t="shared" si="385"/>
        <v>MENOR_VALOR</v>
      </c>
      <c r="X2212" s="89">
        <f t="shared" si="386"/>
        <v>119940</v>
      </c>
      <c r="Y2212" s="73"/>
    </row>
    <row r="2213" spans="1:25" x14ac:dyDescent="0.35">
      <c r="A2213" s="208">
        <v>2007</v>
      </c>
      <c r="B2213" s="30">
        <v>8714199</v>
      </c>
      <c r="C2213" s="32" t="s">
        <v>32</v>
      </c>
      <c r="D2213" s="31" t="s">
        <v>53</v>
      </c>
      <c r="E2213" s="33" t="s">
        <v>34</v>
      </c>
      <c r="F2213" s="6">
        <v>0</v>
      </c>
      <c r="G2213" s="6">
        <v>1</v>
      </c>
      <c r="H2213" s="6">
        <v>781815</v>
      </c>
      <c r="I2213" s="81">
        <v>14756</v>
      </c>
      <c r="J2213" s="82">
        <f t="shared" si="387"/>
        <v>16691.9872</v>
      </c>
      <c r="K2213" s="79">
        <v>18900</v>
      </c>
      <c r="L2213" s="79">
        <f t="shared" si="377"/>
        <v>3591</v>
      </c>
      <c r="M2213" s="79">
        <f t="shared" si="378"/>
        <v>22491</v>
      </c>
      <c r="N2213" s="79">
        <v>17000</v>
      </c>
      <c r="O2213" s="79">
        <v>3230</v>
      </c>
      <c r="P2213" s="79">
        <v>20230</v>
      </c>
      <c r="Q2213" s="244">
        <f t="shared" si="379"/>
        <v>16692</v>
      </c>
      <c r="R2213" s="244">
        <f t="shared" si="380"/>
        <v>19804</v>
      </c>
      <c r="S2213" s="244">
        <f t="shared" si="381"/>
        <v>19656</v>
      </c>
      <c r="T2213" s="244">
        <f t="shared" si="382"/>
        <v>20230</v>
      </c>
      <c r="U2213" s="79">
        <f t="shared" si="383"/>
        <v>2200.5163030525359</v>
      </c>
      <c r="V2213" s="245">
        <f t="shared" si="384"/>
        <v>0.11111473960071379</v>
      </c>
      <c r="W2213" s="88" t="str">
        <f t="shared" si="385"/>
        <v>MENOR_VALOR</v>
      </c>
      <c r="X2213" s="89">
        <f t="shared" si="386"/>
        <v>16692</v>
      </c>
      <c r="Y2213" s="73"/>
    </row>
    <row r="2214" spans="1:25" x14ac:dyDescent="0.35">
      <c r="A2214" s="208">
        <v>2008</v>
      </c>
      <c r="B2214" s="30">
        <v>8714199</v>
      </c>
      <c r="C2214" s="32" t="s">
        <v>32</v>
      </c>
      <c r="D2214" s="31" t="s">
        <v>219</v>
      </c>
      <c r="E2214" s="33" t="s">
        <v>34</v>
      </c>
      <c r="F2214" s="6">
        <v>0</v>
      </c>
      <c r="G2214" s="6">
        <v>1</v>
      </c>
      <c r="H2214" s="6">
        <v>781815</v>
      </c>
      <c r="I2214" s="81">
        <v>68663</v>
      </c>
      <c r="J2214" s="82">
        <f t="shared" si="387"/>
        <v>77671.585599999991</v>
      </c>
      <c r="K2214" s="79">
        <v>94160</v>
      </c>
      <c r="L2214" s="79">
        <f t="shared" si="377"/>
        <v>17890.400000000001</v>
      </c>
      <c r="M2214" s="79">
        <f t="shared" si="378"/>
        <v>112050.4</v>
      </c>
      <c r="N2214" s="79">
        <v>70000</v>
      </c>
      <c r="O2214" s="79">
        <v>13300</v>
      </c>
      <c r="P2214" s="79">
        <v>83300</v>
      </c>
      <c r="Q2214" s="244">
        <f t="shared" si="379"/>
        <v>77672</v>
      </c>
      <c r="R2214" s="244">
        <f t="shared" si="380"/>
        <v>91007</v>
      </c>
      <c r="S2214" s="244">
        <f t="shared" si="381"/>
        <v>89834</v>
      </c>
      <c r="T2214" s="244">
        <f t="shared" si="382"/>
        <v>83300</v>
      </c>
      <c r="U2214" s="79">
        <f t="shared" si="383"/>
        <v>9429.2689271226118</v>
      </c>
      <c r="V2214" s="245">
        <f t="shared" si="384"/>
        <v>0.10361036983004178</v>
      </c>
      <c r="W2214" s="88" t="str">
        <f t="shared" si="385"/>
        <v>MENOR_VALOR</v>
      </c>
      <c r="X2214" s="89">
        <f t="shared" si="386"/>
        <v>77672</v>
      </c>
      <c r="Y2214" s="73"/>
    </row>
    <row r="2215" spans="1:25" ht="16" x14ac:dyDescent="0.35">
      <c r="A2215" s="208">
        <v>2009</v>
      </c>
      <c r="B2215" s="30">
        <v>8714199</v>
      </c>
      <c r="C2215" s="32" t="s">
        <v>32</v>
      </c>
      <c r="D2215" s="31" t="s">
        <v>54</v>
      </c>
      <c r="E2215" s="33" t="s">
        <v>34</v>
      </c>
      <c r="F2215" s="6">
        <v>0</v>
      </c>
      <c r="G2215" s="6">
        <v>1</v>
      </c>
      <c r="H2215" s="6">
        <v>781815</v>
      </c>
      <c r="I2215" s="81">
        <v>36176</v>
      </c>
      <c r="J2215" s="82">
        <f t="shared" si="387"/>
        <v>40922.2912</v>
      </c>
      <c r="K2215" s="79">
        <v>72900</v>
      </c>
      <c r="L2215" s="79">
        <f t="shared" si="377"/>
        <v>13851</v>
      </c>
      <c r="M2215" s="79">
        <f t="shared" si="378"/>
        <v>86751</v>
      </c>
      <c r="N2215" s="79">
        <v>65000</v>
      </c>
      <c r="O2215" s="79">
        <v>12350</v>
      </c>
      <c r="P2215" s="79">
        <v>77350</v>
      </c>
      <c r="Q2215" s="244">
        <f t="shared" si="379"/>
        <v>40922</v>
      </c>
      <c r="R2215" s="244">
        <f t="shared" si="380"/>
        <v>68341</v>
      </c>
      <c r="S2215" s="244">
        <f t="shared" si="381"/>
        <v>64998</v>
      </c>
      <c r="T2215" s="244">
        <f t="shared" si="382"/>
        <v>77350</v>
      </c>
      <c r="U2215" s="79">
        <f t="shared" si="383"/>
        <v>19388.160833353948</v>
      </c>
      <c r="V2215" s="245">
        <f t="shared" si="384"/>
        <v>0.28369735346796138</v>
      </c>
      <c r="W2215" s="88" t="str">
        <f t="shared" si="385"/>
        <v>MENOR_VALOR</v>
      </c>
      <c r="X2215" s="89">
        <f t="shared" si="386"/>
        <v>40922</v>
      </c>
      <c r="Y2215" s="73"/>
    </row>
    <row r="2216" spans="1:25" ht="24" x14ac:dyDescent="0.35">
      <c r="A2216" s="208">
        <v>2010</v>
      </c>
      <c r="B2216" s="30">
        <v>8714199</v>
      </c>
      <c r="C2216" s="32" t="s">
        <v>32</v>
      </c>
      <c r="D2216" s="31" t="s">
        <v>220</v>
      </c>
      <c r="E2216" s="33" t="s">
        <v>34</v>
      </c>
      <c r="F2216" s="6">
        <v>0</v>
      </c>
      <c r="G2216" s="6">
        <v>1</v>
      </c>
      <c r="H2216" s="6">
        <v>781815</v>
      </c>
      <c r="I2216" s="81">
        <v>106624</v>
      </c>
      <c r="J2216" s="82">
        <f t="shared" si="387"/>
        <v>120613.06879999999</v>
      </c>
      <c r="K2216" s="79">
        <v>31280</v>
      </c>
      <c r="L2216" s="79">
        <f t="shared" si="377"/>
        <v>5943.2</v>
      </c>
      <c r="M2216" s="79">
        <f t="shared" si="378"/>
        <v>37223.199999999997</v>
      </c>
      <c r="N2216" s="79">
        <v>27000</v>
      </c>
      <c r="O2216" s="79">
        <v>5130</v>
      </c>
      <c r="P2216" s="79">
        <v>32130</v>
      </c>
      <c r="Q2216" s="244">
        <f t="shared" si="379"/>
        <v>32130</v>
      </c>
      <c r="R2216" s="244">
        <f t="shared" si="380"/>
        <v>63322</v>
      </c>
      <c r="S2216" s="244">
        <f t="shared" si="381"/>
        <v>52445</v>
      </c>
      <c r="T2216" s="244">
        <f t="shared" si="382"/>
        <v>37223</v>
      </c>
      <c r="U2216" s="79">
        <f t="shared" si="383"/>
        <v>22056.074718770789</v>
      </c>
      <c r="V2216" s="245">
        <f t="shared" si="384"/>
        <v>0.34831614160593144</v>
      </c>
      <c r="W2216" s="88" t="str">
        <f t="shared" si="385"/>
        <v>MENOR_VALOR</v>
      </c>
      <c r="X2216" s="89">
        <f t="shared" si="386"/>
        <v>32130</v>
      </c>
      <c r="Y2216" s="73"/>
    </row>
    <row r="2217" spans="1:25" ht="24" x14ac:dyDescent="0.35">
      <c r="A2217" s="208">
        <v>2011</v>
      </c>
      <c r="B2217" s="30">
        <v>8714199</v>
      </c>
      <c r="C2217" s="32" t="s">
        <v>32</v>
      </c>
      <c r="D2217" s="31" t="s">
        <v>282</v>
      </c>
      <c r="E2217" s="33" t="s">
        <v>34</v>
      </c>
      <c r="F2217" s="6">
        <v>0</v>
      </c>
      <c r="G2217" s="6">
        <v>1</v>
      </c>
      <c r="H2217" s="6">
        <v>781815</v>
      </c>
      <c r="I2217" s="81">
        <v>18683</v>
      </c>
      <c r="J2217" s="82">
        <f t="shared" si="387"/>
        <v>21134.209599999998</v>
      </c>
      <c r="K2217" s="79">
        <v>31620</v>
      </c>
      <c r="L2217" s="79">
        <f t="shared" si="377"/>
        <v>6007.8</v>
      </c>
      <c r="M2217" s="79">
        <f t="shared" si="378"/>
        <v>37627.800000000003</v>
      </c>
      <c r="N2217" s="79">
        <v>27000</v>
      </c>
      <c r="O2217" s="79">
        <v>5130</v>
      </c>
      <c r="P2217" s="79">
        <v>32130</v>
      </c>
      <c r="Q2217" s="244">
        <f t="shared" si="379"/>
        <v>21134</v>
      </c>
      <c r="R2217" s="244">
        <f t="shared" si="380"/>
        <v>30297</v>
      </c>
      <c r="S2217" s="244">
        <f t="shared" si="381"/>
        <v>29453</v>
      </c>
      <c r="T2217" s="244">
        <f t="shared" si="382"/>
        <v>32130</v>
      </c>
      <c r="U2217" s="79">
        <f t="shared" si="383"/>
        <v>6479.2194360123349</v>
      </c>
      <c r="V2217" s="245">
        <f t="shared" si="384"/>
        <v>0.21385679889138642</v>
      </c>
      <c r="W2217" s="88" t="str">
        <f t="shared" si="385"/>
        <v>MENOR_VALOR</v>
      </c>
      <c r="X2217" s="89">
        <f t="shared" si="386"/>
        <v>21134</v>
      </c>
      <c r="Y2217" s="73"/>
    </row>
    <row r="2218" spans="1:25" ht="16" x14ac:dyDescent="0.35">
      <c r="A2218" s="208">
        <v>2012</v>
      </c>
      <c r="B2218" s="30">
        <v>8714199</v>
      </c>
      <c r="C2218" s="32" t="s">
        <v>32</v>
      </c>
      <c r="D2218" s="31" t="s">
        <v>55</v>
      </c>
      <c r="E2218" s="33" t="s">
        <v>34</v>
      </c>
      <c r="F2218" s="6">
        <v>0</v>
      </c>
      <c r="G2218" s="6">
        <v>1</v>
      </c>
      <c r="H2218" s="6">
        <v>781815</v>
      </c>
      <c r="I2218" s="81">
        <v>28560</v>
      </c>
      <c r="J2218" s="82">
        <f t="shared" si="387"/>
        <v>32307.072</v>
      </c>
      <c r="K2218" s="79">
        <v>38700</v>
      </c>
      <c r="L2218" s="79">
        <f t="shared" si="377"/>
        <v>7353</v>
      </c>
      <c r="M2218" s="79">
        <f t="shared" si="378"/>
        <v>46053</v>
      </c>
      <c r="N2218" s="79">
        <v>34000</v>
      </c>
      <c r="O2218" s="79">
        <v>6460</v>
      </c>
      <c r="P2218" s="79">
        <v>40460</v>
      </c>
      <c r="Q2218" s="244">
        <f t="shared" si="379"/>
        <v>32307</v>
      </c>
      <c r="R2218" s="244">
        <f t="shared" si="380"/>
        <v>39607</v>
      </c>
      <c r="S2218" s="244">
        <f t="shared" si="381"/>
        <v>39192</v>
      </c>
      <c r="T2218" s="244">
        <f t="shared" si="382"/>
        <v>40460</v>
      </c>
      <c r="U2218" s="79">
        <f t="shared" si="383"/>
        <v>5161.8795026617972</v>
      </c>
      <c r="V2218" s="245">
        <f t="shared" si="384"/>
        <v>0.1303274548100537</v>
      </c>
      <c r="W2218" s="88" t="str">
        <f t="shared" si="385"/>
        <v>MENOR_VALOR</v>
      </c>
      <c r="X2218" s="89">
        <f t="shared" si="386"/>
        <v>32307</v>
      </c>
      <c r="Y2218" s="73"/>
    </row>
    <row r="2219" spans="1:25" ht="16" x14ac:dyDescent="0.35">
      <c r="A2219" s="208">
        <v>2013</v>
      </c>
      <c r="B2219" s="30">
        <v>8714199</v>
      </c>
      <c r="C2219" s="32" t="s">
        <v>32</v>
      </c>
      <c r="D2219" s="31" t="s">
        <v>56</v>
      </c>
      <c r="E2219" s="33" t="s">
        <v>34</v>
      </c>
      <c r="F2219" s="6">
        <v>0</v>
      </c>
      <c r="G2219" s="6">
        <v>1</v>
      </c>
      <c r="H2219" s="6">
        <v>781815</v>
      </c>
      <c r="I2219" s="81">
        <v>34272</v>
      </c>
      <c r="J2219" s="82">
        <f t="shared" si="387"/>
        <v>38768.486400000002</v>
      </c>
      <c r="K2219" s="79">
        <v>89440</v>
      </c>
      <c r="L2219" s="79">
        <f t="shared" si="377"/>
        <v>16993.599999999999</v>
      </c>
      <c r="M2219" s="79">
        <f t="shared" si="378"/>
        <v>106433.60000000001</v>
      </c>
      <c r="N2219" s="79">
        <v>69000</v>
      </c>
      <c r="O2219" s="79">
        <v>13110</v>
      </c>
      <c r="P2219" s="79">
        <v>82110</v>
      </c>
      <c r="Q2219" s="244">
        <f t="shared" si="379"/>
        <v>38768</v>
      </c>
      <c r="R2219" s="244">
        <f t="shared" si="380"/>
        <v>75771</v>
      </c>
      <c r="S2219" s="244">
        <f t="shared" si="381"/>
        <v>69714</v>
      </c>
      <c r="T2219" s="244">
        <f t="shared" si="382"/>
        <v>82110</v>
      </c>
      <c r="U2219" s="79">
        <f t="shared" si="383"/>
        <v>26165.072224245818</v>
      </c>
      <c r="V2219" s="245">
        <f t="shared" si="384"/>
        <v>0.34531776305243189</v>
      </c>
      <c r="W2219" s="88" t="str">
        <f t="shared" si="385"/>
        <v>MENOR_VALOR</v>
      </c>
      <c r="X2219" s="89">
        <f t="shared" si="386"/>
        <v>38768</v>
      </c>
      <c r="Y2219" s="73"/>
    </row>
    <row r="2220" spans="1:25" ht="16" x14ac:dyDescent="0.35">
      <c r="A2220" s="208">
        <v>2014</v>
      </c>
      <c r="B2220" s="30">
        <v>8714199</v>
      </c>
      <c r="C2220" s="32" t="s">
        <v>32</v>
      </c>
      <c r="D2220" s="31" t="s">
        <v>57</v>
      </c>
      <c r="E2220" s="33" t="s">
        <v>34</v>
      </c>
      <c r="F2220" s="6">
        <v>0</v>
      </c>
      <c r="G2220" s="6">
        <v>1</v>
      </c>
      <c r="H2220" s="6">
        <v>781815</v>
      </c>
      <c r="I2220" s="81">
        <v>32249</v>
      </c>
      <c r="J2220" s="82">
        <f t="shared" si="387"/>
        <v>36480.068800000001</v>
      </c>
      <c r="K2220" s="79">
        <v>117800</v>
      </c>
      <c r="L2220" s="79">
        <f t="shared" ref="L2220:L2277" si="388">K2220*19%</f>
        <v>22382</v>
      </c>
      <c r="M2220" s="79">
        <f t="shared" si="378"/>
        <v>140182</v>
      </c>
      <c r="N2220" s="79">
        <v>99000</v>
      </c>
      <c r="O2220" s="79">
        <v>18810</v>
      </c>
      <c r="P2220" s="79">
        <v>117810</v>
      </c>
      <c r="Q2220" s="244">
        <f t="shared" si="379"/>
        <v>36480</v>
      </c>
      <c r="R2220" s="244">
        <f t="shared" si="380"/>
        <v>98157</v>
      </c>
      <c r="S2220" s="244">
        <f t="shared" si="381"/>
        <v>84458</v>
      </c>
      <c r="T2220" s="244">
        <f t="shared" si="382"/>
        <v>117810</v>
      </c>
      <c r="U2220" s="79">
        <f t="shared" si="383"/>
        <v>43612.224943242691</v>
      </c>
      <c r="V2220" s="245">
        <f t="shared" si="384"/>
        <v>0.44431089930664841</v>
      </c>
      <c r="W2220" s="88" t="str">
        <f t="shared" si="385"/>
        <v>MEDIA_GEOMETRICA</v>
      </c>
      <c r="X2220" s="89">
        <f t="shared" si="386"/>
        <v>84458</v>
      </c>
      <c r="Y2220" s="73"/>
    </row>
    <row r="2221" spans="1:25" x14ac:dyDescent="0.35">
      <c r="A2221" s="208">
        <v>2015</v>
      </c>
      <c r="B2221" s="30">
        <v>8714199</v>
      </c>
      <c r="C2221" s="32" t="s">
        <v>32</v>
      </c>
      <c r="D2221" s="31" t="s">
        <v>58</v>
      </c>
      <c r="E2221" s="33" t="s">
        <v>34</v>
      </c>
      <c r="F2221" s="6">
        <v>0</v>
      </c>
      <c r="G2221" s="6">
        <v>1</v>
      </c>
      <c r="H2221" s="6">
        <v>781815</v>
      </c>
      <c r="I2221" s="81">
        <v>34272</v>
      </c>
      <c r="J2221" s="82">
        <f t="shared" si="387"/>
        <v>38768.486400000002</v>
      </c>
      <c r="K2221" s="79">
        <v>49140</v>
      </c>
      <c r="L2221" s="79">
        <f t="shared" si="388"/>
        <v>9336.6</v>
      </c>
      <c r="M2221" s="79">
        <f t="shared" si="378"/>
        <v>58476.6</v>
      </c>
      <c r="N2221" s="79">
        <v>43000</v>
      </c>
      <c r="O2221" s="79">
        <v>8170</v>
      </c>
      <c r="P2221" s="79">
        <v>51170</v>
      </c>
      <c r="Q2221" s="244">
        <f t="shared" si="379"/>
        <v>38768</v>
      </c>
      <c r="R2221" s="244">
        <f t="shared" si="380"/>
        <v>49472</v>
      </c>
      <c r="S2221" s="244">
        <f t="shared" si="381"/>
        <v>48771</v>
      </c>
      <c r="T2221" s="244">
        <f t="shared" si="382"/>
        <v>51170</v>
      </c>
      <c r="U2221" s="79">
        <f t="shared" si="383"/>
        <v>7568.8709858208049</v>
      </c>
      <c r="V2221" s="245">
        <f t="shared" si="384"/>
        <v>0.1529930260717336</v>
      </c>
      <c r="W2221" s="88" t="str">
        <f t="shared" si="385"/>
        <v>MENOR_VALOR</v>
      </c>
      <c r="X2221" s="89">
        <f t="shared" si="386"/>
        <v>38768</v>
      </c>
      <c r="Y2221" s="73"/>
    </row>
    <row r="2222" spans="1:25" ht="16" x14ac:dyDescent="0.35">
      <c r="A2222" s="208">
        <v>2016</v>
      </c>
      <c r="B2222" s="30">
        <v>8714199</v>
      </c>
      <c r="C2222" s="32" t="s">
        <v>32</v>
      </c>
      <c r="D2222" s="31" t="s">
        <v>59</v>
      </c>
      <c r="E2222" s="33" t="s">
        <v>34</v>
      </c>
      <c r="F2222" s="6">
        <v>0</v>
      </c>
      <c r="G2222" s="6">
        <v>1</v>
      </c>
      <c r="H2222" s="6">
        <v>781815</v>
      </c>
      <c r="I2222" s="81">
        <v>110789</v>
      </c>
      <c r="J2222" s="82">
        <f t="shared" si="387"/>
        <v>125324.5168</v>
      </c>
      <c r="K2222" s="79">
        <v>146880</v>
      </c>
      <c r="L2222" s="79">
        <f t="shared" si="388"/>
        <v>27907.200000000001</v>
      </c>
      <c r="M2222" s="79">
        <f t="shared" si="378"/>
        <v>174787.20000000001</v>
      </c>
      <c r="N2222" s="79">
        <v>115000</v>
      </c>
      <c r="O2222" s="79">
        <v>21850</v>
      </c>
      <c r="P2222" s="79">
        <v>136850</v>
      </c>
      <c r="Q2222" s="244">
        <f t="shared" si="379"/>
        <v>125325</v>
      </c>
      <c r="R2222" s="244">
        <f t="shared" si="380"/>
        <v>145654</v>
      </c>
      <c r="S2222" s="244">
        <f t="shared" si="381"/>
        <v>144188</v>
      </c>
      <c r="T2222" s="244">
        <f t="shared" si="382"/>
        <v>136850</v>
      </c>
      <c r="U2222" s="79">
        <f t="shared" si="383"/>
        <v>14374.773754741325</v>
      </c>
      <c r="V2222" s="245">
        <f t="shared" si="384"/>
        <v>9.8691239202090747E-2</v>
      </c>
      <c r="W2222" s="88" t="str">
        <f t="shared" si="385"/>
        <v>MENOR_VALOR</v>
      </c>
      <c r="X2222" s="89">
        <f t="shared" si="386"/>
        <v>125325</v>
      </c>
      <c r="Y2222" s="73"/>
    </row>
    <row r="2223" spans="1:25" ht="16" x14ac:dyDescent="0.35">
      <c r="A2223" s="208">
        <v>2017</v>
      </c>
      <c r="B2223" s="30">
        <v>8714199</v>
      </c>
      <c r="C2223" s="32" t="s">
        <v>32</v>
      </c>
      <c r="D2223" s="31" t="s">
        <v>60</v>
      </c>
      <c r="E2223" s="33" t="s">
        <v>34</v>
      </c>
      <c r="F2223" s="6">
        <v>0</v>
      </c>
      <c r="G2223" s="6">
        <v>1</v>
      </c>
      <c r="H2223" s="6">
        <v>781815</v>
      </c>
      <c r="I2223" s="81">
        <v>110670</v>
      </c>
      <c r="J2223" s="82">
        <f t="shared" si="387"/>
        <v>125189.90399999999</v>
      </c>
      <c r="K2223" s="79">
        <v>149760</v>
      </c>
      <c r="L2223" s="79">
        <f t="shared" si="388"/>
        <v>28454.400000000001</v>
      </c>
      <c r="M2223" s="79">
        <f t="shared" si="378"/>
        <v>178214.39999999999</v>
      </c>
      <c r="N2223" s="79">
        <v>115000</v>
      </c>
      <c r="O2223" s="79">
        <v>21850</v>
      </c>
      <c r="P2223" s="79">
        <v>136850</v>
      </c>
      <c r="Q2223" s="244">
        <f t="shared" si="379"/>
        <v>125190</v>
      </c>
      <c r="R2223" s="244">
        <f t="shared" si="380"/>
        <v>146751</v>
      </c>
      <c r="S2223" s="244">
        <f t="shared" si="381"/>
        <v>145073</v>
      </c>
      <c r="T2223" s="244">
        <f t="shared" si="382"/>
        <v>136850</v>
      </c>
      <c r="U2223" s="79">
        <f t="shared" si="383"/>
        <v>15245.929309163152</v>
      </c>
      <c r="V2223" s="245">
        <f t="shared" si="384"/>
        <v>0.10388978139272068</v>
      </c>
      <c r="W2223" s="88" t="str">
        <f t="shared" si="385"/>
        <v>MENOR_VALOR</v>
      </c>
      <c r="X2223" s="89">
        <f t="shared" si="386"/>
        <v>125190</v>
      </c>
      <c r="Y2223" s="73"/>
    </row>
    <row r="2224" spans="1:25" ht="16" x14ac:dyDescent="0.35">
      <c r="A2224" s="208">
        <v>2018</v>
      </c>
      <c r="B2224" s="30">
        <v>8714199</v>
      </c>
      <c r="C2224" s="32" t="s">
        <v>32</v>
      </c>
      <c r="D2224" s="31" t="s">
        <v>61</v>
      </c>
      <c r="E2224" s="33" t="s">
        <v>34</v>
      </c>
      <c r="F2224" s="6">
        <v>0</v>
      </c>
      <c r="G2224" s="6">
        <v>1</v>
      </c>
      <c r="H2224" s="6">
        <v>781815</v>
      </c>
      <c r="I2224" s="81">
        <v>16184</v>
      </c>
      <c r="J2224" s="82">
        <f t="shared" si="387"/>
        <v>18307.340799999998</v>
      </c>
      <c r="K2224" s="79">
        <v>14100</v>
      </c>
      <c r="L2224" s="79">
        <f t="shared" si="388"/>
        <v>2679</v>
      </c>
      <c r="M2224" s="79">
        <f t="shared" si="378"/>
        <v>16779</v>
      </c>
      <c r="N2224" s="79">
        <v>12000</v>
      </c>
      <c r="O2224" s="79">
        <v>2280</v>
      </c>
      <c r="P2224" s="79">
        <v>14280</v>
      </c>
      <c r="Q2224" s="244">
        <f t="shared" si="379"/>
        <v>14280</v>
      </c>
      <c r="R2224" s="244">
        <f t="shared" si="380"/>
        <v>16455</v>
      </c>
      <c r="S2224" s="244">
        <f t="shared" si="381"/>
        <v>16370</v>
      </c>
      <c r="T2224" s="244">
        <f t="shared" si="382"/>
        <v>16779</v>
      </c>
      <c r="U2224" s="79">
        <f t="shared" si="383"/>
        <v>1537.9572490807409</v>
      </c>
      <c r="V2224" s="245">
        <f t="shared" si="384"/>
        <v>9.3464433247082396E-2</v>
      </c>
      <c r="W2224" s="88" t="str">
        <f t="shared" si="385"/>
        <v>MENOR_VALOR</v>
      </c>
      <c r="X2224" s="89">
        <f t="shared" si="386"/>
        <v>14280</v>
      </c>
      <c r="Y2224" s="73"/>
    </row>
    <row r="2225" spans="1:25" ht="16" x14ac:dyDescent="0.35">
      <c r="A2225" s="208">
        <v>2019</v>
      </c>
      <c r="B2225" s="30">
        <v>8714199</v>
      </c>
      <c r="C2225" s="32" t="s">
        <v>32</v>
      </c>
      <c r="D2225" s="31" t="s">
        <v>62</v>
      </c>
      <c r="E2225" s="33" t="s">
        <v>34</v>
      </c>
      <c r="F2225" s="6">
        <v>0</v>
      </c>
      <c r="G2225" s="6">
        <v>1</v>
      </c>
      <c r="H2225" s="6">
        <v>781815</v>
      </c>
      <c r="I2225" s="81">
        <v>101864</v>
      </c>
      <c r="J2225" s="82">
        <f t="shared" si="387"/>
        <v>115228.55679999999</v>
      </c>
      <c r="K2225" s="79">
        <v>141680</v>
      </c>
      <c r="L2225" s="79">
        <f t="shared" si="388"/>
        <v>26919.200000000001</v>
      </c>
      <c r="M2225" s="79">
        <f t="shared" si="378"/>
        <v>168599.2</v>
      </c>
      <c r="N2225" s="79">
        <v>123000</v>
      </c>
      <c r="O2225" s="79">
        <v>23370</v>
      </c>
      <c r="P2225" s="79">
        <v>146370</v>
      </c>
      <c r="Q2225" s="244">
        <f t="shared" si="379"/>
        <v>115229</v>
      </c>
      <c r="R2225" s="244">
        <f t="shared" si="380"/>
        <v>143399</v>
      </c>
      <c r="S2225" s="244">
        <f t="shared" si="381"/>
        <v>141674</v>
      </c>
      <c r="T2225" s="244">
        <f t="shared" si="382"/>
        <v>146370</v>
      </c>
      <c r="U2225" s="79">
        <f t="shared" si="383"/>
        <v>19919.198026025042</v>
      </c>
      <c r="V2225" s="245">
        <f t="shared" si="384"/>
        <v>0.13890750999675761</v>
      </c>
      <c r="W2225" s="88" t="str">
        <f t="shared" si="385"/>
        <v>MENOR_VALOR</v>
      </c>
      <c r="X2225" s="89">
        <f t="shared" si="386"/>
        <v>115229</v>
      </c>
      <c r="Y2225" s="73"/>
    </row>
    <row r="2226" spans="1:25" x14ac:dyDescent="0.35">
      <c r="A2226" s="208">
        <v>2020</v>
      </c>
      <c r="B2226" s="30">
        <v>8714199</v>
      </c>
      <c r="C2226" s="32" t="s">
        <v>32</v>
      </c>
      <c r="D2226" s="31" t="s">
        <v>63</v>
      </c>
      <c r="E2226" s="33" t="s">
        <v>34</v>
      </c>
      <c r="F2226" s="6">
        <v>0</v>
      </c>
      <c r="G2226" s="6">
        <v>1</v>
      </c>
      <c r="H2226" s="6">
        <v>781815</v>
      </c>
      <c r="I2226" s="81">
        <v>144704</v>
      </c>
      <c r="J2226" s="82">
        <f t="shared" si="387"/>
        <v>163689.1648</v>
      </c>
      <c r="K2226" s="79">
        <v>195960</v>
      </c>
      <c r="L2226" s="79">
        <f t="shared" si="388"/>
        <v>37232.400000000001</v>
      </c>
      <c r="M2226" s="79">
        <f t="shared" si="378"/>
        <v>233192.4</v>
      </c>
      <c r="N2226" s="79">
        <v>170000</v>
      </c>
      <c r="O2226" s="79">
        <v>32300</v>
      </c>
      <c r="P2226" s="79">
        <v>202300</v>
      </c>
      <c r="Q2226" s="244">
        <f t="shared" si="379"/>
        <v>163689</v>
      </c>
      <c r="R2226" s="244">
        <f t="shared" si="380"/>
        <v>199727</v>
      </c>
      <c r="S2226" s="244">
        <f t="shared" si="381"/>
        <v>197656</v>
      </c>
      <c r="T2226" s="244">
        <f t="shared" si="382"/>
        <v>202300</v>
      </c>
      <c r="U2226" s="79">
        <f t="shared" si="383"/>
        <v>25482.714180400799</v>
      </c>
      <c r="V2226" s="245">
        <f t="shared" si="384"/>
        <v>0.12758772815093</v>
      </c>
      <c r="W2226" s="88" t="str">
        <f t="shared" si="385"/>
        <v>MENOR_VALOR</v>
      </c>
      <c r="X2226" s="89">
        <f t="shared" si="386"/>
        <v>163689</v>
      </c>
      <c r="Y2226" s="73"/>
    </row>
    <row r="2227" spans="1:25" ht="16" x14ac:dyDescent="0.35">
      <c r="A2227" s="208">
        <v>2021</v>
      </c>
      <c r="B2227" s="30">
        <v>8714199</v>
      </c>
      <c r="C2227" s="32" t="s">
        <v>32</v>
      </c>
      <c r="D2227" s="31" t="s">
        <v>222</v>
      </c>
      <c r="E2227" s="33" t="s">
        <v>34</v>
      </c>
      <c r="F2227" s="6">
        <v>0</v>
      </c>
      <c r="G2227" s="6">
        <v>1</v>
      </c>
      <c r="H2227" s="6">
        <v>781815</v>
      </c>
      <c r="I2227" s="81">
        <v>144704</v>
      </c>
      <c r="J2227" s="82">
        <f t="shared" si="387"/>
        <v>163689.1648</v>
      </c>
      <c r="K2227" s="79">
        <v>232170</v>
      </c>
      <c r="L2227" s="79">
        <f t="shared" si="388"/>
        <v>44112.3</v>
      </c>
      <c r="M2227" s="79">
        <f t="shared" si="378"/>
        <v>276282.3</v>
      </c>
      <c r="N2227" s="79">
        <v>170000</v>
      </c>
      <c r="O2227" s="79">
        <v>32300</v>
      </c>
      <c r="P2227" s="79">
        <v>202300</v>
      </c>
      <c r="Q2227" s="244">
        <f t="shared" si="379"/>
        <v>163689</v>
      </c>
      <c r="R2227" s="244">
        <f t="shared" si="380"/>
        <v>214090</v>
      </c>
      <c r="S2227" s="244">
        <f t="shared" si="381"/>
        <v>209149</v>
      </c>
      <c r="T2227" s="244">
        <f t="shared" si="382"/>
        <v>202300</v>
      </c>
      <c r="U2227" s="79">
        <f t="shared" si="383"/>
        <v>35638.88887858318</v>
      </c>
      <c r="V2227" s="245">
        <f t="shared" si="384"/>
        <v>0.16646685449382587</v>
      </c>
      <c r="W2227" s="88" t="str">
        <f t="shared" si="385"/>
        <v>MENOR_VALOR</v>
      </c>
      <c r="X2227" s="89">
        <f t="shared" si="386"/>
        <v>163689</v>
      </c>
      <c r="Y2227" s="73"/>
    </row>
    <row r="2228" spans="1:25" x14ac:dyDescent="0.35">
      <c r="A2228" s="208">
        <v>2022</v>
      </c>
      <c r="B2228" s="30">
        <v>8714199</v>
      </c>
      <c r="C2228" s="32" t="s">
        <v>32</v>
      </c>
      <c r="D2228" s="31" t="s">
        <v>224</v>
      </c>
      <c r="E2228" s="33" t="s">
        <v>34</v>
      </c>
      <c r="F2228" s="6">
        <v>0</v>
      </c>
      <c r="G2228" s="6">
        <v>1</v>
      </c>
      <c r="H2228" s="6">
        <v>781815</v>
      </c>
      <c r="I2228" s="81">
        <v>61999</v>
      </c>
      <c r="J2228" s="82">
        <f t="shared" si="387"/>
        <v>70133.268800000005</v>
      </c>
      <c r="K2228" s="79">
        <v>46440</v>
      </c>
      <c r="L2228" s="79">
        <f t="shared" si="388"/>
        <v>8823.6</v>
      </c>
      <c r="M2228" s="79">
        <f t="shared" si="378"/>
        <v>55263.6</v>
      </c>
      <c r="N2228" s="79">
        <v>34000</v>
      </c>
      <c r="O2228" s="79">
        <v>6460</v>
      </c>
      <c r="P2228" s="79">
        <v>40460</v>
      </c>
      <c r="Q2228" s="244">
        <f t="shared" si="379"/>
        <v>40460</v>
      </c>
      <c r="R2228" s="244">
        <f t="shared" si="380"/>
        <v>55286</v>
      </c>
      <c r="S2228" s="244">
        <f t="shared" si="381"/>
        <v>53926</v>
      </c>
      <c r="T2228" s="244">
        <f t="shared" si="382"/>
        <v>55264</v>
      </c>
      <c r="U2228" s="79">
        <f t="shared" si="383"/>
        <v>10483.565137871754</v>
      </c>
      <c r="V2228" s="245">
        <f t="shared" si="384"/>
        <v>0.18962422924197361</v>
      </c>
      <c r="W2228" s="88" t="str">
        <f t="shared" si="385"/>
        <v>MENOR_VALOR</v>
      </c>
      <c r="X2228" s="89">
        <f t="shared" si="386"/>
        <v>40460</v>
      </c>
      <c r="Y2228" s="73"/>
    </row>
    <row r="2229" spans="1:25" ht="24" x14ac:dyDescent="0.35">
      <c r="A2229" s="208">
        <v>2023</v>
      </c>
      <c r="B2229" s="30">
        <v>8714199</v>
      </c>
      <c r="C2229" s="32" t="s">
        <v>32</v>
      </c>
      <c r="D2229" s="31" t="s">
        <v>65</v>
      </c>
      <c r="E2229" s="33" t="s">
        <v>34</v>
      </c>
      <c r="F2229" s="6">
        <v>0</v>
      </c>
      <c r="G2229" s="6">
        <v>1</v>
      </c>
      <c r="H2229" s="6">
        <v>781815</v>
      </c>
      <c r="I2229" s="81">
        <v>52003</v>
      </c>
      <c r="J2229" s="82">
        <f t="shared" si="387"/>
        <v>58825.793599999997</v>
      </c>
      <c r="K2229" s="79">
        <v>74480</v>
      </c>
      <c r="L2229" s="79">
        <f t="shared" si="388"/>
        <v>14151.2</v>
      </c>
      <c r="M2229" s="79">
        <f t="shared" si="378"/>
        <v>88631.2</v>
      </c>
      <c r="N2229" s="79">
        <v>61000</v>
      </c>
      <c r="O2229" s="79">
        <v>11590</v>
      </c>
      <c r="P2229" s="79">
        <v>72590</v>
      </c>
      <c r="Q2229" s="244">
        <f t="shared" si="379"/>
        <v>58826</v>
      </c>
      <c r="R2229" s="244">
        <f t="shared" si="380"/>
        <v>73349</v>
      </c>
      <c r="S2229" s="244">
        <f t="shared" si="381"/>
        <v>72334</v>
      </c>
      <c r="T2229" s="244">
        <f t="shared" si="382"/>
        <v>72590</v>
      </c>
      <c r="U2229" s="79">
        <f t="shared" si="383"/>
        <v>10269.31178317223</v>
      </c>
      <c r="V2229" s="245">
        <f t="shared" si="384"/>
        <v>0.14000615936375724</v>
      </c>
      <c r="W2229" s="88" t="str">
        <f t="shared" si="385"/>
        <v>MENOR_VALOR</v>
      </c>
      <c r="X2229" s="89">
        <f t="shared" si="386"/>
        <v>58826</v>
      </c>
      <c r="Y2229" s="73"/>
    </row>
    <row r="2230" spans="1:25" ht="24" x14ac:dyDescent="0.35">
      <c r="A2230" s="208">
        <v>2024</v>
      </c>
      <c r="B2230" s="30">
        <v>8714199</v>
      </c>
      <c r="C2230" s="32" t="s">
        <v>32</v>
      </c>
      <c r="D2230" s="31" t="s">
        <v>66</v>
      </c>
      <c r="E2230" s="33" t="s">
        <v>34</v>
      </c>
      <c r="F2230" s="6">
        <v>0</v>
      </c>
      <c r="G2230" s="6">
        <v>1</v>
      </c>
      <c r="H2230" s="6">
        <v>781815</v>
      </c>
      <c r="I2230" s="81">
        <v>52003</v>
      </c>
      <c r="J2230" s="82">
        <f t="shared" si="387"/>
        <v>58825.793599999997</v>
      </c>
      <c r="K2230" s="79">
        <v>70680</v>
      </c>
      <c r="L2230" s="79">
        <f t="shared" si="388"/>
        <v>13429.2</v>
      </c>
      <c r="M2230" s="79">
        <f t="shared" si="378"/>
        <v>84109.2</v>
      </c>
      <c r="N2230" s="79">
        <v>61000</v>
      </c>
      <c r="O2230" s="79">
        <v>11590</v>
      </c>
      <c r="P2230" s="79">
        <v>72590</v>
      </c>
      <c r="Q2230" s="244">
        <f t="shared" si="379"/>
        <v>58826</v>
      </c>
      <c r="R2230" s="244">
        <f t="shared" si="380"/>
        <v>71842</v>
      </c>
      <c r="S2230" s="244">
        <f t="shared" si="381"/>
        <v>71083</v>
      </c>
      <c r="T2230" s="244">
        <f t="shared" si="382"/>
        <v>72590</v>
      </c>
      <c r="U2230" s="79">
        <f t="shared" si="383"/>
        <v>9203.7018639241032</v>
      </c>
      <c r="V2230" s="245">
        <f t="shared" si="384"/>
        <v>0.12811032354227475</v>
      </c>
      <c r="W2230" s="88" t="str">
        <f t="shared" si="385"/>
        <v>MENOR_VALOR</v>
      </c>
      <c r="X2230" s="89">
        <f t="shared" si="386"/>
        <v>58826</v>
      </c>
      <c r="Y2230" s="73"/>
    </row>
    <row r="2231" spans="1:25" ht="16" x14ac:dyDescent="0.35">
      <c r="A2231" s="208">
        <v>2025</v>
      </c>
      <c r="B2231" s="30">
        <v>8714199</v>
      </c>
      <c r="C2231" s="32" t="s">
        <v>32</v>
      </c>
      <c r="D2231" s="31" t="s">
        <v>67</v>
      </c>
      <c r="E2231" s="33" t="s">
        <v>34</v>
      </c>
      <c r="F2231" s="6">
        <v>0</v>
      </c>
      <c r="G2231" s="6">
        <v>1</v>
      </c>
      <c r="H2231" s="6">
        <v>781815</v>
      </c>
      <c r="I2231" s="81">
        <v>109480</v>
      </c>
      <c r="J2231" s="82">
        <f t="shared" si="387"/>
        <v>123843.776</v>
      </c>
      <c r="K2231" s="79">
        <v>101370</v>
      </c>
      <c r="L2231" s="79">
        <f t="shared" si="388"/>
        <v>19260.3</v>
      </c>
      <c r="M2231" s="79">
        <f t="shared" si="378"/>
        <v>120630.3</v>
      </c>
      <c r="N2231" s="79">
        <v>87000</v>
      </c>
      <c r="O2231" s="79">
        <v>16530</v>
      </c>
      <c r="P2231" s="79">
        <v>103530</v>
      </c>
      <c r="Q2231" s="244">
        <f t="shared" si="379"/>
        <v>103530</v>
      </c>
      <c r="R2231" s="244">
        <f t="shared" si="380"/>
        <v>116001</v>
      </c>
      <c r="S2231" s="244">
        <f t="shared" si="381"/>
        <v>115646</v>
      </c>
      <c r="T2231" s="244">
        <f t="shared" si="382"/>
        <v>120630</v>
      </c>
      <c r="U2231" s="79">
        <f t="shared" si="383"/>
        <v>8818.3286681774334</v>
      </c>
      <c r="V2231" s="245">
        <f t="shared" si="384"/>
        <v>7.6019419385845236E-2</v>
      </c>
      <c r="W2231" s="88" t="str">
        <f t="shared" si="385"/>
        <v>MENOR_VALOR</v>
      </c>
      <c r="X2231" s="89">
        <f t="shared" si="386"/>
        <v>103530</v>
      </c>
      <c r="Y2231" s="73"/>
    </row>
    <row r="2232" spans="1:25" ht="16" x14ac:dyDescent="0.35">
      <c r="A2232" s="208">
        <v>2026</v>
      </c>
      <c r="B2232" s="30">
        <v>8714199</v>
      </c>
      <c r="C2232" s="32" t="s">
        <v>32</v>
      </c>
      <c r="D2232" s="31" t="s">
        <v>68</v>
      </c>
      <c r="E2232" s="33" t="s">
        <v>34</v>
      </c>
      <c r="F2232" s="6">
        <v>0</v>
      </c>
      <c r="G2232" s="6">
        <v>1</v>
      </c>
      <c r="H2232" s="6">
        <v>781815</v>
      </c>
      <c r="I2232" s="81">
        <v>269297</v>
      </c>
      <c r="J2232" s="82">
        <f t="shared" si="387"/>
        <v>304628.76639999996</v>
      </c>
      <c r="K2232" s="79">
        <v>397580</v>
      </c>
      <c r="L2232" s="79">
        <f t="shared" si="388"/>
        <v>75540.2</v>
      </c>
      <c r="M2232" s="79">
        <f t="shared" si="378"/>
        <v>473120.2</v>
      </c>
      <c r="N2232" s="79">
        <v>309000</v>
      </c>
      <c r="O2232" s="79">
        <v>58710</v>
      </c>
      <c r="P2232" s="79">
        <v>367710</v>
      </c>
      <c r="Q2232" s="244">
        <f t="shared" si="379"/>
        <v>304629</v>
      </c>
      <c r="R2232" s="244">
        <f t="shared" si="380"/>
        <v>381820</v>
      </c>
      <c r="S2232" s="244">
        <f t="shared" si="381"/>
        <v>375620</v>
      </c>
      <c r="T2232" s="244">
        <f t="shared" si="382"/>
        <v>367710</v>
      </c>
      <c r="U2232" s="79">
        <f t="shared" si="383"/>
        <v>54582.27954657079</v>
      </c>
      <c r="V2232" s="245">
        <f t="shared" si="384"/>
        <v>0.14295290856050177</v>
      </c>
      <c r="W2232" s="88" t="str">
        <f t="shared" si="385"/>
        <v>MENOR_VALOR</v>
      </c>
      <c r="X2232" s="89">
        <f t="shared" si="386"/>
        <v>304629</v>
      </c>
      <c r="Y2232" s="73"/>
    </row>
    <row r="2233" spans="1:25" ht="16" x14ac:dyDescent="0.35">
      <c r="A2233" s="208">
        <v>2027</v>
      </c>
      <c r="B2233" s="30">
        <v>8714199</v>
      </c>
      <c r="C2233" s="32" t="s">
        <v>32</v>
      </c>
      <c r="D2233" s="31" t="s">
        <v>69</v>
      </c>
      <c r="E2233" s="33" t="s">
        <v>34</v>
      </c>
      <c r="F2233" s="6">
        <v>0</v>
      </c>
      <c r="G2233" s="6">
        <v>1</v>
      </c>
      <c r="H2233" s="6">
        <v>781815</v>
      </c>
      <c r="I2233" s="81">
        <v>106029</v>
      </c>
      <c r="J2233" s="82">
        <f t="shared" si="387"/>
        <v>119940.0048</v>
      </c>
      <c r="K2233" s="79">
        <v>122570</v>
      </c>
      <c r="L2233" s="79">
        <f t="shared" si="388"/>
        <v>23288.3</v>
      </c>
      <c r="M2233" s="79">
        <f t="shared" si="378"/>
        <v>145858.29999999999</v>
      </c>
      <c r="N2233" s="79">
        <v>95000</v>
      </c>
      <c r="O2233" s="79">
        <v>18050</v>
      </c>
      <c r="P2233" s="79">
        <v>113050</v>
      </c>
      <c r="Q2233" s="244">
        <f t="shared" si="379"/>
        <v>113050</v>
      </c>
      <c r="R2233" s="244">
        <f t="shared" si="380"/>
        <v>126283</v>
      </c>
      <c r="S2233" s="244">
        <f t="shared" si="381"/>
        <v>125523</v>
      </c>
      <c r="T2233" s="244">
        <f t="shared" si="382"/>
        <v>119940</v>
      </c>
      <c r="U2233" s="79">
        <f t="shared" si="383"/>
        <v>9357.1440354415827</v>
      </c>
      <c r="V2233" s="245">
        <f t="shared" si="384"/>
        <v>7.4096624529363275E-2</v>
      </c>
      <c r="W2233" s="88" t="str">
        <f t="shared" si="385"/>
        <v>MENOR_VALOR</v>
      </c>
      <c r="X2233" s="89">
        <f t="shared" si="386"/>
        <v>113050</v>
      </c>
      <c r="Y2233" s="73"/>
    </row>
    <row r="2234" spans="1:25" x14ac:dyDescent="0.35">
      <c r="A2234" s="208">
        <v>2028</v>
      </c>
      <c r="B2234" s="30">
        <v>8714199</v>
      </c>
      <c r="C2234" s="32" t="s">
        <v>32</v>
      </c>
      <c r="D2234" s="31" t="s">
        <v>71</v>
      </c>
      <c r="E2234" s="33" t="s">
        <v>34</v>
      </c>
      <c r="F2234" s="6">
        <v>0</v>
      </c>
      <c r="G2234" s="6">
        <v>1</v>
      </c>
      <c r="H2234" s="6">
        <v>781815</v>
      </c>
      <c r="I2234" s="81">
        <v>132566</v>
      </c>
      <c r="J2234" s="82">
        <f t="shared" si="387"/>
        <v>149958.65919999999</v>
      </c>
      <c r="K2234" s="79">
        <v>45450</v>
      </c>
      <c r="L2234" s="79">
        <f t="shared" si="388"/>
        <v>8635.5</v>
      </c>
      <c r="M2234" s="79">
        <f t="shared" si="378"/>
        <v>54085.5</v>
      </c>
      <c r="N2234" s="79">
        <v>36000</v>
      </c>
      <c r="O2234" s="79">
        <v>6840</v>
      </c>
      <c r="P2234" s="79">
        <v>42840</v>
      </c>
      <c r="Q2234" s="244">
        <f t="shared" si="379"/>
        <v>42840</v>
      </c>
      <c r="R2234" s="244">
        <f t="shared" si="380"/>
        <v>82295</v>
      </c>
      <c r="S2234" s="244">
        <f t="shared" si="381"/>
        <v>70302</v>
      </c>
      <c r="T2234" s="244">
        <f t="shared" si="382"/>
        <v>54086</v>
      </c>
      <c r="U2234" s="79">
        <f t="shared" si="383"/>
        <v>27898.898051715234</v>
      </c>
      <c r="V2234" s="245">
        <f t="shared" si="384"/>
        <v>0.33901085183443991</v>
      </c>
      <c r="W2234" s="88" t="str">
        <f t="shared" si="385"/>
        <v>MENOR_VALOR</v>
      </c>
      <c r="X2234" s="89">
        <f t="shared" si="386"/>
        <v>42840</v>
      </c>
      <c r="Y2234" s="73"/>
    </row>
    <row r="2235" spans="1:25" ht="16" x14ac:dyDescent="0.35">
      <c r="A2235" s="208">
        <v>2029</v>
      </c>
      <c r="B2235" s="30">
        <v>8714199</v>
      </c>
      <c r="C2235" s="32" t="s">
        <v>32</v>
      </c>
      <c r="D2235" s="31" t="s">
        <v>228</v>
      </c>
      <c r="E2235" s="33" t="s">
        <v>34</v>
      </c>
      <c r="F2235" s="6">
        <v>0</v>
      </c>
      <c r="G2235" s="6">
        <v>1</v>
      </c>
      <c r="H2235" s="6">
        <v>781815</v>
      </c>
      <c r="I2235" s="81">
        <v>61523</v>
      </c>
      <c r="J2235" s="82">
        <f t="shared" si="387"/>
        <v>69594.817599999995</v>
      </c>
      <c r="K2235" s="79">
        <v>92700</v>
      </c>
      <c r="L2235" s="79">
        <f t="shared" si="388"/>
        <v>17613</v>
      </c>
      <c r="M2235" s="79">
        <f t="shared" si="378"/>
        <v>110313</v>
      </c>
      <c r="N2235" s="79">
        <v>72000</v>
      </c>
      <c r="O2235" s="79">
        <v>13680</v>
      </c>
      <c r="P2235" s="79">
        <v>85680</v>
      </c>
      <c r="Q2235" s="244">
        <f t="shared" si="379"/>
        <v>69595</v>
      </c>
      <c r="R2235" s="244">
        <f t="shared" si="380"/>
        <v>88529</v>
      </c>
      <c r="S2235" s="244">
        <f t="shared" si="381"/>
        <v>86968</v>
      </c>
      <c r="T2235" s="244">
        <f t="shared" si="382"/>
        <v>85680</v>
      </c>
      <c r="U2235" s="79">
        <f t="shared" si="383"/>
        <v>13388.35979498609</v>
      </c>
      <c r="V2235" s="245">
        <f t="shared" si="384"/>
        <v>0.15123134560410814</v>
      </c>
      <c r="W2235" s="88" t="str">
        <f t="shared" si="385"/>
        <v>MENOR_VALOR</v>
      </c>
      <c r="X2235" s="89">
        <f t="shared" si="386"/>
        <v>69595</v>
      </c>
      <c r="Y2235" s="73"/>
    </row>
    <row r="2236" spans="1:25" s="74" customFormat="1" ht="16" x14ac:dyDescent="0.35">
      <c r="A2236" s="117" t="s">
        <v>81</v>
      </c>
      <c r="B2236" s="30"/>
      <c r="C2236" s="134"/>
      <c r="D2236" s="135" t="s">
        <v>82</v>
      </c>
      <c r="E2236" s="33"/>
      <c r="F2236" s="119"/>
      <c r="G2236" s="119"/>
      <c r="H2236" s="120"/>
      <c r="I2236" s="243"/>
      <c r="J2236" s="82">
        <f t="shared" si="387"/>
        <v>0</v>
      </c>
      <c r="K2236" s="79">
        <v>0</v>
      </c>
      <c r="L2236" s="79">
        <f t="shared" si="388"/>
        <v>0</v>
      </c>
      <c r="M2236" s="79">
        <f t="shared" si="378"/>
        <v>0</v>
      </c>
      <c r="N2236" s="79"/>
      <c r="O2236" s="79"/>
      <c r="P2236" s="79"/>
      <c r="Q2236" s="244"/>
      <c r="R2236" s="244"/>
      <c r="S2236" s="244"/>
      <c r="T2236" s="244"/>
      <c r="U2236" s="79"/>
      <c r="V2236" s="245"/>
      <c r="W2236" s="88" t="str">
        <f t="shared" si="385"/>
        <v>MENOR_VALOR</v>
      </c>
      <c r="X2236" s="89">
        <f t="shared" si="386"/>
        <v>0</v>
      </c>
      <c r="Y2236" s="73"/>
    </row>
    <row r="2237" spans="1:25" ht="24" x14ac:dyDescent="0.35">
      <c r="A2237" s="208">
        <v>2030</v>
      </c>
      <c r="B2237" s="30">
        <v>8714199</v>
      </c>
      <c r="C2237" s="32" t="s">
        <v>32</v>
      </c>
      <c r="D2237" s="207" t="s">
        <v>83</v>
      </c>
      <c r="E2237" s="33" t="s">
        <v>34</v>
      </c>
      <c r="F2237" s="6">
        <v>0</v>
      </c>
      <c r="G2237" s="6">
        <v>1</v>
      </c>
      <c r="H2237" s="6">
        <v>781815</v>
      </c>
      <c r="I2237" s="81">
        <v>202776</v>
      </c>
      <c r="J2237" s="82">
        <f t="shared" si="387"/>
        <v>229380.21119999999</v>
      </c>
      <c r="K2237" s="79">
        <v>745180</v>
      </c>
      <c r="L2237" s="79">
        <f t="shared" si="388"/>
        <v>141584.20000000001</v>
      </c>
      <c r="M2237" s="79">
        <f t="shared" si="378"/>
        <v>886764.2</v>
      </c>
      <c r="N2237" s="79">
        <v>562000</v>
      </c>
      <c r="O2237" s="79">
        <v>106780</v>
      </c>
      <c r="P2237" s="79">
        <v>668780</v>
      </c>
      <c r="Q2237" s="244">
        <f t="shared" si="379"/>
        <v>229380</v>
      </c>
      <c r="R2237" s="244">
        <f t="shared" si="380"/>
        <v>594975</v>
      </c>
      <c r="S2237" s="244">
        <f t="shared" si="381"/>
        <v>514299</v>
      </c>
      <c r="T2237" s="244">
        <f t="shared" si="382"/>
        <v>668780</v>
      </c>
      <c r="U2237" s="79">
        <f t="shared" si="383"/>
        <v>258514.70366789584</v>
      </c>
      <c r="V2237" s="245">
        <f t="shared" si="384"/>
        <v>0.43449674972544367</v>
      </c>
      <c r="W2237" s="88" t="str">
        <f t="shared" si="385"/>
        <v>MEDIA_GEOMETRICA</v>
      </c>
      <c r="X2237" s="89">
        <f t="shared" si="386"/>
        <v>514299</v>
      </c>
      <c r="Y2237" s="73"/>
    </row>
    <row r="2238" spans="1:25" ht="16" x14ac:dyDescent="0.35">
      <c r="A2238" s="208">
        <v>2031</v>
      </c>
      <c r="B2238" s="30">
        <v>8714199</v>
      </c>
      <c r="C2238" s="32" t="s">
        <v>32</v>
      </c>
      <c r="D2238" s="207" t="s">
        <v>84</v>
      </c>
      <c r="E2238" s="33" t="s">
        <v>34</v>
      </c>
      <c r="F2238" s="6">
        <v>0</v>
      </c>
      <c r="G2238" s="6">
        <v>1</v>
      </c>
      <c r="H2238" s="6">
        <v>781815</v>
      </c>
      <c r="I2238" s="247">
        <v>55216</v>
      </c>
      <c r="J2238" s="82">
        <f t="shared" si="387"/>
        <v>62460.339200000002</v>
      </c>
      <c r="K2238" s="79">
        <v>76300</v>
      </c>
      <c r="L2238" s="79">
        <f t="shared" si="388"/>
        <v>14497</v>
      </c>
      <c r="M2238" s="79">
        <f t="shared" si="378"/>
        <v>90797</v>
      </c>
      <c r="N2238" s="79">
        <v>56000</v>
      </c>
      <c r="O2238" s="79">
        <v>10640</v>
      </c>
      <c r="P2238" s="79">
        <v>66640</v>
      </c>
      <c r="Q2238" s="244">
        <f t="shared" si="379"/>
        <v>62460</v>
      </c>
      <c r="R2238" s="244">
        <f t="shared" si="380"/>
        <v>73299</v>
      </c>
      <c r="S2238" s="244">
        <f t="shared" si="381"/>
        <v>72300</v>
      </c>
      <c r="T2238" s="244">
        <f t="shared" si="382"/>
        <v>66640</v>
      </c>
      <c r="U2238" s="79">
        <f t="shared" si="383"/>
        <v>7664.3304012809886</v>
      </c>
      <c r="V2238" s="245">
        <f t="shared" si="384"/>
        <v>0.10456255066618901</v>
      </c>
      <c r="W2238" s="88" t="str">
        <f t="shared" si="385"/>
        <v>MENOR_VALOR</v>
      </c>
      <c r="X2238" s="89">
        <f t="shared" si="386"/>
        <v>62460</v>
      </c>
      <c r="Y2238" s="73"/>
    </row>
    <row r="2239" spans="1:25" ht="16" x14ac:dyDescent="0.35">
      <c r="A2239" s="208">
        <v>2032</v>
      </c>
      <c r="B2239" s="30">
        <v>8714199</v>
      </c>
      <c r="C2239" s="32" t="s">
        <v>32</v>
      </c>
      <c r="D2239" s="207" t="s">
        <v>85</v>
      </c>
      <c r="E2239" s="33" t="s">
        <v>34</v>
      </c>
      <c r="F2239" s="6">
        <v>0</v>
      </c>
      <c r="G2239" s="6">
        <v>1</v>
      </c>
      <c r="H2239" s="6">
        <v>781815</v>
      </c>
      <c r="I2239" s="247">
        <v>250257</v>
      </c>
      <c r="J2239" s="82">
        <f t="shared" si="387"/>
        <v>283090.71840000001</v>
      </c>
      <c r="K2239" s="79">
        <v>715080</v>
      </c>
      <c r="L2239" s="79">
        <f t="shared" si="388"/>
        <v>135865.20000000001</v>
      </c>
      <c r="M2239" s="79">
        <f t="shared" si="378"/>
        <v>850945.2</v>
      </c>
      <c r="N2239" s="79">
        <v>566000</v>
      </c>
      <c r="O2239" s="79">
        <v>107540</v>
      </c>
      <c r="P2239" s="79">
        <v>673540</v>
      </c>
      <c r="Q2239" s="244">
        <f t="shared" si="379"/>
        <v>283091</v>
      </c>
      <c r="R2239" s="244">
        <f t="shared" si="380"/>
        <v>602525</v>
      </c>
      <c r="S2239" s="244">
        <f t="shared" si="381"/>
        <v>545419</v>
      </c>
      <c r="T2239" s="244">
        <f t="shared" si="382"/>
        <v>673540</v>
      </c>
      <c r="U2239" s="79">
        <f t="shared" si="383"/>
        <v>225873.94754154363</v>
      </c>
      <c r="V2239" s="245">
        <f t="shared" si="384"/>
        <v>0.3748789635974335</v>
      </c>
      <c r="W2239" s="88" t="str">
        <f t="shared" si="385"/>
        <v>MENOR_VALOR</v>
      </c>
      <c r="X2239" s="89">
        <f t="shared" si="386"/>
        <v>283091</v>
      </c>
      <c r="Y2239" s="73"/>
    </row>
    <row r="2240" spans="1:25" ht="16" x14ac:dyDescent="0.35">
      <c r="A2240" s="208">
        <v>2033</v>
      </c>
      <c r="B2240" s="30">
        <v>8714199</v>
      </c>
      <c r="C2240" s="32" t="s">
        <v>32</v>
      </c>
      <c r="D2240" s="207" t="s">
        <v>86</v>
      </c>
      <c r="E2240" s="33" t="s">
        <v>34</v>
      </c>
      <c r="F2240" s="6">
        <v>0</v>
      </c>
      <c r="G2240" s="6">
        <v>1</v>
      </c>
      <c r="H2240" s="6">
        <v>781815</v>
      </c>
      <c r="I2240" s="81">
        <v>263585</v>
      </c>
      <c r="J2240" s="82">
        <f t="shared" si="387"/>
        <v>298167.35200000001</v>
      </c>
      <c r="K2240" s="79">
        <v>637200</v>
      </c>
      <c r="L2240" s="79">
        <f t="shared" si="388"/>
        <v>121068</v>
      </c>
      <c r="M2240" s="79">
        <f t="shared" si="378"/>
        <v>758268</v>
      </c>
      <c r="N2240" s="79">
        <v>566000</v>
      </c>
      <c r="O2240" s="79">
        <v>107540</v>
      </c>
      <c r="P2240" s="79">
        <v>673540</v>
      </c>
      <c r="Q2240" s="244">
        <f t="shared" si="379"/>
        <v>298167</v>
      </c>
      <c r="R2240" s="244">
        <f t="shared" si="380"/>
        <v>576658</v>
      </c>
      <c r="S2240" s="244">
        <f t="shared" si="381"/>
        <v>534009</v>
      </c>
      <c r="T2240" s="244">
        <f t="shared" si="382"/>
        <v>673540</v>
      </c>
      <c r="U2240" s="79">
        <f t="shared" si="383"/>
        <v>196922.87459942279</v>
      </c>
      <c r="V2240" s="245">
        <f t="shared" si="384"/>
        <v>0.34148988585855533</v>
      </c>
      <c r="W2240" s="88" t="str">
        <f t="shared" si="385"/>
        <v>MENOR_VALOR</v>
      </c>
      <c r="X2240" s="89">
        <f t="shared" si="386"/>
        <v>298167</v>
      </c>
      <c r="Y2240" s="73"/>
    </row>
    <row r="2241" spans="1:25" ht="16" x14ac:dyDescent="0.35">
      <c r="A2241" s="208">
        <v>2034</v>
      </c>
      <c r="B2241" s="30">
        <v>8714199</v>
      </c>
      <c r="C2241" s="32" t="s">
        <v>32</v>
      </c>
      <c r="D2241" s="207" t="s">
        <v>88</v>
      </c>
      <c r="E2241" s="33" t="s">
        <v>34</v>
      </c>
      <c r="F2241" s="6">
        <v>0</v>
      </c>
      <c r="G2241" s="6">
        <v>1</v>
      </c>
      <c r="H2241" s="6">
        <v>781815</v>
      </c>
      <c r="I2241" s="243">
        <v>36176</v>
      </c>
      <c r="J2241" s="82">
        <f t="shared" si="387"/>
        <v>40922.2912</v>
      </c>
      <c r="K2241" s="79">
        <v>48600</v>
      </c>
      <c r="L2241" s="79">
        <f t="shared" si="388"/>
        <v>9234</v>
      </c>
      <c r="M2241" s="79">
        <f t="shared" si="378"/>
        <v>57834</v>
      </c>
      <c r="N2241" s="79">
        <v>43000</v>
      </c>
      <c r="O2241" s="79">
        <v>8170</v>
      </c>
      <c r="P2241" s="79">
        <v>51170</v>
      </c>
      <c r="Q2241" s="244">
        <f t="shared" si="379"/>
        <v>40922</v>
      </c>
      <c r="R2241" s="244">
        <f t="shared" si="380"/>
        <v>49975</v>
      </c>
      <c r="S2241" s="244">
        <f t="shared" si="381"/>
        <v>49475</v>
      </c>
      <c r="T2241" s="244">
        <f t="shared" si="382"/>
        <v>51170</v>
      </c>
      <c r="U2241" s="79">
        <f t="shared" si="383"/>
        <v>6401.4376900818152</v>
      </c>
      <c r="V2241" s="245">
        <f t="shared" si="384"/>
        <v>0.12809280020173716</v>
      </c>
      <c r="W2241" s="88" t="str">
        <f t="shared" si="385"/>
        <v>MENOR_VALOR</v>
      </c>
      <c r="X2241" s="89">
        <f t="shared" si="386"/>
        <v>40922</v>
      </c>
      <c r="Y2241" s="73"/>
    </row>
    <row r="2242" spans="1:25" x14ac:dyDescent="0.35">
      <c r="A2242" s="208">
        <v>2035</v>
      </c>
      <c r="B2242" s="30">
        <v>8714199</v>
      </c>
      <c r="C2242" s="32" t="s">
        <v>32</v>
      </c>
      <c r="D2242" s="207" t="s">
        <v>508</v>
      </c>
      <c r="E2242" s="33" t="s">
        <v>34</v>
      </c>
      <c r="F2242" s="6">
        <v>0</v>
      </c>
      <c r="G2242" s="6">
        <v>1</v>
      </c>
      <c r="H2242" s="6">
        <v>781815</v>
      </c>
      <c r="I2242" s="81">
        <v>417095</v>
      </c>
      <c r="J2242" s="82">
        <f t="shared" si="387"/>
        <v>471817.864</v>
      </c>
      <c r="K2242" s="79">
        <v>571020</v>
      </c>
      <c r="L2242" s="79">
        <f t="shared" si="388"/>
        <v>108493.8</v>
      </c>
      <c r="M2242" s="79">
        <f t="shared" si="378"/>
        <v>679513.8</v>
      </c>
      <c r="N2242" s="79">
        <v>491000</v>
      </c>
      <c r="O2242" s="79">
        <v>93290</v>
      </c>
      <c r="P2242" s="79">
        <v>584290</v>
      </c>
      <c r="Q2242" s="244">
        <f t="shared" si="379"/>
        <v>471818</v>
      </c>
      <c r="R2242" s="244">
        <f t="shared" si="380"/>
        <v>578541</v>
      </c>
      <c r="S2242" s="244">
        <f t="shared" si="381"/>
        <v>572181</v>
      </c>
      <c r="T2242" s="244">
        <f t="shared" si="382"/>
        <v>584290</v>
      </c>
      <c r="U2242" s="79">
        <f t="shared" si="383"/>
        <v>75464.557008571908</v>
      </c>
      <c r="V2242" s="245">
        <f t="shared" si="384"/>
        <v>0.1304394278168218</v>
      </c>
      <c r="W2242" s="88" t="str">
        <f t="shared" si="385"/>
        <v>MENOR_VALOR</v>
      </c>
      <c r="X2242" s="89">
        <f t="shared" si="386"/>
        <v>471818</v>
      </c>
      <c r="Y2242" s="73"/>
    </row>
    <row r="2243" spans="1:25" ht="24" x14ac:dyDescent="0.35">
      <c r="A2243" s="208">
        <v>2036</v>
      </c>
      <c r="B2243" s="30">
        <v>8714199</v>
      </c>
      <c r="C2243" s="32" t="s">
        <v>32</v>
      </c>
      <c r="D2243" s="207" t="s">
        <v>236</v>
      </c>
      <c r="E2243" s="33" t="s">
        <v>34</v>
      </c>
      <c r="F2243" s="6">
        <v>0</v>
      </c>
      <c r="G2243" s="6">
        <v>1</v>
      </c>
      <c r="H2243" s="6">
        <v>781815</v>
      </c>
      <c r="I2243" s="243">
        <v>208488</v>
      </c>
      <c r="J2243" s="82">
        <f t="shared" si="387"/>
        <v>235841.6256</v>
      </c>
      <c r="K2243" s="79">
        <v>509250</v>
      </c>
      <c r="L2243" s="79">
        <f t="shared" si="388"/>
        <v>96757.5</v>
      </c>
      <c r="M2243" s="79">
        <f t="shared" si="378"/>
        <v>606007.5</v>
      </c>
      <c r="N2243" s="79">
        <v>420000</v>
      </c>
      <c r="O2243" s="79">
        <v>79800</v>
      </c>
      <c r="P2243" s="79">
        <v>499800</v>
      </c>
      <c r="Q2243" s="244">
        <f t="shared" si="379"/>
        <v>235842</v>
      </c>
      <c r="R2243" s="244">
        <f t="shared" si="380"/>
        <v>447216</v>
      </c>
      <c r="S2243" s="244">
        <f t="shared" si="381"/>
        <v>414921</v>
      </c>
      <c r="T2243" s="244">
        <f t="shared" si="382"/>
        <v>499800</v>
      </c>
      <c r="U2243" s="79">
        <f t="shared" si="383"/>
        <v>149463.98876652529</v>
      </c>
      <c r="V2243" s="245">
        <f t="shared" si="384"/>
        <v>0.33420984214904048</v>
      </c>
      <c r="W2243" s="88" t="str">
        <f t="shared" si="385"/>
        <v>MENOR_VALOR</v>
      </c>
      <c r="X2243" s="89">
        <f t="shared" si="386"/>
        <v>235842</v>
      </c>
      <c r="Y2243" s="73"/>
    </row>
    <row r="2244" spans="1:25" ht="24" x14ac:dyDescent="0.35">
      <c r="A2244" s="208">
        <v>2037</v>
      </c>
      <c r="B2244" s="30">
        <v>8714199</v>
      </c>
      <c r="C2244" s="32" t="s">
        <v>32</v>
      </c>
      <c r="D2244" s="207" t="s">
        <v>237</v>
      </c>
      <c r="E2244" s="33" t="s">
        <v>34</v>
      </c>
      <c r="F2244" s="6">
        <v>0</v>
      </c>
      <c r="G2244" s="6">
        <v>1</v>
      </c>
      <c r="H2244" s="6">
        <v>781815</v>
      </c>
      <c r="I2244" s="243">
        <v>251209</v>
      </c>
      <c r="J2244" s="82">
        <f t="shared" si="387"/>
        <v>284167.62079999998</v>
      </c>
      <c r="K2244" s="79">
        <v>561750</v>
      </c>
      <c r="L2244" s="79">
        <f t="shared" si="388"/>
        <v>106732.5</v>
      </c>
      <c r="M2244" s="79">
        <f t="shared" si="378"/>
        <v>668482.5</v>
      </c>
      <c r="N2244" s="79">
        <v>420000</v>
      </c>
      <c r="O2244" s="79">
        <v>79800</v>
      </c>
      <c r="P2244" s="79">
        <v>499800</v>
      </c>
      <c r="Q2244" s="244">
        <f t="shared" si="379"/>
        <v>284168</v>
      </c>
      <c r="R2244" s="244">
        <f t="shared" si="380"/>
        <v>484150</v>
      </c>
      <c r="S2244" s="244">
        <f t="shared" si="381"/>
        <v>456198</v>
      </c>
      <c r="T2244" s="244">
        <f t="shared" si="382"/>
        <v>499800</v>
      </c>
      <c r="U2244" s="79">
        <f t="shared" si="383"/>
        <v>141408.62831524815</v>
      </c>
      <c r="V2244" s="245">
        <f t="shared" si="384"/>
        <v>0.29207606798564112</v>
      </c>
      <c r="W2244" s="88" t="str">
        <f t="shared" si="385"/>
        <v>MENOR_VALOR</v>
      </c>
      <c r="X2244" s="89">
        <f t="shared" si="386"/>
        <v>284168</v>
      </c>
      <c r="Y2244" s="73"/>
    </row>
    <row r="2245" spans="1:25" ht="16" x14ac:dyDescent="0.35">
      <c r="A2245" s="208">
        <v>2038</v>
      </c>
      <c r="B2245" s="30">
        <v>8714200</v>
      </c>
      <c r="C2245" s="32" t="s">
        <v>32</v>
      </c>
      <c r="D2245" s="207" t="s">
        <v>93</v>
      </c>
      <c r="E2245" s="33" t="s">
        <v>34</v>
      </c>
      <c r="F2245" s="6">
        <v>0</v>
      </c>
      <c r="G2245" s="6">
        <v>1</v>
      </c>
      <c r="H2245" s="6">
        <v>781815</v>
      </c>
      <c r="I2245" s="243">
        <v>118048</v>
      </c>
      <c r="J2245" s="82">
        <f t="shared" si="387"/>
        <v>133535.8976</v>
      </c>
      <c r="K2245" s="79">
        <v>167440</v>
      </c>
      <c r="L2245" s="79">
        <f t="shared" si="388"/>
        <v>31813.600000000002</v>
      </c>
      <c r="M2245" s="79">
        <f t="shared" si="378"/>
        <v>199253.6</v>
      </c>
      <c r="N2245" s="79">
        <v>129000</v>
      </c>
      <c r="O2245" s="79">
        <v>24510</v>
      </c>
      <c r="P2245" s="79">
        <v>153510</v>
      </c>
      <c r="Q2245" s="244">
        <f t="shared" si="379"/>
        <v>133536</v>
      </c>
      <c r="R2245" s="244">
        <f t="shared" si="380"/>
        <v>162100</v>
      </c>
      <c r="S2245" s="244">
        <f t="shared" si="381"/>
        <v>159850</v>
      </c>
      <c r="T2245" s="244">
        <f t="shared" si="382"/>
        <v>153510</v>
      </c>
      <c r="U2245" s="79">
        <f t="shared" si="383"/>
        <v>20197.798097812545</v>
      </c>
      <c r="V2245" s="245">
        <f t="shared" si="384"/>
        <v>0.12460085192975043</v>
      </c>
      <c r="W2245" s="88" t="str">
        <f t="shared" si="385"/>
        <v>MENOR_VALOR</v>
      </c>
      <c r="X2245" s="89">
        <f t="shared" si="386"/>
        <v>133536</v>
      </c>
      <c r="Y2245" s="73"/>
    </row>
    <row r="2246" spans="1:25" s="74" customFormat="1" ht="16" x14ac:dyDescent="0.35">
      <c r="A2246" s="117" t="s">
        <v>108</v>
      </c>
      <c r="B2246" s="30"/>
      <c r="C2246" s="134"/>
      <c r="D2246" s="135" t="s">
        <v>109</v>
      </c>
      <c r="E2246" s="33"/>
      <c r="F2246" s="119"/>
      <c r="G2246" s="119"/>
      <c r="H2246" s="120"/>
      <c r="I2246" s="243"/>
      <c r="J2246" s="82">
        <f t="shared" si="387"/>
        <v>0</v>
      </c>
      <c r="K2246" s="79">
        <v>0</v>
      </c>
      <c r="L2246" s="79">
        <f t="shared" si="388"/>
        <v>0</v>
      </c>
      <c r="M2246" s="79">
        <f t="shared" si="378"/>
        <v>0</v>
      </c>
      <c r="N2246" s="79"/>
      <c r="O2246" s="79"/>
      <c r="P2246" s="79"/>
      <c r="Q2246" s="244"/>
      <c r="R2246" s="244"/>
      <c r="S2246" s="244"/>
      <c r="T2246" s="244"/>
      <c r="U2246" s="79"/>
      <c r="V2246" s="245"/>
      <c r="W2246" s="88" t="str">
        <f t="shared" si="385"/>
        <v>MENOR_VALOR</v>
      </c>
      <c r="X2246" s="89">
        <f t="shared" si="386"/>
        <v>0</v>
      </c>
      <c r="Y2246" s="73"/>
    </row>
    <row r="2247" spans="1:25" x14ac:dyDescent="0.35">
      <c r="A2247" s="208">
        <v>2039</v>
      </c>
      <c r="B2247" s="30">
        <v>8714199</v>
      </c>
      <c r="C2247" s="32" t="s">
        <v>32</v>
      </c>
      <c r="D2247" s="31" t="s">
        <v>110</v>
      </c>
      <c r="E2247" s="33" t="s">
        <v>34</v>
      </c>
      <c r="F2247" s="6">
        <v>0</v>
      </c>
      <c r="G2247" s="6">
        <v>1</v>
      </c>
      <c r="H2247" s="6">
        <v>781815</v>
      </c>
      <c r="I2247" s="81">
        <v>16184</v>
      </c>
      <c r="J2247" s="82">
        <f t="shared" si="387"/>
        <v>18307.340799999998</v>
      </c>
      <c r="K2247" s="79">
        <v>13130</v>
      </c>
      <c r="L2247" s="79">
        <f t="shared" si="388"/>
        <v>2494.6999999999998</v>
      </c>
      <c r="M2247" s="79">
        <f t="shared" si="378"/>
        <v>15624.7</v>
      </c>
      <c r="N2247" s="79">
        <v>10000</v>
      </c>
      <c r="O2247" s="79">
        <v>1900</v>
      </c>
      <c r="P2247" s="79">
        <v>11900</v>
      </c>
      <c r="Q2247" s="244">
        <f t="shared" si="379"/>
        <v>11900</v>
      </c>
      <c r="R2247" s="244">
        <f t="shared" si="380"/>
        <v>15277</v>
      </c>
      <c r="S2247" s="244">
        <f t="shared" si="381"/>
        <v>15043</v>
      </c>
      <c r="T2247" s="244">
        <f t="shared" si="382"/>
        <v>15625</v>
      </c>
      <c r="U2247" s="79">
        <f t="shared" si="383"/>
        <v>2387.8996000669708</v>
      </c>
      <c r="V2247" s="245">
        <f t="shared" si="384"/>
        <v>0.15630684035261969</v>
      </c>
      <c r="W2247" s="88" t="str">
        <f t="shared" si="385"/>
        <v>MENOR_VALOR</v>
      </c>
      <c r="X2247" s="89">
        <f t="shared" si="386"/>
        <v>11900</v>
      </c>
      <c r="Y2247" s="73"/>
    </row>
    <row r="2248" spans="1:25" x14ac:dyDescent="0.35">
      <c r="A2248" s="208">
        <v>2040</v>
      </c>
      <c r="B2248" s="30">
        <v>8714199</v>
      </c>
      <c r="C2248" s="32" t="s">
        <v>32</v>
      </c>
      <c r="D2248" s="31" t="s">
        <v>111</v>
      </c>
      <c r="E2248" s="33" t="s">
        <v>34</v>
      </c>
      <c r="F2248" s="6">
        <v>0</v>
      </c>
      <c r="G2248" s="6">
        <v>1</v>
      </c>
      <c r="H2248" s="6">
        <v>781815</v>
      </c>
      <c r="I2248" s="81">
        <v>16184</v>
      </c>
      <c r="J2248" s="82">
        <f t="shared" si="387"/>
        <v>18307.340799999998</v>
      </c>
      <c r="K2248" s="79">
        <v>13130</v>
      </c>
      <c r="L2248" s="79">
        <f t="shared" si="388"/>
        <v>2494.6999999999998</v>
      </c>
      <c r="M2248" s="79">
        <f t="shared" si="378"/>
        <v>15624.7</v>
      </c>
      <c r="N2248" s="79">
        <v>10000</v>
      </c>
      <c r="O2248" s="79">
        <v>1900</v>
      </c>
      <c r="P2248" s="79">
        <v>11900</v>
      </c>
      <c r="Q2248" s="244">
        <f t="shared" si="379"/>
        <v>11900</v>
      </c>
      <c r="R2248" s="244">
        <f t="shared" si="380"/>
        <v>15277</v>
      </c>
      <c r="S2248" s="244">
        <f t="shared" si="381"/>
        <v>15043</v>
      </c>
      <c r="T2248" s="244">
        <f t="shared" si="382"/>
        <v>15625</v>
      </c>
      <c r="U2248" s="79">
        <f t="shared" si="383"/>
        <v>2387.8996000669708</v>
      </c>
      <c r="V2248" s="245">
        <f t="shared" si="384"/>
        <v>0.15630684035261969</v>
      </c>
      <c r="W2248" s="88" t="str">
        <f t="shared" si="385"/>
        <v>MENOR_VALOR</v>
      </c>
      <c r="X2248" s="89">
        <f t="shared" si="386"/>
        <v>11900</v>
      </c>
      <c r="Y2248" s="73"/>
    </row>
    <row r="2249" spans="1:25" ht="16" x14ac:dyDescent="0.35">
      <c r="A2249" s="208">
        <v>2041</v>
      </c>
      <c r="B2249" s="30">
        <v>8714199</v>
      </c>
      <c r="C2249" s="32" t="s">
        <v>32</v>
      </c>
      <c r="D2249" s="31" t="s">
        <v>112</v>
      </c>
      <c r="E2249" s="33" t="s">
        <v>34</v>
      </c>
      <c r="F2249" s="6">
        <v>0</v>
      </c>
      <c r="G2249" s="6">
        <v>1</v>
      </c>
      <c r="H2249" s="6">
        <v>781815</v>
      </c>
      <c r="I2249" s="81">
        <v>16184</v>
      </c>
      <c r="J2249" s="82">
        <f t="shared" si="387"/>
        <v>18307.340799999998</v>
      </c>
      <c r="K2249" s="79">
        <v>68600</v>
      </c>
      <c r="L2249" s="79">
        <f t="shared" si="388"/>
        <v>13034</v>
      </c>
      <c r="M2249" s="79">
        <f t="shared" si="378"/>
        <v>81634</v>
      </c>
      <c r="N2249" s="79">
        <v>56000</v>
      </c>
      <c r="O2249" s="79">
        <v>10640</v>
      </c>
      <c r="P2249" s="79">
        <v>66640</v>
      </c>
      <c r="Q2249" s="244">
        <f t="shared" si="379"/>
        <v>18307</v>
      </c>
      <c r="R2249" s="244">
        <f t="shared" si="380"/>
        <v>55527</v>
      </c>
      <c r="S2249" s="244">
        <f t="shared" si="381"/>
        <v>46353</v>
      </c>
      <c r="T2249" s="244">
        <f t="shared" si="382"/>
        <v>66640</v>
      </c>
      <c r="U2249" s="79">
        <f t="shared" si="383"/>
        <v>26318.514395763297</v>
      </c>
      <c r="V2249" s="245">
        <f t="shared" si="384"/>
        <v>0.4739768832417256</v>
      </c>
      <c r="W2249" s="88" t="str">
        <f t="shared" si="385"/>
        <v>MEDIA_GEOMETRICA</v>
      </c>
      <c r="X2249" s="89">
        <f t="shared" si="386"/>
        <v>46353</v>
      </c>
      <c r="Y2249" s="73"/>
    </row>
    <row r="2250" spans="1:25" ht="16" x14ac:dyDescent="0.35">
      <c r="A2250" s="208">
        <v>2042</v>
      </c>
      <c r="B2250" s="30">
        <v>8714199</v>
      </c>
      <c r="C2250" s="32" t="s">
        <v>32</v>
      </c>
      <c r="D2250" s="31" t="s">
        <v>113</v>
      </c>
      <c r="E2250" s="33" t="s">
        <v>34</v>
      </c>
      <c r="F2250" s="6">
        <v>0</v>
      </c>
      <c r="G2250" s="6">
        <v>1</v>
      </c>
      <c r="H2250" s="6">
        <v>781815</v>
      </c>
      <c r="I2250" s="81">
        <v>18088</v>
      </c>
      <c r="J2250" s="82">
        <f t="shared" si="387"/>
        <v>20461.1456</v>
      </c>
      <c r="K2250" s="79">
        <v>31280</v>
      </c>
      <c r="L2250" s="79">
        <f t="shared" si="388"/>
        <v>5943.2</v>
      </c>
      <c r="M2250" s="79">
        <f t="shared" si="378"/>
        <v>37223.199999999997</v>
      </c>
      <c r="N2250" s="79">
        <v>27000</v>
      </c>
      <c r="O2250" s="79">
        <v>5130</v>
      </c>
      <c r="P2250" s="79">
        <v>32130</v>
      </c>
      <c r="Q2250" s="244">
        <f t="shared" si="379"/>
        <v>20461</v>
      </c>
      <c r="R2250" s="244">
        <f t="shared" si="380"/>
        <v>29938</v>
      </c>
      <c r="S2250" s="244">
        <f t="shared" si="381"/>
        <v>29033</v>
      </c>
      <c r="T2250" s="244">
        <f t="shared" si="382"/>
        <v>32130</v>
      </c>
      <c r="U2250" s="79">
        <f t="shared" si="383"/>
        <v>6701.250965304911</v>
      </c>
      <c r="V2250" s="245">
        <f t="shared" si="384"/>
        <v>0.22383762994538417</v>
      </c>
      <c r="W2250" s="88" t="str">
        <f t="shared" si="385"/>
        <v>MENOR_VALOR</v>
      </c>
      <c r="X2250" s="89">
        <f t="shared" si="386"/>
        <v>20461</v>
      </c>
      <c r="Y2250" s="73"/>
    </row>
    <row r="2251" spans="1:25" ht="16" x14ac:dyDescent="0.35">
      <c r="A2251" s="208">
        <v>2043</v>
      </c>
      <c r="B2251" s="30">
        <v>8714199</v>
      </c>
      <c r="C2251" s="32" t="s">
        <v>32</v>
      </c>
      <c r="D2251" s="31" t="s">
        <v>114</v>
      </c>
      <c r="E2251" s="33" t="s">
        <v>34</v>
      </c>
      <c r="F2251" s="6">
        <v>0</v>
      </c>
      <c r="G2251" s="6">
        <v>1</v>
      </c>
      <c r="H2251" s="6">
        <v>781815</v>
      </c>
      <c r="I2251" s="81">
        <v>254184</v>
      </c>
      <c r="J2251" s="82">
        <f t="shared" si="387"/>
        <v>287532.94079999998</v>
      </c>
      <c r="K2251" s="79">
        <v>51300</v>
      </c>
      <c r="L2251" s="79">
        <f t="shared" si="388"/>
        <v>9747</v>
      </c>
      <c r="M2251" s="79">
        <f t="shared" ref="M2251:M2314" si="389">K2251+L2251</f>
        <v>61047</v>
      </c>
      <c r="N2251" s="79">
        <v>43000</v>
      </c>
      <c r="O2251" s="79">
        <v>8170</v>
      </c>
      <c r="P2251" s="79">
        <v>51170</v>
      </c>
      <c r="Q2251" s="244">
        <f t="shared" ref="Q2251:Q2314" si="390">ROUND(MIN(J2251,M2251,P2251),0)</f>
        <v>51170</v>
      </c>
      <c r="R2251" s="244">
        <f t="shared" ref="R2251:R2314" si="391">ROUND(AVERAGE(J2251,M2251,P2251),0)</f>
        <v>133250</v>
      </c>
      <c r="S2251" s="244">
        <f t="shared" ref="S2251:S2314" si="392">ROUND(GEOMEAN(J2251,M2251,P2251),0)</f>
        <v>96484</v>
      </c>
      <c r="T2251" s="244">
        <f t="shared" ref="T2251:T2314" si="393">ROUND(MEDIAN(J2251,M2251,P2251),0)</f>
        <v>61047</v>
      </c>
      <c r="U2251" s="79">
        <f t="shared" ref="U2251:U2314" si="394">STDEVA(Q2251,R2251)</f>
        <v>58039.32459979182</v>
      </c>
      <c r="V2251" s="245">
        <f t="shared" ref="V2251:V2314" si="395">(U2251/R2251)</f>
        <v>0.4355671639759236</v>
      </c>
      <c r="W2251" s="88" t="str">
        <f t="shared" ref="W2251:W2314" si="396">IF(V2251&lt;43%,"MENOR_VALOR","MEDIA_GEOMETRICA")</f>
        <v>MEDIA_GEOMETRICA</v>
      </c>
      <c r="X2251" s="89">
        <f t="shared" ref="X2251:X2314" si="397">IF(W2251="MENOR_VALOR",Q2251,S2251)</f>
        <v>96484</v>
      </c>
      <c r="Y2251" s="73"/>
    </row>
    <row r="2252" spans="1:25" x14ac:dyDescent="0.35">
      <c r="A2252" s="208">
        <v>2044</v>
      </c>
      <c r="B2252" s="30">
        <v>8714199</v>
      </c>
      <c r="C2252" s="32" t="s">
        <v>32</v>
      </c>
      <c r="D2252" s="31" t="s">
        <v>392</v>
      </c>
      <c r="E2252" s="33" t="s">
        <v>34</v>
      </c>
      <c r="F2252" s="6">
        <v>0</v>
      </c>
      <c r="G2252" s="6">
        <v>1</v>
      </c>
      <c r="H2252" s="6">
        <v>781815</v>
      </c>
      <c r="I2252" s="81">
        <v>144704</v>
      </c>
      <c r="J2252" s="82">
        <f t="shared" si="387"/>
        <v>163689.1648</v>
      </c>
      <c r="K2252" s="79">
        <v>230040</v>
      </c>
      <c r="L2252" s="79">
        <f t="shared" si="388"/>
        <v>43707.6</v>
      </c>
      <c r="M2252" s="79">
        <f t="shared" si="389"/>
        <v>273747.59999999998</v>
      </c>
      <c r="N2252" s="79">
        <v>170000</v>
      </c>
      <c r="O2252" s="79">
        <v>32300</v>
      </c>
      <c r="P2252" s="79">
        <v>202300</v>
      </c>
      <c r="Q2252" s="244">
        <f t="shared" si="390"/>
        <v>163689</v>
      </c>
      <c r="R2252" s="244">
        <f t="shared" si="391"/>
        <v>213246</v>
      </c>
      <c r="S2252" s="244">
        <f t="shared" si="392"/>
        <v>208508</v>
      </c>
      <c r="T2252" s="244">
        <f t="shared" si="393"/>
        <v>202300</v>
      </c>
      <c r="U2252" s="79">
        <f t="shared" si="394"/>
        <v>35042.090755261735</v>
      </c>
      <c r="V2252" s="245">
        <f t="shared" si="395"/>
        <v>0.16432707181031173</v>
      </c>
      <c r="W2252" s="88" t="str">
        <f t="shared" si="396"/>
        <v>MENOR_VALOR</v>
      </c>
      <c r="X2252" s="89">
        <f t="shared" si="397"/>
        <v>163689</v>
      </c>
      <c r="Y2252" s="73"/>
    </row>
    <row r="2253" spans="1:25" s="74" customFormat="1" x14ac:dyDescent="0.35">
      <c r="A2253" s="117" t="s">
        <v>128</v>
      </c>
      <c r="B2253" s="30"/>
      <c r="C2253" s="134"/>
      <c r="D2253" s="135" t="s">
        <v>527</v>
      </c>
      <c r="E2253" s="33"/>
      <c r="F2253" s="119"/>
      <c r="G2253" s="119"/>
      <c r="H2253" s="120"/>
      <c r="I2253" s="243"/>
      <c r="J2253" s="82">
        <f t="shared" si="387"/>
        <v>0</v>
      </c>
      <c r="K2253" s="79">
        <v>0</v>
      </c>
      <c r="L2253" s="79">
        <f t="shared" si="388"/>
        <v>0</v>
      </c>
      <c r="M2253" s="79">
        <f t="shared" si="389"/>
        <v>0</v>
      </c>
      <c r="N2253" s="79"/>
      <c r="O2253" s="79">
        <v>0</v>
      </c>
      <c r="P2253" s="79">
        <v>0</v>
      </c>
      <c r="Q2253" s="244"/>
      <c r="R2253" s="244"/>
      <c r="S2253" s="244"/>
      <c r="T2253" s="244"/>
      <c r="U2253" s="79"/>
      <c r="V2253" s="245"/>
      <c r="W2253" s="88" t="str">
        <f t="shared" si="396"/>
        <v>MENOR_VALOR</v>
      </c>
      <c r="X2253" s="89">
        <f t="shared" si="397"/>
        <v>0</v>
      </c>
      <c r="Y2253" s="73"/>
    </row>
    <row r="2254" spans="1:25" x14ac:dyDescent="0.35">
      <c r="A2254" s="6">
        <v>2045</v>
      </c>
      <c r="B2254" s="30">
        <v>8714199</v>
      </c>
      <c r="C2254" s="32" t="s">
        <v>32</v>
      </c>
      <c r="D2254" s="31" t="s">
        <v>130</v>
      </c>
      <c r="E2254" s="33" t="s">
        <v>34</v>
      </c>
      <c r="F2254" s="6">
        <v>0</v>
      </c>
      <c r="G2254" s="6">
        <v>1</v>
      </c>
      <c r="H2254" s="6">
        <v>781815</v>
      </c>
      <c r="I2254" s="247">
        <v>405552</v>
      </c>
      <c r="J2254" s="82">
        <f t="shared" si="387"/>
        <v>458760.42239999998</v>
      </c>
      <c r="K2254" s="79">
        <v>631760</v>
      </c>
      <c r="L2254" s="79">
        <f t="shared" si="388"/>
        <v>120034.4</v>
      </c>
      <c r="M2254" s="79">
        <f t="shared" si="389"/>
        <v>751794.4</v>
      </c>
      <c r="N2254" s="79">
        <v>477000</v>
      </c>
      <c r="O2254" s="79">
        <v>90630</v>
      </c>
      <c r="P2254" s="79">
        <v>567630</v>
      </c>
      <c r="Q2254" s="244">
        <f t="shared" si="390"/>
        <v>458760</v>
      </c>
      <c r="R2254" s="244">
        <f t="shared" si="391"/>
        <v>592728</v>
      </c>
      <c r="S2254" s="244">
        <f t="shared" si="392"/>
        <v>580653</v>
      </c>
      <c r="T2254" s="244">
        <f t="shared" si="393"/>
        <v>567630</v>
      </c>
      <c r="U2254" s="79">
        <f t="shared" si="394"/>
        <v>94729.681261999402</v>
      </c>
      <c r="V2254" s="245">
        <f t="shared" si="395"/>
        <v>0.15981981830114217</v>
      </c>
      <c r="W2254" s="88" t="str">
        <f t="shared" si="396"/>
        <v>MENOR_VALOR</v>
      </c>
      <c r="X2254" s="89">
        <f t="shared" si="397"/>
        <v>458760</v>
      </c>
      <c r="Y2254" s="73"/>
    </row>
    <row r="2255" spans="1:25" ht="16" x14ac:dyDescent="0.35">
      <c r="A2255" s="6">
        <v>2046</v>
      </c>
      <c r="B2255" s="30">
        <v>8714199</v>
      </c>
      <c r="C2255" s="32" t="s">
        <v>32</v>
      </c>
      <c r="D2255" s="31" t="s">
        <v>246</v>
      </c>
      <c r="E2255" s="33" t="s">
        <v>34</v>
      </c>
      <c r="F2255" s="6">
        <v>0</v>
      </c>
      <c r="G2255" s="6">
        <v>1</v>
      </c>
      <c r="H2255" s="6">
        <v>781815</v>
      </c>
      <c r="I2255" s="247">
        <v>116144</v>
      </c>
      <c r="J2255" s="82">
        <f t="shared" si="387"/>
        <v>131382.09279999998</v>
      </c>
      <c r="K2255" s="79">
        <v>596000</v>
      </c>
      <c r="L2255" s="79">
        <f t="shared" si="388"/>
        <v>113240</v>
      </c>
      <c r="M2255" s="79">
        <f t="shared" si="389"/>
        <v>709240</v>
      </c>
      <c r="N2255" s="79">
        <v>477000</v>
      </c>
      <c r="O2255" s="79">
        <v>90630</v>
      </c>
      <c r="P2255" s="79">
        <v>567630</v>
      </c>
      <c r="Q2255" s="244">
        <f t="shared" si="390"/>
        <v>131382</v>
      </c>
      <c r="R2255" s="244">
        <f t="shared" si="391"/>
        <v>469417</v>
      </c>
      <c r="S2255" s="244">
        <f t="shared" si="392"/>
        <v>375375</v>
      </c>
      <c r="T2255" s="244">
        <f t="shared" si="393"/>
        <v>567630</v>
      </c>
      <c r="U2255" s="79">
        <f t="shared" si="394"/>
        <v>239026.8407783946</v>
      </c>
      <c r="V2255" s="245">
        <f t="shared" si="395"/>
        <v>0.50919937023668638</v>
      </c>
      <c r="W2255" s="88" t="str">
        <f t="shared" si="396"/>
        <v>MEDIA_GEOMETRICA</v>
      </c>
      <c r="X2255" s="89">
        <f t="shared" si="397"/>
        <v>375375</v>
      </c>
      <c r="Y2255" s="73"/>
    </row>
    <row r="2256" spans="1:25" ht="16" x14ac:dyDescent="0.35">
      <c r="A2256" s="6">
        <v>2047</v>
      </c>
      <c r="B2256" s="30">
        <v>8714199</v>
      </c>
      <c r="C2256" s="32" t="s">
        <v>32</v>
      </c>
      <c r="D2256" s="31" t="s">
        <v>142</v>
      </c>
      <c r="E2256" s="33" t="s">
        <v>34</v>
      </c>
      <c r="F2256" s="6">
        <v>0</v>
      </c>
      <c r="G2256" s="6">
        <v>1</v>
      </c>
      <c r="H2256" s="6">
        <v>781815</v>
      </c>
      <c r="I2256" s="247">
        <v>116144</v>
      </c>
      <c r="J2256" s="82">
        <f t="shared" si="387"/>
        <v>131382.09279999998</v>
      </c>
      <c r="K2256" s="79">
        <v>140980</v>
      </c>
      <c r="L2256" s="79">
        <f t="shared" si="388"/>
        <v>26786.2</v>
      </c>
      <c r="M2256" s="79">
        <f t="shared" si="389"/>
        <v>167766.20000000001</v>
      </c>
      <c r="N2256" s="79">
        <v>106000</v>
      </c>
      <c r="O2256" s="79">
        <v>20140</v>
      </c>
      <c r="P2256" s="79">
        <v>126140</v>
      </c>
      <c r="Q2256" s="244">
        <f t="shared" si="390"/>
        <v>126140</v>
      </c>
      <c r="R2256" s="244">
        <f t="shared" si="391"/>
        <v>141763</v>
      </c>
      <c r="S2256" s="244">
        <f t="shared" si="392"/>
        <v>140615</v>
      </c>
      <c r="T2256" s="244">
        <f t="shared" si="393"/>
        <v>131382</v>
      </c>
      <c r="U2256" s="79">
        <f t="shared" si="394"/>
        <v>11047.129242477433</v>
      </c>
      <c r="V2256" s="245">
        <f t="shared" si="395"/>
        <v>7.7926745642215758E-2</v>
      </c>
      <c r="W2256" s="88" t="str">
        <f t="shared" si="396"/>
        <v>MENOR_VALOR</v>
      </c>
      <c r="X2256" s="89">
        <f t="shared" si="397"/>
        <v>126140</v>
      </c>
      <c r="Y2256" s="73"/>
    </row>
    <row r="2257" spans="1:25" ht="16" x14ac:dyDescent="0.35">
      <c r="A2257" s="6">
        <v>2048</v>
      </c>
      <c r="B2257" s="30">
        <v>8714199</v>
      </c>
      <c r="C2257" s="32" t="s">
        <v>32</v>
      </c>
      <c r="D2257" s="31" t="s">
        <v>132</v>
      </c>
      <c r="E2257" s="33" t="s">
        <v>34</v>
      </c>
      <c r="F2257" s="6">
        <v>0</v>
      </c>
      <c r="G2257" s="6">
        <v>1</v>
      </c>
      <c r="H2257" s="6">
        <v>781815</v>
      </c>
      <c r="I2257" s="81">
        <v>317968</v>
      </c>
      <c r="J2257" s="82">
        <f t="shared" si="387"/>
        <v>359685.40159999998</v>
      </c>
      <c r="K2257" s="79">
        <v>453960</v>
      </c>
      <c r="L2257" s="79">
        <f t="shared" si="388"/>
        <v>86252.4</v>
      </c>
      <c r="M2257" s="79">
        <f t="shared" si="389"/>
        <v>540212.4</v>
      </c>
      <c r="N2257" s="79">
        <v>374000</v>
      </c>
      <c r="O2257" s="79">
        <v>71060</v>
      </c>
      <c r="P2257" s="79">
        <v>445060</v>
      </c>
      <c r="Q2257" s="244">
        <f t="shared" si="390"/>
        <v>359685</v>
      </c>
      <c r="R2257" s="244">
        <f t="shared" si="391"/>
        <v>448319</v>
      </c>
      <c r="S2257" s="244">
        <f t="shared" si="392"/>
        <v>442217</v>
      </c>
      <c r="T2257" s="244">
        <f t="shared" si="393"/>
        <v>445060</v>
      </c>
      <c r="U2257" s="79">
        <f t="shared" si="394"/>
        <v>62673.702443688453</v>
      </c>
      <c r="V2257" s="245">
        <f t="shared" si="395"/>
        <v>0.13979711420593027</v>
      </c>
      <c r="W2257" s="88" t="str">
        <f t="shared" si="396"/>
        <v>MENOR_VALOR</v>
      </c>
      <c r="X2257" s="89">
        <f t="shared" si="397"/>
        <v>359685</v>
      </c>
      <c r="Y2257" s="73"/>
    </row>
    <row r="2258" spans="1:25" ht="16" x14ac:dyDescent="0.35">
      <c r="A2258" s="6">
        <v>2049</v>
      </c>
      <c r="B2258" s="30">
        <v>8714199</v>
      </c>
      <c r="C2258" s="32" t="s">
        <v>32</v>
      </c>
      <c r="D2258" s="31" t="s">
        <v>528</v>
      </c>
      <c r="E2258" s="33" t="s">
        <v>34</v>
      </c>
      <c r="F2258" s="6">
        <v>0</v>
      </c>
      <c r="G2258" s="6">
        <v>1</v>
      </c>
      <c r="H2258" s="6">
        <v>781815</v>
      </c>
      <c r="I2258" s="247">
        <v>317968</v>
      </c>
      <c r="J2258" s="82">
        <f t="shared" si="387"/>
        <v>359685.40159999998</v>
      </c>
      <c r="K2258" s="79">
        <v>505440</v>
      </c>
      <c r="L2258" s="79">
        <f t="shared" si="388"/>
        <v>96033.600000000006</v>
      </c>
      <c r="M2258" s="79">
        <f t="shared" si="389"/>
        <v>601473.6</v>
      </c>
      <c r="N2258" s="79">
        <v>374000</v>
      </c>
      <c r="O2258" s="79">
        <v>71060</v>
      </c>
      <c r="P2258" s="79">
        <v>445060</v>
      </c>
      <c r="Q2258" s="244">
        <f t="shared" si="390"/>
        <v>359685</v>
      </c>
      <c r="R2258" s="244">
        <f t="shared" si="391"/>
        <v>468740</v>
      </c>
      <c r="S2258" s="244">
        <f t="shared" si="392"/>
        <v>458338</v>
      </c>
      <c r="T2258" s="244">
        <f t="shared" si="393"/>
        <v>445060</v>
      </c>
      <c r="U2258" s="79">
        <f t="shared" si="394"/>
        <v>77113.530022298946</v>
      </c>
      <c r="V2258" s="245">
        <f t="shared" si="395"/>
        <v>0.1645123736448755</v>
      </c>
      <c r="W2258" s="88" t="str">
        <f t="shared" si="396"/>
        <v>MENOR_VALOR</v>
      </c>
      <c r="X2258" s="89">
        <f t="shared" si="397"/>
        <v>359685</v>
      </c>
      <c r="Y2258" s="73"/>
    </row>
    <row r="2259" spans="1:25" ht="16" x14ac:dyDescent="0.35">
      <c r="A2259" s="6">
        <v>2050</v>
      </c>
      <c r="B2259" s="30">
        <v>8714199</v>
      </c>
      <c r="C2259" s="32" t="s">
        <v>32</v>
      </c>
      <c r="D2259" s="31" t="s">
        <v>254</v>
      </c>
      <c r="E2259" s="33" t="s">
        <v>34</v>
      </c>
      <c r="F2259" s="6">
        <v>0</v>
      </c>
      <c r="G2259" s="6">
        <v>1</v>
      </c>
      <c r="H2259" s="6">
        <v>781815</v>
      </c>
      <c r="I2259" s="247">
        <v>118405</v>
      </c>
      <c r="J2259" s="82">
        <f t="shared" si="387"/>
        <v>133939.736</v>
      </c>
      <c r="K2259" s="79">
        <v>643680</v>
      </c>
      <c r="L2259" s="79">
        <f t="shared" si="388"/>
        <v>122299.2</v>
      </c>
      <c r="M2259" s="79">
        <f t="shared" si="389"/>
        <v>765979.2</v>
      </c>
      <c r="N2259" s="79">
        <v>477000</v>
      </c>
      <c r="O2259" s="79">
        <v>90630</v>
      </c>
      <c r="P2259" s="79">
        <v>567630</v>
      </c>
      <c r="Q2259" s="244">
        <f t="shared" si="390"/>
        <v>133940</v>
      </c>
      <c r="R2259" s="244">
        <f t="shared" si="391"/>
        <v>489183</v>
      </c>
      <c r="S2259" s="244">
        <f t="shared" si="392"/>
        <v>387612</v>
      </c>
      <c r="T2259" s="244">
        <f t="shared" si="393"/>
        <v>567630</v>
      </c>
      <c r="U2259" s="79">
        <f t="shared" si="394"/>
        <v>251194.73426905271</v>
      </c>
      <c r="V2259" s="245">
        <f t="shared" si="395"/>
        <v>0.51349849497846967</v>
      </c>
      <c r="W2259" s="88" t="str">
        <f t="shared" si="396"/>
        <v>MEDIA_GEOMETRICA</v>
      </c>
      <c r="X2259" s="89">
        <f t="shared" si="397"/>
        <v>387612</v>
      </c>
      <c r="Y2259" s="73"/>
    </row>
    <row r="2260" spans="1:25" ht="16" x14ac:dyDescent="0.35">
      <c r="A2260" s="6">
        <v>2051</v>
      </c>
      <c r="B2260" s="30">
        <v>8714199</v>
      </c>
      <c r="C2260" s="32" t="s">
        <v>32</v>
      </c>
      <c r="D2260" s="31" t="s">
        <v>247</v>
      </c>
      <c r="E2260" s="33" t="s">
        <v>34</v>
      </c>
      <c r="F2260" s="6">
        <v>0</v>
      </c>
      <c r="G2260" s="6">
        <v>1</v>
      </c>
      <c r="H2260" s="6">
        <v>781815</v>
      </c>
      <c r="I2260" s="247">
        <v>41888</v>
      </c>
      <c r="J2260" s="82">
        <f t="shared" si="387"/>
        <v>47383.705600000001</v>
      </c>
      <c r="K2260" s="79">
        <v>560240</v>
      </c>
      <c r="L2260" s="79">
        <f t="shared" si="388"/>
        <v>106445.6</v>
      </c>
      <c r="M2260" s="79">
        <f t="shared" si="389"/>
        <v>666685.6</v>
      </c>
      <c r="N2260" s="79">
        <v>477000</v>
      </c>
      <c r="O2260" s="79">
        <v>90630</v>
      </c>
      <c r="P2260" s="79">
        <v>567630</v>
      </c>
      <c r="Q2260" s="244">
        <f t="shared" si="390"/>
        <v>47384</v>
      </c>
      <c r="R2260" s="244">
        <f t="shared" si="391"/>
        <v>427233</v>
      </c>
      <c r="S2260" s="244">
        <f t="shared" si="392"/>
        <v>261741</v>
      </c>
      <c r="T2260" s="244">
        <f t="shared" si="393"/>
        <v>567630</v>
      </c>
      <c r="U2260" s="79">
        <f t="shared" si="394"/>
        <v>268593.80372692889</v>
      </c>
      <c r="V2260" s="245">
        <f t="shared" si="395"/>
        <v>0.6286822500296767</v>
      </c>
      <c r="W2260" s="88" t="str">
        <f t="shared" si="396"/>
        <v>MEDIA_GEOMETRICA</v>
      </c>
      <c r="X2260" s="89">
        <f t="shared" si="397"/>
        <v>261741</v>
      </c>
      <c r="Y2260" s="73"/>
    </row>
    <row r="2261" spans="1:25" ht="24" x14ac:dyDescent="0.35">
      <c r="A2261" s="6">
        <v>2052</v>
      </c>
      <c r="B2261" s="30">
        <v>8714199</v>
      </c>
      <c r="C2261" s="32" t="s">
        <v>32</v>
      </c>
      <c r="D2261" s="31" t="s">
        <v>248</v>
      </c>
      <c r="E2261" s="33" t="s">
        <v>34</v>
      </c>
      <c r="F2261" s="6">
        <v>0</v>
      </c>
      <c r="G2261" s="6">
        <v>1</v>
      </c>
      <c r="H2261" s="6">
        <v>781815</v>
      </c>
      <c r="I2261" s="247">
        <v>66640</v>
      </c>
      <c r="J2261" s="82">
        <f t="shared" si="387"/>
        <v>75383.168000000005</v>
      </c>
      <c r="K2261" s="79">
        <v>230720</v>
      </c>
      <c r="L2261" s="79">
        <f t="shared" si="388"/>
        <v>43836.800000000003</v>
      </c>
      <c r="M2261" s="79">
        <f t="shared" si="389"/>
        <v>274556.79999999999</v>
      </c>
      <c r="N2261" s="79">
        <v>179000</v>
      </c>
      <c r="O2261" s="79">
        <v>34010</v>
      </c>
      <c r="P2261" s="79">
        <v>213010</v>
      </c>
      <c r="Q2261" s="244">
        <f t="shared" si="390"/>
        <v>75383</v>
      </c>
      <c r="R2261" s="244">
        <f t="shared" si="391"/>
        <v>187650</v>
      </c>
      <c r="S2261" s="244">
        <f t="shared" si="392"/>
        <v>163972</v>
      </c>
      <c r="T2261" s="244">
        <f t="shared" si="393"/>
        <v>213010</v>
      </c>
      <c r="U2261" s="79">
        <f t="shared" si="394"/>
        <v>79384.757003470135</v>
      </c>
      <c r="V2261" s="245">
        <f t="shared" si="395"/>
        <v>0.42304693313866309</v>
      </c>
      <c r="W2261" s="88" t="str">
        <f t="shared" si="396"/>
        <v>MENOR_VALOR</v>
      </c>
      <c r="X2261" s="89">
        <f t="shared" si="397"/>
        <v>75383</v>
      </c>
      <c r="Y2261" s="73"/>
    </row>
    <row r="2262" spans="1:25" ht="16" x14ac:dyDescent="0.35">
      <c r="A2262" s="6">
        <v>2053</v>
      </c>
      <c r="B2262" s="30">
        <v>8714199</v>
      </c>
      <c r="C2262" s="32" t="s">
        <v>32</v>
      </c>
      <c r="D2262" s="31" t="s">
        <v>135</v>
      </c>
      <c r="E2262" s="33" t="s">
        <v>34</v>
      </c>
      <c r="F2262" s="6">
        <v>0</v>
      </c>
      <c r="G2262" s="6">
        <v>1</v>
      </c>
      <c r="H2262" s="6">
        <v>781815</v>
      </c>
      <c r="I2262" s="247">
        <v>116144</v>
      </c>
      <c r="J2262" s="82">
        <f t="shared" si="387"/>
        <v>131382.09279999998</v>
      </c>
      <c r="K2262" s="79">
        <v>451500</v>
      </c>
      <c r="L2262" s="79">
        <f t="shared" si="388"/>
        <v>85785</v>
      </c>
      <c r="M2262" s="79">
        <f t="shared" si="389"/>
        <v>537285</v>
      </c>
      <c r="N2262" s="79">
        <v>344000</v>
      </c>
      <c r="O2262" s="79">
        <v>65360</v>
      </c>
      <c r="P2262" s="79">
        <v>409360</v>
      </c>
      <c r="Q2262" s="244">
        <f t="shared" si="390"/>
        <v>131382</v>
      </c>
      <c r="R2262" s="244">
        <f t="shared" si="391"/>
        <v>359342</v>
      </c>
      <c r="S2262" s="244">
        <f t="shared" si="392"/>
        <v>306866</v>
      </c>
      <c r="T2262" s="244">
        <f t="shared" si="393"/>
        <v>409360</v>
      </c>
      <c r="U2262" s="79">
        <f t="shared" si="394"/>
        <v>161192.06183928536</v>
      </c>
      <c r="V2262" s="245">
        <f t="shared" si="395"/>
        <v>0.44857562388834415</v>
      </c>
      <c r="W2262" s="88" t="str">
        <f t="shared" si="396"/>
        <v>MEDIA_GEOMETRICA</v>
      </c>
      <c r="X2262" s="89">
        <f t="shared" si="397"/>
        <v>306866</v>
      </c>
      <c r="Y2262" s="73"/>
    </row>
    <row r="2263" spans="1:25" s="74" customFormat="1" ht="16" x14ac:dyDescent="0.35">
      <c r="A2263" s="117" t="s">
        <v>144</v>
      </c>
      <c r="B2263" s="30"/>
      <c r="C2263" s="134"/>
      <c r="D2263" s="135" t="s">
        <v>150</v>
      </c>
      <c r="E2263" s="33"/>
      <c r="F2263" s="119"/>
      <c r="G2263" s="119"/>
      <c r="H2263" s="120"/>
      <c r="I2263" s="243"/>
      <c r="J2263" s="82">
        <f t="shared" si="387"/>
        <v>0</v>
      </c>
      <c r="K2263" s="79">
        <v>0</v>
      </c>
      <c r="L2263" s="79">
        <f t="shared" si="388"/>
        <v>0</v>
      </c>
      <c r="M2263" s="79">
        <f t="shared" si="389"/>
        <v>0</v>
      </c>
      <c r="N2263" s="79"/>
      <c r="O2263" s="79"/>
      <c r="P2263" s="79"/>
      <c r="Q2263" s="244"/>
      <c r="R2263" s="244"/>
      <c r="S2263" s="244"/>
      <c r="T2263" s="244"/>
      <c r="U2263" s="79"/>
      <c r="V2263" s="245"/>
      <c r="W2263" s="88" t="str">
        <f t="shared" si="396"/>
        <v>MENOR_VALOR</v>
      </c>
      <c r="X2263" s="89">
        <f t="shared" si="397"/>
        <v>0</v>
      </c>
      <c r="Y2263" s="73"/>
    </row>
    <row r="2264" spans="1:25" x14ac:dyDescent="0.35">
      <c r="A2264" s="6">
        <v>2054</v>
      </c>
      <c r="B2264" s="30">
        <v>8714199</v>
      </c>
      <c r="C2264" s="32" t="s">
        <v>32</v>
      </c>
      <c r="D2264" s="207" t="s">
        <v>151</v>
      </c>
      <c r="E2264" s="33" t="s">
        <v>34</v>
      </c>
      <c r="F2264" s="6">
        <v>0</v>
      </c>
      <c r="G2264" s="6">
        <v>1</v>
      </c>
      <c r="H2264" s="6">
        <v>781815</v>
      </c>
      <c r="I2264" s="247">
        <v>128520</v>
      </c>
      <c r="J2264" s="82">
        <f t="shared" si="387"/>
        <v>145381.82399999999</v>
      </c>
      <c r="K2264" s="79">
        <v>299730</v>
      </c>
      <c r="L2264" s="79">
        <f t="shared" si="388"/>
        <v>56948.7</v>
      </c>
      <c r="M2264" s="79">
        <f t="shared" si="389"/>
        <v>356678.7</v>
      </c>
      <c r="N2264" s="79">
        <v>247000</v>
      </c>
      <c r="O2264" s="79">
        <v>46930</v>
      </c>
      <c r="P2264" s="79">
        <v>293930</v>
      </c>
      <c r="Q2264" s="244">
        <f t="shared" si="390"/>
        <v>145382</v>
      </c>
      <c r="R2264" s="244">
        <f t="shared" si="391"/>
        <v>265330</v>
      </c>
      <c r="S2264" s="244">
        <f t="shared" si="392"/>
        <v>247938</v>
      </c>
      <c r="T2264" s="244">
        <f t="shared" si="393"/>
        <v>293930</v>
      </c>
      <c r="U2264" s="79">
        <f t="shared" si="394"/>
        <v>84816.044189763998</v>
      </c>
      <c r="V2264" s="245">
        <f t="shared" si="395"/>
        <v>0.31966247386184748</v>
      </c>
      <c r="W2264" s="88" t="str">
        <f t="shared" si="396"/>
        <v>MENOR_VALOR</v>
      </c>
      <c r="X2264" s="89">
        <f t="shared" si="397"/>
        <v>145382</v>
      </c>
      <c r="Y2264" s="73"/>
    </row>
    <row r="2265" spans="1:25" ht="16" x14ac:dyDescent="0.35">
      <c r="A2265" s="6">
        <v>2055</v>
      </c>
      <c r="B2265" s="30">
        <v>8714199</v>
      </c>
      <c r="C2265" s="32" t="s">
        <v>32</v>
      </c>
      <c r="D2265" s="207" t="s">
        <v>152</v>
      </c>
      <c r="E2265" s="33" t="s">
        <v>34</v>
      </c>
      <c r="F2265" s="6">
        <v>0</v>
      </c>
      <c r="G2265" s="6">
        <v>1</v>
      </c>
      <c r="H2265" s="6">
        <v>781815</v>
      </c>
      <c r="I2265" s="247">
        <v>337960</v>
      </c>
      <c r="J2265" s="82">
        <f t="shared" ref="J2265:J2277" si="398">(I2265*13.12%)+I2265</f>
        <v>382300.35200000001</v>
      </c>
      <c r="K2265" s="79">
        <v>399600</v>
      </c>
      <c r="L2265" s="79">
        <f t="shared" si="388"/>
        <v>75924</v>
      </c>
      <c r="M2265" s="79">
        <f t="shared" si="389"/>
        <v>475524</v>
      </c>
      <c r="N2265" s="79">
        <v>355000</v>
      </c>
      <c r="O2265" s="79">
        <v>67450</v>
      </c>
      <c r="P2265" s="79">
        <v>422450</v>
      </c>
      <c r="Q2265" s="244">
        <f t="shared" si="390"/>
        <v>382300</v>
      </c>
      <c r="R2265" s="244">
        <f t="shared" si="391"/>
        <v>426758</v>
      </c>
      <c r="S2265" s="244">
        <f t="shared" si="392"/>
        <v>425061</v>
      </c>
      <c r="T2265" s="244">
        <f t="shared" si="393"/>
        <v>422450</v>
      </c>
      <c r="U2265" s="79">
        <f t="shared" si="394"/>
        <v>31436.55327799153</v>
      </c>
      <c r="V2265" s="245">
        <f t="shared" si="395"/>
        <v>7.3663653119546743E-2</v>
      </c>
      <c r="W2265" s="88" t="str">
        <f t="shared" si="396"/>
        <v>MENOR_VALOR</v>
      </c>
      <c r="X2265" s="89">
        <f t="shared" si="397"/>
        <v>382300</v>
      </c>
      <c r="Y2265" s="73"/>
    </row>
    <row r="2266" spans="1:25" ht="16" x14ac:dyDescent="0.35">
      <c r="A2266" s="6">
        <v>2056</v>
      </c>
      <c r="B2266" s="30">
        <v>8714199</v>
      </c>
      <c r="C2266" s="32" t="s">
        <v>32</v>
      </c>
      <c r="D2266" s="207" t="s">
        <v>153</v>
      </c>
      <c r="E2266" s="33" t="s">
        <v>34</v>
      </c>
      <c r="F2266" s="6">
        <v>0</v>
      </c>
      <c r="G2266" s="6">
        <v>1</v>
      </c>
      <c r="H2266" s="6">
        <v>781815</v>
      </c>
      <c r="I2266" s="247">
        <v>181832</v>
      </c>
      <c r="J2266" s="82">
        <f t="shared" si="398"/>
        <v>205688.3584</v>
      </c>
      <c r="K2266" s="79">
        <v>193050</v>
      </c>
      <c r="L2266" s="79">
        <f t="shared" si="388"/>
        <v>36679.5</v>
      </c>
      <c r="M2266" s="79">
        <f t="shared" si="389"/>
        <v>229729.5</v>
      </c>
      <c r="N2266" s="79">
        <v>156000</v>
      </c>
      <c r="O2266" s="79">
        <v>29640</v>
      </c>
      <c r="P2266" s="79">
        <v>185640</v>
      </c>
      <c r="Q2266" s="244">
        <f t="shared" si="390"/>
        <v>185640</v>
      </c>
      <c r="R2266" s="244">
        <f t="shared" si="391"/>
        <v>207019</v>
      </c>
      <c r="S2266" s="244">
        <f t="shared" si="392"/>
        <v>206237</v>
      </c>
      <c r="T2266" s="244">
        <f t="shared" si="393"/>
        <v>205688</v>
      </c>
      <c r="U2266" s="79">
        <f t="shared" si="394"/>
        <v>15117.2358749872</v>
      </c>
      <c r="V2266" s="245">
        <f t="shared" si="395"/>
        <v>7.3023422366967281E-2</v>
      </c>
      <c r="W2266" s="88" t="str">
        <f t="shared" si="396"/>
        <v>MENOR_VALOR</v>
      </c>
      <c r="X2266" s="89">
        <f t="shared" si="397"/>
        <v>185640</v>
      </c>
      <c r="Y2266" s="73"/>
    </row>
    <row r="2267" spans="1:25" ht="24" x14ac:dyDescent="0.35">
      <c r="A2267" s="6">
        <v>2057</v>
      </c>
      <c r="B2267" s="30">
        <v>8714199</v>
      </c>
      <c r="C2267" s="32" t="s">
        <v>32</v>
      </c>
      <c r="D2267" s="207" t="s">
        <v>154</v>
      </c>
      <c r="E2267" s="33" t="s">
        <v>34</v>
      </c>
      <c r="F2267" s="6">
        <v>0</v>
      </c>
      <c r="G2267" s="6">
        <v>1</v>
      </c>
      <c r="H2267" s="6">
        <v>781815</v>
      </c>
      <c r="I2267" s="81">
        <v>302855</v>
      </c>
      <c r="J2267" s="82">
        <f t="shared" si="398"/>
        <v>342589.576</v>
      </c>
      <c r="K2267" s="79">
        <v>465340</v>
      </c>
      <c r="L2267" s="79">
        <f t="shared" si="388"/>
        <v>88414.6</v>
      </c>
      <c r="M2267" s="79">
        <f t="shared" si="389"/>
        <v>553754.6</v>
      </c>
      <c r="N2267" s="79">
        <v>351000</v>
      </c>
      <c r="O2267" s="79">
        <v>66690</v>
      </c>
      <c r="P2267" s="79">
        <v>417690</v>
      </c>
      <c r="Q2267" s="244">
        <f t="shared" si="390"/>
        <v>342590</v>
      </c>
      <c r="R2267" s="244">
        <f t="shared" si="391"/>
        <v>438011</v>
      </c>
      <c r="S2267" s="244">
        <f t="shared" si="392"/>
        <v>429518</v>
      </c>
      <c r="T2267" s="244">
        <f t="shared" si="393"/>
        <v>417690</v>
      </c>
      <c r="U2267" s="79">
        <f t="shared" si="394"/>
        <v>67472.836167601548</v>
      </c>
      <c r="V2267" s="245">
        <f t="shared" si="395"/>
        <v>0.15404370248144805</v>
      </c>
      <c r="W2267" s="88" t="str">
        <f t="shared" si="396"/>
        <v>MENOR_VALOR</v>
      </c>
      <c r="X2267" s="89">
        <f t="shared" si="397"/>
        <v>342590</v>
      </c>
      <c r="Y2267" s="73"/>
    </row>
    <row r="2268" spans="1:25" ht="24" x14ac:dyDescent="0.35">
      <c r="A2268" s="6">
        <v>2058</v>
      </c>
      <c r="B2268" s="30">
        <v>8714199</v>
      </c>
      <c r="C2268" s="32" t="s">
        <v>32</v>
      </c>
      <c r="D2268" s="207" t="s">
        <v>155</v>
      </c>
      <c r="E2268" s="33" t="s">
        <v>34</v>
      </c>
      <c r="F2268" s="6">
        <v>0</v>
      </c>
      <c r="G2268" s="6">
        <v>1</v>
      </c>
      <c r="H2268" s="6">
        <v>781815</v>
      </c>
      <c r="I2268" s="247">
        <v>337960</v>
      </c>
      <c r="J2268" s="82">
        <f t="shared" si="398"/>
        <v>382300.35200000001</v>
      </c>
      <c r="K2268" s="79">
        <v>412660</v>
      </c>
      <c r="L2268" s="79">
        <f t="shared" si="388"/>
        <v>78405.399999999994</v>
      </c>
      <c r="M2268" s="79">
        <f t="shared" si="389"/>
        <v>491065.4</v>
      </c>
      <c r="N2268" s="79">
        <v>351000</v>
      </c>
      <c r="O2268" s="79">
        <v>66690</v>
      </c>
      <c r="P2268" s="79">
        <v>417690</v>
      </c>
      <c r="Q2268" s="244">
        <f t="shared" si="390"/>
        <v>382300</v>
      </c>
      <c r="R2268" s="244">
        <f t="shared" si="391"/>
        <v>430352</v>
      </c>
      <c r="S2268" s="244">
        <f t="shared" si="392"/>
        <v>428022</v>
      </c>
      <c r="T2268" s="244">
        <f t="shared" si="393"/>
        <v>417690</v>
      </c>
      <c r="U2268" s="79">
        <f t="shared" si="394"/>
        <v>33977.895049575978</v>
      </c>
      <c r="V2268" s="245">
        <f t="shared" si="395"/>
        <v>7.895372869087626E-2</v>
      </c>
      <c r="W2268" s="88" t="str">
        <f t="shared" si="396"/>
        <v>MENOR_VALOR</v>
      </c>
      <c r="X2268" s="89">
        <f t="shared" si="397"/>
        <v>382300</v>
      </c>
      <c r="Y2268" s="73"/>
    </row>
    <row r="2269" spans="1:25" ht="16" x14ac:dyDescent="0.35">
      <c r="A2269" s="6">
        <v>2059</v>
      </c>
      <c r="B2269" s="30">
        <v>8714199</v>
      </c>
      <c r="C2269" s="32" t="s">
        <v>32</v>
      </c>
      <c r="D2269" s="207" t="s">
        <v>156</v>
      </c>
      <c r="E2269" s="33" t="s">
        <v>34</v>
      </c>
      <c r="F2269" s="6">
        <v>0</v>
      </c>
      <c r="G2269" s="6">
        <v>1</v>
      </c>
      <c r="H2269" s="6">
        <v>781815</v>
      </c>
      <c r="I2269" s="247">
        <v>135184</v>
      </c>
      <c r="J2269" s="82">
        <f t="shared" si="398"/>
        <v>152920.14079999999</v>
      </c>
      <c r="K2269" s="79">
        <v>127440</v>
      </c>
      <c r="L2269" s="79">
        <f t="shared" si="388"/>
        <v>24213.599999999999</v>
      </c>
      <c r="M2269" s="79">
        <f t="shared" si="389"/>
        <v>151653.6</v>
      </c>
      <c r="N2269" s="79">
        <v>94000</v>
      </c>
      <c r="O2269" s="79">
        <v>17860</v>
      </c>
      <c r="P2269" s="79">
        <v>111860</v>
      </c>
      <c r="Q2269" s="244">
        <f t="shared" si="390"/>
        <v>111860</v>
      </c>
      <c r="R2269" s="244">
        <f t="shared" si="391"/>
        <v>138811</v>
      </c>
      <c r="S2269" s="244">
        <f t="shared" si="392"/>
        <v>137403</v>
      </c>
      <c r="T2269" s="244">
        <f t="shared" si="393"/>
        <v>151654</v>
      </c>
      <c r="U2269" s="79">
        <f t="shared" si="394"/>
        <v>19057.234859758642</v>
      </c>
      <c r="V2269" s="245">
        <f t="shared" si="395"/>
        <v>0.13728908270784479</v>
      </c>
      <c r="W2269" s="88" t="str">
        <f t="shared" si="396"/>
        <v>MENOR_VALOR</v>
      </c>
      <c r="X2269" s="89">
        <f t="shared" si="397"/>
        <v>111860</v>
      </c>
      <c r="Y2269" s="73"/>
    </row>
    <row r="2270" spans="1:25" s="74" customFormat="1" ht="16" x14ac:dyDescent="0.35">
      <c r="A2270" s="117" t="s">
        <v>149</v>
      </c>
      <c r="B2270" s="30"/>
      <c r="C2270" s="134"/>
      <c r="D2270" s="135" t="s">
        <v>182</v>
      </c>
      <c r="E2270" s="33"/>
      <c r="F2270" s="6"/>
      <c r="G2270" s="6"/>
      <c r="H2270" s="10"/>
      <c r="I2270" s="11"/>
      <c r="J2270" s="82">
        <f t="shared" si="398"/>
        <v>0</v>
      </c>
      <c r="K2270" s="79">
        <v>0</v>
      </c>
      <c r="L2270" s="79">
        <f t="shared" si="388"/>
        <v>0</v>
      </c>
      <c r="M2270" s="79">
        <f t="shared" si="389"/>
        <v>0</v>
      </c>
      <c r="N2270" s="79"/>
      <c r="O2270" s="79"/>
      <c r="P2270" s="79"/>
      <c r="Q2270" s="244"/>
      <c r="R2270" s="244"/>
      <c r="S2270" s="244"/>
      <c r="T2270" s="244"/>
      <c r="U2270" s="79"/>
      <c r="V2270" s="245"/>
      <c r="W2270" s="88" t="str">
        <f t="shared" si="396"/>
        <v>MENOR_VALOR</v>
      </c>
      <c r="X2270" s="89">
        <f t="shared" si="397"/>
        <v>0</v>
      </c>
      <c r="Y2270" s="73"/>
    </row>
    <row r="2271" spans="1:25" ht="16" x14ac:dyDescent="0.35">
      <c r="A2271" s="6">
        <v>2060</v>
      </c>
      <c r="B2271" s="6">
        <v>8714199</v>
      </c>
      <c r="C2271" s="32" t="s">
        <v>32</v>
      </c>
      <c r="D2271" s="31" t="s">
        <v>185</v>
      </c>
      <c r="E2271" s="33" t="s">
        <v>34</v>
      </c>
      <c r="F2271" s="6">
        <v>0</v>
      </c>
      <c r="G2271" s="6">
        <v>1</v>
      </c>
      <c r="H2271" s="6">
        <v>781815</v>
      </c>
      <c r="I2271" s="243">
        <v>254184</v>
      </c>
      <c r="J2271" s="82">
        <f t="shared" si="398"/>
        <v>287532.94079999998</v>
      </c>
      <c r="K2271" s="79">
        <v>306940</v>
      </c>
      <c r="L2271" s="79">
        <f t="shared" si="388"/>
        <v>58318.6</v>
      </c>
      <c r="M2271" s="79">
        <f t="shared" si="389"/>
        <v>365258.6</v>
      </c>
      <c r="N2271" s="79">
        <v>238000</v>
      </c>
      <c r="O2271" s="79">
        <v>45220</v>
      </c>
      <c r="P2271" s="79">
        <v>283220</v>
      </c>
      <c r="Q2271" s="244">
        <f t="shared" si="390"/>
        <v>283220</v>
      </c>
      <c r="R2271" s="244">
        <f t="shared" si="391"/>
        <v>312004</v>
      </c>
      <c r="S2271" s="244">
        <f t="shared" si="392"/>
        <v>309840</v>
      </c>
      <c r="T2271" s="244">
        <f t="shared" si="393"/>
        <v>287533</v>
      </c>
      <c r="U2271" s="79">
        <f t="shared" si="394"/>
        <v>20353.361589673583</v>
      </c>
      <c r="V2271" s="245">
        <f t="shared" si="395"/>
        <v>6.5234296963095295E-2</v>
      </c>
      <c r="W2271" s="88" t="str">
        <f t="shared" si="396"/>
        <v>MENOR_VALOR</v>
      </c>
      <c r="X2271" s="89">
        <f t="shared" si="397"/>
        <v>283220</v>
      </c>
      <c r="Y2271" s="73"/>
    </row>
    <row r="2272" spans="1:25" ht="16" x14ac:dyDescent="0.35">
      <c r="A2272" s="6">
        <v>2061</v>
      </c>
      <c r="B2272" s="6">
        <v>8714199</v>
      </c>
      <c r="C2272" s="32" t="s">
        <v>32</v>
      </c>
      <c r="D2272" s="31" t="s">
        <v>186</v>
      </c>
      <c r="E2272" s="33" t="s">
        <v>34</v>
      </c>
      <c r="F2272" s="6">
        <v>0</v>
      </c>
      <c r="G2272" s="6">
        <v>1</v>
      </c>
      <c r="H2272" s="6">
        <v>781815</v>
      </c>
      <c r="I2272" s="243">
        <v>90440</v>
      </c>
      <c r="J2272" s="82">
        <f t="shared" si="398"/>
        <v>102305.728</v>
      </c>
      <c r="K2272" s="79">
        <v>121030</v>
      </c>
      <c r="L2272" s="79">
        <f t="shared" si="388"/>
        <v>22995.7</v>
      </c>
      <c r="M2272" s="79">
        <f t="shared" si="389"/>
        <v>144025.70000000001</v>
      </c>
      <c r="N2272" s="79">
        <v>106000</v>
      </c>
      <c r="O2272" s="79">
        <v>20140</v>
      </c>
      <c r="P2272" s="79">
        <v>126140</v>
      </c>
      <c r="Q2272" s="244">
        <f t="shared" si="390"/>
        <v>102306</v>
      </c>
      <c r="R2272" s="244">
        <f t="shared" si="391"/>
        <v>124157</v>
      </c>
      <c r="S2272" s="244">
        <f t="shared" si="392"/>
        <v>122951</v>
      </c>
      <c r="T2272" s="244">
        <f t="shared" si="393"/>
        <v>126140</v>
      </c>
      <c r="U2272" s="79">
        <f t="shared" si="394"/>
        <v>15450.99027570725</v>
      </c>
      <c r="V2272" s="245">
        <f t="shared" si="395"/>
        <v>0.12444719408255073</v>
      </c>
      <c r="W2272" s="88" t="str">
        <f t="shared" si="396"/>
        <v>MENOR_VALOR</v>
      </c>
      <c r="X2272" s="89">
        <f t="shared" si="397"/>
        <v>102306</v>
      </c>
      <c r="Y2272" s="73"/>
    </row>
    <row r="2273" spans="1:25" ht="16" x14ac:dyDescent="0.35">
      <c r="A2273" s="6">
        <v>2062</v>
      </c>
      <c r="B2273" s="6">
        <v>8714199</v>
      </c>
      <c r="C2273" s="32" t="s">
        <v>32</v>
      </c>
      <c r="D2273" s="31" t="s">
        <v>187</v>
      </c>
      <c r="E2273" s="33" t="s">
        <v>34</v>
      </c>
      <c r="F2273" s="6">
        <v>0</v>
      </c>
      <c r="G2273" s="6">
        <v>1</v>
      </c>
      <c r="H2273" s="6">
        <v>781815</v>
      </c>
      <c r="I2273" s="243">
        <v>254184</v>
      </c>
      <c r="J2273" s="82">
        <f t="shared" si="398"/>
        <v>287532.94079999998</v>
      </c>
      <c r="K2273" s="79">
        <v>308470</v>
      </c>
      <c r="L2273" s="79">
        <f t="shared" si="388"/>
        <v>58609.3</v>
      </c>
      <c r="M2273" s="79">
        <f t="shared" si="389"/>
        <v>367079.3</v>
      </c>
      <c r="N2273" s="79">
        <v>226000</v>
      </c>
      <c r="O2273" s="79">
        <v>42940</v>
      </c>
      <c r="P2273" s="79">
        <v>268940</v>
      </c>
      <c r="Q2273" s="244">
        <f t="shared" si="390"/>
        <v>268940</v>
      </c>
      <c r="R2273" s="244">
        <f t="shared" si="391"/>
        <v>307851</v>
      </c>
      <c r="S2273" s="244">
        <f t="shared" si="392"/>
        <v>305048</v>
      </c>
      <c r="T2273" s="244">
        <f t="shared" si="393"/>
        <v>287533</v>
      </c>
      <c r="U2273" s="79">
        <f t="shared" si="394"/>
        <v>27514.231962749749</v>
      </c>
      <c r="V2273" s="245">
        <f t="shared" si="395"/>
        <v>8.9375158640867661E-2</v>
      </c>
      <c r="W2273" s="88" t="str">
        <f t="shared" si="396"/>
        <v>MENOR_VALOR</v>
      </c>
      <c r="X2273" s="89">
        <f t="shared" si="397"/>
        <v>268940</v>
      </c>
      <c r="Y2273" s="73"/>
    </row>
    <row r="2274" spans="1:25" ht="24" x14ac:dyDescent="0.35">
      <c r="A2274" s="6">
        <v>2063</v>
      </c>
      <c r="B2274" s="6">
        <v>8714199</v>
      </c>
      <c r="C2274" s="32" t="s">
        <v>32</v>
      </c>
      <c r="D2274" s="31" t="s">
        <v>76</v>
      </c>
      <c r="E2274" s="33" t="s">
        <v>34</v>
      </c>
      <c r="F2274" s="6">
        <v>0</v>
      </c>
      <c r="G2274" s="6">
        <v>1</v>
      </c>
      <c r="H2274" s="6">
        <v>781815</v>
      </c>
      <c r="I2274" s="243">
        <v>217056</v>
      </c>
      <c r="J2274" s="82">
        <f t="shared" si="398"/>
        <v>245533.74719999998</v>
      </c>
      <c r="K2274" s="79">
        <v>299980</v>
      </c>
      <c r="L2274" s="79">
        <f t="shared" si="388"/>
        <v>56996.2</v>
      </c>
      <c r="M2274" s="79">
        <f t="shared" si="389"/>
        <v>356976.2</v>
      </c>
      <c r="N2274" s="79">
        <v>226000</v>
      </c>
      <c r="O2274" s="79">
        <v>42940</v>
      </c>
      <c r="P2274" s="79">
        <v>268940</v>
      </c>
      <c r="Q2274" s="244">
        <f t="shared" si="390"/>
        <v>245534</v>
      </c>
      <c r="R2274" s="244">
        <f t="shared" si="391"/>
        <v>290483</v>
      </c>
      <c r="S2274" s="244">
        <f t="shared" si="392"/>
        <v>286727</v>
      </c>
      <c r="T2274" s="244">
        <f t="shared" si="393"/>
        <v>268940</v>
      </c>
      <c r="U2274" s="79">
        <f t="shared" si="394"/>
        <v>31783.742707554124</v>
      </c>
      <c r="V2274" s="245">
        <f t="shared" si="395"/>
        <v>0.10941687708937915</v>
      </c>
      <c r="W2274" s="88" t="str">
        <f t="shared" si="396"/>
        <v>MENOR_VALOR</v>
      </c>
      <c r="X2274" s="89">
        <f t="shared" si="397"/>
        <v>245534</v>
      </c>
      <c r="Y2274" s="73"/>
    </row>
    <row r="2275" spans="1:25" ht="24" x14ac:dyDescent="0.35">
      <c r="A2275" s="6">
        <v>2064</v>
      </c>
      <c r="B2275" s="6">
        <v>8714199</v>
      </c>
      <c r="C2275" s="32" t="s">
        <v>32</v>
      </c>
      <c r="D2275" s="31" t="s">
        <v>190</v>
      </c>
      <c r="E2275" s="33" t="s">
        <v>34</v>
      </c>
      <c r="F2275" s="6">
        <v>0</v>
      </c>
      <c r="G2275" s="6">
        <v>1</v>
      </c>
      <c r="H2275" s="6">
        <v>781815</v>
      </c>
      <c r="I2275" s="243">
        <v>191947</v>
      </c>
      <c r="J2275" s="82">
        <f t="shared" si="398"/>
        <v>217130.44639999999</v>
      </c>
      <c r="K2275" s="79">
        <v>299980</v>
      </c>
      <c r="L2275" s="79">
        <f t="shared" si="388"/>
        <v>56996.2</v>
      </c>
      <c r="M2275" s="79">
        <f t="shared" si="389"/>
        <v>356976.2</v>
      </c>
      <c r="N2275" s="79">
        <v>226000</v>
      </c>
      <c r="O2275" s="79">
        <v>42940</v>
      </c>
      <c r="P2275" s="79">
        <v>268940</v>
      </c>
      <c r="Q2275" s="244">
        <f t="shared" si="390"/>
        <v>217130</v>
      </c>
      <c r="R2275" s="244">
        <f t="shared" si="391"/>
        <v>281016</v>
      </c>
      <c r="S2275" s="244">
        <f t="shared" si="392"/>
        <v>275215</v>
      </c>
      <c r="T2275" s="244">
        <f t="shared" si="393"/>
        <v>268940</v>
      </c>
      <c r="U2275" s="79">
        <f t="shared" si="394"/>
        <v>45174.223822883774</v>
      </c>
      <c r="V2275" s="245">
        <f t="shared" si="395"/>
        <v>0.16075320915137847</v>
      </c>
      <c r="W2275" s="88" t="str">
        <f t="shared" si="396"/>
        <v>MENOR_VALOR</v>
      </c>
      <c r="X2275" s="89">
        <f t="shared" si="397"/>
        <v>217130</v>
      </c>
      <c r="Y2275" s="73"/>
    </row>
    <row r="2276" spans="1:25" ht="16" x14ac:dyDescent="0.35">
      <c r="A2276" s="6">
        <v>2065</v>
      </c>
      <c r="B2276" s="6">
        <v>8714199</v>
      </c>
      <c r="C2276" s="32" t="s">
        <v>32</v>
      </c>
      <c r="D2276" s="31" t="s">
        <v>191</v>
      </c>
      <c r="E2276" s="33" t="s">
        <v>34</v>
      </c>
      <c r="F2276" s="6">
        <v>0</v>
      </c>
      <c r="G2276" s="6">
        <v>1</v>
      </c>
      <c r="H2276" s="6">
        <v>781815</v>
      </c>
      <c r="I2276" s="243">
        <v>135184</v>
      </c>
      <c r="J2276" s="82">
        <f t="shared" si="398"/>
        <v>152920.14079999999</v>
      </c>
      <c r="K2276" s="79">
        <v>236520</v>
      </c>
      <c r="L2276" s="79">
        <f t="shared" si="388"/>
        <v>44938.8</v>
      </c>
      <c r="M2276" s="79">
        <f t="shared" si="389"/>
        <v>281458.8</v>
      </c>
      <c r="N2276" s="79">
        <v>175000</v>
      </c>
      <c r="O2276" s="79">
        <v>33250</v>
      </c>
      <c r="P2276" s="79">
        <v>208250</v>
      </c>
      <c r="Q2276" s="244">
        <f t="shared" si="390"/>
        <v>152920</v>
      </c>
      <c r="R2276" s="244">
        <f t="shared" si="391"/>
        <v>214210</v>
      </c>
      <c r="S2276" s="244">
        <f t="shared" si="392"/>
        <v>207725</v>
      </c>
      <c r="T2276" s="244">
        <f t="shared" si="393"/>
        <v>208250</v>
      </c>
      <c r="U2276" s="79">
        <f t="shared" si="394"/>
        <v>43338.5746189235</v>
      </c>
      <c r="V2276" s="245">
        <f t="shared" si="395"/>
        <v>0.20231816730742497</v>
      </c>
      <c r="W2276" s="88" t="str">
        <f t="shared" si="396"/>
        <v>MENOR_VALOR</v>
      </c>
      <c r="X2276" s="89">
        <f t="shared" si="397"/>
        <v>152920</v>
      </c>
      <c r="Y2276" s="73"/>
    </row>
    <row r="2277" spans="1:25" ht="16.5" thickBot="1" x14ac:dyDescent="0.4">
      <c r="A2277" s="6">
        <v>2066</v>
      </c>
      <c r="B2277" s="24">
        <v>8714199</v>
      </c>
      <c r="C2277" s="36" t="s">
        <v>32</v>
      </c>
      <c r="D2277" s="199" t="s">
        <v>192</v>
      </c>
      <c r="E2277" s="60" t="s">
        <v>34</v>
      </c>
      <c r="F2277" s="24">
        <v>0</v>
      </c>
      <c r="G2277" s="24">
        <v>1</v>
      </c>
      <c r="H2277" s="24">
        <v>781815</v>
      </c>
      <c r="I2277" s="248">
        <v>421736</v>
      </c>
      <c r="J2277" s="82">
        <f t="shared" si="398"/>
        <v>477067.76319999999</v>
      </c>
      <c r="K2277" s="79">
        <v>630000</v>
      </c>
      <c r="L2277" s="79">
        <f t="shared" si="388"/>
        <v>119700</v>
      </c>
      <c r="M2277" s="79">
        <f t="shared" si="389"/>
        <v>749700</v>
      </c>
      <c r="N2277" s="79">
        <v>480000</v>
      </c>
      <c r="O2277" s="79">
        <v>91200</v>
      </c>
      <c r="P2277" s="79">
        <v>571200</v>
      </c>
      <c r="Q2277" s="244">
        <f t="shared" si="390"/>
        <v>477068</v>
      </c>
      <c r="R2277" s="244">
        <f t="shared" si="391"/>
        <v>599323</v>
      </c>
      <c r="S2277" s="244">
        <f t="shared" si="392"/>
        <v>588959</v>
      </c>
      <c r="T2277" s="244">
        <f t="shared" si="393"/>
        <v>571200</v>
      </c>
      <c r="U2277" s="79">
        <f t="shared" si="394"/>
        <v>86447.339533961363</v>
      </c>
      <c r="V2277" s="245">
        <f t="shared" si="395"/>
        <v>0.14424165188714827</v>
      </c>
      <c r="W2277" s="88" t="str">
        <f t="shared" si="396"/>
        <v>MENOR_VALOR</v>
      </c>
      <c r="X2277" s="89">
        <f t="shared" si="397"/>
        <v>477068</v>
      </c>
      <c r="Y2277" s="73"/>
    </row>
    <row r="2278" spans="1:25" ht="15" thickBot="1" x14ac:dyDescent="0.4">
      <c r="A2278" s="313" t="s">
        <v>529</v>
      </c>
      <c r="B2278" s="314"/>
      <c r="C2278" s="314"/>
      <c r="D2278" s="314"/>
      <c r="E2278" s="314"/>
      <c r="F2278" s="314"/>
      <c r="G2278" s="314"/>
      <c r="H2278" s="314"/>
      <c r="I2278" s="314"/>
      <c r="J2278" s="314"/>
      <c r="K2278" s="79"/>
      <c r="L2278" s="79"/>
      <c r="M2278" s="79"/>
      <c r="N2278" s="79"/>
      <c r="O2278" s="79"/>
      <c r="P2278" s="79"/>
      <c r="Q2278" s="244"/>
      <c r="R2278" s="244"/>
      <c r="S2278" s="244"/>
      <c r="T2278" s="244"/>
      <c r="U2278" s="79"/>
      <c r="V2278" s="245"/>
      <c r="W2278" s="88"/>
      <c r="X2278" s="89"/>
      <c r="Y2278" s="73"/>
    </row>
    <row r="2279" spans="1:25" ht="16.5" thickBot="1" x14ac:dyDescent="0.4">
      <c r="A2279" s="103" t="s">
        <v>1</v>
      </c>
      <c r="B2279" s="303" t="s">
        <v>2</v>
      </c>
      <c r="C2279" s="304"/>
      <c r="D2279" s="103" t="s">
        <v>3</v>
      </c>
      <c r="E2279" s="103" t="s">
        <v>4</v>
      </c>
      <c r="F2279" s="103" t="s">
        <v>5</v>
      </c>
      <c r="G2279" s="103" t="s">
        <v>6</v>
      </c>
      <c r="H2279" s="103" t="s">
        <v>7</v>
      </c>
      <c r="I2279" s="285" t="s">
        <v>961</v>
      </c>
      <c r="J2279" s="287"/>
      <c r="K2279" s="79"/>
      <c r="L2279" s="79"/>
      <c r="M2279" s="79"/>
      <c r="N2279" s="79"/>
      <c r="O2279" s="79"/>
      <c r="P2279" s="79"/>
      <c r="Q2279" s="244"/>
      <c r="R2279" s="244"/>
      <c r="S2279" s="244"/>
      <c r="T2279" s="244"/>
      <c r="U2279" s="79"/>
      <c r="V2279" s="245"/>
      <c r="W2279" s="88"/>
      <c r="X2279" s="89"/>
      <c r="Y2279" s="73"/>
    </row>
    <row r="2280" spans="1:25" x14ac:dyDescent="0.35">
      <c r="A2280" s="106" t="s">
        <v>378</v>
      </c>
      <c r="B2280" s="326" t="s">
        <v>530</v>
      </c>
      <c r="C2280" s="326"/>
      <c r="D2280" s="209" t="s">
        <v>531</v>
      </c>
      <c r="E2280" s="106" t="s">
        <v>532</v>
      </c>
      <c r="F2280" s="106">
        <v>2016</v>
      </c>
      <c r="G2280" s="106" t="s">
        <v>533</v>
      </c>
      <c r="H2280" s="210" t="s">
        <v>534</v>
      </c>
      <c r="I2280" s="327" t="s">
        <v>1020</v>
      </c>
      <c r="J2280" s="328"/>
      <c r="K2280" s="79"/>
      <c r="L2280" s="79"/>
      <c r="M2280" s="79"/>
      <c r="N2280" s="79"/>
      <c r="O2280" s="79"/>
      <c r="P2280" s="79"/>
      <c r="Q2280" s="244"/>
      <c r="R2280" s="244"/>
      <c r="S2280" s="244"/>
      <c r="T2280" s="244"/>
      <c r="U2280" s="79"/>
      <c r="V2280" s="245"/>
      <c r="W2280" s="88"/>
      <c r="X2280" s="89"/>
      <c r="Y2280" s="73"/>
    </row>
    <row r="2281" spans="1:25" ht="16" x14ac:dyDescent="0.35">
      <c r="A2281" s="211" t="s">
        <v>355</v>
      </c>
      <c r="B2281" s="320" t="s">
        <v>535</v>
      </c>
      <c r="C2281" s="320"/>
      <c r="D2281" s="212" t="s">
        <v>536</v>
      </c>
      <c r="E2281" s="106" t="s">
        <v>532</v>
      </c>
      <c r="F2281" s="211" t="s">
        <v>537</v>
      </c>
      <c r="G2281" s="211" t="s">
        <v>538</v>
      </c>
      <c r="H2281" s="211" t="s">
        <v>539</v>
      </c>
      <c r="I2281" s="321" t="s">
        <v>1021</v>
      </c>
      <c r="J2281" s="322"/>
      <c r="K2281" s="79"/>
      <c r="L2281" s="79"/>
      <c r="M2281" s="79"/>
      <c r="N2281" s="79"/>
      <c r="O2281" s="79"/>
      <c r="P2281" s="79"/>
      <c r="Q2281" s="244"/>
      <c r="R2281" s="244"/>
      <c r="S2281" s="244"/>
      <c r="T2281" s="244"/>
      <c r="U2281" s="79"/>
      <c r="V2281" s="245"/>
      <c r="W2281" s="88"/>
      <c r="X2281" s="89"/>
      <c r="Y2281" s="73"/>
    </row>
    <row r="2282" spans="1:25" ht="24" x14ac:dyDescent="0.35">
      <c r="A2282" s="29" t="s">
        <v>359</v>
      </c>
      <c r="B2282" s="323" t="s">
        <v>540</v>
      </c>
      <c r="C2282" s="323"/>
      <c r="D2282" s="213" t="s">
        <v>541</v>
      </c>
      <c r="E2282" s="105" t="s">
        <v>532</v>
      </c>
      <c r="F2282" s="214">
        <v>2016</v>
      </c>
      <c r="G2282" s="214" t="s">
        <v>542</v>
      </c>
      <c r="H2282" s="214" t="s">
        <v>543</v>
      </c>
      <c r="I2282" s="324" t="s">
        <v>1022</v>
      </c>
      <c r="J2282" s="325"/>
      <c r="K2282" s="79"/>
      <c r="L2282" s="79"/>
      <c r="M2282" s="79"/>
      <c r="N2282" s="79"/>
      <c r="O2282" s="79"/>
      <c r="P2282" s="79"/>
      <c r="Q2282" s="244"/>
      <c r="R2282" s="244"/>
      <c r="S2282" s="244"/>
      <c r="T2282" s="244"/>
      <c r="U2282" s="79"/>
      <c r="V2282" s="245"/>
      <c r="W2282" s="88"/>
      <c r="X2282" s="89"/>
      <c r="Y2282" s="73"/>
    </row>
    <row r="2283" spans="1:25" ht="24" x14ac:dyDescent="0.35">
      <c r="A2283" s="29" t="s">
        <v>359</v>
      </c>
      <c r="B2283" s="323" t="s">
        <v>544</v>
      </c>
      <c r="C2283" s="323"/>
      <c r="D2283" s="213" t="s">
        <v>541</v>
      </c>
      <c r="E2283" s="105" t="s">
        <v>532</v>
      </c>
      <c r="F2283" s="214">
        <v>2016</v>
      </c>
      <c r="G2283" s="214" t="s">
        <v>545</v>
      </c>
      <c r="H2283" s="214" t="s">
        <v>546</v>
      </c>
      <c r="I2283" s="324" t="s">
        <v>1023</v>
      </c>
      <c r="J2283" s="325"/>
      <c r="K2283" s="79"/>
      <c r="L2283" s="79"/>
      <c r="M2283" s="79"/>
      <c r="N2283" s="79"/>
      <c r="O2283" s="79"/>
      <c r="P2283" s="79"/>
      <c r="Q2283" s="244"/>
      <c r="R2283" s="244"/>
      <c r="S2283" s="244"/>
      <c r="T2283" s="244"/>
      <c r="U2283" s="79"/>
      <c r="V2283" s="245"/>
      <c r="W2283" s="88"/>
      <c r="X2283" s="89"/>
      <c r="Y2283" s="73"/>
    </row>
    <row r="2284" spans="1:25" ht="16" x14ac:dyDescent="0.35">
      <c r="A2284" s="215">
        <v>4.0999999999999996</v>
      </c>
      <c r="B2284" s="6"/>
      <c r="C2284" s="6"/>
      <c r="D2284" s="216" t="s">
        <v>547</v>
      </c>
      <c r="E2284" s="6"/>
      <c r="F2284" s="6"/>
      <c r="G2284" s="6"/>
      <c r="H2284" s="10"/>
      <c r="I2284" s="11"/>
      <c r="J2284" s="260"/>
      <c r="K2284" s="79"/>
      <c r="L2284" s="79"/>
      <c r="M2284" s="79"/>
      <c r="N2284" s="79"/>
      <c r="O2284" s="79"/>
      <c r="P2284" s="79"/>
      <c r="Q2284" s="244"/>
      <c r="R2284" s="244"/>
      <c r="S2284" s="244"/>
      <c r="T2284" s="244"/>
      <c r="U2284" s="79"/>
      <c r="V2284" s="245"/>
      <c r="W2284" s="88"/>
      <c r="X2284" s="89"/>
      <c r="Y2284" s="73"/>
    </row>
    <row r="2285" spans="1:25" ht="24" x14ac:dyDescent="0.35">
      <c r="A2285" s="21">
        <v>2067</v>
      </c>
      <c r="B2285" s="30">
        <v>8714200</v>
      </c>
      <c r="C2285" s="13" t="s">
        <v>548</v>
      </c>
      <c r="D2285" s="62" t="s">
        <v>549</v>
      </c>
      <c r="E2285" s="217" t="s">
        <v>34</v>
      </c>
      <c r="F2285" s="54">
        <v>0</v>
      </c>
      <c r="G2285" s="134">
        <v>1</v>
      </c>
      <c r="H2285" s="6">
        <v>781815</v>
      </c>
      <c r="I2285" s="247">
        <v>29512</v>
      </c>
      <c r="J2285" s="82">
        <f t="shared" ref="J2285:J2348" si="399">(I2285*13.12%)+I2285</f>
        <v>33383.974399999999</v>
      </c>
      <c r="K2285" s="79">
        <v>46200</v>
      </c>
      <c r="L2285" s="79">
        <f t="shared" ref="L2285:L2347" si="400">K2285*19%</f>
        <v>8778</v>
      </c>
      <c r="M2285" s="79">
        <f t="shared" si="389"/>
        <v>54978</v>
      </c>
      <c r="N2285" s="79">
        <v>35000</v>
      </c>
      <c r="O2285" s="79">
        <v>6650</v>
      </c>
      <c r="P2285" s="79">
        <v>41650</v>
      </c>
      <c r="Q2285" s="244">
        <f t="shared" si="390"/>
        <v>33384</v>
      </c>
      <c r="R2285" s="244">
        <f t="shared" si="391"/>
        <v>43337</v>
      </c>
      <c r="S2285" s="244">
        <f t="shared" si="392"/>
        <v>42441</v>
      </c>
      <c r="T2285" s="244">
        <f t="shared" si="393"/>
        <v>41650</v>
      </c>
      <c r="U2285" s="79">
        <f t="shared" si="394"/>
        <v>7037.8337931497072</v>
      </c>
      <c r="V2285" s="245">
        <f t="shared" si="395"/>
        <v>0.16239780771972465</v>
      </c>
      <c r="W2285" s="88" t="str">
        <f t="shared" si="396"/>
        <v>MENOR_VALOR</v>
      </c>
      <c r="X2285" s="89">
        <f t="shared" si="397"/>
        <v>33384</v>
      </c>
      <c r="Y2285" s="73"/>
    </row>
    <row r="2286" spans="1:25" ht="16" x14ac:dyDescent="0.35">
      <c r="A2286" s="21">
        <v>2068</v>
      </c>
      <c r="B2286" s="30">
        <v>8714200</v>
      </c>
      <c r="C2286" s="13" t="s">
        <v>548</v>
      </c>
      <c r="D2286" s="62" t="s">
        <v>550</v>
      </c>
      <c r="E2286" s="217" t="s">
        <v>34</v>
      </c>
      <c r="F2286" s="54">
        <v>0</v>
      </c>
      <c r="G2286" s="134">
        <v>1</v>
      </c>
      <c r="H2286" s="6">
        <v>781815</v>
      </c>
      <c r="I2286" s="247">
        <v>113407</v>
      </c>
      <c r="J2286" s="82">
        <f t="shared" si="399"/>
        <v>128285.9984</v>
      </c>
      <c r="K2286" s="79">
        <v>152720</v>
      </c>
      <c r="L2286" s="79">
        <f t="shared" si="400"/>
        <v>29016.799999999999</v>
      </c>
      <c r="M2286" s="79">
        <f t="shared" si="389"/>
        <v>181736.8</v>
      </c>
      <c r="N2286" s="79">
        <v>133000</v>
      </c>
      <c r="O2286" s="79">
        <v>25270</v>
      </c>
      <c r="P2286" s="79">
        <v>158270</v>
      </c>
      <c r="Q2286" s="244">
        <f t="shared" si="390"/>
        <v>128286</v>
      </c>
      <c r="R2286" s="244">
        <f t="shared" si="391"/>
        <v>156098</v>
      </c>
      <c r="S2286" s="244">
        <f t="shared" si="392"/>
        <v>154528</v>
      </c>
      <c r="T2286" s="244">
        <f t="shared" si="393"/>
        <v>158270</v>
      </c>
      <c r="U2286" s="79">
        <f t="shared" si="394"/>
        <v>19666.053798360259</v>
      </c>
      <c r="V2286" s="245">
        <f t="shared" si="395"/>
        <v>0.12598530281208126</v>
      </c>
      <c r="W2286" s="88" t="str">
        <f t="shared" si="396"/>
        <v>MENOR_VALOR</v>
      </c>
      <c r="X2286" s="89">
        <f t="shared" si="397"/>
        <v>128286</v>
      </c>
      <c r="Y2286" s="73"/>
    </row>
    <row r="2287" spans="1:25" ht="16" x14ac:dyDescent="0.35">
      <c r="A2287" s="21">
        <v>2069</v>
      </c>
      <c r="B2287" s="30">
        <v>8714200</v>
      </c>
      <c r="C2287" s="13" t="s">
        <v>548</v>
      </c>
      <c r="D2287" s="62" t="s">
        <v>551</v>
      </c>
      <c r="E2287" s="217" t="s">
        <v>34</v>
      </c>
      <c r="F2287" s="54">
        <v>0</v>
      </c>
      <c r="G2287" s="134">
        <v>1</v>
      </c>
      <c r="H2287" s="6">
        <v>781815</v>
      </c>
      <c r="I2287" s="247">
        <v>72352</v>
      </c>
      <c r="J2287" s="82">
        <f t="shared" si="399"/>
        <v>81844.582399999999</v>
      </c>
      <c r="K2287" s="79">
        <v>97520</v>
      </c>
      <c r="L2287" s="79">
        <f t="shared" si="400"/>
        <v>18528.8</v>
      </c>
      <c r="M2287" s="79">
        <f t="shared" si="389"/>
        <v>116048.8</v>
      </c>
      <c r="N2287" s="79">
        <v>85000</v>
      </c>
      <c r="O2287" s="79">
        <v>16150</v>
      </c>
      <c r="P2287" s="79">
        <v>101150</v>
      </c>
      <c r="Q2287" s="244">
        <f t="shared" si="390"/>
        <v>81845</v>
      </c>
      <c r="R2287" s="244">
        <f t="shared" si="391"/>
        <v>99681</v>
      </c>
      <c r="S2287" s="244">
        <f t="shared" si="392"/>
        <v>98673</v>
      </c>
      <c r="T2287" s="244">
        <f t="shared" si="393"/>
        <v>101150</v>
      </c>
      <c r="U2287" s="79">
        <f t="shared" si="394"/>
        <v>12611.956549243261</v>
      </c>
      <c r="V2287" s="245">
        <f t="shared" si="395"/>
        <v>0.12652317441882868</v>
      </c>
      <c r="W2287" s="88" t="str">
        <f t="shared" si="396"/>
        <v>MENOR_VALOR</v>
      </c>
      <c r="X2287" s="89">
        <f t="shared" si="397"/>
        <v>81845</v>
      </c>
      <c r="Y2287" s="73"/>
    </row>
    <row r="2288" spans="1:25" ht="16" x14ac:dyDescent="0.35">
      <c r="A2288" s="21">
        <v>2070</v>
      </c>
      <c r="B2288" s="30">
        <v>8714200</v>
      </c>
      <c r="C2288" s="13" t="s">
        <v>548</v>
      </c>
      <c r="D2288" s="62" t="s">
        <v>552</v>
      </c>
      <c r="E2288" s="217" t="s">
        <v>34</v>
      </c>
      <c r="F2288" s="54">
        <v>0</v>
      </c>
      <c r="G2288" s="134">
        <v>1</v>
      </c>
      <c r="H2288" s="6">
        <v>781815</v>
      </c>
      <c r="I2288" s="247">
        <v>163268</v>
      </c>
      <c r="J2288" s="82">
        <f t="shared" si="399"/>
        <v>184688.7616</v>
      </c>
      <c r="K2288" s="79">
        <v>237600</v>
      </c>
      <c r="L2288" s="79">
        <f t="shared" si="400"/>
        <v>45144</v>
      </c>
      <c r="M2288" s="79">
        <f t="shared" si="389"/>
        <v>282744</v>
      </c>
      <c r="N2288" s="79">
        <v>192000</v>
      </c>
      <c r="O2288" s="79">
        <v>36480</v>
      </c>
      <c r="P2288" s="79">
        <v>228480</v>
      </c>
      <c r="Q2288" s="244">
        <f t="shared" si="390"/>
        <v>184689</v>
      </c>
      <c r="R2288" s="244">
        <f t="shared" si="391"/>
        <v>231971</v>
      </c>
      <c r="S2288" s="244">
        <f t="shared" si="392"/>
        <v>228504</v>
      </c>
      <c r="T2288" s="244">
        <f t="shared" si="393"/>
        <v>228480</v>
      </c>
      <c r="U2288" s="79">
        <f t="shared" si="394"/>
        <v>33433.422828062343</v>
      </c>
      <c r="V2288" s="245">
        <f t="shared" si="395"/>
        <v>0.14412759710507927</v>
      </c>
      <c r="W2288" s="88" t="str">
        <f t="shared" si="396"/>
        <v>MENOR_VALOR</v>
      </c>
      <c r="X2288" s="89">
        <f t="shared" si="397"/>
        <v>184689</v>
      </c>
      <c r="Y2288" s="73"/>
    </row>
    <row r="2289" spans="1:25" ht="16" x14ac:dyDescent="0.35">
      <c r="A2289" s="21">
        <v>2071</v>
      </c>
      <c r="B2289" s="30">
        <v>8714200</v>
      </c>
      <c r="C2289" s="13" t="s">
        <v>548</v>
      </c>
      <c r="D2289" s="62" t="s">
        <v>553</v>
      </c>
      <c r="E2289" s="217" t="s">
        <v>34</v>
      </c>
      <c r="F2289" s="54">
        <v>0</v>
      </c>
      <c r="G2289" s="134">
        <v>1</v>
      </c>
      <c r="H2289" s="6">
        <v>781815</v>
      </c>
      <c r="I2289" s="247">
        <v>59500</v>
      </c>
      <c r="J2289" s="82">
        <f t="shared" si="399"/>
        <v>67306.399999999994</v>
      </c>
      <c r="K2289" s="79">
        <v>90640</v>
      </c>
      <c r="L2289" s="79">
        <f t="shared" si="400"/>
        <v>17221.599999999999</v>
      </c>
      <c r="M2289" s="79">
        <f t="shared" si="389"/>
        <v>107861.6</v>
      </c>
      <c r="N2289" s="79">
        <v>70000</v>
      </c>
      <c r="O2289" s="79">
        <v>13300</v>
      </c>
      <c r="P2289" s="79">
        <v>83300</v>
      </c>
      <c r="Q2289" s="244">
        <f t="shared" si="390"/>
        <v>67306</v>
      </c>
      <c r="R2289" s="244">
        <f t="shared" si="391"/>
        <v>86156</v>
      </c>
      <c r="S2289" s="244">
        <f t="shared" si="392"/>
        <v>84565</v>
      </c>
      <c r="T2289" s="244">
        <f t="shared" si="393"/>
        <v>83300</v>
      </c>
      <c r="U2289" s="79">
        <f t="shared" si="394"/>
        <v>13328.962825366421</v>
      </c>
      <c r="V2289" s="245">
        <f t="shared" si="395"/>
        <v>0.1547073079688753</v>
      </c>
      <c r="W2289" s="88" t="str">
        <f t="shared" si="396"/>
        <v>MENOR_VALOR</v>
      </c>
      <c r="X2289" s="89">
        <f t="shared" si="397"/>
        <v>67306</v>
      </c>
      <c r="Y2289" s="73"/>
    </row>
    <row r="2290" spans="1:25" ht="16" x14ac:dyDescent="0.35">
      <c r="A2290" s="21">
        <v>2072</v>
      </c>
      <c r="B2290" s="30">
        <v>8714200</v>
      </c>
      <c r="C2290" s="13" t="s">
        <v>548</v>
      </c>
      <c r="D2290" s="62" t="s">
        <v>554</v>
      </c>
      <c r="E2290" s="217" t="s">
        <v>34</v>
      </c>
      <c r="F2290" s="54">
        <v>0</v>
      </c>
      <c r="G2290" s="134">
        <v>1</v>
      </c>
      <c r="H2290" s="6">
        <v>781815</v>
      </c>
      <c r="I2290" s="247">
        <v>110194</v>
      </c>
      <c r="J2290" s="82">
        <f t="shared" si="399"/>
        <v>124651.4528</v>
      </c>
      <c r="K2290" s="79">
        <v>163000</v>
      </c>
      <c r="L2290" s="79">
        <f t="shared" si="400"/>
        <v>30970</v>
      </c>
      <c r="M2290" s="79">
        <f t="shared" si="389"/>
        <v>193970</v>
      </c>
      <c r="N2290" s="79">
        <v>130000</v>
      </c>
      <c r="O2290" s="79">
        <v>24700</v>
      </c>
      <c r="P2290" s="79">
        <v>154700</v>
      </c>
      <c r="Q2290" s="244">
        <f t="shared" si="390"/>
        <v>124651</v>
      </c>
      <c r="R2290" s="244">
        <f t="shared" si="391"/>
        <v>157774</v>
      </c>
      <c r="S2290" s="244">
        <f t="shared" si="392"/>
        <v>155229</v>
      </c>
      <c r="T2290" s="244">
        <f t="shared" si="393"/>
        <v>154700</v>
      </c>
      <c r="U2290" s="79">
        <f t="shared" si="394"/>
        <v>23421.497913242012</v>
      </c>
      <c r="V2290" s="245">
        <f t="shared" si="395"/>
        <v>0.14844966796330203</v>
      </c>
      <c r="W2290" s="88" t="str">
        <f t="shared" si="396"/>
        <v>MENOR_VALOR</v>
      </c>
      <c r="X2290" s="89">
        <f t="shared" si="397"/>
        <v>124651</v>
      </c>
      <c r="Y2290" s="73"/>
    </row>
    <row r="2291" spans="1:25" ht="24" x14ac:dyDescent="0.35">
      <c r="A2291" s="21">
        <v>2073</v>
      </c>
      <c r="B2291" s="30">
        <v>8714200</v>
      </c>
      <c r="C2291" s="13" t="s">
        <v>548</v>
      </c>
      <c r="D2291" s="62" t="s">
        <v>555</v>
      </c>
      <c r="E2291" s="217" t="s">
        <v>34</v>
      </c>
      <c r="F2291" s="54">
        <v>0</v>
      </c>
      <c r="G2291" s="134">
        <v>1</v>
      </c>
      <c r="H2291" s="6">
        <v>781815</v>
      </c>
      <c r="I2291" s="247">
        <v>619990</v>
      </c>
      <c r="J2291" s="82">
        <f t="shared" si="399"/>
        <v>701332.68799999997</v>
      </c>
      <c r="K2291" s="79">
        <v>892780</v>
      </c>
      <c r="L2291" s="79">
        <f t="shared" si="400"/>
        <v>169628.2</v>
      </c>
      <c r="M2291" s="79">
        <f t="shared" si="389"/>
        <v>1062408.2</v>
      </c>
      <c r="N2291" s="79">
        <v>729000</v>
      </c>
      <c r="O2291" s="79">
        <v>138510</v>
      </c>
      <c r="P2291" s="79">
        <v>867510</v>
      </c>
      <c r="Q2291" s="244">
        <f t="shared" si="390"/>
        <v>701333</v>
      </c>
      <c r="R2291" s="244">
        <f t="shared" si="391"/>
        <v>877084</v>
      </c>
      <c r="S2291" s="244">
        <f t="shared" si="392"/>
        <v>864629</v>
      </c>
      <c r="T2291" s="244">
        <f t="shared" si="393"/>
        <v>867510</v>
      </c>
      <c r="U2291" s="79">
        <f t="shared" si="394"/>
        <v>124274.72390031691</v>
      </c>
      <c r="V2291" s="245">
        <f t="shared" si="395"/>
        <v>0.14169078890997544</v>
      </c>
      <c r="W2291" s="88" t="str">
        <f t="shared" si="396"/>
        <v>MENOR_VALOR</v>
      </c>
      <c r="X2291" s="89">
        <f t="shared" si="397"/>
        <v>701333</v>
      </c>
      <c r="Y2291" s="73"/>
    </row>
    <row r="2292" spans="1:25" ht="16" x14ac:dyDescent="0.35">
      <c r="A2292" s="21">
        <v>2074</v>
      </c>
      <c r="B2292" s="30">
        <v>8714200</v>
      </c>
      <c r="C2292" s="13" t="s">
        <v>548</v>
      </c>
      <c r="D2292" s="62" t="s">
        <v>556</v>
      </c>
      <c r="E2292" s="217" t="s">
        <v>34</v>
      </c>
      <c r="F2292" s="54">
        <v>0</v>
      </c>
      <c r="G2292" s="134">
        <v>1</v>
      </c>
      <c r="H2292" s="6">
        <v>781815</v>
      </c>
      <c r="I2292" s="247">
        <v>704361</v>
      </c>
      <c r="J2292" s="82">
        <f t="shared" si="399"/>
        <v>796773.16319999995</v>
      </c>
      <c r="K2292" s="79">
        <v>1056720</v>
      </c>
      <c r="L2292" s="79">
        <f t="shared" si="400"/>
        <v>200776.8</v>
      </c>
      <c r="M2292" s="79">
        <f t="shared" si="389"/>
        <v>1257496.8</v>
      </c>
      <c r="N2292" s="79">
        <v>829000</v>
      </c>
      <c r="O2292" s="79">
        <v>157510</v>
      </c>
      <c r="P2292" s="79">
        <v>986510</v>
      </c>
      <c r="Q2292" s="244">
        <f t="shared" si="390"/>
        <v>796773</v>
      </c>
      <c r="R2292" s="244">
        <f t="shared" si="391"/>
        <v>1013593</v>
      </c>
      <c r="S2292" s="244">
        <f t="shared" si="392"/>
        <v>996126</v>
      </c>
      <c r="T2292" s="244">
        <f t="shared" si="393"/>
        <v>986510</v>
      </c>
      <c r="U2292" s="79">
        <f t="shared" si="394"/>
        <v>153314.89229686724</v>
      </c>
      <c r="V2292" s="245">
        <f t="shared" si="395"/>
        <v>0.15125883100698923</v>
      </c>
      <c r="W2292" s="88" t="str">
        <f t="shared" si="396"/>
        <v>MENOR_VALOR</v>
      </c>
      <c r="X2292" s="89">
        <f t="shared" si="397"/>
        <v>796773</v>
      </c>
      <c r="Y2292" s="73"/>
    </row>
    <row r="2293" spans="1:25" ht="16" x14ac:dyDescent="0.35">
      <c r="A2293" s="21">
        <v>2075</v>
      </c>
      <c r="B2293" s="30">
        <v>8714200</v>
      </c>
      <c r="C2293" s="13" t="s">
        <v>548</v>
      </c>
      <c r="D2293" s="62" t="s">
        <v>557</v>
      </c>
      <c r="E2293" s="217" t="s">
        <v>34</v>
      </c>
      <c r="F2293" s="54">
        <v>0</v>
      </c>
      <c r="G2293" s="134">
        <v>1</v>
      </c>
      <c r="H2293" s="6">
        <v>781815</v>
      </c>
      <c r="I2293" s="247">
        <v>153986</v>
      </c>
      <c r="J2293" s="82">
        <f t="shared" si="399"/>
        <v>174188.9632</v>
      </c>
      <c r="K2293" s="79">
        <v>235040</v>
      </c>
      <c r="L2293" s="79">
        <f t="shared" si="400"/>
        <v>44657.599999999999</v>
      </c>
      <c r="M2293" s="79">
        <f t="shared" si="389"/>
        <v>279697.59999999998</v>
      </c>
      <c r="N2293" s="79">
        <v>181000</v>
      </c>
      <c r="O2293" s="79">
        <v>34390</v>
      </c>
      <c r="P2293" s="79">
        <v>215390</v>
      </c>
      <c r="Q2293" s="244">
        <f t="shared" si="390"/>
        <v>174189</v>
      </c>
      <c r="R2293" s="244">
        <f t="shared" si="391"/>
        <v>223092</v>
      </c>
      <c r="S2293" s="244">
        <f t="shared" si="392"/>
        <v>218933</v>
      </c>
      <c r="T2293" s="244">
        <f t="shared" si="393"/>
        <v>215390</v>
      </c>
      <c r="U2293" s="79">
        <f t="shared" si="394"/>
        <v>34579.642920365732</v>
      </c>
      <c r="V2293" s="245">
        <f t="shared" si="395"/>
        <v>0.15500171642356397</v>
      </c>
      <c r="W2293" s="88" t="str">
        <f t="shared" si="396"/>
        <v>MENOR_VALOR</v>
      </c>
      <c r="X2293" s="89">
        <f t="shared" si="397"/>
        <v>174189</v>
      </c>
      <c r="Y2293" s="73"/>
    </row>
    <row r="2294" spans="1:25" ht="16" x14ac:dyDescent="0.35">
      <c r="A2294" s="21">
        <v>2076</v>
      </c>
      <c r="B2294" s="30">
        <v>8714200</v>
      </c>
      <c r="C2294" s="13" t="s">
        <v>548</v>
      </c>
      <c r="D2294" s="62" t="s">
        <v>558</v>
      </c>
      <c r="E2294" s="217" t="s">
        <v>34</v>
      </c>
      <c r="F2294" s="54">
        <v>0</v>
      </c>
      <c r="G2294" s="134">
        <v>1</v>
      </c>
      <c r="H2294" s="6">
        <v>781815</v>
      </c>
      <c r="I2294" s="247">
        <v>86632</v>
      </c>
      <c r="J2294" s="82">
        <f t="shared" si="399"/>
        <v>97998.118400000007</v>
      </c>
      <c r="K2294" s="79">
        <v>129280</v>
      </c>
      <c r="L2294" s="79">
        <f t="shared" si="400"/>
        <v>24563.200000000001</v>
      </c>
      <c r="M2294" s="79">
        <f t="shared" si="389"/>
        <v>153843.20000000001</v>
      </c>
      <c r="N2294" s="79">
        <v>102000</v>
      </c>
      <c r="O2294" s="79">
        <v>19380</v>
      </c>
      <c r="P2294" s="79">
        <v>121380</v>
      </c>
      <c r="Q2294" s="244">
        <f t="shared" si="390"/>
        <v>97998</v>
      </c>
      <c r="R2294" s="244">
        <f t="shared" si="391"/>
        <v>124407</v>
      </c>
      <c r="S2294" s="244">
        <f t="shared" si="392"/>
        <v>122315</v>
      </c>
      <c r="T2294" s="244">
        <f t="shared" si="393"/>
        <v>121380</v>
      </c>
      <c r="U2294" s="79">
        <f t="shared" si="394"/>
        <v>18673.982984355534</v>
      </c>
      <c r="V2294" s="245">
        <f t="shared" si="395"/>
        <v>0.1501039570470756</v>
      </c>
      <c r="W2294" s="88" t="str">
        <f t="shared" si="396"/>
        <v>MENOR_VALOR</v>
      </c>
      <c r="X2294" s="89">
        <f t="shared" si="397"/>
        <v>97998</v>
      </c>
      <c r="Y2294" s="73"/>
    </row>
    <row r="2295" spans="1:25" ht="16" x14ac:dyDescent="0.35">
      <c r="A2295" s="21">
        <v>2077</v>
      </c>
      <c r="B2295" s="30">
        <v>8714200</v>
      </c>
      <c r="C2295" s="13" t="s">
        <v>548</v>
      </c>
      <c r="D2295" s="62" t="s">
        <v>559</v>
      </c>
      <c r="E2295" s="217" t="s">
        <v>34</v>
      </c>
      <c r="F2295" s="54">
        <v>0</v>
      </c>
      <c r="G2295" s="134">
        <v>1</v>
      </c>
      <c r="H2295" s="6">
        <v>781815</v>
      </c>
      <c r="I2295" s="247">
        <v>59024</v>
      </c>
      <c r="J2295" s="82">
        <f t="shared" si="399"/>
        <v>66767.948799999998</v>
      </c>
      <c r="K2295" s="79">
        <v>93740</v>
      </c>
      <c r="L2295" s="79">
        <f t="shared" si="400"/>
        <v>17810.599999999999</v>
      </c>
      <c r="M2295" s="79">
        <f t="shared" si="389"/>
        <v>111550.6</v>
      </c>
      <c r="N2295" s="79">
        <v>69000</v>
      </c>
      <c r="O2295" s="79">
        <v>13110</v>
      </c>
      <c r="P2295" s="79">
        <v>82110</v>
      </c>
      <c r="Q2295" s="244">
        <f t="shared" si="390"/>
        <v>66768</v>
      </c>
      <c r="R2295" s="244">
        <f t="shared" si="391"/>
        <v>86810</v>
      </c>
      <c r="S2295" s="244">
        <f t="shared" si="392"/>
        <v>84881</v>
      </c>
      <c r="T2295" s="244">
        <f t="shared" si="393"/>
        <v>82110</v>
      </c>
      <c r="U2295" s="79">
        <f t="shared" si="394"/>
        <v>14171.834108540785</v>
      </c>
      <c r="V2295" s="245">
        <f t="shared" si="395"/>
        <v>0.16325117047046175</v>
      </c>
      <c r="W2295" s="88" t="str">
        <f t="shared" si="396"/>
        <v>MENOR_VALOR</v>
      </c>
      <c r="X2295" s="89">
        <f t="shared" si="397"/>
        <v>66768</v>
      </c>
      <c r="Y2295" s="73"/>
    </row>
    <row r="2296" spans="1:25" ht="16" x14ac:dyDescent="0.35">
      <c r="A2296" s="21">
        <v>2078</v>
      </c>
      <c r="B2296" s="30">
        <v>8714200</v>
      </c>
      <c r="C2296" s="13" t="s">
        <v>548</v>
      </c>
      <c r="D2296" s="62" t="s">
        <v>560</v>
      </c>
      <c r="E2296" s="217" t="s">
        <v>34</v>
      </c>
      <c r="F2296" s="54">
        <v>0</v>
      </c>
      <c r="G2296" s="134">
        <v>1</v>
      </c>
      <c r="H2296" s="6">
        <v>781815</v>
      </c>
      <c r="I2296" s="247">
        <v>68306</v>
      </c>
      <c r="J2296" s="82">
        <f t="shared" si="399"/>
        <v>77267.747199999998</v>
      </c>
      <c r="K2296" s="79">
        <v>92000</v>
      </c>
      <c r="L2296" s="79">
        <f t="shared" si="400"/>
        <v>17480</v>
      </c>
      <c r="M2296" s="79">
        <f t="shared" si="389"/>
        <v>109480</v>
      </c>
      <c r="N2296" s="79">
        <v>80000</v>
      </c>
      <c r="O2296" s="79">
        <v>15200</v>
      </c>
      <c r="P2296" s="79">
        <v>95200</v>
      </c>
      <c r="Q2296" s="244">
        <f t="shared" si="390"/>
        <v>77268</v>
      </c>
      <c r="R2296" s="244">
        <f t="shared" si="391"/>
        <v>93983</v>
      </c>
      <c r="S2296" s="244">
        <f t="shared" si="392"/>
        <v>93037</v>
      </c>
      <c r="T2296" s="244">
        <f t="shared" si="393"/>
        <v>95200</v>
      </c>
      <c r="U2296" s="79">
        <f t="shared" si="394"/>
        <v>11819.289847533142</v>
      </c>
      <c r="V2296" s="245">
        <f t="shared" si="395"/>
        <v>0.12575986984383497</v>
      </c>
      <c r="W2296" s="88" t="str">
        <f t="shared" si="396"/>
        <v>MENOR_VALOR</v>
      </c>
      <c r="X2296" s="89">
        <f t="shared" si="397"/>
        <v>77268</v>
      </c>
      <c r="Y2296" s="73"/>
    </row>
    <row r="2297" spans="1:25" ht="16" x14ac:dyDescent="0.35">
      <c r="A2297" s="21">
        <v>2079</v>
      </c>
      <c r="B2297" s="30">
        <v>8714200</v>
      </c>
      <c r="C2297" s="13" t="s">
        <v>548</v>
      </c>
      <c r="D2297" s="62" t="s">
        <v>561</v>
      </c>
      <c r="E2297" s="217" t="s">
        <v>34</v>
      </c>
      <c r="F2297" s="54">
        <v>0</v>
      </c>
      <c r="G2297" s="134">
        <v>1</v>
      </c>
      <c r="H2297" s="6">
        <v>781815</v>
      </c>
      <c r="I2297" s="247">
        <v>57953</v>
      </c>
      <c r="J2297" s="82">
        <f t="shared" si="399"/>
        <v>65556.433600000004</v>
      </c>
      <c r="K2297" s="79">
        <v>84150</v>
      </c>
      <c r="L2297" s="79">
        <f t="shared" si="400"/>
        <v>15988.5</v>
      </c>
      <c r="M2297" s="79">
        <f t="shared" si="389"/>
        <v>100138.5</v>
      </c>
      <c r="N2297" s="79">
        <v>68000</v>
      </c>
      <c r="O2297" s="79">
        <v>12920</v>
      </c>
      <c r="P2297" s="79">
        <v>80920</v>
      </c>
      <c r="Q2297" s="244">
        <f t="shared" si="390"/>
        <v>65556</v>
      </c>
      <c r="R2297" s="244">
        <f t="shared" si="391"/>
        <v>82205</v>
      </c>
      <c r="S2297" s="244">
        <f t="shared" si="392"/>
        <v>80989</v>
      </c>
      <c r="T2297" s="244">
        <f t="shared" si="393"/>
        <v>80920</v>
      </c>
      <c r="U2297" s="79">
        <f t="shared" si="394"/>
        <v>11772.620799974829</v>
      </c>
      <c r="V2297" s="245">
        <f t="shared" si="395"/>
        <v>0.14321052004105383</v>
      </c>
      <c r="W2297" s="88" t="str">
        <f t="shared" si="396"/>
        <v>MENOR_VALOR</v>
      </c>
      <c r="X2297" s="89">
        <f t="shared" si="397"/>
        <v>65556</v>
      </c>
      <c r="Y2297" s="73"/>
    </row>
    <row r="2298" spans="1:25" ht="32" x14ac:dyDescent="0.35">
      <c r="A2298" s="21">
        <v>2080</v>
      </c>
      <c r="B2298" s="30">
        <v>8714200</v>
      </c>
      <c r="C2298" s="62" t="s">
        <v>562</v>
      </c>
      <c r="D2298" s="62" t="s">
        <v>563</v>
      </c>
      <c r="E2298" s="217" t="s">
        <v>34</v>
      </c>
      <c r="F2298" s="54">
        <v>0</v>
      </c>
      <c r="G2298" s="134">
        <v>1</v>
      </c>
      <c r="H2298" s="6">
        <v>781815</v>
      </c>
      <c r="I2298" s="264">
        <v>107814</v>
      </c>
      <c r="J2298" s="82">
        <f t="shared" si="399"/>
        <v>121959.19680000001</v>
      </c>
      <c r="K2298" s="79">
        <v>166950</v>
      </c>
      <c r="L2298" s="79">
        <f t="shared" si="400"/>
        <v>31720.5</v>
      </c>
      <c r="M2298" s="79">
        <f t="shared" si="389"/>
        <v>198670.5</v>
      </c>
      <c r="N2298" s="79">
        <v>127000</v>
      </c>
      <c r="O2298" s="79">
        <v>24130</v>
      </c>
      <c r="P2298" s="79">
        <v>151130</v>
      </c>
      <c r="Q2298" s="244">
        <f t="shared" si="390"/>
        <v>121959</v>
      </c>
      <c r="R2298" s="244">
        <f t="shared" si="391"/>
        <v>157253</v>
      </c>
      <c r="S2298" s="244">
        <f t="shared" si="392"/>
        <v>154134</v>
      </c>
      <c r="T2298" s="244">
        <f t="shared" si="393"/>
        <v>151130</v>
      </c>
      <c r="U2298" s="79">
        <f t="shared" si="394"/>
        <v>24956.62673519801</v>
      </c>
      <c r="V2298" s="245">
        <f t="shared" si="395"/>
        <v>0.1587036605673533</v>
      </c>
      <c r="W2298" s="88" t="str">
        <f t="shared" si="396"/>
        <v>MENOR_VALOR</v>
      </c>
      <c r="X2298" s="89">
        <f t="shared" si="397"/>
        <v>121959</v>
      </c>
      <c r="Y2298" s="73"/>
    </row>
    <row r="2299" spans="1:25" ht="24" x14ac:dyDescent="0.35">
      <c r="A2299" s="21">
        <v>2081</v>
      </c>
      <c r="B2299" s="30">
        <v>8714200</v>
      </c>
      <c r="C2299" s="62" t="s">
        <v>562</v>
      </c>
      <c r="D2299" s="62" t="s">
        <v>564</v>
      </c>
      <c r="E2299" s="217" t="s">
        <v>34</v>
      </c>
      <c r="F2299" s="54">
        <v>0</v>
      </c>
      <c r="G2299" s="134">
        <v>1</v>
      </c>
      <c r="H2299" s="6">
        <v>781815</v>
      </c>
      <c r="I2299" s="247">
        <v>71162</v>
      </c>
      <c r="J2299" s="82">
        <f t="shared" si="399"/>
        <v>80498.454400000002</v>
      </c>
      <c r="K2299" s="79">
        <v>102900</v>
      </c>
      <c r="L2299" s="79">
        <f t="shared" si="400"/>
        <v>19551</v>
      </c>
      <c r="M2299" s="79">
        <f t="shared" si="389"/>
        <v>122451</v>
      </c>
      <c r="N2299" s="79">
        <v>84000</v>
      </c>
      <c r="O2299" s="79">
        <v>15960</v>
      </c>
      <c r="P2299" s="79">
        <v>99960</v>
      </c>
      <c r="Q2299" s="244">
        <f t="shared" si="390"/>
        <v>80498</v>
      </c>
      <c r="R2299" s="244">
        <f t="shared" si="391"/>
        <v>100970</v>
      </c>
      <c r="S2299" s="244">
        <f t="shared" si="392"/>
        <v>99508</v>
      </c>
      <c r="T2299" s="244">
        <f t="shared" si="393"/>
        <v>99960</v>
      </c>
      <c r="U2299" s="79">
        <f t="shared" si="394"/>
        <v>14475.890024451</v>
      </c>
      <c r="V2299" s="245">
        <f t="shared" si="395"/>
        <v>0.14336822842875113</v>
      </c>
      <c r="W2299" s="88" t="str">
        <f t="shared" si="396"/>
        <v>MENOR_VALOR</v>
      </c>
      <c r="X2299" s="89">
        <f t="shared" si="397"/>
        <v>80498</v>
      </c>
      <c r="Y2299" s="73"/>
    </row>
    <row r="2300" spans="1:25" ht="16" x14ac:dyDescent="0.35">
      <c r="A2300" s="21">
        <v>2082</v>
      </c>
      <c r="B2300" s="30">
        <v>8714200</v>
      </c>
      <c r="C2300" s="62" t="s">
        <v>562</v>
      </c>
      <c r="D2300" s="62" t="s">
        <v>565</v>
      </c>
      <c r="E2300" s="217" t="s">
        <v>34</v>
      </c>
      <c r="F2300" s="54">
        <v>0</v>
      </c>
      <c r="G2300" s="134">
        <v>1</v>
      </c>
      <c r="H2300" s="6">
        <v>781815</v>
      </c>
      <c r="I2300" s="247">
        <v>451248</v>
      </c>
      <c r="J2300" s="82">
        <f t="shared" si="399"/>
        <v>510451.73759999999</v>
      </c>
      <c r="K2300" s="79">
        <v>224100</v>
      </c>
      <c r="L2300" s="79">
        <f t="shared" si="400"/>
        <v>42579</v>
      </c>
      <c r="M2300" s="79">
        <f t="shared" si="389"/>
        <v>266679</v>
      </c>
      <c r="N2300" s="79">
        <v>199000</v>
      </c>
      <c r="O2300" s="79">
        <v>37810</v>
      </c>
      <c r="P2300" s="79">
        <v>236810</v>
      </c>
      <c r="Q2300" s="244">
        <f t="shared" si="390"/>
        <v>236810</v>
      </c>
      <c r="R2300" s="244">
        <f t="shared" si="391"/>
        <v>337980</v>
      </c>
      <c r="S2300" s="244">
        <f t="shared" si="392"/>
        <v>318259</v>
      </c>
      <c r="T2300" s="244">
        <f t="shared" si="393"/>
        <v>266679</v>
      </c>
      <c r="U2300" s="79">
        <f t="shared" si="394"/>
        <v>71537.993052643011</v>
      </c>
      <c r="V2300" s="245">
        <f t="shared" si="395"/>
        <v>0.21166339148068825</v>
      </c>
      <c r="W2300" s="88" t="str">
        <f t="shared" si="396"/>
        <v>MENOR_VALOR</v>
      </c>
      <c r="X2300" s="89">
        <f t="shared" si="397"/>
        <v>236810</v>
      </c>
      <c r="Y2300" s="73"/>
    </row>
    <row r="2301" spans="1:25" ht="24" x14ac:dyDescent="0.35">
      <c r="A2301" s="21">
        <v>2083</v>
      </c>
      <c r="B2301" s="30">
        <v>8714200</v>
      </c>
      <c r="C2301" s="32" t="s">
        <v>50</v>
      </c>
      <c r="D2301" s="62" t="s">
        <v>547</v>
      </c>
      <c r="E2301" s="217" t="s">
        <v>34</v>
      </c>
      <c r="F2301" s="54">
        <v>0</v>
      </c>
      <c r="G2301" s="134">
        <v>1</v>
      </c>
      <c r="H2301" s="6">
        <v>781815</v>
      </c>
      <c r="I2301" s="264">
        <v>160293</v>
      </c>
      <c r="J2301" s="82">
        <f t="shared" si="399"/>
        <v>181323.44159999999</v>
      </c>
      <c r="K2301" s="79">
        <v>212400</v>
      </c>
      <c r="L2301" s="79">
        <f t="shared" si="400"/>
        <v>40356</v>
      </c>
      <c r="M2301" s="79">
        <f t="shared" si="389"/>
        <v>252756</v>
      </c>
      <c r="N2301" s="79">
        <v>189000</v>
      </c>
      <c r="O2301" s="79">
        <v>35910</v>
      </c>
      <c r="P2301" s="79">
        <v>224910</v>
      </c>
      <c r="Q2301" s="244">
        <f t="shared" si="390"/>
        <v>181323</v>
      </c>
      <c r="R2301" s="244">
        <f t="shared" si="391"/>
        <v>219663</v>
      </c>
      <c r="S2301" s="244">
        <f t="shared" si="392"/>
        <v>217631</v>
      </c>
      <c r="T2301" s="244">
        <f t="shared" si="393"/>
        <v>224910</v>
      </c>
      <c r="U2301" s="79">
        <f t="shared" si="394"/>
        <v>27110.473990692233</v>
      </c>
      <c r="V2301" s="245">
        <f t="shared" si="395"/>
        <v>0.12341848190497368</v>
      </c>
      <c r="W2301" s="88" t="str">
        <f t="shared" si="396"/>
        <v>MENOR_VALOR</v>
      </c>
      <c r="X2301" s="89">
        <f t="shared" si="397"/>
        <v>181323</v>
      </c>
      <c r="Y2301" s="73"/>
    </row>
    <row r="2302" spans="1:25" s="74" customFormat="1" ht="32" x14ac:dyDescent="0.35">
      <c r="A2302" s="215">
        <v>4.2</v>
      </c>
      <c r="B2302" s="6"/>
      <c r="C2302" s="13"/>
      <c r="D2302" s="218" t="s">
        <v>566</v>
      </c>
      <c r="E2302" s="6"/>
      <c r="F2302" s="6"/>
      <c r="G2302" s="6"/>
      <c r="H2302" s="6"/>
      <c r="I2302" s="11"/>
      <c r="J2302" s="82">
        <f t="shared" si="399"/>
        <v>0</v>
      </c>
      <c r="K2302" s="79">
        <v>0</v>
      </c>
      <c r="L2302" s="79">
        <f t="shared" si="400"/>
        <v>0</v>
      </c>
      <c r="M2302" s="79">
        <f t="shared" si="389"/>
        <v>0</v>
      </c>
      <c r="N2302" s="79"/>
      <c r="O2302" s="79"/>
      <c r="P2302" s="79"/>
      <c r="Q2302" s="244"/>
      <c r="R2302" s="244"/>
      <c r="S2302" s="244"/>
      <c r="T2302" s="244"/>
      <c r="U2302" s="79"/>
      <c r="V2302" s="245"/>
      <c r="W2302" s="88"/>
      <c r="X2302" s="89"/>
      <c r="Y2302" s="73"/>
    </row>
    <row r="2303" spans="1:25" ht="16" x14ac:dyDescent="0.35">
      <c r="A2303" s="21">
        <v>2084</v>
      </c>
      <c r="B2303" s="30">
        <v>8714200</v>
      </c>
      <c r="C2303" s="13" t="s">
        <v>548</v>
      </c>
      <c r="D2303" s="62" t="s">
        <v>567</v>
      </c>
      <c r="E2303" s="217" t="s">
        <v>34</v>
      </c>
      <c r="F2303" s="54">
        <v>0</v>
      </c>
      <c r="G2303" s="134">
        <v>1</v>
      </c>
      <c r="H2303" s="6">
        <v>781815</v>
      </c>
      <c r="I2303" s="247">
        <v>205037</v>
      </c>
      <c r="J2303" s="82">
        <f t="shared" si="399"/>
        <v>231937.85440000001</v>
      </c>
      <c r="K2303" s="79">
        <v>276920</v>
      </c>
      <c r="L2303" s="79">
        <f t="shared" si="400"/>
        <v>52614.8</v>
      </c>
      <c r="M2303" s="79">
        <f t="shared" si="389"/>
        <v>329534.8</v>
      </c>
      <c r="N2303" s="79">
        <v>241000</v>
      </c>
      <c r="O2303" s="79">
        <v>45790</v>
      </c>
      <c r="P2303" s="79">
        <v>286790</v>
      </c>
      <c r="Q2303" s="244">
        <f t="shared" si="390"/>
        <v>231938</v>
      </c>
      <c r="R2303" s="244">
        <f t="shared" si="391"/>
        <v>282754</v>
      </c>
      <c r="S2303" s="244">
        <f t="shared" si="392"/>
        <v>279863</v>
      </c>
      <c r="T2303" s="244">
        <f t="shared" si="393"/>
        <v>286790</v>
      </c>
      <c r="U2303" s="79">
        <f t="shared" si="394"/>
        <v>35932.338192775598</v>
      </c>
      <c r="V2303" s="245">
        <f t="shared" si="395"/>
        <v>0.12707985808432629</v>
      </c>
      <c r="W2303" s="88" t="str">
        <f t="shared" si="396"/>
        <v>MENOR_VALOR</v>
      </c>
      <c r="X2303" s="89">
        <f t="shared" si="397"/>
        <v>231938</v>
      </c>
      <c r="Y2303" s="73"/>
    </row>
    <row r="2304" spans="1:25" ht="24" x14ac:dyDescent="0.35">
      <c r="A2304" s="21">
        <v>2085</v>
      </c>
      <c r="B2304" s="30">
        <v>8714200</v>
      </c>
      <c r="C2304" s="13" t="s">
        <v>548</v>
      </c>
      <c r="D2304" s="62" t="s">
        <v>568</v>
      </c>
      <c r="E2304" s="217" t="s">
        <v>34</v>
      </c>
      <c r="F2304" s="54">
        <v>0</v>
      </c>
      <c r="G2304" s="134">
        <v>1</v>
      </c>
      <c r="H2304" s="6">
        <v>781815</v>
      </c>
      <c r="I2304" s="247">
        <v>86632</v>
      </c>
      <c r="J2304" s="82">
        <f t="shared" si="399"/>
        <v>97998.118400000007</v>
      </c>
      <c r="K2304" s="79">
        <v>134400</v>
      </c>
      <c r="L2304" s="79">
        <f t="shared" si="400"/>
        <v>25536</v>
      </c>
      <c r="M2304" s="79">
        <f t="shared" si="389"/>
        <v>159936</v>
      </c>
      <c r="N2304" s="79">
        <v>102000</v>
      </c>
      <c r="O2304" s="79">
        <v>19380</v>
      </c>
      <c r="P2304" s="79">
        <v>121380</v>
      </c>
      <c r="Q2304" s="244">
        <f t="shared" si="390"/>
        <v>97998</v>
      </c>
      <c r="R2304" s="244">
        <f t="shared" si="391"/>
        <v>126438</v>
      </c>
      <c r="S2304" s="244">
        <f t="shared" si="392"/>
        <v>123909</v>
      </c>
      <c r="T2304" s="244">
        <f t="shared" si="393"/>
        <v>121380</v>
      </c>
      <c r="U2304" s="79">
        <f t="shared" si="394"/>
        <v>20110.116856945413</v>
      </c>
      <c r="V2304" s="245">
        <f t="shared" si="395"/>
        <v>0.15905120973872897</v>
      </c>
      <c r="W2304" s="88" t="str">
        <f t="shared" si="396"/>
        <v>MENOR_VALOR</v>
      </c>
      <c r="X2304" s="89">
        <f t="shared" si="397"/>
        <v>97998</v>
      </c>
      <c r="Y2304" s="73"/>
    </row>
    <row r="2305" spans="1:25" ht="24" x14ac:dyDescent="0.35">
      <c r="A2305" s="21">
        <v>2086</v>
      </c>
      <c r="B2305" s="30">
        <v>8714200</v>
      </c>
      <c r="C2305" s="13" t="s">
        <v>548</v>
      </c>
      <c r="D2305" s="62" t="s">
        <v>569</v>
      </c>
      <c r="E2305" s="217" t="s">
        <v>34</v>
      </c>
      <c r="F2305" s="54">
        <v>0</v>
      </c>
      <c r="G2305" s="134">
        <v>1</v>
      </c>
      <c r="H2305" s="6">
        <v>781815</v>
      </c>
      <c r="I2305" s="247">
        <v>72352</v>
      </c>
      <c r="J2305" s="82">
        <f t="shared" si="399"/>
        <v>81844.582399999999</v>
      </c>
      <c r="K2305" s="79">
        <v>107060</v>
      </c>
      <c r="L2305" s="79">
        <f t="shared" si="400"/>
        <v>20341.400000000001</v>
      </c>
      <c r="M2305" s="79">
        <f t="shared" si="389"/>
        <v>127401.4</v>
      </c>
      <c r="N2305" s="79">
        <v>85000</v>
      </c>
      <c r="O2305" s="79">
        <v>16150</v>
      </c>
      <c r="P2305" s="79">
        <v>101150</v>
      </c>
      <c r="Q2305" s="244">
        <f t="shared" si="390"/>
        <v>81845</v>
      </c>
      <c r="R2305" s="244">
        <f t="shared" si="391"/>
        <v>103465</v>
      </c>
      <c r="S2305" s="244">
        <f t="shared" si="392"/>
        <v>101791</v>
      </c>
      <c r="T2305" s="244">
        <f t="shared" si="393"/>
        <v>101150</v>
      </c>
      <c r="U2305" s="79">
        <f t="shared" si="394"/>
        <v>15287.648609253158</v>
      </c>
      <c r="V2305" s="245">
        <f t="shared" si="395"/>
        <v>0.14775671588704545</v>
      </c>
      <c r="W2305" s="88" t="str">
        <f t="shared" si="396"/>
        <v>MENOR_VALOR</v>
      </c>
      <c r="X2305" s="89">
        <f t="shared" si="397"/>
        <v>81845</v>
      </c>
      <c r="Y2305" s="73"/>
    </row>
    <row r="2306" spans="1:25" ht="24" x14ac:dyDescent="0.35">
      <c r="A2306" s="21">
        <v>2087</v>
      </c>
      <c r="B2306" s="30">
        <v>8714200</v>
      </c>
      <c r="C2306" s="13" t="s">
        <v>548</v>
      </c>
      <c r="D2306" s="62" t="s">
        <v>570</v>
      </c>
      <c r="E2306" s="217" t="s">
        <v>34</v>
      </c>
      <c r="F2306" s="54">
        <v>0</v>
      </c>
      <c r="G2306" s="134">
        <v>1</v>
      </c>
      <c r="H2306" s="6">
        <v>781815</v>
      </c>
      <c r="I2306" s="247">
        <v>86275</v>
      </c>
      <c r="J2306" s="82">
        <f t="shared" si="399"/>
        <v>97594.28</v>
      </c>
      <c r="K2306" s="79">
        <v>140800</v>
      </c>
      <c r="L2306" s="79">
        <f t="shared" si="400"/>
        <v>26752</v>
      </c>
      <c r="M2306" s="79">
        <f t="shared" si="389"/>
        <v>167552</v>
      </c>
      <c r="N2306" s="79">
        <v>102000</v>
      </c>
      <c r="O2306" s="79">
        <v>19380</v>
      </c>
      <c r="P2306" s="79">
        <v>121380</v>
      </c>
      <c r="Q2306" s="244">
        <f t="shared" si="390"/>
        <v>97594</v>
      </c>
      <c r="R2306" s="244">
        <f t="shared" si="391"/>
        <v>128842</v>
      </c>
      <c r="S2306" s="244">
        <f t="shared" si="392"/>
        <v>125673</v>
      </c>
      <c r="T2306" s="244">
        <f t="shared" si="393"/>
        <v>121380</v>
      </c>
      <c r="U2306" s="79">
        <f t="shared" si="394"/>
        <v>22095.672698517235</v>
      </c>
      <c r="V2306" s="245">
        <f t="shared" si="395"/>
        <v>0.17149433180575616</v>
      </c>
      <c r="W2306" s="88" t="str">
        <f t="shared" si="396"/>
        <v>MENOR_VALOR</v>
      </c>
      <c r="X2306" s="89">
        <f t="shared" si="397"/>
        <v>97594</v>
      </c>
      <c r="Y2306" s="73"/>
    </row>
    <row r="2307" spans="1:25" ht="16" x14ac:dyDescent="0.35">
      <c r="A2307" s="21">
        <v>2088</v>
      </c>
      <c r="B2307" s="30">
        <v>8714200</v>
      </c>
      <c r="C2307" s="13" t="s">
        <v>548</v>
      </c>
      <c r="D2307" s="62" t="s">
        <v>571</v>
      </c>
      <c r="E2307" s="217" t="s">
        <v>34</v>
      </c>
      <c r="F2307" s="54">
        <v>0</v>
      </c>
      <c r="G2307" s="134">
        <v>1</v>
      </c>
      <c r="H2307" s="6">
        <v>781815</v>
      </c>
      <c r="I2307" s="247">
        <v>163149</v>
      </c>
      <c r="J2307" s="82">
        <f t="shared" si="399"/>
        <v>184554.1488</v>
      </c>
      <c r="K2307" s="79">
        <v>261600</v>
      </c>
      <c r="L2307" s="79">
        <f t="shared" si="400"/>
        <v>49704</v>
      </c>
      <c r="M2307" s="79">
        <f t="shared" si="389"/>
        <v>311304</v>
      </c>
      <c r="N2307" s="79">
        <v>192000</v>
      </c>
      <c r="O2307" s="79">
        <v>36480</v>
      </c>
      <c r="P2307" s="79">
        <v>228480</v>
      </c>
      <c r="Q2307" s="244">
        <f t="shared" si="390"/>
        <v>184554</v>
      </c>
      <c r="R2307" s="244">
        <f t="shared" si="391"/>
        <v>241446</v>
      </c>
      <c r="S2307" s="244">
        <f t="shared" si="392"/>
        <v>235895</v>
      </c>
      <c r="T2307" s="244">
        <f t="shared" si="393"/>
        <v>228480</v>
      </c>
      <c r="U2307" s="79">
        <f t="shared" si="394"/>
        <v>40228.718995265059</v>
      </c>
      <c r="V2307" s="245">
        <f t="shared" si="395"/>
        <v>0.16661580227158479</v>
      </c>
      <c r="W2307" s="88" t="str">
        <f t="shared" si="396"/>
        <v>MENOR_VALOR</v>
      </c>
      <c r="X2307" s="89">
        <f t="shared" si="397"/>
        <v>184554</v>
      </c>
      <c r="Y2307" s="73"/>
    </row>
    <row r="2308" spans="1:25" ht="16" x14ac:dyDescent="0.35">
      <c r="A2308" s="21">
        <v>2089</v>
      </c>
      <c r="B2308" s="30">
        <v>8714200</v>
      </c>
      <c r="C2308" s="13" t="s">
        <v>548</v>
      </c>
      <c r="D2308" s="62" t="s">
        <v>572</v>
      </c>
      <c r="E2308" s="217" t="s">
        <v>34</v>
      </c>
      <c r="F2308" s="54">
        <v>0</v>
      </c>
      <c r="G2308" s="134">
        <v>1</v>
      </c>
      <c r="H2308" s="6">
        <v>781815</v>
      </c>
      <c r="I2308" s="247">
        <v>167552</v>
      </c>
      <c r="J2308" s="82">
        <f t="shared" si="399"/>
        <v>189534.8224</v>
      </c>
      <c r="K2308" s="79">
        <v>226320</v>
      </c>
      <c r="L2308" s="79">
        <f t="shared" si="400"/>
        <v>43000.800000000003</v>
      </c>
      <c r="M2308" s="79">
        <f t="shared" si="389"/>
        <v>269320.8</v>
      </c>
      <c r="N2308" s="79">
        <v>197000</v>
      </c>
      <c r="O2308" s="79">
        <v>37430</v>
      </c>
      <c r="P2308" s="79">
        <v>234430</v>
      </c>
      <c r="Q2308" s="244">
        <f t="shared" si="390"/>
        <v>189535</v>
      </c>
      <c r="R2308" s="244">
        <f t="shared" si="391"/>
        <v>231095</v>
      </c>
      <c r="S2308" s="244">
        <f t="shared" si="392"/>
        <v>228730</v>
      </c>
      <c r="T2308" s="244">
        <f t="shared" si="393"/>
        <v>234430</v>
      </c>
      <c r="U2308" s="79">
        <f t="shared" si="394"/>
        <v>29387.357826112915</v>
      </c>
      <c r="V2308" s="245">
        <f t="shared" si="395"/>
        <v>0.12716570166430652</v>
      </c>
      <c r="W2308" s="88" t="str">
        <f t="shared" si="396"/>
        <v>MENOR_VALOR</v>
      </c>
      <c r="X2308" s="89">
        <f t="shared" si="397"/>
        <v>189535</v>
      </c>
      <c r="Y2308" s="73"/>
    </row>
    <row r="2309" spans="1:25" ht="16" x14ac:dyDescent="0.35">
      <c r="A2309" s="21">
        <v>2090</v>
      </c>
      <c r="B2309" s="30">
        <v>8714200</v>
      </c>
      <c r="C2309" s="13" t="s">
        <v>548</v>
      </c>
      <c r="D2309" s="62" t="s">
        <v>573</v>
      </c>
      <c r="E2309" s="217" t="s">
        <v>34</v>
      </c>
      <c r="F2309" s="54">
        <v>0</v>
      </c>
      <c r="G2309" s="134">
        <v>1</v>
      </c>
      <c r="H2309" s="6">
        <v>781815</v>
      </c>
      <c r="I2309" s="247">
        <v>254898</v>
      </c>
      <c r="J2309" s="82">
        <f t="shared" si="399"/>
        <v>288340.6176</v>
      </c>
      <c r="K2309" s="79">
        <v>397500</v>
      </c>
      <c r="L2309" s="79">
        <f t="shared" si="400"/>
        <v>75525</v>
      </c>
      <c r="M2309" s="79">
        <f t="shared" si="389"/>
        <v>473025</v>
      </c>
      <c r="N2309" s="79">
        <v>300000</v>
      </c>
      <c r="O2309" s="79">
        <v>57000</v>
      </c>
      <c r="P2309" s="79">
        <v>357000</v>
      </c>
      <c r="Q2309" s="244">
        <f t="shared" si="390"/>
        <v>288341</v>
      </c>
      <c r="R2309" s="244">
        <f t="shared" si="391"/>
        <v>372789</v>
      </c>
      <c r="S2309" s="244">
        <f t="shared" si="392"/>
        <v>365162</v>
      </c>
      <c r="T2309" s="244">
        <f t="shared" si="393"/>
        <v>357000</v>
      </c>
      <c r="U2309" s="79">
        <f t="shared" si="394"/>
        <v>59713.753457641564</v>
      </c>
      <c r="V2309" s="245">
        <f t="shared" si="395"/>
        <v>0.16018110367430788</v>
      </c>
      <c r="W2309" s="88" t="str">
        <f t="shared" si="396"/>
        <v>MENOR_VALOR</v>
      </c>
      <c r="X2309" s="89">
        <f t="shared" si="397"/>
        <v>288341</v>
      </c>
      <c r="Y2309" s="73"/>
    </row>
    <row r="2310" spans="1:25" ht="16" x14ac:dyDescent="0.35">
      <c r="A2310" s="21">
        <v>2091</v>
      </c>
      <c r="B2310" s="30">
        <v>8714200</v>
      </c>
      <c r="C2310" s="13" t="s">
        <v>548</v>
      </c>
      <c r="D2310" s="62" t="s">
        <v>574</v>
      </c>
      <c r="E2310" s="217" t="s">
        <v>34</v>
      </c>
      <c r="F2310" s="54">
        <v>0</v>
      </c>
      <c r="G2310" s="134">
        <v>1</v>
      </c>
      <c r="H2310" s="6">
        <v>781815</v>
      </c>
      <c r="I2310" s="247">
        <v>137921</v>
      </c>
      <c r="J2310" s="82">
        <f t="shared" si="399"/>
        <v>156016.2352</v>
      </c>
      <c r="K2310" s="79">
        <v>207060</v>
      </c>
      <c r="L2310" s="79">
        <f t="shared" si="400"/>
        <v>39341.4</v>
      </c>
      <c r="M2310" s="79">
        <f t="shared" si="389"/>
        <v>246401.4</v>
      </c>
      <c r="N2310" s="79">
        <v>162000</v>
      </c>
      <c r="O2310" s="79">
        <v>30780</v>
      </c>
      <c r="P2310" s="79">
        <v>192780</v>
      </c>
      <c r="Q2310" s="244">
        <f t="shared" si="390"/>
        <v>156016</v>
      </c>
      <c r="R2310" s="244">
        <f t="shared" si="391"/>
        <v>198399</v>
      </c>
      <c r="S2310" s="244">
        <f t="shared" si="392"/>
        <v>194966</v>
      </c>
      <c r="T2310" s="244">
        <f t="shared" si="393"/>
        <v>192780</v>
      </c>
      <c r="U2310" s="79">
        <f t="shared" si="394"/>
        <v>29969.306707029446</v>
      </c>
      <c r="V2310" s="245">
        <f t="shared" si="395"/>
        <v>0.1510557346913515</v>
      </c>
      <c r="W2310" s="88" t="str">
        <f t="shared" si="396"/>
        <v>MENOR_VALOR</v>
      </c>
      <c r="X2310" s="89">
        <f t="shared" si="397"/>
        <v>156016</v>
      </c>
      <c r="Y2310" s="73"/>
    </row>
    <row r="2311" spans="1:25" ht="16" x14ac:dyDescent="0.35">
      <c r="A2311" s="21">
        <v>2092</v>
      </c>
      <c r="B2311" s="30">
        <v>8714200</v>
      </c>
      <c r="C2311" s="13" t="s">
        <v>548</v>
      </c>
      <c r="D2311" s="62" t="s">
        <v>575</v>
      </c>
      <c r="E2311" s="217" t="s">
        <v>34</v>
      </c>
      <c r="F2311" s="54">
        <v>0</v>
      </c>
      <c r="G2311" s="134">
        <v>1</v>
      </c>
      <c r="H2311" s="6">
        <v>781815</v>
      </c>
      <c r="I2311" s="247">
        <v>168504</v>
      </c>
      <c r="J2311" s="82">
        <f t="shared" si="399"/>
        <v>190611.7248</v>
      </c>
      <c r="K2311" s="79">
        <v>265360</v>
      </c>
      <c r="L2311" s="79">
        <f t="shared" si="400"/>
        <v>50418.400000000001</v>
      </c>
      <c r="M2311" s="79">
        <f t="shared" si="389"/>
        <v>315778.40000000002</v>
      </c>
      <c r="N2311" s="79">
        <v>198000</v>
      </c>
      <c r="O2311" s="79">
        <v>37620</v>
      </c>
      <c r="P2311" s="79">
        <v>235620</v>
      </c>
      <c r="Q2311" s="244">
        <f t="shared" si="390"/>
        <v>190612</v>
      </c>
      <c r="R2311" s="244">
        <f t="shared" si="391"/>
        <v>247337</v>
      </c>
      <c r="S2311" s="244">
        <f t="shared" si="392"/>
        <v>242055</v>
      </c>
      <c r="T2311" s="244">
        <f t="shared" si="393"/>
        <v>235620</v>
      </c>
      <c r="U2311" s="79">
        <f t="shared" si="394"/>
        <v>40110.632162806905</v>
      </c>
      <c r="V2311" s="245">
        <f t="shared" si="395"/>
        <v>0.1621699630981491</v>
      </c>
      <c r="W2311" s="88" t="str">
        <f t="shared" si="396"/>
        <v>MENOR_VALOR</v>
      </c>
      <c r="X2311" s="89">
        <f t="shared" si="397"/>
        <v>190612</v>
      </c>
      <c r="Y2311" s="73"/>
    </row>
    <row r="2312" spans="1:25" ht="32" x14ac:dyDescent="0.35">
      <c r="A2312" s="21">
        <v>2093</v>
      </c>
      <c r="B2312" s="30">
        <v>8714200</v>
      </c>
      <c r="C2312" s="13" t="s">
        <v>548</v>
      </c>
      <c r="D2312" s="62" t="s">
        <v>576</v>
      </c>
      <c r="E2312" s="217" t="s">
        <v>34</v>
      </c>
      <c r="F2312" s="54">
        <v>0</v>
      </c>
      <c r="G2312" s="134">
        <v>1</v>
      </c>
      <c r="H2312" s="6">
        <v>781815</v>
      </c>
      <c r="I2312" s="247">
        <v>153986</v>
      </c>
      <c r="J2312" s="82">
        <f t="shared" si="399"/>
        <v>174188.9632</v>
      </c>
      <c r="K2312" s="79">
        <v>232780</v>
      </c>
      <c r="L2312" s="79">
        <f t="shared" si="400"/>
        <v>44228.2</v>
      </c>
      <c r="M2312" s="79">
        <f t="shared" si="389"/>
        <v>277008.2</v>
      </c>
      <c r="N2312" s="79">
        <v>181000</v>
      </c>
      <c r="O2312" s="79">
        <v>34390</v>
      </c>
      <c r="P2312" s="79">
        <v>215390</v>
      </c>
      <c r="Q2312" s="244">
        <f t="shared" si="390"/>
        <v>174189</v>
      </c>
      <c r="R2312" s="244">
        <f t="shared" si="391"/>
        <v>222196</v>
      </c>
      <c r="S2312" s="244">
        <f t="shared" si="392"/>
        <v>218229</v>
      </c>
      <c r="T2312" s="244">
        <f t="shared" si="393"/>
        <v>215390</v>
      </c>
      <c r="U2312" s="79">
        <f t="shared" si="394"/>
        <v>33946.075244422587</v>
      </c>
      <c r="V2312" s="245">
        <f t="shared" si="395"/>
        <v>0.15277536609310063</v>
      </c>
      <c r="W2312" s="88" t="str">
        <f t="shared" si="396"/>
        <v>MENOR_VALOR</v>
      </c>
      <c r="X2312" s="89">
        <f t="shared" si="397"/>
        <v>174189</v>
      </c>
      <c r="Y2312" s="73"/>
    </row>
    <row r="2313" spans="1:25" ht="16" x14ac:dyDescent="0.35">
      <c r="A2313" s="21">
        <v>2094</v>
      </c>
      <c r="B2313" s="30">
        <v>8714200</v>
      </c>
      <c r="C2313" s="13" t="s">
        <v>548</v>
      </c>
      <c r="D2313" s="62" t="s">
        <v>577</v>
      </c>
      <c r="E2313" s="217" t="s">
        <v>34</v>
      </c>
      <c r="F2313" s="54">
        <v>0</v>
      </c>
      <c r="G2313" s="134">
        <v>1</v>
      </c>
      <c r="H2313" s="6">
        <v>781815</v>
      </c>
      <c r="I2313" s="247">
        <v>156009</v>
      </c>
      <c r="J2313" s="82">
        <f t="shared" si="399"/>
        <v>176477.38079999998</v>
      </c>
      <c r="K2313" s="79">
        <v>223100</v>
      </c>
      <c r="L2313" s="79">
        <f t="shared" si="400"/>
        <v>42389</v>
      </c>
      <c r="M2313" s="79">
        <f t="shared" si="389"/>
        <v>265489</v>
      </c>
      <c r="N2313" s="79">
        <v>184000</v>
      </c>
      <c r="O2313" s="79">
        <v>34960</v>
      </c>
      <c r="P2313" s="79">
        <v>218960</v>
      </c>
      <c r="Q2313" s="244">
        <f t="shared" si="390"/>
        <v>176477</v>
      </c>
      <c r="R2313" s="244">
        <f t="shared" si="391"/>
        <v>220309</v>
      </c>
      <c r="S2313" s="244">
        <f t="shared" si="392"/>
        <v>217287</v>
      </c>
      <c r="T2313" s="244">
        <f t="shared" si="393"/>
        <v>218960</v>
      </c>
      <c r="U2313" s="79">
        <f t="shared" si="394"/>
        <v>30993.904432968749</v>
      </c>
      <c r="V2313" s="245">
        <f t="shared" si="395"/>
        <v>0.14068378701264475</v>
      </c>
      <c r="W2313" s="88" t="str">
        <f t="shared" si="396"/>
        <v>MENOR_VALOR</v>
      </c>
      <c r="X2313" s="89">
        <f t="shared" si="397"/>
        <v>176477</v>
      </c>
      <c r="Y2313" s="73"/>
    </row>
    <row r="2314" spans="1:25" ht="16" x14ac:dyDescent="0.35">
      <c r="A2314" s="21">
        <v>2095</v>
      </c>
      <c r="B2314" s="30">
        <v>8714200</v>
      </c>
      <c r="C2314" s="13" t="s">
        <v>548</v>
      </c>
      <c r="D2314" s="62" t="s">
        <v>578</v>
      </c>
      <c r="E2314" s="217" t="s">
        <v>34</v>
      </c>
      <c r="F2314" s="54">
        <v>0</v>
      </c>
      <c r="G2314" s="134">
        <v>1</v>
      </c>
      <c r="H2314" s="6">
        <v>781815</v>
      </c>
      <c r="I2314" s="247">
        <v>142364</v>
      </c>
      <c r="J2314" s="82">
        <f t="shared" si="399"/>
        <v>161042.1568</v>
      </c>
      <c r="K2314" s="79">
        <v>200640</v>
      </c>
      <c r="L2314" s="79">
        <f t="shared" si="400"/>
        <v>38121.599999999999</v>
      </c>
      <c r="M2314" s="79">
        <f t="shared" si="389"/>
        <v>238761.60000000001</v>
      </c>
      <c r="N2314" s="79">
        <v>167000</v>
      </c>
      <c r="O2314" s="79">
        <v>31730</v>
      </c>
      <c r="P2314" s="79">
        <v>198730</v>
      </c>
      <c r="Q2314" s="244">
        <f t="shared" si="390"/>
        <v>161042</v>
      </c>
      <c r="R2314" s="244">
        <f t="shared" si="391"/>
        <v>199511</v>
      </c>
      <c r="S2314" s="244">
        <f t="shared" si="392"/>
        <v>196965</v>
      </c>
      <c r="T2314" s="244">
        <f t="shared" si="393"/>
        <v>198730</v>
      </c>
      <c r="U2314" s="79">
        <f t="shared" si="394"/>
        <v>27201.690765465297</v>
      </c>
      <c r="V2314" s="245">
        <f t="shared" si="395"/>
        <v>0.13634180955168035</v>
      </c>
      <c r="W2314" s="88" t="str">
        <f t="shared" si="396"/>
        <v>MENOR_VALOR</v>
      </c>
      <c r="X2314" s="89">
        <f t="shared" si="397"/>
        <v>161042</v>
      </c>
      <c r="Y2314" s="73"/>
    </row>
    <row r="2315" spans="1:25" ht="16" x14ac:dyDescent="0.35">
      <c r="A2315" s="21">
        <v>2096</v>
      </c>
      <c r="B2315" s="30">
        <v>8714200</v>
      </c>
      <c r="C2315" s="13" t="s">
        <v>548</v>
      </c>
      <c r="D2315" s="62" t="s">
        <v>579</v>
      </c>
      <c r="E2315" s="217" t="s">
        <v>34</v>
      </c>
      <c r="F2315" s="54">
        <v>0</v>
      </c>
      <c r="G2315" s="134">
        <v>1</v>
      </c>
      <c r="H2315" s="6">
        <v>781815</v>
      </c>
      <c r="I2315" s="247">
        <v>191471</v>
      </c>
      <c r="J2315" s="82">
        <f t="shared" si="399"/>
        <v>216591.9952</v>
      </c>
      <c r="K2315" s="79">
        <v>283810</v>
      </c>
      <c r="L2315" s="79">
        <f t="shared" si="400"/>
        <v>53923.9</v>
      </c>
      <c r="M2315" s="79">
        <f t="shared" ref="M2315:M2378" si="401">K2315+L2315</f>
        <v>337733.9</v>
      </c>
      <c r="N2315" s="79">
        <v>225000</v>
      </c>
      <c r="O2315" s="79">
        <v>42750</v>
      </c>
      <c r="P2315" s="79">
        <v>267750</v>
      </c>
      <c r="Q2315" s="244">
        <f t="shared" ref="Q2315:Q2378" si="402">ROUND(MIN(J2315,M2315,P2315),0)</f>
        <v>216592</v>
      </c>
      <c r="R2315" s="244">
        <f t="shared" ref="R2315:R2378" si="403">ROUND(AVERAGE(J2315,M2315,P2315),0)</f>
        <v>274025</v>
      </c>
      <c r="S2315" s="244">
        <f t="shared" ref="S2315:S2378" si="404">ROUND(GEOMEAN(J2315,M2315,P2315),0)</f>
        <v>269556</v>
      </c>
      <c r="T2315" s="244">
        <f t="shared" ref="T2315:T2378" si="405">ROUND(MEDIAN(J2315,M2315,P2315),0)</f>
        <v>267750</v>
      </c>
      <c r="U2315" s="79">
        <f t="shared" ref="U2315:U2378" si="406">STDEVA(Q2315,R2315)</f>
        <v>40611.263763886986</v>
      </c>
      <c r="V2315" s="245">
        <f t="shared" ref="V2315:V2378" si="407">(U2315/R2315)</f>
        <v>0.14820276895862416</v>
      </c>
      <c r="W2315" s="88" t="str">
        <f t="shared" ref="W2315:W2378" si="408">IF(V2315&lt;43%,"MENOR_VALOR","MEDIA_GEOMETRICA")</f>
        <v>MENOR_VALOR</v>
      </c>
      <c r="X2315" s="89">
        <f t="shared" ref="X2315:X2378" si="409">IF(W2315="MENOR_VALOR",Q2315,S2315)</f>
        <v>216592</v>
      </c>
      <c r="Y2315" s="73"/>
    </row>
    <row r="2316" spans="1:25" ht="16" x14ac:dyDescent="0.35">
      <c r="A2316" s="21">
        <v>2097</v>
      </c>
      <c r="B2316" s="30">
        <v>8714200</v>
      </c>
      <c r="C2316" s="13" t="s">
        <v>548</v>
      </c>
      <c r="D2316" s="62" t="s">
        <v>580</v>
      </c>
      <c r="E2316" s="217" t="s">
        <v>34</v>
      </c>
      <c r="F2316" s="54">
        <v>0</v>
      </c>
      <c r="G2316" s="134">
        <v>1</v>
      </c>
      <c r="H2316" s="6">
        <v>781815</v>
      </c>
      <c r="I2316" s="247">
        <v>333319</v>
      </c>
      <c r="J2316" s="82">
        <f t="shared" si="399"/>
        <v>377050.45279999997</v>
      </c>
      <c r="K2316" s="79">
        <v>485100</v>
      </c>
      <c r="L2316" s="79">
        <f t="shared" si="400"/>
        <v>92169</v>
      </c>
      <c r="M2316" s="79">
        <f t="shared" si="401"/>
        <v>577269</v>
      </c>
      <c r="N2316" s="79">
        <v>392000</v>
      </c>
      <c r="O2316" s="79">
        <v>74480</v>
      </c>
      <c r="P2316" s="79">
        <v>466480</v>
      </c>
      <c r="Q2316" s="244">
        <f t="shared" si="402"/>
        <v>377050</v>
      </c>
      <c r="R2316" s="244">
        <f t="shared" si="403"/>
        <v>473600</v>
      </c>
      <c r="S2316" s="244">
        <f t="shared" si="404"/>
        <v>466520</v>
      </c>
      <c r="T2316" s="244">
        <f t="shared" si="405"/>
        <v>466480</v>
      </c>
      <c r="U2316" s="79">
        <f t="shared" si="406"/>
        <v>68271.15972356117</v>
      </c>
      <c r="V2316" s="245">
        <f t="shared" si="407"/>
        <v>0.1441536311730599</v>
      </c>
      <c r="W2316" s="88" t="str">
        <f t="shared" si="408"/>
        <v>MENOR_VALOR</v>
      </c>
      <c r="X2316" s="89">
        <f t="shared" si="409"/>
        <v>377050</v>
      </c>
      <c r="Y2316" s="73"/>
    </row>
    <row r="2317" spans="1:25" ht="24" x14ac:dyDescent="0.35">
      <c r="A2317" s="21">
        <v>2098</v>
      </c>
      <c r="B2317" s="30">
        <v>8714200</v>
      </c>
      <c r="C2317" s="13" t="s">
        <v>548</v>
      </c>
      <c r="D2317" s="62" t="s">
        <v>581</v>
      </c>
      <c r="E2317" s="217" t="s">
        <v>34</v>
      </c>
      <c r="F2317" s="54">
        <v>0</v>
      </c>
      <c r="G2317" s="134">
        <v>1</v>
      </c>
      <c r="H2317" s="6">
        <v>781815</v>
      </c>
      <c r="I2317" s="247">
        <v>219912</v>
      </c>
      <c r="J2317" s="82">
        <f t="shared" si="399"/>
        <v>248764.45439999999</v>
      </c>
      <c r="K2317" s="79">
        <v>304560</v>
      </c>
      <c r="L2317" s="79">
        <f t="shared" si="400"/>
        <v>57866.400000000001</v>
      </c>
      <c r="M2317" s="79">
        <f t="shared" si="401"/>
        <v>362426.4</v>
      </c>
      <c r="N2317" s="79">
        <v>259000</v>
      </c>
      <c r="O2317" s="79">
        <v>49210</v>
      </c>
      <c r="P2317" s="79">
        <v>308210</v>
      </c>
      <c r="Q2317" s="244">
        <f t="shared" si="402"/>
        <v>248764</v>
      </c>
      <c r="R2317" s="244">
        <f t="shared" si="403"/>
        <v>306467</v>
      </c>
      <c r="S2317" s="244">
        <f t="shared" si="404"/>
        <v>302890</v>
      </c>
      <c r="T2317" s="244">
        <f t="shared" si="405"/>
        <v>308210</v>
      </c>
      <c r="U2317" s="79">
        <f t="shared" si="406"/>
        <v>40802.182594807353</v>
      </c>
      <c r="V2317" s="245">
        <f t="shared" si="407"/>
        <v>0.13313727936387068</v>
      </c>
      <c r="W2317" s="88" t="str">
        <f t="shared" si="408"/>
        <v>MENOR_VALOR</v>
      </c>
      <c r="X2317" s="89">
        <f t="shared" si="409"/>
        <v>248764</v>
      </c>
      <c r="Y2317" s="73"/>
    </row>
    <row r="2318" spans="1:25" ht="16" x14ac:dyDescent="0.35">
      <c r="A2318" s="21">
        <v>2099</v>
      </c>
      <c r="B2318" s="30">
        <v>8714200</v>
      </c>
      <c r="C2318" s="13" t="s">
        <v>548</v>
      </c>
      <c r="D2318" s="62" t="s">
        <v>582</v>
      </c>
      <c r="E2318" s="217" t="s">
        <v>34</v>
      </c>
      <c r="F2318" s="54">
        <v>0</v>
      </c>
      <c r="G2318" s="134">
        <v>1</v>
      </c>
      <c r="H2318" s="6">
        <v>781815</v>
      </c>
      <c r="I2318" s="247">
        <v>158389</v>
      </c>
      <c r="J2318" s="82">
        <f t="shared" si="399"/>
        <v>179169.63680000001</v>
      </c>
      <c r="K2318" s="79">
        <v>256300</v>
      </c>
      <c r="L2318" s="79">
        <f t="shared" si="400"/>
        <v>48697</v>
      </c>
      <c r="M2318" s="79">
        <f t="shared" si="401"/>
        <v>304997</v>
      </c>
      <c r="N2318" s="79">
        <v>186000</v>
      </c>
      <c r="O2318" s="79">
        <v>35340</v>
      </c>
      <c r="P2318" s="79">
        <v>221340</v>
      </c>
      <c r="Q2318" s="244">
        <f t="shared" si="402"/>
        <v>179170</v>
      </c>
      <c r="R2318" s="244">
        <f t="shared" si="403"/>
        <v>235169</v>
      </c>
      <c r="S2318" s="244">
        <f t="shared" si="404"/>
        <v>229548</v>
      </c>
      <c r="T2318" s="244">
        <f t="shared" si="405"/>
        <v>221340</v>
      </c>
      <c r="U2318" s="79">
        <f t="shared" si="406"/>
        <v>39597.272639665476</v>
      </c>
      <c r="V2318" s="245">
        <f t="shared" si="407"/>
        <v>0.16837794369013551</v>
      </c>
      <c r="W2318" s="88" t="str">
        <f t="shared" si="408"/>
        <v>MENOR_VALOR</v>
      </c>
      <c r="X2318" s="89">
        <f t="shared" si="409"/>
        <v>179170</v>
      </c>
      <c r="Y2318" s="73"/>
    </row>
    <row r="2319" spans="1:25" x14ac:dyDescent="0.35">
      <c r="A2319" s="21">
        <v>2100</v>
      </c>
      <c r="B2319" s="30">
        <v>8714200</v>
      </c>
      <c r="C2319" s="13" t="s">
        <v>548</v>
      </c>
      <c r="D2319" s="62" t="s">
        <v>583</v>
      </c>
      <c r="E2319" s="217" t="s">
        <v>34</v>
      </c>
      <c r="F2319" s="54">
        <v>0</v>
      </c>
      <c r="G2319" s="134">
        <v>1</v>
      </c>
      <c r="H2319" s="6">
        <v>781815</v>
      </c>
      <c r="I2319" s="247">
        <v>214676</v>
      </c>
      <c r="J2319" s="82">
        <f t="shared" si="399"/>
        <v>242841.49119999999</v>
      </c>
      <c r="K2319" s="79">
        <v>328640</v>
      </c>
      <c r="L2319" s="79">
        <f t="shared" si="400"/>
        <v>62441.599999999999</v>
      </c>
      <c r="M2319" s="79">
        <f t="shared" si="401"/>
        <v>391081.6</v>
      </c>
      <c r="N2319" s="79">
        <v>253000</v>
      </c>
      <c r="O2319" s="79">
        <v>48070</v>
      </c>
      <c r="P2319" s="79">
        <v>301070</v>
      </c>
      <c r="Q2319" s="244">
        <f t="shared" si="402"/>
        <v>242841</v>
      </c>
      <c r="R2319" s="244">
        <f t="shared" si="403"/>
        <v>311664</v>
      </c>
      <c r="S2319" s="244">
        <f t="shared" si="404"/>
        <v>305787</v>
      </c>
      <c r="T2319" s="244">
        <f t="shared" si="405"/>
        <v>301070</v>
      </c>
      <c r="U2319" s="79">
        <f t="shared" si="406"/>
        <v>48665.210001601758</v>
      </c>
      <c r="V2319" s="245">
        <f t="shared" si="407"/>
        <v>0.15614639484060319</v>
      </c>
      <c r="W2319" s="88" t="str">
        <f t="shared" si="408"/>
        <v>MENOR_VALOR</v>
      </c>
      <c r="X2319" s="89">
        <f t="shared" si="409"/>
        <v>242841</v>
      </c>
      <c r="Y2319" s="73"/>
    </row>
    <row r="2320" spans="1:25" x14ac:dyDescent="0.35">
      <c r="A2320" s="21">
        <v>2101</v>
      </c>
      <c r="B2320" s="30">
        <v>8714200</v>
      </c>
      <c r="C2320" s="13" t="s">
        <v>548</v>
      </c>
      <c r="D2320" s="62" t="s">
        <v>584</v>
      </c>
      <c r="E2320" s="217" t="s">
        <v>34</v>
      </c>
      <c r="F2320" s="54">
        <v>0</v>
      </c>
      <c r="G2320" s="134">
        <v>1</v>
      </c>
      <c r="H2320" s="6">
        <v>781815</v>
      </c>
      <c r="I2320" s="247">
        <v>191709</v>
      </c>
      <c r="J2320" s="82">
        <f t="shared" si="399"/>
        <v>216861.22080000001</v>
      </c>
      <c r="K2320" s="79">
        <v>266020</v>
      </c>
      <c r="L2320" s="79">
        <f t="shared" si="400"/>
        <v>50543.8</v>
      </c>
      <c r="M2320" s="79">
        <f t="shared" si="401"/>
        <v>316563.8</v>
      </c>
      <c r="N2320" s="79">
        <v>226000</v>
      </c>
      <c r="O2320" s="79">
        <v>42940</v>
      </c>
      <c r="P2320" s="79">
        <v>268940</v>
      </c>
      <c r="Q2320" s="244">
        <f t="shared" si="402"/>
        <v>216861</v>
      </c>
      <c r="R2320" s="244">
        <f t="shared" si="403"/>
        <v>267455</v>
      </c>
      <c r="S2320" s="244">
        <f t="shared" si="404"/>
        <v>264301</v>
      </c>
      <c r="T2320" s="244">
        <f t="shared" si="405"/>
        <v>268940</v>
      </c>
      <c r="U2320" s="79">
        <f t="shared" si="406"/>
        <v>35775.360487352184</v>
      </c>
      <c r="V2320" s="245">
        <f t="shared" si="407"/>
        <v>0.13376216742013491</v>
      </c>
      <c r="W2320" s="88" t="str">
        <f t="shared" si="408"/>
        <v>MENOR_VALOR</v>
      </c>
      <c r="X2320" s="89">
        <f t="shared" si="409"/>
        <v>216861</v>
      </c>
      <c r="Y2320" s="73"/>
    </row>
    <row r="2321" spans="1:25" ht="24" x14ac:dyDescent="0.35">
      <c r="A2321" s="21">
        <v>2102</v>
      </c>
      <c r="B2321" s="30">
        <v>8714200</v>
      </c>
      <c r="C2321" s="62" t="s">
        <v>562</v>
      </c>
      <c r="D2321" s="62" t="s">
        <v>585</v>
      </c>
      <c r="E2321" s="217" t="s">
        <v>34</v>
      </c>
      <c r="F2321" s="54">
        <v>0</v>
      </c>
      <c r="G2321" s="134">
        <v>1</v>
      </c>
      <c r="H2321" s="6">
        <v>781815</v>
      </c>
      <c r="I2321" s="247">
        <v>1419313</v>
      </c>
      <c r="J2321" s="82">
        <f t="shared" si="399"/>
        <v>1605526.8655999999</v>
      </c>
      <c r="K2321" s="79">
        <v>2067120</v>
      </c>
      <c r="L2321" s="79">
        <f t="shared" si="400"/>
        <v>392752.8</v>
      </c>
      <c r="M2321" s="79">
        <f t="shared" si="401"/>
        <v>2459872.7999999998</v>
      </c>
      <c r="N2321" s="79">
        <v>1670000</v>
      </c>
      <c r="O2321" s="79">
        <v>317300</v>
      </c>
      <c r="P2321" s="79">
        <v>1987300</v>
      </c>
      <c r="Q2321" s="244">
        <f t="shared" si="402"/>
        <v>1605527</v>
      </c>
      <c r="R2321" s="244">
        <f t="shared" si="403"/>
        <v>2017567</v>
      </c>
      <c r="S2321" s="244">
        <f t="shared" si="404"/>
        <v>1987305</v>
      </c>
      <c r="T2321" s="244">
        <f t="shared" si="405"/>
        <v>1987300</v>
      </c>
      <c r="U2321" s="79">
        <f t="shared" si="406"/>
        <v>291356.27812010504</v>
      </c>
      <c r="V2321" s="245">
        <f t="shared" si="407"/>
        <v>0.14440971631678404</v>
      </c>
      <c r="W2321" s="88" t="str">
        <f t="shared" si="408"/>
        <v>MENOR_VALOR</v>
      </c>
      <c r="X2321" s="89">
        <f t="shared" si="409"/>
        <v>1605527</v>
      </c>
      <c r="Y2321" s="73"/>
    </row>
    <row r="2322" spans="1:25" ht="32" x14ac:dyDescent="0.35">
      <c r="A2322" s="21">
        <v>2103</v>
      </c>
      <c r="B2322" s="30">
        <v>8714200</v>
      </c>
      <c r="C2322" s="32" t="s">
        <v>50</v>
      </c>
      <c r="D2322" s="62" t="s">
        <v>566</v>
      </c>
      <c r="E2322" s="217" t="s">
        <v>34</v>
      </c>
      <c r="F2322" s="54">
        <v>0</v>
      </c>
      <c r="G2322" s="134">
        <v>1</v>
      </c>
      <c r="H2322" s="6">
        <v>781815</v>
      </c>
      <c r="I2322" s="247">
        <v>228480</v>
      </c>
      <c r="J2322" s="82">
        <f t="shared" si="399"/>
        <v>258456.576</v>
      </c>
      <c r="K2322" s="79">
        <v>481800</v>
      </c>
      <c r="L2322" s="79">
        <f t="shared" si="400"/>
        <v>91542</v>
      </c>
      <c r="M2322" s="79">
        <f t="shared" si="401"/>
        <v>573342</v>
      </c>
      <c r="N2322" s="79">
        <v>350000</v>
      </c>
      <c r="O2322" s="79">
        <v>66500</v>
      </c>
      <c r="P2322" s="79">
        <v>416500</v>
      </c>
      <c r="Q2322" s="244">
        <f t="shared" si="402"/>
        <v>258457</v>
      </c>
      <c r="R2322" s="244">
        <f t="shared" si="403"/>
        <v>416100</v>
      </c>
      <c r="S2322" s="244">
        <f t="shared" si="404"/>
        <v>395190</v>
      </c>
      <c r="T2322" s="244">
        <f t="shared" si="405"/>
        <v>416500</v>
      </c>
      <c r="U2322" s="79">
        <f t="shared" si="406"/>
        <v>111470.43430659091</v>
      </c>
      <c r="V2322" s="245">
        <f t="shared" si="407"/>
        <v>0.2678933773289856</v>
      </c>
      <c r="W2322" s="88" t="str">
        <f t="shared" si="408"/>
        <v>MENOR_VALOR</v>
      </c>
      <c r="X2322" s="89">
        <f t="shared" si="409"/>
        <v>258457</v>
      </c>
      <c r="Y2322" s="73"/>
    </row>
    <row r="2323" spans="1:25" s="74" customFormat="1" ht="24" x14ac:dyDescent="0.35">
      <c r="A2323" s="62"/>
      <c r="B2323" s="20"/>
      <c r="C2323" s="62"/>
      <c r="D2323" s="219" t="s">
        <v>586</v>
      </c>
      <c r="E2323" s="220"/>
      <c r="F2323" s="12"/>
      <c r="G2323" s="59"/>
      <c r="H2323" s="221"/>
      <c r="I2323" s="265"/>
      <c r="J2323" s="82">
        <f t="shared" si="399"/>
        <v>0</v>
      </c>
      <c r="K2323" s="79">
        <v>0</v>
      </c>
      <c r="L2323" s="79">
        <f t="shared" si="400"/>
        <v>0</v>
      </c>
      <c r="M2323" s="79">
        <f t="shared" si="401"/>
        <v>0</v>
      </c>
      <c r="N2323" s="79"/>
      <c r="O2323" s="79"/>
      <c r="P2323" s="79"/>
      <c r="Q2323" s="244"/>
      <c r="R2323" s="244"/>
      <c r="S2323" s="244"/>
      <c r="T2323" s="244"/>
      <c r="U2323" s="79"/>
      <c r="V2323" s="245"/>
      <c r="W2323" s="88" t="str">
        <f t="shared" si="408"/>
        <v>MENOR_VALOR</v>
      </c>
      <c r="X2323" s="89">
        <f t="shared" si="409"/>
        <v>0</v>
      </c>
      <c r="Y2323" s="73"/>
    </row>
    <row r="2324" spans="1:25" x14ac:dyDescent="0.35">
      <c r="A2324" s="21">
        <v>2104</v>
      </c>
      <c r="B2324" s="30">
        <v>8714200</v>
      </c>
      <c r="C2324" s="20" t="s">
        <v>548</v>
      </c>
      <c r="D2324" s="21" t="s">
        <v>587</v>
      </c>
      <c r="E2324" s="217" t="s">
        <v>34</v>
      </c>
      <c r="F2324" s="54">
        <v>0</v>
      </c>
      <c r="G2324" s="134">
        <v>1</v>
      </c>
      <c r="H2324" s="6">
        <v>781815</v>
      </c>
      <c r="I2324" s="247">
        <v>273462</v>
      </c>
      <c r="J2324" s="82">
        <f t="shared" si="399"/>
        <v>309340.2144</v>
      </c>
      <c r="K2324" s="79">
        <v>398970</v>
      </c>
      <c r="L2324" s="79">
        <f t="shared" si="400"/>
        <v>75804.3</v>
      </c>
      <c r="M2324" s="79">
        <f t="shared" si="401"/>
        <v>474774.3</v>
      </c>
      <c r="N2324" s="79">
        <v>322000</v>
      </c>
      <c r="O2324" s="79">
        <v>61180</v>
      </c>
      <c r="P2324" s="79">
        <v>383180</v>
      </c>
      <c r="Q2324" s="244">
        <f t="shared" si="402"/>
        <v>309340</v>
      </c>
      <c r="R2324" s="244">
        <f t="shared" si="403"/>
        <v>389098</v>
      </c>
      <c r="S2324" s="244">
        <f t="shared" si="404"/>
        <v>383215</v>
      </c>
      <c r="T2324" s="244">
        <f t="shared" si="405"/>
        <v>383180</v>
      </c>
      <c r="U2324" s="79">
        <f t="shared" si="406"/>
        <v>56397.42265387666</v>
      </c>
      <c r="V2324" s="245">
        <f t="shared" si="407"/>
        <v>0.14494400550472286</v>
      </c>
      <c r="W2324" s="88" t="str">
        <f t="shared" si="408"/>
        <v>MENOR_VALOR</v>
      </c>
      <c r="X2324" s="89">
        <f t="shared" si="409"/>
        <v>309340</v>
      </c>
      <c r="Y2324" s="73"/>
    </row>
    <row r="2325" spans="1:25" x14ac:dyDescent="0.35">
      <c r="A2325" s="21">
        <v>2105</v>
      </c>
      <c r="B2325" s="30">
        <v>8714200</v>
      </c>
      <c r="C2325" s="20" t="s">
        <v>548</v>
      </c>
      <c r="D2325" s="21" t="s">
        <v>588</v>
      </c>
      <c r="E2325" s="217" t="s">
        <v>34</v>
      </c>
      <c r="F2325" s="54">
        <v>0</v>
      </c>
      <c r="G2325" s="134">
        <v>1</v>
      </c>
      <c r="H2325" s="6">
        <v>781815</v>
      </c>
      <c r="I2325" s="247">
        <v>212534</v>
      </c>
      <c r="J2325" s="82">
        <f t="shared" si="399"/>
        <v>240418.4608</v>
      </c>
      <c r="K2325" s="79">
        <v>344300</v>
      </c>
      <c r="L2325" s="79">
        <f t="shared" si="400"/>
        <v>65417</v>
      </c>
      <c r="M2325" s="79">
        <f t="shared" si="401"/>
        <v>409717</v>
      </c>
      <c r="N2325" s="79">
        <v>250000</v>
      </c>
      <c r="O2325" s="79">
        <v>47500</v>
      </c>
      <c r="P2325" s="79">
        <v>297500</v>
      </c>
      <c r="Q2325" s="244">
        <f t="shared" si="402"/>
        <v>240418</v>
      </c>
      <c r="R2325" s="244">
        <f t="shared" si="403"/>
        <v>315878</v>
      </c>
      <c r="S2325" s="244">
        <f t="shared" si="404"/>
        <v>308304</v>
      </c>
      <c r="T2325" s="244">
        <f t="shared" si="405"/>
        <v>297500</v>
      </c>
      <c r="U2325" s="79">
        <f t="shared" si="406"/>
        <v>53358.277708336878</v>
      </c>
      <c r="V2325" s="245">
        <f t="shared" si="407"/>
        <v>0.16892052535579205</v>
      </c>
      <c r="W2325" s="88" t="str">
        <f t="shared" si="408"/>
        <v>MENOR_VALOR</v>
      </c>
      <c r="X2325" s="89">
        <f t="shared" si="409"/>
        <v>240418</v>
      </c>
      <c r="Y2325" s="73"/>
    </row>
    <row r="2326" spans="1:25" x14ac:dyDescent="0.35">
      <c r="A2326" s="21">
        <v>2106</v>
      </c>
      <c r="B2326" s="30">
        <v>8714200</v>
      </c>
      <c r="C2326" s="20" t="s">
        <v>548</v>
      </c>
      <c r="D2326" s="21" t="s">
        <v>589</v>
      </c>
      <c r="E2326" s="217" t="s">
        <v>34</v>
      </c>
      <c r="F2326" s="54">
        <v>0</v>
      </c>
      <c r="G2326" s="134">
        <v>1</v>
      </c>
      <c r="H2326" s="6">
        <v>781815</v>
      </c>
      <c r="I2326" s="247">
        <v>217056</v>
      </c>
      <c r="J2326" s="82">
        <f t="shared" si="399"/>
        <v>245533.74719999998</v>
      </c>
      <c r="K2326" s="79">
        <v>287100</v>
      </c>
      <c r="L2326" s="79">
        <f t="shared" si="400"/>
        <v>54549</v>
      </c>
      <c r="M2326" s="79">
        <f t="shared" si="401"/>
        <v>341649</v>
      </c>
      <c r="N2326" s="79">
        <v>255000</v>
      </c>
      <c r="O2326" s="79">
        <v>48450</v>
      </c>
      <c r="P2326" s="79">
        <v>303450</v>
      </c>
      <c r="Q2326" s="244">
        <f t="shared" si="402"/>
        <v>245534</v>
      </c>
      <c r="R2326" s="244">
        <f t="shared" si="403"/>
        <v>296878</v>
      </c>
      <c r="S2326" s="244">
        <f t="shared" si="404"/>
        <v>294166</v>
      </c>
      <c r="T2326" s="244">
        <f t="shared" si="405"/>
        <v>303450</v>
      </c>
      <c r="U2326" s="79">
        <f t="shared" si="406"/>
        <v>36305.690573242093</v>
      </c>
      <c r="V2326" s="245">
        <f t="shared" si="407"/>
        <v>0.12229161666826809</v>
      </c>
      <c r="W2326" s="88" t="str">
        <f t="shared" si="408"/>
        <v>MENOR_VALOR</v>
      </c>
      <c r="X2326" s="89">
        <f t="shared" si="409"/>
        <v>245534</v>
      </c>
      <c r="Y2326" s="73"/>
    </row>
    <row r="2327" spans="1:25" ht="16" x14ac:dyDescent="0.35">
      <c r="A2327" s="21">
        <v>2107</v>
      </c>
      <c r="B2327" s="30">
        <v>8714200</v>
      </c>
      <c r="C2327" s="20" t="s">
        <v>548</v>
      </c>
      <c r="D2327" s="21" t="s">
        <v>590</v>
      </c>
      <c r="E2327" s="217" t="s">
        <v>34</v>
      </c>
      <c r="F2327" s="54">
        <v>0</v>
      </c>
      <c r="G2327" s="134">
        <v>1</v>
      </c>
      <c r="H2327" s="6">
        <v>781815</v>
      </c>
      <c r="I2327" s="247">
        <v>86632</v>
      </c>
      <c r="J2327" s="82">
        <f t="shared" si="399"/>
        <v>97998.118400000007</v>
      </c>
      <c r="K2327" s="79">
        <v>129280</v>
      </c>
      <c r="L2327" s="79">
        <f t="shared" si="400"/>
        <v>24563.200000000001</v>
      </c>
      <c r="M2327" s="79">
        <f t="shared" si="401"/>
        <v>153843.20000000001</v>
      </c>
      <c r="N2327" s="79">
        <v>102000</v>
      </c>
      <c r="O2327" s="79">
        <v>19380</v>
      </c>
      <c r="P2327" s="79">
        <v>121380</v>
      </c>
      <c r="Q2327" s="244">
        <f t="shared" si="402"/>
        <v>97998</v>
      </c>
      <c r="R2327" s="244">
        <f t="shared" si="403"/>
        <v>124407</v>
      </c>
      <c r="S2327" s="244">
        <f t="shared" si="404"/>
        <v>122315</v>
      </c>
      <c r="T2327" s="244">
        <f t="shared" si="405"/>
        <v>121380</v>
      </c>
      <c r="U2327" s="79">
        <f t="shared" si="406"/>
        <v>18673.982984355534</v>
      </c>
      <c r="V2327" s="245">
        <f t="shared" si="407"/>
        <v>0.1501039570470756</v>
      </c>
      <c r="W2327" s="88" t="str">
        <f t="shared" si="408"/>
        <v>MENOR_VALOR</v>
      </c>
      <c r="X2327" s="89">
        <f t="shared" si="409"/>
        <v>97998</v>
      </c>
      <c r="Y2327" s="73"/>
    </row>
    <row r="2328" spans="1:25" ht="16" x14ac:dyDescent="0.35">
      <c r="A2328" s="21">
        <v>2108</v>
      </c>
      <c r="B2328" s="30">
        <v>8714200</v>
      </c>
      <c r="C2328" s="20" t="s">
        <v>548</v>
      </c>
      <c r="D2328" s="21" t="s">
        <v>591</v>
      </c>
      <c r="E2328" s="217" t="s">
        <v>34</v>
      </c>
      <c r="F2328" s="54">
        <v>0</v>
      </c>
      <c r="G2328" s="134">
        <v>1</v>
      </c>
      <c r="H2328" s="6">
        <v>781815</v>
      </c>
      <c r="I2328" s="247">
        <v>86394</v>
      </c>
      <c r="J2328" s="82">
        <f t="shared" si="399"/>
        <v>97728.892800000001</v>
      </c>
      <c r="K2328" s="79">
        <v>124160</v>
      </c>
      <c r="L2328" s="79">
        <f t="shared" si="400"/>
        <v>23590.400000000001</v>
      </c>
      <c r="M2328" s="79">
        <f t="shared" si="401"/>
        <v>147750.39999999999</v>
      </c>
      <c r="N2328" s="79">
        <v>102000</v>
      </c>
      <c r="O2328" s="79">
        <v>19380</v>
      </c>
      <c r="P2328" s="79">
        <v>121380</v>
      </c>
      <c r="Q2328" s="244">
        <f t="shared" si="402"/>
        <v>97729</v>
      </c>
      <c r="R2328" s="244">
        <f t="shared" si="403"/>
        <v>122286</v>
      </c>
      <c r="S2328" s="244">
        <f t="shared" si="404"/>
        <v>120568</v>
      </c>
      <c r="T2328" s="244">
        <f t="shared" si="405"/>
        <v>121380</v>
      </c>
      <c r="U2328" s="79">
        <f t="shared" si="406"/>
        <v>17364.421225598049</v>
      </c>
      <c r="V2328" s="245">
        <f t="shared" si="407"/>
        <v>0.14199843993260103</v>
      </c>
      <c r="W2328" s="88" t="str">
        <f t="shared" si="408"/>
        <v>MENOR_VALOR</v>
      </c>
      <c r="X2328" s="89">
        <f t="shared" si="409"/>
        <v>97729</v>
      </c>
      <c r="Y2328" s="73"/>
    </row>
    <row r="2329" spans="1:25" ht="24" x14ac:dyDescent="0.35">
      <c r="A2329" s="21">
        <v>2109</v>
      </c>
      <c r="B2329" s="30">
        <v>8714200</v>
      </c>
      <c r="C2329" s="20" t="s">
        <v>548</v>
      </c>
      <c r="D2329" s="21" t="s">
        <v>592</v>
      </c>
      <c r="E2329" s="217" t="s">
        <v>34</v>
      </c>
      <c r="F2329" s="54">
        <v>0</v>
      </c>
      <c r="G2329" s="134">
        <v>1</v>
      </c>
      <c r="H2329" s="6">
        <v>781815</v>
      </c>
      <c r="I2329" s="247">
        <v>86632</v>
      </c>
      <c r="J2329" s="82">
        <f t="shared" si="399"/>
        <v>97998.118400000007</v>
      </c>
      <c r="K2329" s="79">
        <v>115200</v>
      </c>
      <c r="L2329" s="79">
        <f t="shared" si="400"/>
        <v>21888</v>
      </c>
      <c r="M2329" s="79">
        <f t="shared" si="401"/>
        <v>137088</v>
      </c>
      <c r="N2329" s="79">
        <v>102000</v>
      </c>
      <c r="O2329" s="79">
        <v>19380</v>
      </c>
      <c r="P2329" s="79">
        <v>121380</v>
      </c>
      <c r="Q2329" s="244">
        <f t="shared" si="402"/>
        <v>97998</v>
      </c>
      <c r="R2329" s="244">
        <f t="shared" si="403"/>
        <v>118822</v>
      </c>
      <c r="S2329" s="244">
        <f t="shared" si="404"/>
        <v>117703</v>
      </c>
      <c r="T2329" s="244">
        <f t="shared" si="405"/>
        <v>121380</v>
      </c>
      <c r="U2329" s="79">
        <f t="shared" si="406"/>
        <v>14724.791611428665</v>
      </c>
      <c r="V2329" s="245">
        <f t="shared" si="407"/>
        <v>0.12392310861144119</v>
      </c>
      <c r="W2329" s="88" t="str">
        <f t="shared" si="408"/>
        <v>MENOR_VALOR</v>
      </c>
      <c r="X2329" s="89">
        <f t="shared" si="409"/>
        <v>97998</v>
      </c>
      <c r="Y2329" s="73"/>
    </row>
    <row r="2330" spans="1:25" ht="16" x14ac:dyDescent="0.35">
      <c r="A2330" s="21">
        <v>2110</v>
      </c>
      <c r="B2330" s="30">
        <v>8714200</v>
      </c>
      <c r="C2330" s="20" t="s">
        <v>548</v>
      </c>
      <c r="D2330" s="21" t="s">
        <v>593</v>
      </c>
      <c r="E2330" s="217" t="s">
        <v>34</v>
      </c>
      <c r="F2330" s="54">
        <v>0</v>
      </c>
      <c r="G2330" s="134">
        <v>1</v>
      </c>
      <c r="H2330" s="6">
        <v>781815</v>
      </c>
      <c r="I2330" s="247">
        <v>79611</v>
      </c>
      <c r="J2330" s="82">
        <f t="shared" si="399"/>
        <v>90055.963199999998</v>
      </c>
      <c r="K2330" s="79">
        <v>120360</v>
      </c>
      <c r="L2330" s="79">
        <f t="shared" si="400"/>
        <v>22868.400000000001</v>
      </c>
      <c r="M2330" s="79">
        <f t="shared" si="401"/>
        <v>143228.4</v>
      </c>
      <c r="N2330" s="79">
        <v>94000</v>
      </c>
      <c r="O2330" s="79">
        <v>17860</v>
      </c>
      <c r="P2330" s="79">
        <v>111860</v>
      </c>
      <c r="Q2330" s="244">
        <f t="shared" si="402"/>
        <v>90056</v>
      </c>
      <c r="R2330" s="244">
        <f t="shared" si="403"/>
        <v>115048</v>
      </c>
      <c r="S2330" s="244">
        <f t="shared" si="404"/>
        <v>112998</v>
      </c>
      <c r="T2330" s="244">
        <f t="shared" si="405"/>
        <v>111860</v>
      </c>
      <c r="U2330" s="79">
        <f t="shared" si="406"/>
        <v>17672.012675414197</v>
      </c>
      <c r="V2330" s="245">
        <f t="shared" si="407"/>
        <v>0.15360556181258428</v>
      </c>
      <c r="W2330" s="88" t="str">
        <f t="shared" si="408"/>
        <v>MENOR_VALOR</v>
      </c>
      <c r="X2330" s="89">
        <f t="shared" si="409"/>
        <v>90056</v>
      </c>
      <c r="Y2330" s="73"/>
    </row>
    <row r="2331" spans="1:25" ht="16" x14ac:dyDescent="0.35">
      <c r="A2331" s="21">
        <v>2111</v>
      </c>
      <c r="B2331" s="30">
        <v>8714200</v>
      </c>
      <c r="C2331" s="20" t="s">
        <v>548</v>
      </c>
      <c r="D2331" s="21" t="s">
        <v>594</v>
      </c>
      <c r="E2331" s="217" t="s">
        <v>34</v>
      </c>
      <c r="F2331" s="54">
        <v>0</v>
      </c>
      <c r="G2331" s="134">
        <v>1</v>
      </c>
      <c r="H2331" s="6">
        <v>781815</v>
      </c>
      <c r="I2331" s="247">
        <v>86632</v>
      </c>
      <c r="J2331" s="82">
        <f t="shared" si="399"/>
        <v>97998.118400000007</v>
      </c>
      <c r="K2331" s="79">
        <v>116480</v>
      </c>
      <c r="L2331" s="79">
        <f t="shared" si="400"/>
        <v>22131.200000000001</v>
      </c>
      <c r="M2331" s="79">
        <f t="shared" si="401"/>
        <v>138611.20000000001</v>
      </c>
      <c r="N2331" s="79">
        <v>102000</v>
      </c>
      <c r="O2331" s="79">
        <v>19380</v>
      </c>
      <c r="P2331" s="79">
        <v>121380</v>
      </c>
      <c r="Q2331" s="244">
        <f t="shared" si="402"/>
        <v>97998</v>
      </c>
      <c r="R2331" s="244">
        <f t="shared" si="403"/>
        <v>119330</v>
      </c>
      <c r="S2331" s="244">
        <f t="shared" si="404"/>
        <v>118137</v>
      </c>
      <c r="T2331" s="244">
        <f t="shared" si="405"/>
        <v>121380</v>
      </c>
      <c r="U2331" s="79">
        <f t="shared" si="406"/>
        <v>15084.001856271432</v>
      </c>
      <c r="V2331" s="245">
        <f t="shared" si="407"/>
        <v>0.12640578107995837</v>
      </c>
      <c r="W2331" s="88" t="str">
        <f t="shared" si="408"/>
        <v>MENOR_VALOR</v>
      </c>
      <c r="X2331" s="89">
        <f t="shared" si="409"/>
        <v>97998</v>
      </c>
      <c r="Y2331" s="73"/>
    </row>
    <row r="2332" spans="1:25" x14ac:dyDescent="0.35">
      <c r="A2332" s="21">
        <v>2112</v>
      </c>
      <c r="B2332" s="30">
        <v>8714200</v>
      </c>
      <c r="C2332" s="20" t="s">
        <v>548</v>
      </c>
      <c r="D2332" s="21" t="s">
        <v>595</v>
      </c>
      <c r="E2332" s="217" t="s">
        <v>34</v>
      </c>
      <c r="F2332" s="54">
        <v>0</v>
      </c>
      <c r="G2332" s="134">
        <v>1</v>
      </c>
      <c r="H2332" s="6">
        <v>781815</v>
      </c>
      <c r="I2332" s="247">
        <v>144228</v>
      </c>
      <c r="J2332" s="82">
        <f t="shared" si="399"/>
        <v>163150.71359999999</v>
      </c>
      <c r="K2332" s="79">
        <v>215130</v>
      </c>
      <c r="L2332" s="79">
        <f t="shared" si="400"/>
        <v>40874.699999999997</v>
      </c>
      <c r="M2332" s="79">
        <f t="shared" si="401"/>
        <v>256004.7</v>
      </c>
      <c r="N2332" s="79">
        <v>170000</v>
      </c>
      <c r="O2332" s="79">
        <v>32300</v>
      </c>
      <c r="P2332" s="79">
        <v>202300</v>
      </c>
      <c r="Q2332" s="244">
        <f t="shared" si="402"/>
        <v>163151</v>
      </c>
      <c r="R2332" s="244">
        <f t="shared" si="403"/>
        <v>207152</v>
      </c>
      <c r="S2332" s="244">
        <f t="shared" si="404"/>
        <v>203678</v>
      </c>
      <c r="T2332" s="244">
        <f t="shared" si="405"/>
        <v>202300</v>
      </c>
      <c r="U2332" s="79">
        <f t="shared" si="406"/>
        <v>31113.405478989276</v>
      </c>
      <c r="V2332" s="245">
        <f t="shared" si="407"/>
        <v>0.150196017798473</v>
      </c>
      <c r="W2332" s="88" t="str">
        <f t="shared" si="408"/>
        <v>MENOR_VALOR</v>
      </c>
      <c r="X2332" s="89">
        <f t="shared" si="409"/>
        <v>163151</v>
      </c>
      <c r="Y2332" s="73"/>
    </row>
    <row r="2333" spans="1:25" ht="16" x14ac:dyDescent="0.35">
      <c r="A2333" s="21">
        <v>2113</v>
      </c>
      <c r="B2333" s="30">
        <v>8714200</v>
      </c>
      <c r="C2333" s="20" t="s">
        <v>548</v>
      </c>
      <c r="D2333" s="21" t="s">
        <v>596</v>
      </c>
      <c r="E2333" s="217" t="s">
        <v>34</v>
      </c>
      <c r="F2333" s="54">
        <v>0</v>
      </c>
      <c r="G2333" s="134">
        <v>1</v>
      </c>
      <c r="H2333" s="6">
        <v>781815</v>
      </c>
      <c r="I2333" s="247">
        <v>324870</v>
      </c>
      <c r="J2333" s="82">
        <f t="shared" si="399"/>
        <v>367492.94400000002</v>
      </c>
      <c r="K2333" s="79">
        <v>511460</v>
      </c>
      <c r="L2333" s="79">
        <f t="shared" si="400"/>
        <v>97177.4</v>
      </c>
      <c r="M2333" s="79">
        <f t="shared" si="401"/>
        <v>608637.4</v>
      </c>
      <c r="N2333" s="79">
        <v>382000</v>
      </c>
      <c r="O2333" s="79">
        <v>72580</v>
      </c>
      <c r="P2333" s="79">
        <v>454580</v>
      </c>
      <c r="Q2333" s="244">
        <f t="shared" si="402"/>
        <v>367493</v>
      </c>
      <c r="R2333" s="244">
        <f t="shared" si="403"/>
        <v>476903</v>
      </c>
      <c r="S2333" s="244">
        <f t="shared" si="404"/>
        <v>466737</v>
      </c>
      <c r="T2333" s="244">
        <f t="shared" si="405"/>
        <v>454580</v>
      </c>
      <c r="U2333" s="79">
        <f t="shared" si="406"/>
        <v>77364.552929620171</v>
      </c>
      <c r="V2333" s="245">
        <f t="shared" si="407"/>
        <v>0.16222282713595881</v>
      </c>
      <c r="W2333" s="88" t="str">
        <f t="shared" si="408"/>
        <v>MENOR_VALOR</v>
      </c>
      <c r="X2333" s="89">
        <f t="shared" si="409"/>
        <v>367493</v>
      </c>
      <c r="Y2333" s="73"/>
    </row>
    <row r="2334" spans="1:25" x14ac:dyDescent="0.35">
      <c r="A2334" s="21">
        <v>2114</v>
      </c>
      <c r="B2334" s="30">
        <v>8714200</v>
      </c>
      <c r="C2334" s="20" t="s">
        <v>548</v>
      </c>
      <c r="D2334" s="21" t="s">
        <v>597</v>
      </c>
      <c r="E2334" s="217" t="s">
        <v>34</v>
      </c>
      <c r="F2334" s="54">
        <v>0</v>
      </c>
      <c r="G2334" s="134">
        <v>1</v>
      </c>
      <c r="H2334" s="6">
        <v>781815</v>
      </c>
      <c r="I2334" s="247">
        <v>25109</v>
      </c>
      <c r="J2334" s="82">
        <f t="shared" si="399"/>
        <v>28403.300800000001</v>
      </c>
      <c r="K2334" s="79">
        <v>41800</v>
      </c>
      <c r="L2334" s="79">
        <f t="shared" si="400"/>
        <v>7942</v>
      </c>
      <c r="M2334" s="79">
        <f t="shared" si="401"/>
        <v>49742</v>
      </c>
      <c r="N2334" s="79">
        <v>30000</v>
      </c>
      <c r="O2334" s="79">
        <v>5700</v>
      </c>
      <c r="P2334" s="79">
        <v>35700</v>
      </c>
      <c r="Q2334" s="244">
        <f t="shared" si="402"/>
        <v>28403</v>
      </c>
      <c r="R2334" s="244">
        <f t="shared" si="403"/>
        <v>37948</v>
      </c>
      <c r="S2334" s="244">
        <f t="shared" si="404"/>
        <v>36948</v>
      </c>
      <c r="T2334" s="244">
        <f t="shared" si="405"/>
        <v>35700</v>
      </c>
      <c r="U2334" s="79">
        <f t="shared" si="406"/>
        <v>6749.3342264255962</v>
      </c>
      <c r="V2334" s="245">
        <f t="shared" si="407"/>
        <v>0.17785744245877508</v>
      </c>
      <c r="W2334" s="88" t="str">
        <f t="shared" si="408"/>
        <v>MENOR_VALOR</v>
      </c>
      <c r="X2334" s="89">
        <f t="shared" si="409"/>
        <v>28403</v>
      </c>
      <c r="Y2334" s="73"/>
    </row>
    <row r="2335" spans="1:25" x14ac:dyDescent="0.35">
      <c r="A2335" s="21">
        <v>2115</v>
      </c>
      <c r="B2335" s="30">
        <v>8714200</v>
      </c>
      <c r="C2335" s="20" t="s">
        <v>548</v>
      </c>
      <c r="D2335" s="21" t="s">
        <v>598</v>
      </c>
      <c r="E2335" s="217" t="s">
        <v>34</v>
      </c>
      <c r="F2335" s="54">
        <v>0</v>
      </c>
      <c r="G2335" s="134">
        <v>1</v>
      </c>
      <c r="H2335" s="6">
        <v>781815</v>
      </c>
      <c r="I2335" s="247">
        <v>27727</v>
      </c>
      <c r="J2335" s="82">
        <f t="shared" si="399"/>
        <v>31364.7824</v>
      </c>
      <c r="K2335" s="79">
        <v>38130</v>
      </c>
      <c r="L2335" s="79">
        <f t="shared" si="400"/>
        <v>7244.7</v>
      </c>
      <c r="M2335" s="79">
        <f t="shared" si="401"/>
        <v>45374.7</v>
      </c>
      <c r="N2335" s="79">
        <v>33000</v>
      </c>
      <c r="O2335" s="79">
        <v>6270</v>
      </c>
      <c r="P2335" s="79">
        <v>39270</v>
      </c>
      <c r="Q2335" s="244">
        <f t="shared" si="402"/>
        <v>31365</v>
      </c>
      <c r="R2335" s="244">
        <f t="shared" si="403"/>
        <v>38670</v>
      </c>
      <c r="S2335" s="244">
        <f t="shared" si="404"/>
        <v>38233</v>
      </c>
      <c r="T2335" s="244">
        <f t="shared" si="405"/>
        <v>39270</v>
      </c>
      <c r="U2335" s="79">
        <f t="shared" si="406"/>
        <v>5165.4150365677297</v>
      </c>
      <c r="V2335" s="245">
        <f t="shared" si="407"/>
        <v>0.13357680466945254</v>
      </c>
      <c r="W2335" s="88" t="str">
        <f t="shared" si="408"/>
        <v>MENOR_VALOR</v>
      </c>
      <c r="X2335" s="89">
        <f t="shared" si="409"/>
        <v>31365</v>
      </c>
      <c r="Y2335" s="73"/>
    </row>
    <row r="2336" spans="1:25" ht="16" x14ac:dyDescent="0.35">
      <c r="A2336" s="21">
        <v>2116</v>
      </c>
      <c r="B2336" s="30">
        <v>8714200</v>
      </c>
      <c r="C2336" s="20" t="s">
        <v>548</v>
      </c>
      <c r="D2336" s="21" t="s">
        <v>599</v>
      </c>
      <c r="E2336" s="217" t="s">
        <v>34</v>
      </c>
      <c r="F2336" s="54">
        <v>0</v>
      </c>
      <c r="G2336" s="134">
        <v>1</v>
      </c>
      <c r="H2336" s="6">
        <v>781815</v>
      </c>
      <c r="I2336" s="247">
        <v>28560</v>
      </c>
      <c r="J2336" s="82">
        <f t="shared" si="399"/>
        <v>32307.072</v>
      </c>
      <c r="K2336" s="79">
        <v>40420</v>
      </c>
      <c r="L2336" s="79">
        <f t="shared" si="400"/>
        <v>7679.8</v>
      </c>
      <c r="M2336" s="79">
        <f t="shared" si="401"/>
        <v>48099.8</v>
      </c>
      <c r="N2336" s="79">
        <v>34000</v>
      </c>
      <c r="O2336" s="79">
        <v>6460</v>
      </c>
      <c r="P2336" s="79">
        <v>40460</v>
      </c>
      <c r="Q2336" s="244">
        <f t="shared" si="402"/>
        <v>32307</v>
      </c>
      <c r="R2336" s="244">
        <f t="shared" si="403"/>
        <v>40289</v>
      </c>
      <c r="S2336" s="244">
        <f t="shared" si="404"/>
        <v>39764</v>
      </c>
      <c r="T2336" s="244">
        <f t="shared" si="405"/>
        <v>40460</v>
      </c>
      <c r="U2336" s="79">
        <f t="shared" si="406"/>
        <v>5644.1263274310222</v>
      </c>
      <c r="V2336" s="245">
        <f t="shared" si="407"/>
        <v>0.14009100070567704</v>
      </c>
      <c r="W2336" s="88" t="str">
        <f t="shared" si="408"/>
        <v>MENOR_VALOR</v>
      </c>
      <c r="X2336" s="89">
        <f t="shared" si="409"/>
        <v>32307</v>
      </c>
      <c r="Y2336" s="73"/>
    </row>
    <row r="2337" spans="1:25" ht="16" x14ac:dyDescent="0.35">
      <c r="A2337" s="21">
        <v>2117</v>
      </c>
      <c r="B2337" s="30">
        <v>8714200</v>
      </c>
      <c r="C2337" s="20" t="s">
        <v>548</v>
      </c>
      <c r="D2337" s="21" t="s">
        <v>600</v>
      </c>
      <c r="E2337" s="217" t="s">
        <v>34</v>
      </c>
      <c r="F2337" s="54">
        <v>0</v>
      </c>
      <c r="G2337" s="134">
        <v>1</v>
      </c>
      <c r="H2337" s="6">
        <v>781815</v>
      </c>
      <c r="I2337" s="247">
        <v>173264</v>
      </c>
      <c r="J2337" s="82">
        <f t="shared" si="399"/>
        <v>195996.23680000001</v>
      </c>
      <c r="K2337" s="79">
        <v>265200</v>
      </c>
      <c r="L2337" s="79">
        <f t="shared" si="400"/>
        <v>50388</v>
      </c>
      <c r="M2337" s="79">
        <f t="shared" si="401"/>
        <v>315588</v>
      </c>
      <c r="N2337" s="79">
        <v>204000</v>
      </c>
      <c r="O2337" s="79">
        <v>38760</v>
      </c>
      <c r="P2337" s="79">
        <v>242760</v>
      </c>
      <c r="Q2337" s="244">
        <f t="shared" si="402"/>
        <v>195996</v>
      </c>
      <c r="R2337" s="244">
        <f t="shared" si="403"/>
        <v>251448</v>
      </c>
      <c r="S2337" s="244">
        <f t="shared" si="404"/>
        <v>246707</v>
      </c>
      <c r="T2337" s="244">
        <f t="shared" si="405"/>
        <v>242760</v>
      </c>
      <c r="U2337" s="79">
        <f t="shared" si="406"/>
        <v>39210.485230356433</v>
      </c>
      <c r="V2337" s="245">
        <f t="shared" si="407"/>
        <v>0.15593874371781216</v>
      </c>
      <c r="W2337" s="88" t="str">
        <f t="shared" si="408"/>
        <v>MENOR_VALOR</v>
      </c>
      <c r="X2337" s="89">
        <f t="shared" si="409"/>
        <v>195996</v>
      </c>
      <c r="Y2337" s="73"/>
    </row>
    <row r="2338" spans="1:25" ht="16" x14ac:dyDescent="0.35">
      <c r="A2338" s="21">
        <v>2118</v>
      </c>
      <c r="B2338" s="30">
        <v>8714200</v>
      </c>
      <c r="C2338" s="20" t="s">
        <v>548</v>
      </c>
      <c r="D2338" s="21" t="s">
        <v>601</v>
      </c>
      <c r="E2338" s="217" t="s">
        <v>34</v>
      </c>
      <c r="F2338" s="54">
        <v>0</v>
      </c>
      <c r="G2338" s="134">
        <v>1</v>
      </c>
      <c r="H2338" s="6">
        <v>781815</v>
      </c>
      <c r="I2338" s="247">
        <v>121856</v>
      </c>
      <c r="J2338" s="82">
        <f t="shared" si="399"/>
        <v>137843.50719999999</v>
      </c>
      <c r="K2338" s="79">
        <v>179000</v>
      </c>
      <c r="L2338" s="79">
        <f t="shared" si="400"/>
        <v>34010</v>
      </c>
      <c r="M2338" s="79">
        <f t="shared" si="401"/>
        <v>213010</v>
      </c>
      <c r="N2338" s="79">
        <v>143000</v>
      </c>
      <c r="O2338" s="79">
        <v>27170</v>
      </c>
      <c r="P2338" s="79">
        <v>170170</v>
      </c>
      <c r="Q2338" s="244">
        <f t="shared" si="402"/>
        <v>137844</v>
      </c>
      <c r="R2338" s="244">
        <f t="shared" si="403"/>
        <v>173675</v>
      </c>
      <c r="S2338" s="244">
        <f t="shared" si="404"/>
        <v>170958</v>
      </c>
      <c r="T2338" s="244">
        <f t="shared" si="405"/>
        <v>170170</v>
      </c>
      <c r="U2338" s="79">
        <f t="shared" si="406"/>
        <v>25336.343076695186</v>
      </c>
      <c r="V2338" s="245">
        <f t="shared" si="407"/>
        <v>0.14588365093821901</v>
      </c>
      <c r="W2338" s="88" t="str">
        <f t="shared" si="408"/>
        <v>MENOR_VALOR</v>
      </c>
      <c r="X2338" s="89">
        <f t="shared" si="409"/>
        <v>137844</v>
      </c>
      <c r="Y2338" s="73"/>
    </row>
    <row r="2339" spans="1:25" ht="16" x14ac:dyDescent="0.35">
      <c r="A2339" s="21">
        <v>2119</v>
      </c>
      <c r="B2339" s="30">
        <v>8714200</v>
      </c>
      <c r="C2339" s="20" t="s">
        <v>548</v>
      </c>
      <c r="D2339" s="21" t="s">
        <v>602</v>
      </c>
      <c r="E2339" s="217" t="s">
        <v>34</v>
      </c>
      <c r="F2339" s="54">
        <v>0</v>
      </c>
      <c r="G2339" s="134">
        <v>1</v>
      </c>
      <c r="H2339" s="6">
        <v>781815</v>
      </c>
      <c r="I2339" s="247">
        <v>217056</v>
      </c>
      <c r="J2339" s="82">
        <f t="shared" si="399"/>
        <v>245533.74719999998</v>
      </c>
      <c r="K2339" s="79">
        <v>303050</v>
      </c>
      <c r="L2339" s="79">
        <f t="shared" si="400"/>
        <v>57579.5</v>
      </c>
      <c r="M2339" s="79">
        <f t="shared" si="401"/>
        <v>360629.5</v>
      </c>
      <c r="N2339" s="79">
        <v>255000</v>
      </c>
      <c r="O2339" s="79">
        <v>48450</v>
      </c>
      <c r="P2339" s="79">
        <v>303450</v>
      </c>
      <c r="Q2339" s="244">
        <f t="shared" si="402"/>
        <v>245534</v>
      </c>
      <c r="R2339" s="244">
        <f t="shared" si="403"/>
        <v>303204</v>
      </c>
      <c r="S2339" s="244">
        <f t="shared" si="404"/>
        <v>299516</v>
      </c>
      <c r="T2339" s="244">
        <f t="shared" si="405"/>
        <v>303450</v>
      </c>
      <c r="U2339" s="79">
        <f t="shared" si="406"/>
        <v>40778.848071028195</v>
      </c>
      <c r="V2339" s="245">
        <f t="shared" si="407"/>
        <v>0.1344931071853544</v>
      </c>
      <c r="W2339" s="88" t="str">
        <f t="shared" si="408"/>
        <v>MENOR_VALOR</v>
      </c>
      <c r="X2339" s="89">
        <f t="shared" si="409"/>
        <v>245534</v>
      </c>
      <c r="Y2339" s="73"/>
    </row>
    <row r="2340" spans="1:25" ht="16" x14ac:dyDescent="0.35">
      <c r="A2340" s="21">
        <v>2120</v>
      </c>
      <c r="B2340" s="30">
        <v>8714200</v>
      </c>
      <c r="C2340" s="20" t="s">
        <v>548</v>
      </c>
      <c r="D2340" s="21" t="s">
        <v>603</v>
      </c>
      <c r="E2340" s="217" t="s">
        <v>34</v>
      </c>
      <c r="F2340" s="54">
        <v>0</v>
      </c>
      <c r="G2340" s="134">
        <v>1</v>
      </c>
      <c r="H2340" s="6">
        <v>781815</v>
      </c>
      <c r="I2340" s="247">
        <v>23205</v>
      </c>
      <c r="J2340" s="82">
        <f t="shared" si="399"/>
        <v>26249.495999999999</v>
      </c>
      <c r="K2340" s="79">
        <v>31620</v>
      </c>
      <c r="L2340" s="79">
        <f t="shared" si="400"/>
        <v>6007.8</v>
      </c>
      <c r="M2340" s="79">
        <f t="shared" si="401"/>
        <v>37627.800000000003</v>
      </c>
      <c r="N2340" s="79">
        <v>27000</v>
      </c>
      <c r="O2340" s="79">
        <v>5130</v>
      </c>
      <c r="P2340" s="79">
        <v>32130</v>
      </c>
      <c r="Q2340" s="244">
        <f t="shared" si="402"/>
        <v>26249</v>
      </c>
      <c r="R2340" s="244">
        <f t="shared" si="403"/>
        <v>32002</v>
      </c>
      <c r="S2340" s="244">
        <f t="shared" si="404"/>
        <v>31660</v>
      </c>
      <c r="T2340" s="244">
        <f t="shared" si="405"/>
        <v>32130</v>
      </c>
      <c r="U2340" s="79">
        <f t="shared" si="406"/>
        <v>4067.9853121662081</v>
      </c>
      <c r="V2340" s="245">
        <f t="shared" si="407"/>
        <v>0.12711659621793039</v>
      </c>
      <c r="W2340" s="88" t="str">
        <f t="shared" si="408"/>
        <v>MENOR_VALOR</v>
      </c>
      <c r="X2340" s="89">
        <f t="shared" si="409"/>
        <v>26249</v>
      </c>
      <c r="Y2340" s="73"/>
    </row>
    <row r="2341" spans="1:25" ht="16" x14ac:dyDescent="0.35">
      <c r="A2341" s="21">
        <v>2121</v>
      </c>
      <c r="B2341" s="30">
        <v>8714200</v>
      </c>
      <c r="C2341" s="20" t="s">
        <v>548</v>
      </c>
      <c r="D2341" s="21" t="s">
        <v>604</v>
      </c>
      <c r="E2341" s="217" t="s">
        <v>34</v>
      </c>
      <c r="F2341" s="54">
        <v>0</v>
      </c>
      <c r="G2341" s="134">
        <v>1</v>
      </c>
      <c r="H2341" s="6">
        <v>781815</v>
      </c>
      <c r="I2341" s="247">
        <v>23443</v>
      </c>
      <c r="J2341" s="82">
        <f t="shared" si="399"/>
        <v>26518.721600000001</v>
      </c>
      <c r="K2341" s="79">
        <v>33250</v>
      </c>
      <c r="L2341" s="79">
        <f t="shared" si="400"/>
        <v>6317.5</v>
      </c>
      <c r="M2341" s="79">
        <f t="shared" si="401"/>
        <v>39567.5</v>
      </c>
      <c r="N2341" s="79">
        <v>28000</v>
      </c>
      <c r="O2341" s="79">
        <v>5320</v>
      </c>
      <c r="P2341" s="79">
        <v>33320</v>
      </c>
      <c r="Q2341" s="244">
        <f t="shared" si="402"/>
        <v>26519</v>
      </c>
      <c r="R2341" s="244">
        <f t="shared" si="403"/>
        <v>33135</v>
      </c>
      <c r="S2341" s="244">
        <f t="shared" si="404"/>
        <v>32699</v>
      </c>
      <c r="T2341" s="244">
        <f t="shared" si="405"/>
        <v>33320</v>
      </c>
      <c r="U2341" s="79">
        <f t="shared" si="406"/>
        <v>4678.218464330198</v>
      </c>
      <c r="V2341" s="245">
        <f t="shared" si="407"/>
        <v>0.14118661428490109</v>
      </c>
      <c r="W2341" s="88" t="str">
        <f t="shared" si="408"/>
        <v>MENOR_VALOR</v>
      </c>
      <c r="X2341" s="89">
        <f t="shared" si="409"/>
        <v>26519</v>
      </c>
      <c r="Y2341" s="73"/>
    </row>
    <row r="2342" spans="1:25" ht="16" x14ac:dyDescent="0.35">
      <c r="A2342" s="21">
        <v>2122</v>
      </c>
      <c r="B2342" s="30">
        <v>8714200</v>
      </c>
      <c r="C2342" s="20" t="s">
        <v>548</v>
      </c>
      <c r="D2342" s="21" t="s">
        <v>605</v>
      </c>
      <c r="E2342" s="217" t="s">
        <v>34</v>
      </c>
      <c r="F2342" s="54">
        <v>0</v>
      </c>
      <c r="G2342" s="134">
        <v>1</v>
      </c>
      <c r="H2342" s="6">
        <v>781815</v>
      </c>
      <c r="I2342" s="247">
        <v>360808</v>
      </c>
      <c r="J2342" s="82">
        <f t="shared" si="399"/>
        <v>408146.00959999999</v>
      </c>
      <c r="K2342" s="79">
        <v>577700</v>
      </c>
      <c r="L2342" s="79">
        <f t="shared" si="400"/>
        <v>109763</v>
      </c>
      <c r="M2342" s="79">
        <f t="shared" si="401"/>
        <v>687463</v>
      </c>
      <c r="N2342" s="79">
        <v>424000</v>
      </c>
      <c r="O2342" s="79">
        <v>80560</v>
      </c>
      <c r="P2342" s="79">
        <v>504560</v>
      </c>
      <c r="Q2342" s="244">
        <f t="shared" si="402"/>
        <v>408146</v>
      </c>
      <c r="R2342" s="244">
        <f t="shared" si="403"/>
        <v>533390</v>
      </c>
      <c r="S2342" s="244">
        <f t="shared" si="404"/>
        <v>521186</v>
      </c>
      <c r="T2342" s="244">
        <f t="shared" si="405"/>
        <v>504560</v>
      </c>
      <c r="U2342" s="79">
        <f t="shared" si="406"/>
        <v>88560.88170292796</v>
      </c>
      <c r="V2342" s="245">
        <f t="shared" si="407"/>
        <v>0.16603401207920651</v>
      </c>
      <c r="W2342" s="88" t="str">
        <f t="shared" si="408"/>
        <v>MENOR_VALOR</v>
      </c>
      <c r="X2342" s="89">
        <f t="shared" si="409"/>
        <v>408146</v>
      </c>
      <c r="Y2342" s="73"/>
    </row>
    <row r="2343" spans="1:25" ht="24" x14ac:dyDescent="0.35">
      <c r="A2343" s="21">
        <v>2123</v>
      </c>
      <c r="B2343" s="30">
        <v>8714200</v>
      </c>
      <c r="C2343" s="62" t="s">
        <v>562</v>
      </c>
      <c r="D2343" s="62" t="s">
        <v>606</v>
      </c>
      <c r="E2343" s="217" t="s">
        <v>34</v>
      </c>
      <c r="F2343" s="54">
        <v>0</v>
      </c>
      <c r="G2343" s="134">
        <v>1</v>
      </c>
      <c r="H2343" s="6">
        <v>781815</v>
      </c>
      <c r="I2343" s="247">
        <v>187544</v>
      </c>
      <c r="J2343" s="82">
        <f t="shared" si="399"/>
        <v>212149.77280000001</v>
      </c>
      <c r="K2343" s="79">
        <v>248400</v>
      </c>
      <c r="L2343" s="79">
        <f t="shared" si="400"/>
        <v>47196</v>
      </c>
      <c r="M2343" s="79">
        <f t="shared" si="401"/>
        <v>295596</v>
      </c>
      <c r="N2343" s="79">
        <v>221000</v>
      </c>
      <c r="O2343" s="79">
        <v>41990</v>
      </c>
      <c r="P2343" s="79">
        <v>262990</v>
      </c>
      <c r="Q2343" s="244">
        <f t="shared" si="402"/>
        <v>212150</v>
      </c>
      <c r="R2343" s="244">
        <f t="shared" si="403"/>
        <v>256912</v>
      </c>
      <c r="S2343" s="244">
        <f t="shared" si="404"/>
        <v>254542</v>
      </c>
      <c r="T2343" s="244">
        <f t="shared" si="405"/>
        <v>262990</v>
      </c>
      <c r="U2343" s="79">
        <f t="shared" si="406"/>
        <v>31651.513739472241</v>
      </c>
      <c r="V2343" s="245">
        <f t="shared" si="407"/>
        <v>0.12319982616410383</v>
      </c>
      <c r="W2343" s="88" t="str">
        <f t="shared" si="408"/>
        <v>MENOR_VALOR</v>
      </c>
      <c r="X2343" s="89">
        <f t="shared" si="409"/>
        <v>212150</v>
      </c>
      <c r="Y2343" s="73"/>
    </row>
    <row r="2344" spans="1:25" ht="16" x14ac:dyDescent="0.35">
      <c r="A2344" s="21">
        <v>2124</v>
      </c>
      <c r="B2344" s="30">
        <v>8714200</v>
      </c>
      <c r="C2344" s="62" t="s">
        <v>562</v>
      </c>
      <c r="D2344" s="62" t="s">
        <v>607</v>
      </c>
      <c r="E2344" s="217" t="s">
        <v>34</v>
      </c>
      <c r="F2344" s="54">
        <v>0</v>
      </c>
      <c r="G2344" s="134">
        <v>1</v>
      </c>
      <c r="H2344" s="6">
        <v>781815</v>
      </c>
      <c r="I2344" s="264">
        <v>172788</v>
      </c>
      <c r="J2344" s="82">
        <f t="shared" si="399"/>
        <v>195457.7856</v>
      </c>
      <c r="K2344" s="79">
        <v>274320</v>
      </c>
      <c r="L2344" s="79">
        <f t="shared" si="400"/>
        <v>52120.800000000003</v>
      </c>
      <c r="M2344" s="79">
        <f t="shared" si="401"/>
        <v>326440.8</v>
      </c>
      <c r="N2344" s="79">
        <v>203000</v>
      </c>
      <c r="O2344" s="79">
        <v>38570</v>
      </c>
      <c r="P2344" s="79">
        <v>241570</v>
      </c>
      <c r="Q2344" s="244">
        <f t="shared" si="402"/>
        <v>195458</v>
      </c>
      <c r="R2344" s="244">
        <f t="shared" si="403"/>
        <v>254490</v>
      </c>
      <c r="S2344" s="244">
        <f t="shared" si="404"/>
        <v>248867</v>
      </c>
      <c r="T2344" s="244">
        <f t="shared" si="405"/>
        <v>241570</v>
      </c>
      <c r="U2344" s="79">
        <f t="shared" si="406"/>
        <v>41741.927507004271</v>
      </c>
      <c r="V2344" s="245">
        <f t="shared" si="407"/>
        <v>0.16402187711503113</v>
      </c>
      <c r="W2344" s="88" t="str">
        <f t="shared" si="408"/>
        <v>MENOR_VALOR</v>
      </c>
      <c r="X2344" s="89">
        <f t="shared" si="409"/>
        <v>195458</v>
      </c>
      <c r="Y2344" s="73"/>
    </row>
    <row r="2345" spans="1:25" ht="16" x14ac:dyDescent="0.35">
      <c r="A2345" s="21">
        <v>2125</v>
      </c>
      <c r="B2345" s="30">
        <v>8714200</v>
      </c>
      <c r="C2345" s="62" t="s">
        <v>562</v>
      </c>
      <c r="D2345" s="62" t="s">
        <v>608</v>
      </c>
      <c r="E2345" s="217" t="s">
        <v>34</v>
      </c>
      <c r="F2345" s="54">
        <v>0</v>
      </c>
      <c r="G2345" s="134">
        <v>1</v>
      </c>
      <c r="H2345" s="6">
        <v>781815</v>
      </c>
      <c r="I2345" s="264">
        <v>456365</v>
      </c>
      <c r="J2345" s="82">
        <f t="shared" si="399"/>
        <v>516240.08799999999</v>
      </c>
      <c r="K2345" s="79">
        <v>603900</v>
      </c>
      <c r="L2345" s="79">
        <f t="shared" si="400"/>
        <v>114741</v>
      </c>
      <c r="M2345" s="79">
        <f t="shared" si="401"/>
        <v>718641</v>
      </c>
      <c r="N2345" s="79">
        <v>537000</v>
      </c>
      <c r="O2345" s="79">
        <v>102030</v>
      </c>
      <c r="P2345" s="79">
        <v>639030</v>
      </c>
      <c r="Q2345" s="244">
        <f t="shared" si="402"/>
        <v>516240</v>
      </c>
      <c r="R2345" s="244">
        <f t="shared" si="403"/>
        <v>624637</v>
      </c>
      <c r="S2345" s="244">
        <f t="shared" si="404"/>
        <v>618911</v>
      </c>
      <c r="T2345" s="244">
        <f t="shared" si="405"/>
        <v>639030</v>
      </c>
      <c r="U2345" s="79">
        <f t="shared" si="406"/>
        <v>76648.253760278196</v>
      </c>
      <c r="V2345" s="245">
        <f t="shared" si="407"/>
        <v>0.12270847509878248</v>
      </c>
      <c r="W2345" s="88" t="str">
        <f t="shared" si="408"/>
        <v>MENOR_VALOR</v>
      </c>
      <c r="X2345" s="89">
        <f t="shared" si="409"/>
        <v>516240</v>
      </c>
      <c r="Y2345" s="73"/>
    </row>
    <row r="2346" spans="1:25" ht="16" x14ac:dyDescent="0.35">
      <c r="A2346" s="21">
        <v>2126</v>
      </c>
      <c r="B2346" s="30">
        <v>8714200</v>
      </c>
      <c r="C2346" s="62" t="s">
        <v>562</v>
      </c>
      <c r="D2346" s="62" t="s">
        <v>609</v>
      </c>
      <c r="E2346" s="217" t="s">
        <v>34</v>
      </c>
      <c r="F2346" s="54">
        <v>0</v>
      </c>
      <c r="G2346" s="134">
        <v>1</v>
      </c>
      <c r="H2346" s="6">
        <v>781815</v>
      </c>
      <c r="I2346" s="264">
        <v>652001</v>
      </c>
      <c r="J2346" s="82">
        <f t="shared" si="399"/>
        <v>737543.53119999997</v>
      </c>
      <c r="K2346" s="79">
        <v>1054900</v>
      </c>
      <c r="L2346" s="79">
        <f t="shared" si="400"/>
        <v>200431</v>
      </c>
      <c r="M2346" s="79">
        <f t="shared" si="401"/>
        <v>1255331</v>
      </c>
      <c r="N2346" s="79">
        <v>767000</v>
      </c>
      <c r="O2346" s="79">
        <v>145730</v>
      </c>
      <c r="P2346" s="79">
        <v>912730</v>
      </c>
      <c r="Q2346" s="244">
        <f t="shared" si="402"/>
        <v>737544</v>
      </c>
      <c r="R2346" s="244">
        <f t="shared" si="403"/>
        <v>968535</v>
      </c>
      <c r="S2346" s="244">
        <f t="shared" si="404"/>
        <v>945430</v>
      </c>
      <c r="T2346" s="244">
        <f t="shared" si="405"/>
        <v>912730</v>
      </c>
      <c r="U2346" s="79">
        <f t="shared" si="406"/>
        <v>163335.30249306181</v>
      </c>
      <c r="V2346" s="245">
        <f t="shared" si="407"/>
        <v>0.16864161077613282</v>
      </c>
      <c r="W2346" s="88" t="str">
        <f t="shared" si="408"/>
        <v>MENOR_VALOR</v>
      </c>
      <c r="X2346" s="89">
        <f t="shared" si="409"/>
        <v>737544</v>
      </c>
      <c r="Y2346" s="73"/>
    </row>
    <row r="2347" spans="1:25" ht="16" x14ac:dyDescent="0.35">
      <c r="A2347" s="21">
        <v>2127</v>
      </c>
      <c r="B2347" s="30">
        <v>8714200</v>
      </c>
      <c r="C2347" s="62" t="s">
        <v>562</v>
      </c>
      <c r="D2347" s="62" t="s">
        <v>610</v>
      </c>
      <c r="E2347" s="217" t="s">
        <v>34</v>
      </c>
      <c r="F2347" s="54">
        <v>0</v>
      </c>
      <c r="G2347" s="134">
        <v>1</v>
      </c>
      <c r="H2347" s="6">
        <v>781815</v>
      </c>
      <c r="I2347" s="264">
        <v>267393</v>
      </c>
      <c r="J2347" s="82">
        <f t="shared" si="399"/>
        <v>302474.96159999998</v>
      </c>
      <c r="K2347" s="79">
        <v>413700</v>
      </c>
      <c r="L2347" s="79">
        <f t="shared" si="400"/>
        <v>78603</v>
      </c>
      <c r="M2347" s="79">
        <f t="shared" si="401"/>
        <v>492303</v>
      </c>
      <c r="N2347" s="79">
        <v>315000</v>
      </c>
      <c r="O2347" s="79">
        <v>59850</v>
      </c>
      <c r="P2347" s="79">
        <v>374850</v>
      </c>
      <c r="Q2347" s="244">
        <f t="shared" si="402"/>
        <v>302475</v>
      </c>
      <c r="R2347" s="244">
        <f t="shared" si="403"/>
        <v>389876</v>
      </c>
      <c r="S2347" s="244">
        <f t="shared" si="404"/>
        <v>382173</v>
      </c>
      <c r="T2347" s="244">
        <f t="shared" si="405"/>
        <v>374850</v>
      </c>
      <c r="U2347" s="79">
        <f t="shared" si="406"/>
        <v>61801.83978248544</v>
      </c>
      <c r="V2347" s="245">
        <f t="shared" si="407"/>
        <v>0.15851665602008186</v>
      </c>
      <c r="W2347" s="88" t="str">
        <f t="shared" si="408"/>
        <v>MENOR_VALOR</v>
      </c>
      <c r="X2347" s="89">
        <f t="shared" si="409"/>
        <v>302475</v>
      </c>
      <c r="Y2347" s="73"/>
    </row>
    <row r="2348" spans="1:25" ht="24" x14ac:dyDescent="0.35">
      <c r="A2348" s="21">
        <v>2128</v>
      </c>
      <c r="B2348" s="30">
        <v>8714200</v>
      </c>
      <c r="C2348" s="32" t="s">
        <v>50</v>
      </c>
      <c r="D2348" s="62" t="s">
        <v>611</v>
      </c>
      <c r="E2348" s="217" t="s">
        <v>34</v>
      </c>
      <c r="F2348" s="54">
        <v>0</v>
      </c>
      <c r="G2348" s="134">
        <v>1</v>
      </c>
      <c r="H2348" s="6">
        <v>781815</v>
      </c>
      <c r="I2348" s="264">
        <v>217056</v>
      </c>
      <c r="J2348" s="82">
        <f t="shared" si="399"/>
        <v>245533.74719999998</v>
      </c>
      <c r="K2348" s="79">
        <v>325380</v>
      </c>
      <c r="L2348" s="79">
        <f t="shared" ref="L2348:L2411" si="410">K2348*19%</f>
        <v>61822.2</v>
      </c>
      <c r="M2348" s="79">
        <f t="shared" si="401"/>
        <v>387202.2</v>
      </c>
      <c r="N2348" s="79">
        <v>255000</v>
      </c>
      <c r="O2348" s="79">
        <v>48450</v>
      </c>
      <c r="P2348" s="79">
        <v>303450</v>
      </c>
      <c r="Q2348" s="244">
        <f t="shared" si="402"/>
        <v>245534</v>
      </c>
      <c r="R2348" s="244">
        <f t="shared" si="403"/>
        <v>312062</v>
      </c>
      <c r="S2348" s="244">
        <f t="shared" si="404"/>
        <v>306699</v>
      </c>
      <c r="T2348" s="244">
        <f t="shared" si="405"/>
        <v>303450</v>
      </c>
      <c r="U2348" s="79">
        <f t="shared" si="406"/>
        <v>47042.399938778632</v>
      </c>
      <c r="V2348" s="245">
        <f t="shared" si="407"/>
        <v>0.1507469667526922</v>
      </c>
      <c r="W2348" s="88" t="str">
        <f t="shared" si="408"/>
        <v>MENOR_VALOR</v>
      </c>
      <c r="X2348" s="89">
        <f t="shared" si="409"/>
        <v>245534</v>
      </c>
      <c r="Y2348" s="73"/>
    </row>
    <row r="2349" spans="1:25" s="74" customFormat="1" ht="32" x14ac:dyDescent="0.35">
      <c r="A2349" s="215">
        <v>4.4000000000000004</v>
      </c>
      <c r="B2349" s="6"/>
      <c r="C2349" s="13"/>
      <c r="D2349" s="218" t="s">
        <v>612</v>
      </c>
      <c r="E2349" s="6"/>
      <c r="F2349" s="6"/>
      <c r="G2349" s="6"/>
      <c r="H2349" s="6"/>
      <c r="I2349" s="11"/>
      <c r="J2349" s="82">
        <f t="shared" ref="J2349:J2412" si="411">(I2349*13.12%)+I2349</f>
        <v>0</v>
      </c>
      <c r="K2349" s="79">
        <v>0</v>
      </c>
      <c r="L2349" s="79">
        <f t="shared" si="410"/>
        <v>0</v>
      </c>
      <c r="M2349" s="79">
        <f t="shared" si="401"/>
        <v>0</v>
      </c>
      <c r="N2349" s="79"/>
      <c r="O2349" s="79"/>
      <c r="P2349" s="79"/>
      <c r="Q2349" s="244"/>
      <c r="R2349" s="244"/>
      <c r="S2349" s="244"/>
      <c r="T2349" s="244"/>
      <c r="U2349" s="79"/>
      <c r="V2349" s="245"/>
      <c r="W2349" s="88"/>
      <c r="X2349" s="89"/>
      <c r="Y2349" s="73"/>
    </row>
    <row r="2350" spans="1:25" ht="16" x14ac:dyDescent="0.35">
      <c r="A2350" s="21">
        <v>2129</v>
      </c>
      <c r="B2350" s="30">
        <v>8714200</v>
      </c>
      <c r="C2350" s="20" t="s">
        <v>548</v>
      </c>
      <c r="D2350" s="21" t="s">
        <v>613</v>
      </c>
      <c r="E2350" s="217" t="s">
        <v>34</v>
      </c>
      <c r="F2350" s="54">
        <v>0</v>
      </c>
      <c r="G2350" s="134">
        <v>1</v>
      </c>
      <c r="H2350" s="6">
        <v>781815</v>
      </c>
      <c r="I2350" s="247">
        <v>170170</v>
      </c>
      <c r="J2350" s="82">
        <f t="shared" si="411"/>
        <v>192496.304</v>
      </c>
      <c r="K2350" s="79">
        <v>275000</v>
      </c>
      <c r="L2350" s="79">
        <f t="shared" si="410"/>
        <v>52250</v>
      </c>
      <c r="M2350" s="79">
        <f t="shared" si="401"/>
        <v>327250</v>
      </c>
      <c r="N2350" s="79">
        <v>200000</v>
      </c>
      <c r="O2350" s="79">
        <v>38000</v>
      </c>
      <c r="P2350" s="79">
        <v>238000</v>
      </c>
      <c r="Q2350" s="244">
        <f t="shared" si="402"/>
        <v>192496</v>
      </c>
      <c r="R2350" s="244">
        <f t="shared" si="403"/>
        <v>252582</v>
      </c>
      <c r="S2350" s="244">
        <f t="shared" si="404"/>
        <v>246581</v>
      </c>
      <c r="T2350" s="244">
        <f t="shared" si="405"/>
        <v>238000</v>
      </c>
      <c r="U2350" s="79">
        <f t="shared" si="406"/>
        <v>42487.218054374891</v>
      </c>
      <c r="V2350" s="245">
        <f t="shared" si="407"/>
        <v>0.16821158298839542</v>
      </c>
      <c r="W2350" s="88" t="str">
        <f t="shared" si="408"/>
        <v>MENOR_VALOR</v>
      </c>
      <c r="X2350" s="89">
        <f t="shared" si="409"/>
        <v>192496</v>
      </c>
      <c r="Y2350" s="73"/>
    </row>
    <row r="2351" spans="1:25" x14ac:dyDescent="0.35">
      <c r="A2351" s="21">
        <v>2130</v>
      </c>
      <c r="B2351" s="30">
        <v>8714200</v>
      </c>
      <c r="C2351" s="20" t="s">
        <v>548</v>
      </c>
      <c r="D2351" s="21" t="s">
        <v>614</v>
      </c>
      <c r="E2351" s="217" t="s">
        <v>34</v>
      </c>
      <c r="F2351" s="54">
        <v>0</v>
      </c>
      <c r="G2351" s="134">
        <v>1</v>
      </c>
      <c r="H2351" s="6">
        <v>781815</v>
      </c>
      <c r="I2351" s="247">
        <v>29393</v>
      </c>
      <c r="J2351" s="82">
        <f t="shared" si="411"/>
        <v>33249.361599999997</v>
      </c>
      <c r="K2351" s="79">
        <v>40920</v>
      </c>
      <c r="L2351" s="79">
        <f t="shared" si="410"/>
        <v>7774.8</v>
      </c>
      <c r="M2351" s="79">
        <f t="shared" si="401"/>
        <v>48694.8</v>
      </c>
      <c r="N2351" s="79">
        <v>35000</v>
      </c>
      <c r="O2351" s="79">
        <v>6650</v>
      </c>
      <c r="P2351" s="79">
        <v>41650</v>
      </c>
      <c r="Q2351" s="244">
        <f t="shared" si="402"/>
        <v>33249</v>
      </c>
      <c r="R2351" s="244">
        <f t="shared" si="403"/>
        <v>41198</v>
      </c>
      <c r="S2351" s="244">
        <f t="shared" si="404"/>
        <v>40703</v>
      </c>
      <c r="T2351" s="244">
        <f t="shared" si="405"/>
        <v>41650</v>
      </c>
      <c r="U2351" s="79">
        <f t="shared" si="406"/>
        <v>5620.7918036518658</v>
      </c>
      <c r="V2351" s="245">
        <f t="shared" si="407"/>
        <v>0.1364336085162354</v>
      </c>
      <c r="W2351" s="88" t="str">
        <f t="shared" si="408"/>
        <v>MENOR_VALOR</v>
      </c>
      <c r="X2351" s="89">
        <f t="shared" si="409"/>
        <v>33249</v>
      </c>
      <c r="Y2351" s="73"/>
    </row>
    <row r="2352" spans="1:25" ht="16" x14ac:dyDescent="0.35">
      <c r="A2352" s="21">
        <v>2131</v>
      </c>
      <c r="B2352" s="30">
        <v>8714200</v>
      </c>
      <c r="C2352" s="20" t="s">
        <v>548</v>
      </c>
      <c r="D2352" s="21" t="s">
        <v>615</v>
      </c>
      <c r="E2352" s="217" t="s">
        <v>34</v>
      </c>
      <c r="F2352" s="54">
        <v>0</v>
      </c>
      <c r="G2352" s="134">
        <v>1</v>
      </c>
      <c r="H2352" s="6">
        <v>781815</v>
      </c>
      <c r="I2352" s="247">
        <v>21777</v>
      </c>
      <c r="J2352" s="82">
        <f t="shared" si="411"/>
        <v>24634.142400000001</v>
      </c>
      <c r="K2352" s="79">
        <v>31020</v>
      </c>
      <c r="L2352" s="79">
        <f t="shared" si="410"/>
        <v>5893.8</v>
      </c>
      <c r="M2352" s="79">
        <f t="shared" si="401"/>
        <v>36913.800000000003</v>
      </c>
      <c r="N2352" s="79">
        <v>26000</v>
      </c>
      <c r="O2352" s="79">
        <v>4940</v>
      </c>
      <c r="P2352" s="79">
        <v>30940</v>
      </c>
      <c r="Q2352" s="244">
        <f t="shared" si="402"/>
        <v>24634</v>
      </c>
      <c r="R2352" s="244">
        <f t="shared" si="403"/>
        <v>30829</v>
      </c>
      <c r="S2352" s="244">
        <f t="shared" si="404"/>
        <v>30415</v>
      </c>
      <c r="T2352" s="244">
        <f t="shared" si="405"/>
        <v>30940</v>
      </c>
      <c r="U2352" s="79">
        <f t="shared" si="406"/>
        <v>4380.5265094506622</v>
      </c>
      <c r="V2352" s="245">
        <f t="shared" si="407"/>
        <v>0.14209109959618094</v>
      </c>
      <c r="W2352" s="88" t="str">
        <f t="shared" si="408"/>
        <v>MENOR_VALOR</v>
      </c>
      <c r="X2352" s="89">
        <f t="shared" si="409"/>
        <v>24634</v>
      </c>
      <c r="Y2352" s="73"/>
    </row>
    <row r="2353" spans="1:25" ht="16" x14ac:dyDescent="0.35">
      <c r="A2353" s="21">
        <v>2132</v>
      </c>
      <c r="B2353" s="30">
        <v>8714200</v>
      </c>
      <c r="C2353" s="20" t="s">
        <v>548</v>
      </c>
      <c r="D2353" s="21" t="s">
        <v>616</v>
      </c>
      <c r="E2353" s="217" t="s">
        <v>34</v>
      </c>
      <c r="F2353" s="54">
        <v>0</v>
      </c>
      <c r="G2353" s="134">
        <v>1</v>
      </c>
      <c r="H2353" s="6">
        <v>781815</v>
      </c>
      <c r="I2353" s="247">
        <v>21777</v>
      </c>
      <c r="J2353" s="82">
        <f t="shared" si="411"/>
        <v>24634.142400000001</v>
      </c>
      <c r="K2353" s="79">
        <v>33330</v>
      </c>
      <c r="L2353" s="79">
        <f t="shared" si="410"/>
        <v>6332.7</v>
      </c>
      <c r="M2353" s="79">
        <f t="shared" si="401"/>
        <v>39662.699999999997</v>
      </c>
      <c r="N2353" s="79">
        <v>26000</v>
      </c>
      <c r="O2353" s="79">
        <v>4940</v>
      </c>
      <c r="P2353" s="79">
        <v>30940</v>
      </c>
      <c r="Q2353" s="244">
        <f t="shared" si="402"/>
        <v>24634</v>
      </c>
      <c r="R2353" s="244">
        <f t="shared" si="403"/>
        <v>31746</v>
      </c>
      <c r="S2353" s="244">
        <f t="shared" si="404"/>
        <v>31152</v>
      </c>
      <c r="T2353" s="244">
        <f t="shared" si="405"/>
        <v>30940</v>
      </c>
      <c r="U2353" s="79">
        <f t="shared" si="406"/>
        <v>5028.9434277987257</v>
      </c>
      <c r="V2353" s="245">
        <f t="shared" si="407"/>
        <v>0.15841187638753626</v>
      </c>
      <c r="W2353" s="88" t="str">
        <f t="shared" si="408"/>
        <v>MENOR_VALOR</v>
      </c>
      <c r="X2353" s="89">
        <f t="shared" si="409"/>
        <v>24634</v>
      </c>
      <c r="Y2353" s="73"/>
    </row>
    <row r="2354" spans="1:25" x14ac:dyDescent="0.35">
      <c r="A2354" s="21">
        <v>2133</v>
      </c>
      <c r="B2354" s="30">
        <v>8714200</v>
      </c>
      <c r="C2354" s="20" t="s">
        <v>548</v>
      </c>
      <c r="D2354" s="21" t="s">
        <v>111</v>
      </c>
      <c r="E2354" s="217" t="s">
        <v>34</v>
      </c>
      <c r="F2354" s="54">
        <v>0</v>
      </c>
      <c r="G2354" s="134">
        <v>1</v>
      </c>
      <c r="H2354" s="6">
        <v>781815</v>
      </c>
      <c r="I2354" s="247">
        <v>8449</v>
      </c>
      <c r="J2354" s="82">
        <f t="shared" si="411"/>
        <v>9557.5087999999996</v>
      </c>
      <c r="K2354" s="79">
        <v>32860</v>
      </c>
      <c r="L2354" s="79">
        <f t="shared" si="410"/>
        <v>6243.4</v>
      </c>
      <c r="M2354" s="79">
        <f t="shared" si="401"/>
        <v>39103.4</v>
      </c>
      <c r="N2354" s="79">
        <v>25000</v>
      </c>
      <c r="O2354" s="79">
        <v>4750</v>
      </c>
      <c r="P2354" s="79">
        <v>29750</v>
      </c>
      <c r="Q2354" s="244">
        <f t="shared" si="402"/>
        <v>9558</v>
      </c>
      <c r="R2354" s="244">
        <f t="shared" si="403"/>
        <v>26137</v>
      </c>
      <c r="S2354" s="244">
        <f t="shared" si="404"/>
        <v>22319</v>
      </c>
      <c r="T2354" s="244">
        <f t="shared" si="405"/>
        <v>29750</v>
      </c>
      <c r="U2354" s="79">
        <f t="shared" si="406"/>
        <v>11723.123325291772</v>
      </c>
      <c r="V2354" s="245">
        <f t="shared" si="407"/>
        <v>0.44852597181358883</v>
      </c>
      <c r="W2354" s="88" t="str">
        <f t="shared" si="408"/>
        <v>MEDIA_GEOMETRICA</v>
      </c>
      <c r="X2354" s="89">
        <f t="shared" si="409"/>
        <v>22319</v>
      </c>
      <c r="Y2354" s="73"/>
    </row>
    <row r="2355" spans="1:25" ht="16" x14ac:dyDescent="0.35">
      <c r="A2355" s="21">
        <v>2134</v>
      </c>
      <c r="B2355" s="30">
        <v>8714200</v>
      </c>
      <c r="C2355" s="20" t="s">
        <v>548</v>
      </c>
      <c r="D2355" s="21" t="s">
        <v>617</v>
      </c>
      <c r="E2355" s="217" t="s">
        <v>34</v>
      </c>
      <c r="F2355" s="54">
        <v>0</v>
      </c>
      <c r="G2355" s="134">
        <v>1</v>
      </c>
      <c r="H2355" s="6">
        <v>781815</v>
      </c>
      <c r="I2355" s="247">
        <v>122808</v>
      </c>
      <c r="J2355" s="82">
        <f t="shared" si="411"/>
        <v>138920.40959999998</v>
      </c>
      <c r="K2355" s="79">
        <v>187200</v>
      </c>
      <c r="L2355" s="79">
        <f t="shared" si="410"/>
        <v>35568</v>
      </c>
      <c r="M2355" s="79">
        <f t="shared" si="401"/>
        <v>222768</v>
      </c>
      <c r="N2355" s="79">
        <v>144000</v>
      </c>
      <c r="O2355" s="79">
        <v>27360</v>
      </c>
      <c r="P2355" s="79">
        <v>171360</v>
      </c>
      <c r="Q2355" s="244">
        <f t="shared" si="402"/>
        <v>138920</v>
      </c>
      <c r="R2355" s="244">
        <f t="shared" si="403"/>
        <v>177683</v>
      </c>
      <c r="S2355" s="244">
        <f t="shared" si="404"/>
        <v>174385</v>
      </c>
      <c r="T2355" s="244">
        <f t="shared" si="405"/>
        <v>171360</v>
      </c>
      <c r="U2355" s="79">
        <f t="shared" si="406"/>
        <v>27409.580159134141</v>
      </c>
      <c r="V2355" s="245">
        <f t="shared" si="407"/>
        <v>0.15426112885945273</v>
      </c>
      <c r="W2355" s="88" t="str">
        <f t="shared" si="408"/>
        <v>MENOR_VALOR</v>
      </c>
      <c r="X2355" s="89">
        <f t="shared" si="409"/>
        <v>138920</v>
      </c>
      <c r="Y2355" s="73"/>
    </row>
    <row r="2356" spans="1:25" x14ac:dyDescent="0.35">
      <c r="A2356" s="21">
        <v>2135</v>
      </c>
      <c r="B2356" s="30">
        <v>8714200</v>
      </c>
      <c r="C2356" s="20" t="s">
        <v>548</v>
      </c>
      <c r="D2356" s="21" t="s">
        <v>618</v>
      </c>
      <c r="E2356" s="217" t="s">
        <v>34</v>
      </c>
      <c r="F2356" s="54">
        <v>0</v>
      </c>
      <c r="G2356" s="134">
        <v>1</v>
      </c>
      <c r="H2356" s="6">
        <v>781815</v>
      </c>
      <c r="I2356" s="247">
        <v>135898</v>
      </c>
      <c r="J2356" s="82">
        <f t="shared" si="411"/>
        <v>153727.81760000001</v>
      </c>
      <c r="K2356" s="79">
        <v>216000</v>
      </c>
      <c r="L2356" s="79">
        <f t="shared" si="410"/>
        <v>41040</v>
      </c>
      <c r="M2356" s="79">
        <f t="shared" si="401"/>
        <v>257040</v>
      </c>
      <c r="N2356" s="79">
        <v>160000</v>
      </c>
      <c r="O2356" s="79">
        <v>30400</v>
      </c>
      <c r="P2356" s="79">
        <v>190400</v>
      </c>
      <c r="Q2356" s="244">
        <f t="shared" si="402"/>
        <v>153728</v>
      </c>
      <c r="R2356" s="244">
        <f t="shared" si="403"/>
        <v>200389</v>
      </c>
      <c r="S2356" s="244">
        <f t="shared" si="404"/>
        <v>195948</v>
      </c>
      <c r="T2356" s="244">
        <f t="shared" si="405"/>
        <v>190400</v>
      </c>
      <c r="U2356" s="79">
        <f t="shared" si="406"/>
        <v>32994.309516945497</v>
      </c>
      <c r="V2356" s="245">
        <f t="shared" si="407"/>
        <v>0.16465130080466242</v>
      </c>
      <c r="W2356" s="88" t="str">
        <f t="shared" si="408"/>
        <v>MENOR_VALOR</v>
      </c>
      <c r="X2356" s="89">
        <f t="shared" si="409"/>
        <v>153728</v>
      </c>
      <c r="Y2356" s="73"/>
    </row>
    <row r="2357" spans="1:25" ht="16" x14ac:dyDescent="0.35">
      <c r="A2357" s="21">
        <v>2136</v>
      </c>
      <c r="B2357" s="30">
        <v>8714200</v>
      </c>
      <c r="C2357" s="62" t="s">
        <v>562</v>
      </c>
      <c r="D2357" s="62" t="s">
        <v>619</v>
      </c>
      <c r="E2357" s="217" t="s">
        <v>34</v>
      </c>
      <c r="F2357" s="54">
        <v>0</v>
      </c>
      <c r="G2357" s="134">
        <v>1</v>
      </c>
      <c r="H2357" s="6">
        <v>781815</v>
      </c>
      <c r="I2357" s="264">
        <v>231336</v>
      </c>
      <c r="J2357" s="82">
        <f t="shared" si="411"/>
        <v>261687.28320000001</v>
      </c>
      <c r="K2357" s="79">
        <v>350200</v>
      </c>
      <c r="L2357" s="79">
        <f t="shared" si="410"/>
        <v>66538</v>
      </c>
      <c r="M2357" s="79">
        <f t="shared" si="401"/>
        <v>416738</v>
      </c>
      <c r="N2357" s="79">
        <v>272000</v>
      </c>
      <c r="O2357" s="79">
        <v>51680</v>
      </c>
      <c r="P2357" s="79">
        <v>323680</v>
      </c>
      <c r="Q2357" s="244">
        <f t="shared" si="402"/>
        <v>261687</v>
      </c>
      <c r="R2357" s="244">
        <f t="shared" si="403"/>
        <v>334035</v>
      </c>
      <c r="S2357" s="244">
        <f t="shared" si="404"/>
        <v>328035</v>
      </c>
      <c r="T2357" s="244">
        <f t="shared" si="405"/>
        <v>323680</v>
      </c>
      <c r="U2357" s="79">
        <f t="shared" si="406"/>
        <v>51157.761405284342</v>
      </c>
      <c r="V2357" s="245">
        <f t="shared" si="407"/>
        <v>0.15315090156805228</v>
      </c>
      <c r="W2357" s="88" t="str">
        <f t="shared" si="408"/>
        <v>MENOR_VALOR</v>
      </c>
      <c r="X2357" s="89">
        <f t="shared" si="409"/>
        <v>261687</v>
      </c>
      <c r="Y2357" s="73"/>
    </row>
    <row r="2358" spans="1:25" ht="24" x14ac:dyDescent="0.35">
      <c r="A2358" s="21">
        <v>2137</v>
      </c>
      <c r="B2358" s="30">
        <v>8714200</v>
      </c>
      <c r="C2358" s="32" t="s">
        <v>50</v>
      </c>
      <c r="D2358" s="62" t="s">
        <v>620</v>
      </c>
      <c r="E2358" s="217" t="s">
        <v>34</v>
      </c>
      <c r="F2358" s="54">
        <v>0</v>
      </c>
      <c r="G2358" s="134">
        <v>1</v>
      </c>
      <c r="H2358" s="6">
        <v>781815</v>
      </c>
      <c r="I2358" s="264">
        <v>256802</v>
      </c>
      <c r="J2358" s="82">
        <f t="shared" si="411"/>
        <v>290494.42239999998</v>
      </c>
      <c r="K2358" s="79">
        <v>385560</v>
      </c>
      <c r="L2358" s="79">
        <f t="shared" si="410"/>
        <v>73256.399999999994</v>
      </c>
      <c r="M2358" s="79">
        <f t="shared" si="401"/>
        <v>458816.4</v>
      </c>
      <c r="N2358" s="79">
        <v>302000</v>
      </c>
      <c r="O2358" s="79">
        <v>57380</v>
      </c>
      <c r="P2358" s="79">
        <v>359380</v>
      </c>
      <c r="Q2358" s="244">
        <f t="shared" si="402"/>
        <v>290494</v>
      </c>
      <c r="R2358" s="244">
        <f t="shared" si="403"/>
        <v>369564</v>
      </c>
      <c r="S2358" s="244">
        <f t="shared" si="404"/>
        <v>363170</v>
      </c>
      <c r="T2358" s="244">
        <f t="shared" si="405"/>
        <v>359380</v>
      </c>
      <c r="U2358" s="79">
        <f t="shared" si="406"/>
        <v>55910.933188420313</v>
      </c>
      <c r="V2358" s="245">
        <f t="shared" si="407"/>
        <v>0.15128890581447413</v>
      </c>
      <c r="W2358" s="88" t="str">
        <f t="shared" si="408"/>
        <v>MENOR_VALOR</v>
      </c>
      <c r="X2358" s="89">
        <f t="shared" si="409"/>
        <v>290494</v>
      </c>
      <c r="Y2358" s="73"/>
    </row>
    <row r="2359" spans="1:25" ht="24" x14ac:dyDescent="0.35">
      <c r="A2359" s="21">
        <v>2138</v>
      </c>
      <c r="B2359" s="30">
        <v>8714200</v>
      </c>
      <c r="C2359" s="62" t="s">
        <v>562</v>
      </c>
      <c r="D2359" s="62" t="s">
        <v>621</v>
      </c>
      <c r="E2359" s="217" t="s">
        <v>34</v>
      </c>
      <c r="F2359" s="54">
        <v>0</v>
      </c>
      <c r="G2359" s="134">
        <v>1</v>
      </c>
      <c r="H2359" s="6">
        <v>781815</v>
      </c>
      <c r="I2359" s="247">
        <v>361641</v>
      </c>
      <c r="J2359" s="82">
        <f t="shared" si="411"/>
        <v>409088.29920000001</v>
      </c>
      <c r="K2359" s="79">
        <v>578790</v>
      </c>
      <c r="L2359" s="79">
        <f t="shared" si="410"/>
        <v>109970.1</v>
      </c>
      <c r="M2359" s="79">
        <f t="shared" si="401"/>
        <v>688760.1</v>
      </c>
      <c r="N2359" s="79">
        <v>425000</v>
      </c>
      <c r="O2359" s="79">
        <v>80750</v>
      </c>
      <c r="P2359" s="79">
        <v>505750</v>
      </c>
      <c r="Q2359" s="244">
        <f t="shared" si="402"/>
        <v>409088</v>
      </c>
      <c r="R2359" s="244">
        <f t="shared" si="403"/>
        <v>534533</v>
      </c>
      <c r="S2359" s="244">
        <f t="shared" si="404"/>
        <v>522324</v>
      </c>
      <c r="T2359" s="244">
        <f t="shared" si="405"/>
        <v>505750</v>
      </c>
      <c r="U2359" s="79">
        <f t="shared" si="406"/>
        <v>88703.010165946456</v>
      </c>
      <c r="V2359" s="245">
        <f t="shared" si="407"/>
        <v>0.1659448718151105</v>
      </c>
      <c r="W2359" s="88" t="str">
        <f t="shared" si="408"/>
        <v>MENOR_VALOR</v>
      </c>
      <c r="X2359" s="89">
        <f t="shared" si="409"/>
        <v>409088</v>
      </c>
      <c r="Y2359" s="73"/>
    </row>
    <row r="2360" spans="1:25" s="74" customFormat="1" ht="16" x14ac:dyDescent="0.35">
      <c r="A2360" s="215">
        <v>4.5</v>
      </c>
      <c r="B2360" s="6"/>
      <c r="C2360" s="13"/>
      <c r="D2360" s="218" t="s">
        <v>622</v>
      </c>
      <c r="E2360" s="6"/>
      <c r="F2360" s="6"/>
      <c r="G2360" s="6"/>
      <c r="H2360" s="6"/>
      <c r="I2360" s="11"/>
      <c r="J2360" s="82">
        <f t="shared" si="411"/>
        <v>0</v>
      </c>
      <c r="K2360" s="79">
        <v>0</v>
      </c>
      <c r="L2360" s="79">
        <f t="shared" si="410"/>
        <v>0</v>
      </c>
      <c r="M2360" s="79">
        <f t="shared" si="401"/>
        <v>0</v>
      </c>
      <c r="N2360" s="79"/>
      <c r="O2360" s="79"/>
      <c r="P2360" s="79"/>
      <c r="Q2360" s="244"/>
      <c r="R2360" s="244"/>
      <c r="S2360" s="244"/>
      <c r="T2360" s="244"/>
      <c r="U2360" s="79"/>
      <c r="V2360" s="245"/>
      <c r="W2360" s="88" t="str">
        <f t="shared" si="408"/>
        <v>MENOR_VALOR</v>
      </c>
      <c r="X2360" s="89">
        <f t="shared" si="409"/>
        <v>0</v>
      </c>
      <c r="Y2360" s="73"/>
    </row>
    <row r="2361" spans="1:25" ht="16" x14ac:dyDescent="0.35">
      <c r="A2361" s="21">
        <v>2139</v>
      </c>
      <c r="B2361" s="30">
        <v>8714200</v>
      </c>
      <c r="C2361" s="52" t="s">
        <v>548</v>
      </c>
      <c r="D2361" s="222" t="s">
        <v>222</v>
      </c>
      <c r="E2361" s="217" t="s">
        <v>34</v>
      </c>
      <c r="F2361" s="54">
        <v>0</v>
      </c>
      <c r="G2361" s="134">
        <v>1</v>
      </c>
      <c r="H2361" s="6">
        <v>781815</v>
      </c>
      <c r="I2361" s="247">
        <v>206703</v>
      </c>
      <c r="J2361" s="82">
        <f t="shared" si="411"/>
        <v>233822.43359999999</v>
      </c>
      <c r="K2361" s="79">
        <v>325280</v>
      </c>
      <c r="L2361" s="79">
        <f t="shared" si="410"/>
        <v>61803.199999999997</v>
      </c>
      <c r="M2361" s="79">
        <f t="shared" si="401"/>
        <v>387083.2</v>
      </c>
      <c r="N2361" s="79">
        <v>243000</v>
      </c>
      <c r="O2361" s="79">
        <v>46170</v>
      </c>
      <c r="P2361" s="79">
        <v>289170</v>
      </c>
      <c r="Q2361" s="244">
        <f t="shared" si="402"/>
        <v>233822</v>
      </c>
      <c r="R2361" s="244">
        <f t="shared" si="403"/>
        <v>303359</v>
      </c>
      <c r="S2361" s="244">
        <f t="shared" si="404"/>
        <v>296903</v>
      </c>
      <c r="T2361" s="244">
        <f t="shared" si="405"/>
        <v>289170</v>
      </c>
      <c r="U2361" s="79">
        <f t="shared" si="406"/>
        <v>49170.084243368954</v>
      </c>
      <c r="V2361" s="245">
        <f t="shared" si="407"/>
        <v>0.16208546390042475</v>
      </c>
      <c r="W2361" s="88" t="str">
        <f t="shared" si="408"/>
        <v>MENOR_VALOR</v>
      </c>
      <c r="X2361" s="89">
        <f t="shared" si="409"/>
        <v>233822</v>
      </c>
      <c r="Y2361" s="73"/>
    </row>
    <row r="2362" spans="1:25" ht="16" x14ac:dyDescent="0.35">
      <c r="A2362" s="21">
        <v>2140</v>
      </c>
      <c r="B2362" s="30">
        <v>8714200</v>
      </c>
      <c r="C2362" s="52" t="s">
        <v>548</v>
      </c>
      <c r="D2362" s="222" t="s">
        <v>623</v>
      </c>
      <c r="E2362" s="217" t="s">
        <v>34</v>
      </c>
      <c r="F2362" s="54">
        <v>0</v>
      </c>
      <c r="G2362" s="134">
        <v>1</v>
      </c>
      <c r="H2362" s="6">
        <v>781815</v>
      </c>
      <c r="I2362" s="247">
        <v>173264</v>
      </c>
      <c r="J2362" s="82">
        <f t="shared" si="411"/>
        <v>195996.23680000001</v>
      </c>
      <c r="K2362" s="79">
        <v>237150</v>
      </c>
      <c r="L2362" s="79">
        <f t="shared" si="410"/>
        <v>45058.5</v>
      </c>
      <c r="M2362" s="79">
        <f t="shared" si="401"/>
        <v>282208.5</v>
      </c>
      <c r="N2362" s="79">
        <v>204000</v>
      </c>
      <c r="O2362" s="79">
        <v>38760</v>
      </c>
      <c r="P2362" s="79">
        <v>242760</v>
      </c>
      <c r="Q2362" s="244">
        <f t="shared" si="402"/>
        <v>195996</v>
      </c>
      <c r="R2362" s="244">
        <f t="shared" si="403"/>
        <v>240322</v>
      </c>
      <c r="S2362" s="244">
        <f t="shared" si="404"/>
        <v>237683</v>
      </c>
      <c r="T2362" s="244">
        <f t="shared" si="405"/>
        <v>242760</v>
      </c>
      <c r="U2362" s="79">
        <f t="shared" si="406"/>
        <v>31343.215182874905</v>
      </c>
      <c r="V2362" s="245">
        <f t="shared" si="407"/>
        <v>0.13042174741752693</v>
      </c>
      <c r="W2362" s="88" t="str">
        <f t="shared" si="408"/>
        <v>MENOR_VALOR</v>
      </c>
      <c r="X2362" s="89">
        <f t="shared" si="409"/>
        <v>195996</v>
      </c>
      <c r="Y2362" s="73"/>
    </row>
    <row r="2363" spans="1:25" ht="16" x14ac:dyDescent="0.35">
      <c r="A2363" s="21">
        <v>2141</v>
      </c>
      <c r="B2363" s="30">
        <v>8714200</v>
      </c>
      <c r="C2363" s="52" t="s">
        <v>548</v>
      </c>
      <c r="D2363" s="222" t="s">
        <v>624</v>
      </c>
      <c r="E2363" s="217" t="s">
        <v>34</v>
      </c>
      <c r="F2363" s="54">
        <v>0</v>
      </c>
      <c r="G2363" s="134">
        <v>1</v>
      </c>
      <c r="H2363" s="6">
        <v>781815</v>
      </c>
      <c r="I2363" s="247">
        <v>168385</v>
      </c>
      <c r="J2363" s="82">
        <f t="shared" si="411"/>
        <v>190477.11199999999</v>
      </c>
      <c r="K2363" s="79">
        <v>255440</v>
      </c>
      <c r="L2363" s="79">
        <f t="shared" si="410"/>
        <v>48533.599999999999</v>
      </c>
      <c r="M2363" s="79">
        <f t="shared" si="401"/>
        <v>303973.59999999998</v>
      </c>
      <c r="N2363" s="79">
        <v>198000</v>
      </c>
      <c r="O2363" s="79">
        <v>37620</v>
      </c>
      <c r="P2363" s="79">
        <v>235620</v>
      </c>
      <c r="Q2363" s="244">
        <f t="shared" si="402"/>
        <v>190477</v>
      </c>
      <c r="R2363" s="244">
        <f t="shared" si="403"/>
        <v>243357</v>
      </c>
      <c r="S2363" s="244">
        <f t="shared" si="404"/>
        <v>238944</v>
      </c>
      <c r="T2363" s="244">
        <f t="shared" si="405"/>
        <v>235620</v>
      </c>
      <c r="U2363" s="79">
        <f t="shared" si="406"/>
        <v>37391.806589144631</v>
      </c>
      <c r="V2363" s="245">
        <f t="shared" si="407"/>
        <v>0.15365001454301552</v>
      </c>
      <c r="W2363" s="88" t="str">
        <f t="shared" si="408"/>
        <v>MENOR_VALOR</v>
      </c>
      <c r="X2363" s="89">
        <f t="shared" si="409"/>
        <v>190477</v>
      </c>
      <c r="Y2363" s="73"/>
    </row>
    <row r="2364" spans="1:25" x14ac:dyDescent="0.35">
      <c r="A2364" s="21">
        <v>2142</v>
      </c>
      <c r="B2364" s="30">
        <v>8714200</v>
      </c>
      <c r="C2364" s="52" t="s">
        <v>548</v>
      </c>
      <c r="D2364" s="222" t="s">
        <v>625</v>
      </c>
      <c r="E2364" s="217" t="s">
        <v>34</v>
      </c>
      <c r="F2364" s="54">
        <v>0</v>
      </c>
      <c r="G2364" s="134">
        <v>1</v>
      </c>
      <c r="H2364" s="6">
        <v>781815</v>
      </c>
      <c r="I2364" s="247">
        <v>163030</v>
      </c>
      <c r="J2364" s="82">
        <f t="shared" si="411"/>
        <v>184419.53599999999</v>
      </c>
      <c r="K2364" s="79">
        <v>249600</v>
      </c>
      <c r="L2364" s="79">
        <f t="shared" si="410"/>
        <v>47424</v>
      </c>
      <c r="M2364" s="79">
        <f t="shared" si="401"/>
        <v>297024</v>
      </c>
      <c r="N2364" s="79">
        <v>192000</v>
      </c>
      <c r="O2364" s="79">
        <v>36480</v>
      </c>
      <c r="P2364" s="79">
        <v>228480</v>
      </c>
      <c r="Q2364" s="244">
        <f t="shared" si="402"/>
        <v>184420</v>
      </c>
      <c r="R2364" s="244">
        <f t="shared" si="403"/>
        <v>236641</v>
      </c>
      <c r="S2364" s="244">
        <f t="shared" si="404"/>
        <v>232175</v>
      </c>
      <c r="T2364" s="244">
        <f t="shared" si="405"/>
        <v>228480</v>
      </c>
      <c r="U2364" s="79">
        <f t="shared" si="406"/>
        <v>36925.823220342696</v>
      </c>
      <c r="V2364" s="245">
        <f t="shared" si="407"/>
        <v>0.15604152796997434</v>
      </c>
      <c r="W2364" s="88" t="str">
        <f t="shared" si="408"/>
        <v>MENOR_VALOR</v>
      </c>
      <c r="X2364" s="89">
        <f t="shared" si="409"/>
        <v>184420</v>
      </c>
      <c r="Y2364" s="73"/>
    </row>
    <row r="2365" spans="1:25" ht="16" x14ac:dyDescent="0.35">
      <c r="A2365" s="21">
        <v>2143</v>
      </c>
      <c r="B2365" s="30">
        <v>8714200</v>
      </c>
      <c r="C2365" s="52" t="s">
        <v>548</v>
      </c>
      <c r="D2365" s="222" t="s">
        <v>626</v>
      </c>
      <c r="E2365" s="217" t="s">
        <v>34</v>
      </c>
      <c r="F2365" s="54">
        <v>0</v>
      </c>
      <c r="G2365" s="134">
        <v>1</v>
      </c>
      <c r="H2365" s="6">
        <v>781815</v>
      </c>
      <c r="I2365" s="247">
        <v>16422</v>
      </c>
      <c r="J2365" s="82">
        <f t="shared" si="411"/>
        <v>18576.5664</v>
      </c>
      <c r="K2365" s="79">
        <v>12610</v>
      </c>
      <c r="L2365" s="79">
        <f t="shared" si="410"/>
        <v>2395.9</v>
      </c>
      <c r="M2365" s="79">
        <f t="shared" si="401"/>
        <v>15005.9</v>
      </c>
      <c r="N2365" s="79">
        <v>10000</v>
      </c>
      <c r="O2365" s="79">
        <v>1900</v>
      </c>
      <c r="P2365" s="79">
        <v>11900</v>
      </c>
      <c r="Q2365" s="244">
        <f t="shared" si="402"/>
        <v>11900</v>
      </c>
      <c r="R2365" s="244">
        <f t="shared" si="403"/>
        <v>15161</v>
      </c>
      <c r="S2365" s="244">
        <f t="shared" si="404"/>
        <v>14914</v>
      </c>
      <c r="T2365" s="244">
        <f t="shared" si="405"/>
        <v>15006</v>
      </c>
      <c r="U2365" s="79">
        <f t="shared" si="406"/>
        <v>2305.8752134493316</v>
      </c>
      <c r="V2365" s="245">
        <f t="shared" si="407"/>
        <v>0.15209255414875877</v>
      </c>
      <c r="W2365" s="88" t="str">
        <f t="shared" si="408"/>
        <v>MENOR_VALOR</v>
      </c>
      <c r="X2365" s="89">
        <f t="shared" si="409"/>
        <v>11900</v>
      </c>
      <c r="Y2365" s="73"/>
    </row>
    <row r="2366" spans="1:25" x14ac:dyDescent="0.35">
      <c r="A2366" s="21">
        <v>2144</v>
      </c>
      <c r="B2366" s="30">
        <v>8714200</v>
      </c>
      <c r="C2366" s="52" t="s">
        <v>548</v>
      </c>
      <c r="D2366" s="222" t="s">
        <v>627</v>
      </c>
      <c r="E2366" s="217" t="s">
        <v>34</v>
      </c>
      <c r="F2366" s="54">
        <v>0</v>
      </c>
      <c r="G2366" s="134">
        <v>1</v>
      </c>
      <c r="H2366" s="6">
        <v>781815</v>
      </c>
      <c r="I2366" s="247">
        <v>8568</v>
      </c>
      <c r="J2366" s="82">
        <f t="shared" si="411"/>
        <v>9692.1216000000004</v>
      </c>
      <c r="K2366" s="79">
        <v>11960</v>
      </c>
      <c r="L2366" s="79">
        <f t="shared" si="410"/>
        <v>2272.4</v>
      </c>
      <c r="M2366" s="79">
        <f t="shared" si="401"/>
        <v>14232.4</v>
      </c>
      <c r="N2366" s="79">
        <v>10000</v>
      </c>
      <c r="O2366" s="79">
        <v>1900</v>
      </c>
      <c r="P2366" s="79">
        <v>11900</v>
      </c>
      <c r="Q2366" s="244">
        <f t="shared" si="402"/>
        <v>9692</v>
      </c>
      <c r="R2366" s="244">
        <f t="shared" si="403"/>
        <v>11942</v>
      </c>
      <c r="S2366" s="244">
        <f t="shared" si="404"/>
        <v>11796</v>
      </c>
      <c r="T2366" s="244">
        <f t="shared" si="405"/>
        <v>11900</v>
      </c>
      <c r="U2366" s="79">
        <f t="shared" si="406"/>
        <v>1590.9902576697318</v>
      </c>
      <c r="V2366" s="245">
        <f t="shared" si="407"/>
        <v>0.13322644931081326</v>
      </c>
      <c r="W2366" s="88" t="str">
        <f t="shared" si="408"/>
        <v>MENOR_VALOR</v>
      </c>
      <c r="X2366" s="89">
        <f t="shared" si="409"/>
        <v>9692</v>
      </c>
      <c r="Y2366" s="73"/>
    </row>
    <row r="2367" spans="1:25" x14ac:dyDescent="0.35">
      <c r="A2367" s="21">
        <v>2145</v>
      </c>
      <c r="B2367" s="30">
        <v>8714200</v>
      </c>
      <c r="C2367" s="52" t="s">
        <v>548</v>
      </c>
      <c r="D2367" s="222" t="s">
        <v>628</v>
      </c>
      <c r="E2367" s="217" t="s">
        <v>34</v>
      </c>
      <c r="F2367" s="54">
        <v>0</v>
      </c>
      <c r="G2367" s="134">
        <v>1</v>
      </c>
      <c r="H2367" s="6">
        <v>781815</v>
      </c>
      <c r="I2367" s="247">
        <v>8568</v>
      </c>
      <c r="J2367" s="82">
        <f t="shared" si="411"/>
        <v>9692.1216000000004</v>
      </c>
      <c r="K2367" s="79">
        <v>13260</v>
      </c>
      <c r="L2367" s="79">
        <f t="shared" si="410"/>
        <v>2519.4</v>
      </c>
      <c r="M2367" s="79">
        <f t="shared" si="401"/>
        <v>15779.4</v>
      </c>
      <c r="N2367" s="79">
        <v>10000</v>
      </c>
      <c r="O2367" s="79">
        <v>1900</v>
      </c>
      <c r="P2367" s="79">
        <v>11900</v>
      </c>
      <c r="Q2367" s="244">
        <f t="shared" si="402"/>
        <v>9692</v>
      </c>
      <c r="R2367" s="244">
        <f t="shared" si="403"/>
        <v>12457</v>
      </c>
      <c r="S2367" s="244">
        <f t="shared" si="404"/>
        <v>12209</v>
      </c>
      <c r="T2367" s="244">
        <f t="shared" si="405"/>
        <v>11900</v>
      </c>
      <c r="U2367" s="79">
        <f t="shared" si="406"/>
        <v>1955.1502499808039</v>
      </c>
      <c r="V2367" s="245">
        <f t="shared" si="407"/>
        <v>0.15695193465367294</v>
      </c>
      <c r="W2367" s="88" t="str">
        <f t="shared" si="408"/>
        <v>MENOR_VALOR</v>
      </c>
      <c r="X2367" s="89">
        <f t="shared" si="409"/>
        <v>9692</v>
      </c>
      <c r="Y2367" s="73"/>
    </row>
    <row r="2368" spans="1:25" ht="16" x14ac:dyDescent="0.35">
      <c r="A2368" s="21">
        <v>2146</v>
      </c>
      <c r="B2368" s="30">
        <v>8714200</v>
      </c>
      <c r="C2368" s="52" t="s">
        <v>548</v>
      </c>
      <c r="D2368" s="222" t="s">
        <v>629</v>
      </c>
      <c r="E2368" s="217" t="s">
        <v>34</v>
      </c>
      <c r="F2368" s="54">
        <v>0</v>
      </c>
      <c r="G2368" s="134">
        <v>1</v>
      </c>
      <c r="H2368" s="6">
        <v>781815</v>
      </c>
      <c r="I2368" s="247">
        <v>8568</v>
      </c>
      <c r="J2368" s="82">
        <f t="shared" si="411"/>
        <v>9692.1216000000004</v>
      </c>
      <c r="K2368" s="79">
        <v>13520</v>
      </c>
      <c r="L2368" s="79">
        <f t="shared" si="410"/>
        <v>2568.8000000000002</v>
      </c>
      <c r="M2368" s="79">
        <f t="shared" si="401"/>
        <v>16088.8</v>
      </c>
      <c r="N2368" s="79">
        <v>10000</v>
      </c>
      <c r="O2368" s="79">
        <v>1900</v>
      </c>
      <c r="P2368" s="79">
        <v>11900</v>
      </c>
      <c r="Q2368" s="244">
        <f t="shared" si="402"/>
        <v>9692</v>
      </c>
      <c r="R2368" s="244">
        <f t="shared" si="403"/>
        <v>12560</v>
      </c>
      <c r="S2368" s="244">
        <f t="shared" si="404"/>
        <v>12288</v>
      </c>
      <c r="T2368" s="244">
        <f t="shared" si="405"/>
        <v>11900</v>
      </c>
      <c r="U2368" s="79">
        <f t="shared" si="406"/>
        <v>2027.9822484430183</v>
      </c>
      <c r="V2368" s="245">
        <f t="shared" si="407"/>
        <v>0.16146355481234223</v>
      </c>
      <c r="W2368" s="88" t="str">
        <f t="shared" si="408"/>
        <v>MENOR_VALOR</v>
      </c>
      <c r="X2368" s="89">
        <f t="shared" si="409"/>
        <v>9692</v>
      </c>
      <c r="Y2368" s="73"/>
    </row>
    <row r="2369" spans="1:25" x14ac:dyDescent="0.35">
      <c r="A2369" s="21">
        <v>2147</v>
      </c>
      <c r="B2369" s="30">
        <v>8714200</v>
      </c>
      <c r="C2369" s="52" t="s">
        <v>548</v>
      </c>
      <c r="D2369" s="222" t="s">
        <v>630</v>
      </c>
      <c r="E2369" s="217" t="s">
        <v>34</v>
      </c>
      <c r="F2369" s="54">
        <v>0</v>
      </c>
      <c r="G2369" s="134">
        <v>1</v>
      </c>
      <c r="H2369" s="6">
        <v>781815</v>
      </c>
      <c r="I2369" s="247">
        <v>207417</v>
      </c>
      <c r="J2369" s="82">
        <f t="shared" si="411"/>
        <v>234630.11040000001</v>
      </c>
      <c r="K2369" s="79">
        <v>274500</v>
      </c>
      <c r="L2369" s="79">
        <f t="shared" si="410"/>
        <v>52155</v>
      </c>
      <c r="M2369" s="79">
        <f t="shared" si="401"/>
        <v>326655</v>
      </c>
      <c r="N2369" s="79">
        <v>244000</v>
      </c>
      <c r="O2369" s="79">
        <v>46360</v>
      </c>
      <c r="P2369" s="79">
        <v>290360</v>
      </c>
      <c r="Q2369" s="244">
        <f t="shared" si="402"/>
        <v>234630</v>
      </c>
      <c r="R2369" s="244">
        <f t="shared" si="403"/>
        <v>283882</v>
      </c>
      <c r="S2369" s="244">
        <f t="shared" si="404"/>
        <v>281279</v>
      </c>
      <c r="T2369" s="244">
        <f t="shared" si="405"/>
        <v>290360</v>
      </c>
      <c r="U2369" s="79">
        <f t="shared" si="406"/>
        <v>34826.42318699984</v>
      </c>
      <c r="V2369" s="245">
        <f t="shared" si="407"/>
        <v>0.12267922301167331</v>
      </c>
      <c r="W2369" s="88" t="str">
        <f t="shared" si="408"/>
        <v>MENOR_VALOR</v>
      </c>
      <c r="X2369" s="89">
        <f t="shared" si="409"/>
        <v>234630</v>
      </c>
      <c r="Y2369" s="73"/>
    </row>
    <row r="2370" spans="1:25" x14ac:dyDescent="0.35">
      <c r="A2370" s="21">
        <v>2148</v>
      </c>
      <c r="B2370" s="30">
        <v>8714200</v>
      </c>
      <c r="C2370" s="52" t="s">
        <v>548</v>
      </c>
      <c r="D2370" s="222" t="s">
        <v>631</v>
      </c>
      <c r="E2370" s="217" t="s">
        <v>34</v>
      </c>
      <c r="F2370" s="54">
        <v>0</v>
      </c>
      <c r="G2370" s="134">
        <v>1</v>
      </c>
      <c r="H2370" s="6">
        <v>781815</v>
      </c>
      <c r="I2370" s="247">
        <v>25823</v>
      </c>
      <c r="J2370" s="82">
        <f t="shared" si="411"/>
        <v>29210.977599999998</v>
      </c>
      <c r="K2370" s="79">
        <v>40660</v>
      </c>
      <c r="L2370" s="79">
        <f t="shared" si="410"/>
        <v>7725.4</v>
      </c>
      <c r="M2370" s="79">
        <f t="shared" si="401"/>
        <v>48385.4</v>
      </c>
      <c r="N2370" s="79">
        <v>30000</v>
      </c>
      <c r="O2370" s="79">
        <v>5700</v>
      </c>
      <c r="P2370" s="79">
        <v>35700</v>
      </c>
      <c r="Q2370" s="244">
        <f t="shared" si="402"/>
        <v>29211</v>
      </c>
      <c r="R2370" s="244">
        <f t="shared" si="403"/>
        <v>37765</v>
      </c>
      <c r="S2370" s="244">
        <f t="shared" si="404"/>
        <v>36952</v>
      </c>
      <c r="T2370" s="244">
        <f t="shared" si="405"/>
        <v>35700</v>
      </c>
      <c r="U2370" s="79">
        <f t="shared" si="406"/>
        <v>6048.5914062697275</v>
      </c>
      <c r="V2370" s="245">
        <f t="shared" si="407"/>
        <v>0.16016394561815775</v>
      </c>
      <c r="W2370" s="88" t="str">
        <f t="shared" si="408"/>
        <v>MENOR_VALOR</v>
      </c>
      <c r="X2370" s="89">
        <f t="shared" si="409"/>
        <v>29211</v>
      </c>
      <c r="Y2370" s="73"/>
    </row>
    <row r="2371" spans="1:25" ht="16" x14ac:dyDescent="0.35">
      <c r="A2371" s="21">
        <v>2149</v>
      </c>
      <c r="B2371" s="30">
        <v>8714200</v>
      </c>
      <c r="C2371" s="52" t="s">
        <v>548</v>
      </c>
      <c r="D2371" s="222" t="s">
        <v>632</v>
      </c>
      <c r="E2371" s="217" t="s">
        <v>34</v>
      </c>
      <c r="F2371" s="54">
        <v>0</v>
      </c>
      <c r="G2371" s="134">
        <v>1</v>
      </c>
      <c r="H2371" s="6">
        <v>781815</v>
      </c>
      <c r="I2371" s="247">
        <v>19159</v>
      </c>
      <c r="J2371" s="82">
        <f t="shared" si="411"/>
        <v>21672.660799999998</v>
      </c>
      <c r="K2371" s="79">
        <v>27550</v>
      </c>
      <c r="L2371" s="79">
        <f t="shared" si="410"/>
        <v>5234.5</v>
      </c>
      <c r="M2371" s="79">
        <f t="shared" si="401"/>
        <v>32784.5</v>
      </c>
      <c r="N2371" s="79">
        <v>23000</v>
      </c>
      <c r="O2371" s="79">
        <v>4370</v>
      </c>
      <c r="P2371" s="79">
        <v>27370</v>
      </c>
      <c r="Q2371" s="244">
        <f t="shared" si="402"/>
        <v>21673</v>
      </c>
      <c r="R2371" s="244">
        <f t="shared" si="403"/>
        <v>27276</v>
      </c>
      <c r="S2371" s="244">
        <f t="shared" si="404"/>
        <v>26892</v>
      </c>
      <c r="T2371" s="244">
        <f t="shared" si="405"/>
        <v>27370</v>
      </c>
      <c r="U2371" s="79">
        <f t="shared" si="406"/>
        <v>3961.9192949882258</v>
      </c>
      <c r="V2371" s="245">
        <f t="shared" si="407"/>
        <v>0.14525294379631273</v>
      </c>
      <c r="W2371" s="88" t="str">
        <f t="shared" si="408"/>
        <v>MENOR_VALOR</v>
      </c>
      <c r="X2371" s="89">
        <f t="shared" si="409"/>
        <v>21673</v>
      </c>
      <c r="Y2371" s="73"/>
    </row>
    <row r="2372" spans="1:25" ht="16" x14ac:dyDescent="0.35">
      <c r="A2372" s="21">
        <v>2150</v>
      </c>
      <c r="B2372" s="30">
        <v>8714200</v>
      </c>
      <c r="C2372" s="52" t="s">
        <v>548</v>
      </c>
      <c r="D2372" s="222" t="s">
        <v>633</v>
      </c>
      <c r="E2372" s="217" t="s">
        <v>34</v>
      </c>
      <c r="F2372" s="54">
        <v>0</v>
      </c>
      <c r="G2372" s="134">
        <v>1</v>
      </c>
      <c r="H2372" s="6">
        <v>781815</v>
      </c>
      <c r="I2372" s="247">
        <v>20468</v>
      </c>
      <c r="J2372" s="82">
        <f t="shared" si="411"/>
        <v>23153.401600000001</v>
      </c>
      <c r="K2372" s="79">
        <v>29100</v>
      </c>
      <c r="L2372" s="79">
        <f t="shared" si="410"/>
        <v>5529</v>
      </c>
      <c r="M2372" s="79">
        <f t="shared" si="401"/>
        <v>34629</v>
      </c>
      <c r="N2372" s="79">
        <v>24000</v>
      </c>
      <c r="O2372" s="79">
        <v>4560</v>
      </c>
      <c r="P2372" s="79">
        <v>28560</v>
      </c>
      <c r="Q2372" s="244">
        <f t="shared" si="402"/>
        <v>23153</v>
      </c>
      <c r="R2372" s="244">
        <f t="shared" si="403"/>
        <v>28781</v>
      </c>
      <c r="S2372" s="244">
        <f t="shared" si="404"/>
        <v>28397</v>
      </c>
      <c r="T2372" s="244">
        <f t="shared" si="405"/>
        <v>28560</v>
      </c>
      <c r="U2372" s="79">
        <f t="shared" si="406"/>
        <v>3979.5969645178893</v>
      </c>
      <c r="V2372" s="245">
        <f t="shared" si="407"/>
        <v>0.13827167105096727</v>
      </c>
      <c r="W2372" s="88" t="str">
        <f t="shared" si="408"/>
        <v>MENOR_VALOR</v>
      </c>
      <c r="X2372" s="89">
        <f t="shared" si="409"/>
        <v>23153</v>
      </c>
      <c r="Y2372" s="73"/>
    </row>
    <row r="2373" spans="1:25" ht="16" x14ac:dyDescent="0.35">
      <c r="A2373" s="21">
        <v>2151</v>
      </c>
      <c r="B2373" s="30">
        <v>8714200</v>
      </c>
      <c r="C2373" s="52" t="s">
        <v>548</v>
      </c>
      <c r="D2373" s="222" t="s">
        <v>634</v>
      </c>
      <c r="E2373" s="217" t="s">
        <v>34</v>
      </c>
      <c r="F2373" s="54">
        <v>0</v>
      </c>
      <c r="G2373" s="134">
        <v>1</v>
      </c>
      <c r="H2373" s="6">
        <v>781815</v>
      </c>
      <c r="I2373" s="247">
        <v>412692</v>
      </c>
      <c r="J2373" s="82">
        <f t="shared" si="411"/>
        <v>466837.19039999996</v>
      </c>
      <c r="K2373" s="79">
        <v>601920</v>
      </c>
      <c r="L2373" s="79">
        <f t="shared" si="410"/>
        <v>114364.8</v>
      </c>
      <c r="M2373" s="79">
        <f t="shared" si="401"/>
        <v>716284.8</v>
      </c>
      <c r="N2373" s="79">
        <v>486000</v>
      </c>
      <c r="O2373" s="79">
        <v>92340</v>
      </c>
      <c r="P2373" s="79">
        <v>578340</v>
      </c>
      <c r="Q2373" s="244">
        <f t="shared" si="402"/>
        <v>466837</v>
      </c>
      <c r="R2373" s="244">
        <f t="shared" si="403"/>
        <v>587154</v>
      </c>
      <c r="S2373" s="244">
        <f t="shared" si="404"/>
        <v>578289</v>
      </c>
      <c r="T2373" s="244">
        <f t="shared" si="405"/>
        <v>578340</v>
      </c>
      <c r="U2373" s="79">
        <f t="shared" si="406"/>
        <v>85076.966592021839</v>
      </c>
      <c r="V2373" s="245">
        <f t="shared" si="407"/>
        <v>0.14489719322702704</v>
      </c>
      <c r="W2373" s="88" t="str">
        <f t="shared" si="408"/>
        <v>MENOR_VALOR</v>
      </c>
      <c r="X2373" s="89">
        <f t="shared" si="409"/>
        <v>466837</v>
      </c>
      <c r="Y2373" s="73"/>
    </row>
    <row r="2374" spans="1:25" ht="16" x14ac:dyDescent="0.35">
      <c r="A2374" s="21">
        <v>2152</v>
      </c>
      <c r="B2374" s="30">
        <v>8714200</v>
      </c>
      <c r="C2374" s="52" t="s">
        <v>548</v>
      </c>
      <c r="D2374" s="222" t="s">
        <v>635</v>
      </c>
      <c r="E2374" s="217" t="s">
        <v>34</v>
      </c>
      <c r="F2374" s="54">
        <v>0</v>
      </c>
      <c r="G2374" s="134">
        <v>1</v>
      </c>
      <c r="H2374" s="6">
        <v>781815</v>
      </c>
      <c r="I2374" s="247">
        <v>29512</v>
      </c>
      <c r="J2374" s="82">
        <f t="shared" si="411"/>
        <v>33383.974399999999</v>
      </c>
      <c r="K2374" s="79">
        <v>40480</v>
      </c>
      <c r="L2374" s="79">
        <f t="shared" si="410"/>
        <v>7691.2</v>
      </c>
      <c r="M2374" s="79">
        <f t="shared" si="401"/>
        <v>48171.199999999997</v>
      </c>
      <c r="N2374" s="79">
        <v>35000</v>
      </c>
      <c r="O2374" s="79">
        <v>6650</v>
      </c>
      <c r="P2374" s="79">
        <v>41650</v>
      </c>
      <c r="Q2374" s="244">
        <f t="shared" si="402"/>
        <v>33384</v>
      </c>
      <c r="R2374" s="244">
        <f t="shared" si="403"/>
        <v>41068</v>
      </c>
      <c r="S2374" s="244">
        <f t="shared" si="404"/>
        <v>40611</v>
      </c>
      <c r="T2374" s="244">
        <f t="shared" si="405"/>
        <v>41650</v>
      </c>
      <c r="U2374" s="79">
        <f t="shared" si="406"/>
        <v>5433.4085066374309</v>
      </c>
      <c r="V2374" s="245">
        <f t="shared" si="407"/>
        <v>0.13230272978078872</v>
      </c>
      <c r="W2374" s="88" t="str">
        <f t="shared" si="408"/>
        <v>MENOR_VALOR</v>
      </c>
      <c r="X2374" s="89">
        <f t="shared" si="409"/>
        <v>33384</v>
      </c>
      <c r="Y2374" s="73"/>
    </row>
    <row r="2375" spans="1:25" x14ac:dyDescent="0.35">
      <c r="A2375" s="21">
        <v>2153</v>
      </c>
      <c r="B2375" s="30">
        <v>8714200</v>
      </c>
      <c r="C2375" s="52" t="s">
        <v>548</v>
      </c>
      <c r="D2375" s="222" t="s">
        <v>636</v>
      </c>
      <c r="E2375" s="217" t="s">
        <v>34</v>
      </c>
      <c r="F2375" s="54">
        <v>0</v>
      </c>
      <c r="G2375" s="134">
        <v>1</v>
      </c>
      <c r="H2375" s="6">
        <v>781815</v>
      </c>
      <c r="I2375" s="247">
        <v>29512</v>
      </c>
      <c r="J2375" s="82">
        <f t="shared" si="411"/>
        <v>33383.974399999999</v>
      </c>
      <c r="K2375" s="79">
        <v>44880</v>
      </c>
      <c r="L2375" s="79">
        <f t="shared" si="410"/>
        <v>8527.2000000000007</v>
      </c>
      <c r="M2375" s="79">
        <f t="shared" si="401"/>
        <v>53407.199999999997</v>
      </c>
      <c r="N2375" s="79">
        <v>35000</v>
      </c>
      <c r="O2375" s="79">
        <v>6650</v>
      </c>
      <c r="P2375" s="79">
        <v>41650</v>
      </c>
      <c r="Q2375" s="244">
        <f t="shared" si="402"/>
        <v>33384</v>
      </c>
      <c r="R2375" s="244">
        <f t="shared" si="403"/>
        <v>42814</v>
      </c>
      <c r="S2375" s="244">
        <f t="shared" si="404"/>
        <v>42032</v>
      </c>
      <c r="T2375" s="244">
        <f t="shared" si="405"/>
        <v>41650</v>
      </c>
      <c r="U2375" s="79">
        <f t="shared" si="406"/>
        <v>6668.0169465891431</v>
      </c>
      <c r="V2375" s="245">
        <f t="shared" si="407"/>
        <v>0.15574384422359844</v>
      </c>
      <c r="W2375" s="88" t="str">
        <f t="shared" si="408"/>
        <v>MENOR_VALOR</v>
      </c>
      <c r="X2375" s="89">
        <f t="shared" si="409"/>
        <v>33384</v>
      </c>
      <c r="Y2375" s="73"/>
    </row>
    <row r="2376" spans="1:25" ht="24" x14ac:dyDescent="0.35">
      <c r="A2376" s="21">
        <v>2154</v>
      </c>
      <c r="B2376" s="30">
        <v>8714200</v>
      </c>
      <c r="C2376" s="52" t="s">
        <v>548</v>
      </c>
      <c r="D2376" s="222" t="s">
        <v>637</v>
      </c>
      <c r="E2376" s="217" t="s">
        <v>34</v>
      </c>
      <c r="F2376" s="54">
        <v>0</v>
      </c>
      <c r="G2376" s="134">
        <v>1</v>
      </c>
      <c r="H2376" s="6">
        <v>781815</v>
      </c>
      <c r="I2376" s="247">
        <v>72352</v>
      </c>
      <c r="J2376" s="82">
        <f t="shared" si="411"/>
        <v>81844.582399999999</v>
      </c>
      <c r="K2376" s="79">
        <v>115540</v>
      </c>
      <c r="L2376" s="79">
        <f t="shared" si="410"/>
        <v>21952.6</v>
      </c>
      <c r="M2376" s="79">
        <f t="shared" si="401"/>
        <v>137492.6</v>
      </c>
      <c r="N2376" s="79">
        <v>85000</v>
      </c>
      <c r="O2376" s="79">
        <v>16150</v>
      </c>
      <c r="P2376" s="79">
        <v>101150</v>
      </c>
      <c r="Q2376" s="244">
        <f t="shared" si="402"/>
        <v>81845</v>
      </c>
      <c r="R2376" s="244">
        <f t="shared" si="403"/>
        <v>106829</v>
      </c>
      <c r="S2376" s="244">
        <f t="shared" si="404"/>
        <v>104411</v>
      </c>
      <c r="T2376" s="244">
        <f t="shared" si="405"/>
        <v>101150</v>
      </c>
      <c r="U2376" s="79">
        <f t="shared" si="406"/>
        <v>17666.355821164703</v>
      </c>
      <c r="V2376" s="245">
        <f t="shared" si="407"/>
        <v>0.16537041272655087</v>
      </c>
      <c r="W2376" s="88" t="str">
        <f t="shared" si="408"/>
        <v>MENOR_VALOR</v>
      </c>
      <c r="X2376" s="89">
        <f t="shared" si="409"/>
        <v>81845</v>
      </c>
      <c r="Y2376" s="73"/>
    </row>
    <row r="2377" spans="1:25" ht="24" x14ac:dyDescent="0.35">
      <c r="A2377" s="21">
        <v>2155</v>
      </c>
      <c r="B2377" s="30">
        <v>8714200</v>
      </c>
      <c r="C2377" s="52" t="s">
        <v>548</v>
      </c>
      <c r="D2377" s="222" t="s">
        <v>638</v>
      </c>
      <c r="E2377" s="217" t="s">
        <v>34</v>
      </c>
      <c r="F2377" s="54">
        <v>0</v>
      </c>
      <c r="G2377" s="134">
        <v>1</v>
      </c>
      <c r="H2377" s="6">
        <v>781815</v>
      </c>
      <c r="I2377" s="247">
        <v>72352</v>
      </c>
      <c r="J2377" s="82">
        <f t="shared" si="411"/>
        <v>81844.582399999999</v>
      </c>
      <c r="K2377" s="79">
        <v>113420</v>
      </c>
      <c r="L2377" s="79">
        <f t="shared" si="410"/>
        <v>21549.8</v>
      </c>
      <c r="M2377" s="79">
        <f t="shared" si="401"/>
        <v>134969.79999999999</v>
      </c>
      <c r="N2377" s="79">
        <v>85000</v>
      </c>
      <c r="O2377" s="79">
        <v>16150</v>
      </c>
      <c r="P2377" s="79">
        <v>101150</v>
      </c>
      <c r="Q2377" s="244">
        <f t="shared" si="402"/>
        <v>81845</v>
      </c>
      <c r="R2377" s="244">
        <f t="shared" si="403"/>
        <v>105988</v>
      </c>
      <c r="S2377" s="244">
        <f t="shared" si="404"/>
        <v>103768</v>
      </c>
      <c r="T2377" s="244">
        <f t="shared" si="405"/>
        <v>101150</v>
      </c>
      <c r="U2377" s="79">
        <f t="shared" si="406"/>
        <v>17071.679018186816</v>
      </c>
      <c r="V2377" s="245">
        <f t="shared" si="407"/>
        <v>0.16107181018782141</v>
      </c>
      <c r="W2377" s="88" t="str">
        <f t="shared" si="408"/>
        <v>MENOR_VALOR</v>
      </c>
      <c r="X2377" s="89">
        <f t="shared" si="409"/>
        <v>81845</v>
      </c>
      <c r="Y2377" s="73"/>
    </row>
    <row r="2378" spans="1:25" x14ac:dyDescent="0.35">
      <c r="A2378" s="21">
        <v>2156</v>
      </c>
      <c r="B2378" s="30">
        <v>8714200</v>
      </c>
      <c r="C2378" s="52" t="s">
        <v>548</v>
      </c>
      <c r="D2378" s="222" t="s">
        <v>639</v>
      </c>
      <c r="E2378" s="217" t="s">
        <v>34</v>
      </c>
      <c r="F2378" s="54">
        <v>0</v>
      </c>
      <c r="G2378" s="134">
        <v>1</v>
      </c>
      <c r="H2378" s="6">
        <v>781815</v>
      </c>
      <c r="I2378" s="247">
        <v>215390</v>
      </c>
      <c r="J2378" s="82">
        <f t="shared" si="411"/>
        <v>243649.16800000001</v>
      </c>
      <c r="K2378" s="79">
        <v>341280</v>
      </c>
      <c r="L2378" s="79">
        <f t="shared" si="410"/>
        <v>64843.200000000004</v>
      </c>
      <c r="M2378" s="79">
        <f t="shared" si="401"/>
        <v>406123.2</v>
      </c>
      <c r="N2378" s="79">
        <v>253000</v>
      </c>
      <c r="O2378" s="79">
        <v>48070</v>
      </c>
      <c r="P2378" s="79">
        <v>301070</v>
      </c>
      <c r="Q2378" s="244">
        <f t="shared" si="402"/>
        <v>243649</v>
      </c>
      <c r="R2378" s="244">
        <f t="shared" si="403"/>
        <v>316947</v>
      </c>
      <c r="S2378" s="244">
        <f t="shared" si="404"/>
        <v>310001</v>
      </c>
      <c r="T2378" s="244">
        <f t="shared" si="405"/>
        <v>301070</v>
      </c>
      <c r="U2378" s="79">
        <f t="shared" si="406"/>
        <v>51829.512847411563</v>
      </c>
      <c r="V2378" s="245">
        <f t="shared" si="407"/>
        <v>0.16352738106816458</v>
      </c>
      <c r="W2378" s="88" t="str">
        <f t="shared" si="408"/>
        <v>MENOR_VALOR</v>
      </c>
      <c r="X2378" s="89">
        <f t="shared" si="409"/>
        <v>243649</v>
      </c>
      <c r="Y2378" s="73"/>
    </row>
    <row r="2379" spans="1:25" ht="24" x14ac:dyDescent="0.35">
      <c r="A2379" s="21">
        <v>2157</v>
      </c>
      <c r="B2379" s="30">
        <v>8714200</v>
      </c>
      <c r="C2379" s="222" t="s">
        <v>640</v>
      </c>
      <c r="D2379" s="222" t="s">
        <v>222</v>
      </c>
      <c r="E2379" s="217" t="s">
        <v>34</v>
      </c>
      <c r="F2379" s="54">
        <v>0</v>
      </c>
      <c r="G2379" s="134">
        <v>1</v>
      </c>
      <c r="H2379" s="6">
        <v>781815</v>
      </c>
      <c r="I2379" s="247">
        <v>191352</v>
      </c>
      <c r="J2379" s="82">
        <f t="shared" si="411"/>
        <v>216457.3824</v>
      </c>
      <c r="K2379" s="79">
        <v>313120</v>
      </c>
      <c r="L2379" s="79">
        <f t="shared" si="410"/>
        <v>59492.800000000003</v>
      </c>
      <c r="M2379" s="79">
        <f t="shared" ref="M2379:M2420" si="412">K2379+L2379</f>
        <v>372612.8</v>
      </c>
      <c r="N2379" s="79">
        <v>243000</v>
      </c>
      <c r="O2379" s="79">
        <v>46170</v>
      </c>
      <c r="P2379" s="79">
        <v>289170</v>
      </c>
      <c r="Q2379" s="244">
        <f t="shared" ref="Q2379:Q2420" si="413">ROUND(MIN(J2379,M2379,P2379),0)</f>
        <v>216457</v>
      </c>
      <c r="R2379" s="244">
        <f t="shared" ref="R2379:R2420" si="414">ROUND(AVERAGE(J2379,M2379,P2379),0)</f>
        <v>292747</v>
      </c>
      <c r="S2379" s="244">
        <f t="shared" ref="S2379:S2420" si="415">ROUND(GEOMEAN(J2379,M2379,P2379),0)</f>
        <v>285712</v>
      </c>
      <c r="T2379" s="244">
        <f t="shared" ref="T2379:T2420" si="416">ROUND(MEDIAN(J2379,M2379,P2379),0)</f>
        <v>289170</v>
      </c>
      <c r="U2379" s="79">
        <f t="shared" ref="U2379:U2420" si="417">STDEVA(Q2379,R2379)</f>
        <v>53945.176336721714</v>
      </c>
      <c r="V2379" s="245">
        <f t="shared" ref="V2379:V2420" si="418">(U2379/R2379)</f>
        <v>0.18427234552949034</v>
      </c>
      <c r="W2379" s="88" t="str">
        <f t="shared" ref="W2379:W2420" si="419">IF(V2379&lt;43%,"MENOR_VALOR","MEDIA_GEOMETRICA")</f>
        <v>MENOR_VALOR</v>
      </c>
      <c r="X2379" s="89">
        <f t="shared" ref="X2379:X2420" si="420">IF(W2379="MENOR_VALOR",Q2379,S2379)</f>
        <v>216457</v>
      </c>
      <c r="Y2379" s="73"/>
    </row>
    <row r="2380" spans="1:25" ht="24" x14ac:dyDescent="0.35">
      <c r="A2380" s="21">
        <v>2158</v>
      </c>
      <c r="B2380" s="30">
        <v>8714200</v>
      </c>
      <c r="C2380" s="222" t="s">
        <v>640</v>
      </c>
      <c r="D2380" s="222" t="s">
        <v>634</v>
      </c>
      <c r="E2380" s="217" t="s">
        <v>34</v>
      </c>
      <c r="F2380" s="54">
        <v>0</v>
      </c>
      <c r="G2380" s="134">
        <v>1</v>
      </c>
      <c r="H2380" s="6">
        <v>781815</v>
      </c>
      <c r="I2380" s="247">
        <v>378777</v>
      </c>
      <c r="J2380" s="82">
        <f t="shared" si="411"/>
        <v>428472.54239999998</v>
      </c>
      <c r="K2380" s="79">
        <v>608000</v>
      </c>
      <c r="L2380" s="79">
        <f t="shared" si="410"/>
        <v>115520</v>
      </c>
      <c r="M2380" s="79">
        <f t="shared" si="412"/>
        <v>723520</v>
      </c>
      <c r="N2380" s="79">
        <v>486000</v>
      </c>
      <c r="O2380" s="79">
        <v>92340</v>
      </c>
      <c r="P2380" s="79">
        <v>578340</v>
      </c>
      <c r="Q2380" s="244">
        <f t="shared" si="413"/>
        <v>428473</v>
      </c>
      <c r="R2380" s="244">
        <f t="shared" si="414"/>
        <v>576778</v>
      </c>
      <c r="S2380" s="244">
        <f t="shared" si="415"/>
        <v>563879</v>
      </c>
      <c r="T2380" s="244">
        <f t="shared" si="416"/>
        <v>578340</v>
      </c>
      <c r="U2380" s="79">
        <f t="shared" si="417"/>
        <v>104867.47118387093</v>
      </c>
      <c r="V2380" s="245">
        <f t="shared" si="418"/>
        <v>0.18181600404986137</v>
      </c>
      <c r="W2380" s="88" t="str">
        <f t="shared" si="419"/>
        <v>MENOR_VALOR</v>
      </c>
      <c r="X2380" s="89">
        <f t="shared" si="420"/>
        <v>428473</v>
      </c>
      <c r="Y2380" s="73"/>
    </row>
    <row r="2381" spans="1:25" ht="24" x14ac:dyDescent="0.35">
      <c r="A2381" s="21">
        <v>2159</v>
      </c>
      <c r="B2381" s="30">
        <v>8714200</v>
      </c>
      <c r="C2381" s="222" t="s">
        <v>640</v>
      </c>
      <c r="D2381" s="222" t="s">
        <v>641</v>
      </c>
      <c r="E2381" s="217" t="s">
        <v>34</v>
      </c>
      <c r="F2381" s="54">
        <v>0</v>
      </c>
      <c r="G2381" s="134">
        <v>1</v>
      </c>
      <c r="H2381" s="6">
        <v>781815</v>
      </c>
      <c r="I2381" s="247">
        <v>173264</v>
      </c>
      <c r="J2381" s="82">
        <f t="shared" si="411"/>
        <v>195996.23680000001</v>
      </c>
      <c r="K2381" s="79">
        <v>249900</v>
      </c>
      <c r="L2381" s="79">
        <f t="shared" si="410"/>
        <v>47481</v>
      </c>
      <c r="M2381" s="79">
        <f t="shared" si="412"/>
        <v>297381</v>
      </c>
      <c r="N2381" s="79">
        <v>204000</v>
      </c>
      <c r="O2381" s="79">
        <v>38760</v>
      </c>
      <c r="P2381" s="79">
        <v>242760</v>
      </c>
      <c r="Q2381" s="244">
        <f t="shared" si="413"/>
        <v>195996</v>
      </c>
      <c r="R2381" s="244">
        <f t="shared" si="414"/>
        <v>245379</v>
      </c>
      <c r="S2381" s="244">
        <f t="shared" si="415"/>
        <v>241869</v>
      </c>
      <c r="T2381" s="244">
        <f t="shared" si="416"/>
        <v>242760</v>
      </c>
      <c r="U2381" s="79">
        <f t="shared" si="417"/>
        <v>34919.054175335274</v>
      </c>
      <c r="V2381" s="245">
        <f t="shared" si="418"/>
        <v>0.14230661211976278</v>
      </c>
      <c r="W2381" s="88" t="str">
        <f t="shared" si="419"/>
        <v>MENOR_VALOR</v>
      </c>
      <c r="X2381" s="89">
        <f t="shared" si="420"/>
        <v>195996</v>
      </c>
      <c r="Y2381" s="73"/>
    </row>
    <row r="2382" spans="1:25" ht="24" x14ac:dyDescent="0.35">
      <c r="A2382" s="21">
        <v>2160</v>
      </c>
      <c r="B2382" s="30">
        <v>8714200</v>
      </c>
      <c r="C2382" s="222" t="s">
        <v>640</v>
      </c>
      <c r="D2382" s="222" t="s">
        <v>642</v>
      </c>
      <c r="E2382" s="217" t="s">
        <v>34</v>
      </c>
      <c r="F2382" s="54">
        <v>0</v>
      </c>
      <c r="G2382" s="134">
        <v>1</v>
      </c>
      <c r="H2382" s="6">
        <v>781815</v>
      </c>
      <c r="I2382" s="247">
        <v>173264</v>
      </c>
      <c r="J2382" s="82">
        <f t="shared" si="411"/>
        <v>195996.23680000001</v>
      </c>
      <c r="K2382" s="79">
        <v>249900</v>
      </c>
      <c r="L2382" s="79">
        <f t="shared" si="410"/>
        <v>47481</v>
      </c>
      <c r="M2382" s="79">
        <f t="shared" si="412"/>
        <v>297381</v>
      </c>
      <c r="N2382" s="79">
        <v>204000</v>
      </c>
      <c r="O2382" s="79">
        <v>38760</v>
      </c>
      <c r="P2382" s="79">
        <v>242760</v>
      </c>
      <c r="Q2382" s="244">
        <f t="shared" si="413"/>
        <v>195996</v>
      </c>
      <c r="R2382" s="244">
        <f t="shared" si="414"/>
        <v>245379</v>
      </c>
      <c r="S2382" s="244">
        <f t="shared" si="415"/>
        <v>241869</v>
      </c>
      <c r="T2382" s="244">
        <f t="shared" si="416"/>
        <v>242760</v>
      </c>
      <c r="U2382" s="79">
        <f t="shared" si="417"/>
        <v>34919.054175335274</v>
      </c>
      <c r="V2382" s="245">
        <f t="shared" si="418"/>
        <v>0.14230661211976278</v>
      </c>
      <c r="W2382" s="88" t="str">
        <f t="shared" si="419"/>
        <v>MENOR_VALOR</v>
      </c>
      <c r="X2382" s="89">
        <f t="shared" si="420"/>
        <v>195996</v>
      </c>
      <c r="Y2382" s="73"/>
    </row>
    <row r="2383" spans="1:25" ht="24" x14ac:dyDescent="0.35">
      <c r="A2383" s="21">
        <v>2161</v>
      </c>
      <c r="B2383" s="30">
        <v>8714200</v>
      </c>
      <c r="C2383" s="32" t="s">
        <v>50</v>
      </c>
      <c r="D2383" s="222" t="s">
        <v>643</v>
      </c>
      <c r="E2383" s="217" t="s">
        <v>34</v>
      </c>
      <c r="F2383" s="54">
        <v>0</v>
      </c>
      <c r="G2383" s="134">
        <v>1</v>
      </c>
      <c r="H2383" s="6">
        <v>781815</v>
      </c>
      <c r="I2383" s="247">
        <v>277865</v>
      </c>
      <c r="J2383" s="82">
        <f t="shared" si="411"/>
        <v>314320.88799999998</v>
      </c>
      <c r="K2383" s="79">
        <v>437630</v>
      </c>
      <c r="L2383" s="79">
        <f t="shared" si="410"/>
        <v>83149.7</v>
      </c>
      <c r="M2383" s="79">
        <f t="shared" si="412"/>
        <v>520779.7</v>
      </c>
      <c r="N2383" s="79">
        <v>327000</v>
      </c>
      <c r="O2383" s="79">
        <v>62130</v>
      </c>
      <c r="P2383" s="79">
        <v>389130</v>
      </c>
      <c r="Q2383" s="244">
        <f t="shared" si="413"/>
        <v>314321</v>
      </c>
      <c r="R2383" s="244">
        <f t="shared" si="414"/>
        <v>408077</v>
      </c>
      <c r="S2383" s="244">
        <f t="shared" si="415"/>
        <v>399369</v>
      </c>
      <c r="T2383" s="244">
        <f t="shared" si="416"/>
        <v>389130</v>
      </c>
      <c r="U2383" s="79">
        <f t="shared" si="417"/>
        <v>66295.503376925946</v>
      </c>
      <c r="V2383" s="245">
        <f t="shared" si="418"/>
        <v>0.16245831883915524</v>
      </c>
      <c r="W2383" s="88" t="str">
        <f t="shared" si="419"/>
        <v>MENOR_VALOR</v>
      </c>
      <c r="X2383" s="89">
        <f t="shared" si="420"/>
        <v>314321</v>
      </c>
      <c r="Y2383" s="73"/>
    </row>
    <row r="2384" spans="1:25" s="74" customFormat="1" ht="32" x14ac:dyDescent="0.35">
      <c r="A2384" s="215">
        <v>4.5999999999999996</v>
      </c>
      <c r="B2384" s="6"/>
      <c r="C2384" s="13"/>
      <c r="D2384" s="218" t="s">
        <v>644</v>
      </c>
      <c r="E2384" s="6"/>
      <c r="F2384" s="6"/>
      <c r="G2384" s="6"/>
      <c r="H2384" s="6"/>
      <c r="I2384" s="11"/>
      <c r="J2384" s="82">
        <f t="shared" si="411"/>
        <v>0</v>
      </c>
      <c r="K2384" s="79">
        <v>0</v>
      </c>
      <c r="L2384" s="79">
        <f t="shared" si="410"/>
        <v>0</v>
      </c>
      <c r="M2384" s="79">
        <f t="shared" si="412"/>
        <v>0</v>
      </c>
      <c r="N2384" s="79"/>
      <c r="O2384" s="79"/>
      <c r="P2384" s="79"/>
      <c r="Q2384" s="244"/>
      <c r="R2384" s="244"/>
      <c r="S2384" s="244"/>
      <c r="T2384" s="244"/>
      <c r="U2384" s="79"/>
      <c r="V2384" s="245"/>
      <c r="W2384" s="88"/>
      <c r="X2384" s="89"/>
      <c r="Y2384" s="73"/>
    </row>
    <row r="2385" spans="1:25" ht="16" x14ac:dyDescent="0.35">
      <c r="A2385" s="21">
        <v>2162</v>
      </c>
      <c r="B2385" s="30">
        <v>8714200</v>
      </c>
      <c r="C2385" s="52" t="s">
        <v>548</v>
      </c>
      <c r="D2385" s="222" t="s">
        <v>645</v>
      </c>
      <c r="E2385" s="217" t="s">
        <v>34</v>
      </c>
      <c r="F2385" s="54">
        <v>0</v>
      </c>
      <c r="G2385" s="134">
        <v>1</v>
      </c>
      <c r="H2385" s="6">
        <v>781815</v>
      </c>
      <c r="I2385" s="247">
        <v>291312</v>
      </c>
      <c r="J2385" s="82">
        <f t="shared" si="411"/>
        <v>329532.13439999998</v>
      </c>
      <c r="K2385" s="79">
        <v>424710</v>
      </c>
      <c r="L2385" s="79">
        <f t="shared" si="410"/>
        <v>80694.899999999994</v>
      </c>
      <c r="M2385" s="79">
        <f t="shared" si="412"/>
        <v>505404.9</v>
      </c>
      <c r="N2385" s="79">
        <v>343000</v>
      </c>
      <c r="O2385" s="79">
        <v>65170</v>
      </c>
      <c r="P2385" s="79">
        <v>408170</v>
      </c>
      <c r="Q2385" s="244">
        <f t="shared" si="413"/>
        <v>329532</v>
      </c>
      <c r="R2385" s="244">
        <f t="shared" si="414"/>
        <v>414369</v>
      </c>
      <c r="S2385" s="244">
        <f t="shared" si="415"/>
        <v>408125</v>
      </c>
      <c r="T2385" s="244">
        <f t="shared" si="416"/>
        <v>408170</v>
      </c>
      <c r="U2385" s="79">
        <f t="shared" si="417"/>
        <v>59988.817995523132</v>
      </c>
      <c r="V2385" s="245">
        <f t="shared" si="418"/>
        <v>0.14477149109977613</v>
      </c>
      <c r="W2385" s="88" t="str">
        <f t="shared" si="419"/>
        <v>MENOR_VALOR</v>
      </c>
      <c r="X2385" s="89">
        <f t="shared" si="420"/>
        <v>329532</v>
      </c>
      <c r="Y2385" s="73"/>
    </row>
    <row r="2386" spans="1:25" ht="16" x14ac:dyDescent="0.35">
      <c r="A2386" s="21">
        <v>2163</v>
      </c>
      <c r="B2386" s="30">
        <v>8714200</v>
      </c>
      <c r="C2386" s="52" t="s">
        <v>548</v>
      </c>
      <c r="D2386" s="222" t="s">
        <v>646</v>
      </c>
      <c r="E2386" s="217" t="s">
        <v>34</v>
      </c>
      <c r="F2386" s="54">
        <v>0</v>
      </c>
      <c r="G2386" s="134">
        <v>1</v>
      </c>
      <c r="H2386" s="6">
        <v>781815</v>
      </c>
      <c r="I2386" s="247">
        <v>373184</v>
      </c>
      <c r="J2386" s="82">
        <f t="shared" si="411"/>
        <v>422145.74079999997</v>
      </c>
      <c r="K2386" s="79">
        <v>581940</v>
      </c>
      <c r="L2386" s="79">
        <f t="shared" si="410"/>
        <v>110568.6</v>
      </c>
      <c r="M2386" s="79">
        <f t="shared" si="412"/>
        <v>692508.6</v>
      </c>
      <c r="N2386" s="79">
        <v>439000</v>
      </c>
      <c r="O2386" s="79">
        <v>83410</v>
      </c>
      <c r="P2386" s="79">
        <v>522410</v>
      </c>
      <c r="Q2386" s="244">
        <f t="shared" si="413"/>
        <v>422146</v>
      </c>
      <c r="R2386" s="244">
        <f t="shared" si="414"/>
        <v>545688</v>
      </c>
      <c r="S2386" s="244">
        <f t="shared" si="415"/>
        <v>534523</v>
      </c>
      <c r="T2386" s="244">
        <f t="shared" si="416"/>
        <v>522410</v>
      </c>
      <c r="U2386" s="79">
        <f t="shared" si="417"/>
        <v>87357.385961348453</v>
      </c>
      <c r="V2386" s="245">
        <f t="shared" si="418"/>
        <v>0.16008669049227481</v>
      </c>
      <c r="W2386" s="88" t="str">
        <f t="shared" si="419"/>
        <v>MENOR_VALOR</v>
      </c>
      <c r="X2386" s="89">
        <f t="shared" si="420"/>
        <v>422146</v>
      </c>
      <c r="Y2386" s="73"/>
    </row>
    <row r="2387" spans="1:25" ht="32" x14ac:dyDescent="0.35">
      <c r="A2387" s="21">
        <v>2164</v>
      </c>
      <c r="B2387" s="30">
        <v>8714200</v>
      </c>
      <c r="C2387" s="52" t="s">
        <v>548</v>
      </c>
      <c r="D2387" s="222" t="s">
        <v>647</v>
      </c>
      <c r="E2387" s="217" t="s">
        <v>34</v>
      </c>
      <c r="F2387" s="54">
        <v>0</v>
      </c>
      <c r="G2387" s="134">
        <v>1</v>
      </c>
      <c r="H2387" s="6">
        <v>781815</v>
      </c>
      <c r="I2387" s="247">
        <v>506464</v>
      </c>
      <c r="J2387" s="82">
        <f t="shared" si="411"/>
        <v>572912.07680000004</v>
      </c>
      <c r="K2387" s="79">
        <v>812050</v>
      </c>
      <c r="L2387" s="79">
        <f t="shared" si="410"/>
        <v>154289.5</v>
      </c>
      <c r="M2387" s="79">
        <f t="shared" si="412"/>
        <v>966339.5</v>
      </c>
      <c r="N2387" s="79">
        <v>596000</v>
      </c>
      <c r="O2387" s="79">
        <v>113240</v>
      </c>
      <c r="P2387" s="79">
        <v>709240</v>
      </c>
      <c r="Q2387" s="244">
        <f t="shared" si="413"/>
        <v>572912</v>
      </c>
      <c r="R2387" s="244">
        <f t="shared" si="414"/>
        <v>749497</v>
      </c>
      <c r="S2387" s="244">
        <f t="shared" si="415"/>
        <v>732268</v>
      </c>
      <c r="T2387" s="244">
        <f t="shared" si="416"/>
        <v>709240</v>
      </c>
      <c r="U2387" s="79">
        <f t="shared" si="417"/>
        <v>124864.4509558265</v>
      </c>
      <c r="V2387" s="245">
        <f t="shared" si="418"/>
        <v>0.16659766610917254</v>
      </c>
      <c r="W2387" s="88" t="str">
        <f t="shared" si="419"/>
        <v>MENOR_VALOR</v>
      </c>
      <c r="X2387" s="89">
        <f t="shared" si="420"/>
        <v>572912</v>
      </c>
      <c r="Y2387" s="73"/>
    </row>
    <row r="2388" spans="1:25" x14ac:dyDescent="0.35">
      <c r="A2388" s="21">
        <v>2165</v>
      </c>
      <c r="B2388" s="30">
        <v>8714200</v>
      </c>
      <c r="C2388" s="52" t="s">
        <v>548</v>
      </c>
      <c r="D2388" s="222" t="s">
        <v>648</v>
      </c>
      <c r="E2388" s="217" t="s">
        <v>34</v>
      </c>
      <c r="F2388" s="54">
        <v>0</v>
      </c>
      <c r="G2388" s="134">
        <v>1</v>
      </c>
      <c r="H2388" s="6">
        <v>781815</v>
      </c>
      <c r="I2388" s="247">
        <v>360808</v>
      </c>
      <c r="J2388" s="82">
        <f t="shared" si="411"/>
        <v>408146.00959999999</v>
      </c>
      <c r="K2388" s="79">
        <v>487600</v>
      </c>
      <c r="L2388" s="79">
        <f t="shared" si="410"/>
        <v>92644</v>
      </c>
      <c r="M2388" s="79">
        <f t="shared" si="412"/>
        <v>580244</v>
      </c>
      <c r="N2388" s="79">
        <v>424000</v>
      </c>
      <c r="O2388" s="79">
        <v>80560</v>
      </c>
      <c r="P2388" s="79">
        <v>504560</v>
      </c>
      <c r="Q2388" s="244">
        <f t="shared" si="413"/>
        <v>408146</v>
      </c>
      <c r="R2388" s="244">
        <f t="shared" si="414"/>
        <v>497650</v>
      </c>
      <c r="S2388" s="244">
        <f t="shared" si="415"/>
        <v>492545</v>
      </c>
      <c r="T2388" s="244">
        <f t="shared" si="416"/>
        <v>504560</v>
      </c>
      <c r="U2388" s="79">
        <f t="shared" si="417"/>
        <v>63288.885343320748</v>
      </c>
      <c r="V2388" s="245">
        <f t="shared" si="418"/>
        <v>0.12717549551556465</v>
      </c>
      <c r="W2388" s="88" t="str">
        <f t="shared" si="419"/>
        <v>MENOR_VALOR</v>
      </c>
      <c r="X2388" s="89">
        <f t="shared" si="420"/>
        <v>408146</v>
      </c>
      <c r="Y2388" s="73"/>
    </row>
    <row r="2389" spans="1:25" ht="16" x14ac:dyDescent="0.35">
      <c r="A2389" s="21">
        <v>2166</v>
      </c>
      <c r="B2389" s="30">
        <v>8714200</v>
      </c>
      <c r="C2389" s="52" t="s">
        <v>548</v>
      </c>
      <c r="D2389" s="222" t="s">
        <v>649</v>
      </c>
      <c r="E2389" s="217" t="s">
        <v>34</v>
      </c>
      <c r="F2389" s="54">
        <v>0</v>
      </c>
      <c r="G2389" s="134">
        <v>1</v>
      </c>
      <c r="H2389" s="6">
        <v>781815</v>
      </c>
      <c r="I2389" s="247">
        <v>174930</v>
      </c>
      <c r="J2389" s="82">
        <f t="shared" si="411"/>
        <v>197880.81599999999</v>
      </c>
      <c r="K2389" s="79">
        <v>260580</v>
      </c>
      <c r="L2389" s="79">
        <f t="shared" si="410"/>
        <v>49510.2</v>
      </c>
      <c r="M2389" s="79">
        <f t="shared" si="412"/>
        <v>310090.2</v>
      </c>
      <c r="N2389" s="79">
        <v>206000</v>
      </c>
      <c r="O2389" s="79">
        <v>39140</v>
      </c>
      <c r="P2389" s="79">
        <v>245140</v>
      </c>
      <c r="Q2389" s="244">
        <f t="shared" si="413"/>
        <v>197881</v>
      </c>
      <c r="R2389" s="244">
        <f t="shared" si="414"/>
        <v>251037</v>
      </c>
      <c r="S2389" s="244">
        <f t="shared" si="415"/>
        <v>246851</v>
      </c>
      <c r="T2389" s="244">
        <f t="shared" si="416"/>
        <v>245140</v>
      </c>
      <c r="U2389" s="79">
        <f t="shared" si="417"/>
        <v>37586.968060752122</v>
      </c>
      <c r="V2389" s="245">
        <f t="shared" si="418"/>
        <v>0.14972680545398537</v>
      </c>
      <c r="W2389" s="88" t="str">
        <f t="shared" si="419"/>
        <v>MENOR_VALOR</v>
      </c>
      <c r="X2389" s="89">
        <f t="shared" si="420"/>
        <v>197881</v>
      </c>
      <c r="Y2389" s="73"/>
    </row>
    <row r="2390" spans="1:25" x14ac:dyDescent="0.35">
      <c r="A2390" s="21">
        <v>2167</v>
      </c>
      <c r="B2390" s="30">
        <v>8714200</v>
      </c>
      <c r="C2390" s="52" t="s">
        <v>548</v>
      </c>
      <c r="D2390" s="222" t="s">
        <v>650</v>
      </c>
      <c r="E2390" s="217" t="s">
        <v>34</v>
      </c>
      <c r="F2390" s="54">
        <v>0</v>
      </c>
      <c r="G2390" s="134">
        <v>1</v>
      </c>
      <c r="H2390" s="6">
        <v>781815</v>
      </c>
      <c r="I2390" s="247">
        <v>576555</v>
      </c>
      <c r="J2390" s="82">
        <f t="shared" si="411"/>
        <v>652199.01599999995</v>
      </c>
      <c r="K2390" s="79">
        <v>839520</v>
      </c>
      <c r="L2390" s="79">
        <f t="shared" si="410"/>
        <v>159508.79999999999</v>
      </c>
      <c r="M2390" s="79">
        <f t="shared" si="412"/>
        <v>999028.8</v>
      </c>
      <c r="N2390" s="79">
        <v>678000</v>
      </c>
      <c r="O2390" s="79">
        <v>128820</v>
      </c>
      <c r="P2390" s="79">
        <v>806820</v>
      </c>
      <c r="Q2390" s="244">
        <f t="shared" si="413"/>
        <v>652199</v>
      </c>
      <c r="R2390" s="244">
        <f t="shared" si="414"/>
        <v>819349</v>
      </c>
      <c r="S2390" s="244">
        <f t="shared" si="415"/>
        <v>807071</v>
      </c>
      <c r="T2390" s="244">
        <f t="shared" si="416"/>
        <v>806820</v>
      </c>
      <c r="U2390" s="79">
        <f t="shared" si="417"/>
        <v>118192.89847533141</v>
      </c>
      <c r="V2390" s="245">
        <f t="shared" si="418"/>
        <v>0.14425220324346696</v>
      </c>
      <c r="W2390" s="88" t="str">
        <f t="shared" si="419"/>
        <v>MENOR_VALOR</v>
      </c>
      <c r="X2390" s="89">
        <f t="shared" si="420"/>
        <v>652199</v>
      </c>
      <c r="Y2390" s="73"/>
    </row>
    <row r="2391" spans="1:25" x14ac:dyDescent="0.35">
      <c r="A2391" s="21">
        <v>2168</v>
      </c>
      <c r="B2391" s="30">
        <v>8714200</v>
      </c>
      <c r="C2391" s="52" t="s">
        <v>548</v>
      </c>
      <c r="D2391" s="222" t="s">
        <v>651</v>
      </c>
      <c r="E2391" s="217" t="s">
        <v>34</v>
      </c>
      <c r="F2391" s="54">
        <v>0</v>
      </c>
      <c r="G2391" s="134">
        <v>1</v>
      </c>
      <c r="H2391" s="6">
        <v>781815</v>
      </c>
      <c r="I2391" s="247">
        <v>211701</v>
      </c>
      <c r="J2391" s="82">
        <f t="shared" si="411"/>
        <v>239476.17119999998</v>
      </c>
      <c r="K2391" s="79">
        <v>317220</v>
      </c>
      <c r="L2391" s="79">
        <f t="shared" si="410"/>
        <v>60271.8</v>
      </c>
      <c r="M2391" s="79">
        <f t="shared" si="412"/>
        <v>377491.8</v>
      </c>
      <c r="N2391" s="79">
        <v>249000</v>
      </c>
      <c r="O2391" s="79">
        <v>47310</v>
      </c>
      <c r="P2391" s="79">
        <v>296310</v>
      </c>
      <c r="Q2391" s="244">
        <f t="shared" si="413"/>
        <v>239476</v>
      </c>
      <c r="R2391" s="244">
        <f t="shared" si="414"/>
        <v>304426</v>
      </c>
      <c r="S2391" s="244">
        <f t="shared" si="415"/>
        <v>299207</v>
      </c>
      <c r="T2391" s="244">
        <f t="shared" si="416"/>
        <v>296310</v>
      </c>
      <c r="U2391" s="79">
        <f t="shared" si="417"/>
        <v>45926.585438066264</v>
      </c>
      <c r="V2391" s="245">
        <f t="shared" si="418"/>
        <v>0.15086288765764508</v>
      </c>
      <c r="W2391" s="88" t="str">
        <f t="shared" si="419"/>
        <v>MENOR_VALOR</v>
      </c>
      <c r="X2391" s="89">
        <f t="shared" si="420"/>
        <v>239476</v>
      </c>
      <c r="Y2391" s="73"/>
    </row>
    <row r="2392" spans="1:25" ht="16" x14ac:dyDescent="0.35">
      <c r="A2392" s="21">
        <v>2169</v>
      </c>
      <c r="B2392" s="30">
        <v>8714200</v>
      </c>
      <c r="C2392" s="52" t="s">
        <v>548</v>
      </c>
      <c r="D2392" s="222" t="s">
        <v>652</v>
      </c>
      <c r="E2392" s="217" t="s">
        <v>34</v>
      </c>
      <c r="F2392" s="54">
        <v>0</v>
      </c>
      <c r="G2392" s="134">
        <v>1</v>
      </c>
      <c r="H2392" s="6">
        <v>781815</v>
      </c>
      <c r="I2392" s="247">
        <v>111027</v>
      </c>
      <c r="J2392" s="82">
        <f t="shared" si="411"/>
        <v>125593.7424</v>
      </c>
      <c r="K2392" s="79">
        <v>154160</v>
      </c>
      <c r="L2392" s="79">
        <f t="shared" si="410"/>
        <v>29290.400000000001</v>
      </c>
      <c r="M2392" s="79">
        <f t="shared" si="412"/>
        <v>183450.4</v>
      </c>
      <c r="N2392" s="79">
        <v>131000</v>
      </c>
      <c r="O2392" s="79">
        <v>24890</v>
      </c>
      <c r="P2392" s="79">
        <v>155890</v>
      </c>
      <c r="Q2392" s="244">
        <f t="shared" si="413"/>
        <v>125594</v>
      </c>
      <c r="R2392" s="244">
        <f t="shared" si="414"/>
        <v>154978</v>
      </c>
      <c r="S2392" s="244">
        <f t="shared" si="415"/>
        <v>153145</v>
      </c>
      <c r="T2392" s="244">
        <f t="shared" si="416"/>
        <v>155890</v>
      </c>
      <c r="U2392" s="79">
        <f t="shared" si="417"/>
        <v>20777.625658385514</v>
      </c>
      <c r="V2392" s="245">
        <f t="shared" si="418"/>
        <v>0.13406822683468309</v>
      </c>
      <c r="W2392" s="88" t="str">
        <f t="shared" si="419"/>
        <v>MENOR_VALOR</v>
      </c>
      <c r="X2392" s="89">
        <f t="shared" si="420"/>
        <v>125594</v>
      </c>
      <c r="Y2392" s="73"/>
    </row>
    <row r="2393" spans="1:25" ht="16" x14ac:dyDescent="0.35">
      <c r="A2393" s="21">
        <v>2170</v>
      </c>
      <c r="B2393" s="30">
        <v>8714200</v>
      </c>
      <c r="C2393" s="52" t="s">
        <v>548</v>
      </c>
      <c r="D2393" s="222" t="s">
        <v>653</v>
      </c>
      <c r="E2393" s="217" t="s">
        <v>34</v>
      </c>
      <c r="F2393" s="54">
        <v>0</v>
      </c>
      <c r="G2393" s="134">
        <v>1</v>
      </c>
      <c r="H2393" s="6">
        <v>781815</v>
      </c>
      <c r="I2393" s="247">
        <v>161959</v>
      </c>
      <c r="J2393" s="82">
        <f t="shared" si="411"/>
        <v>183208.0208</v>
      </c>
      <c r="K2393" s="79">
        <v>260510</v>
      </c>
      <c r="L2393" s="79">
        <f t="shared" si="410"/>
        <v>49496.9</v>
      </c>
      <c r="M2393" s="79">
        <f t="shared" si="412"/>
        <v>310006.90000000002</v>
      </c>
      <c r="N2393" s="79">
        <v>191000</v>
      </c>
      <c r="O2393" s="79">
        <v>36290</v>
      </c>
      <c r="P2393" s="79">
        <v>227290</v>
      </c>
      <c r="Q2393" s="244">
        <f t="shared" si="413"/>
        <v>183208</v>
      </c>
      <c r="R2393" s="244">
        <f t="shared" si="414"/>
        <v>240168</v>
      </c>
      <c r="S2393" s="244">
        <f t="shared" si="415"/>
        <v>234584</v>
      </c>
      <c r="T2393" s="244">
        <f t="shared" si="416"/>
        <v>227290</v>
      </c>
      <c r="U2393" s="79">
        <f t="shared" si="417"/>
        <v>40276.802256385745</v>
      </c>
      <c r="V2393" s="245">
        <f t="shared" si="418"/>
        <v>0.16770261756930877</v>
      </c>
      <c r="W2393" s="88" t="str">
        <f t="shared" si="419"/>
        <v>MENOR_VALOR</v>
      </c>
      <c r="X2393" s="89">
        <f t="shared" si="420"/>
        <v>183208</v>
      </c>
      <c r="Y2393" s="73"/>
    </row>
    <row r="2394" spans="1:25" ht="16" x14ac:dyDescent="0.35">
      <c r="A2394" s="21">
        <v>2171</v>
      </c>
      <c r="B2394" s="30">
        <v>8714200</v>
      </c>
      <c r="C2394" s="52" t="s">
        <v>548</v>
      </c>
      <c r="D2394" s="222" t="s">
        <v>654</v>
      </c>
      <c r="E2394" s="217" t="s">
        <v>34</v>
      </c>
      <c r="F2394" s="54">
        <v>0</v>
      </c>
      <c r="G2394" s="134">
        <v>1</v>
      </c>
      <c r="H2394" s="6">
        <v>781815</v>
      </c>
      <c r="I2394" s="247">
        <v>189567</v>
      </c>
      <c r="J2394" s="82">
        <f t="shared" si="411"/>
        <v>214438.19039999999</v>
      </c>
      <c r="K2394" s="79">
        <v>273420</v>
      </c>
      <c r="L2394" s="79">
        <f t="shared" si="410"/>
        <v>51949.8</v>
      </c>
      <c r="M2394" s="79">
        <f t="shared" si="412"/>
        <v>325369.8</v>
      </c>
      <c r="N2394" s="79">
        <v>223000</v>
      </c>
      <c r="O2394" s="79">
        <v>42370</v>
      </c>
      <c r="P2394" s="79">
        <v>265370</v>
      </c>
      <c r="Q2394" s="244">
        <f t="shared" si="413"/>
        <v>214438</v>
      </c>
      <c r="R2394" s="244">
        <f t="shared" si="414"/>
        <v>268393</v>
      </c>
      <c r="S2394" s="244">
        <f t="shared" si="415"/>
        <v>264552</v>
      </c>
      <c r="T2394" s="244">
        <f t="shared" si="416"/>
        <v>265370</v>
      </c>
      <c r="U2394" s="79">
        <f t="shared" si="417"/>
        <v>38151.946378920169</v>
      </c>
      <c r="V2394" s="245">
        <f t="shared" si="418"/>
        <v>0.14214955821843406</v>
      </c>
      <c r="W2394" s="88" t="str">
        <f t="shared" si="419"/>
        <v>MENOR_VALOR</v>
      </c>
      <c r="X2394" s="89">
        <f t="shared" si="420"/>
        <v>214438</v>
      </c>
      <c r="Y2394" s="73"/>
    </row>
    <row r="2395" spans="1:25" ht="16" x14ac:dyDescent="0.35">
      <c r="A2395" s="21">
        <v>2172</v>
      </c>
      <c r="B2395" s="30">
        <v>8714200</v>
      </c>
      <c r="C2395" s="52" t="s">
        <v>548</v>
      </c>
      <c r="D2395" s="222" t="s">
        <v>655</v>
      </c>
      <c r="E2395" s="217" t="s">
        <v>34</v>
      </c>
      <c r="F2395" s="54">
        <v>0</v>
      </c>
      <c r="G2395" s="134">
        <v>1</v>
      </c>
      <c r="H2395" s="6">
        <v>781815</v>
      </c>
      <c r="I2395" s="247">
        <v>128401</v>
      </c>
      <c r="J2395" s="82">
        <f t="shared" si="411"/>
        <v>145247.21119999999</v>
      </c>
      <c r="K2395" s="79">
        <v>207900</v>
      </c>
      <c r="L2395" s="79">
        <f t="shared" si="410"/>
        <v>39501</v>
      </c>
      <c r="M2395" s="79">
        <f t="shared" si="412"/>
        <v>247401</v>
      </c>
      <c r="N2395" s="79">
        <v>151000</v>
      </c>
      <c r="O2395" s="79">
        <v>28690</v>
      </c>
      <c r="P2395" s="79">
        <v>179690</v>
      </c>
      <c r="Q2395" s="244">
        <f t="shared" si="413"/>
        <v>145247</v>
      </c>
      <c r="R2395" s="244">
        <f t="shared" si="414"/>
        <v>190779</v>
      </c>
      <c r="S2395" s="244">
        <f t="shared" si="415"/>
        <v>186213</v>
      </c>
      <c r="T2395" s="244">
        <f t="shared" si="416"/>
        <v>179690</v>
      </c>
      <c r="U2395" s="79">
        <f t="shared" si="417"/>
        <v>32195.985960985883</v>
      </c>
      <c r="V2395" s="245">
        <f t="shared" si="418"/>
        <v>0.1687606390692156</v>
      </c>
      <c r="W2395" s="88" t="str">
        <f t="shared" si="419"/>
        <v>MENOR_VALOR</v>
      </c>
      <c r="X2395" s="89">
        <f t="shared" si="420"/>
        <v>145247</v>
      </c>
      <c r="Y2395" s="73"/>
    </row>
    <row r="2396" spans="1:25" ht="16" x14ac:dyDescent="0.35">
      <c r="A2396" s="21">
        <v>2173</v>
      </c>
      <c r="B2396" s="30">
        <v>8714200</v>
      </c>
      <c r="C2396" s="52" t="s">
        <v>548</v>
      </c>
      <c r="D2396" s="222" t="s">
        <v>656</v>
      </c>
      <c r="E2396" s="217" t="s">
        <v>34</v>
      </c>
      <c r="F2396" s="54">
        <v>0</v>
      </c>
      <c r="G2396" s="134">
        <v>1</v>
      </c>
      <c r="H2396" s="6">
        <v>781815</v>
      </c>
      <c r="I2396" s="247">
        <v>99484</v>
      </c>
      <c r="J2396" s="82">
        <f t="shared" si="411"/>
        <v>112536.3008</v>
      </c>
      <c r="K2396" s="79">
        <v>151840</v>
      </c>
      <c r="L2396" s="79">
        <f t="shared" si="410"/>
        <v>28849.599999999999</v>
      </c>
      <c r="M2396" s="79">
        <f t="shared" si="412"/>
        <v>180689.6</v>
      </c>
      <c r="N2396" s="79">
        <v>117000</v>
      </c>
      <c r="O2396" s="79">
        <v>22230</v>
      </c>
      <c r="P2396" s="79">
        <v>139230</v>
      </c>
      <c r="Q2396" s="244">
        <f t="shared" si="413"/>
        <v>112536</v>
      </c>
      <c r="R2396" s="244">
        <f t="shared" si="414"/>
        <v>144152</v>
      </c>
      <c r="S2396" s="244">
        <f t="shared" si="415"/>
        <v>141466</v>
      </c>
      <c r="T2396" s="244">
        <f t="shared" si="416"/>
        <v>139230</v>
      </c>
      <c r="U2396" s="79">
        <f t="shared" si="417"/>
        <v>22355.887993993885</v>
      </c>
      <c r="V2396" s="245">
        <f t="shared" si="418"/>
        <v>0.15508552079744911</v>
      </c>
      <c r="W2396" s="88" t="str">
        <f t="shared" si="419"/>
        <v>MENOR_VALOR</v>
      </c>
      <c r="X2396" s="89">
        <f t="shared" si="420"/>
        <v>112536</v>
      </c>
      <c r="Y2396" s="73"/>
    </row>
    <row r="2397" spans="1:25" ht="16" x14ac:dyDescent="0.35">
      <c r="A2397" s="21">
        <v>2174</v>
      </c>
      <c r="B2397" s="30">
        <v>8714200</v>
      </c>
      <c r="C2397" s="52" t="s">
        <v>548</v>
      </c>
      <c r="D2397" s="222" t="s">
        <v>657</v>
      </c>
      <c r="E2397" s="217" t="s">
        <v>34</v>
      </c>
      <c r="F2397" s="54">
        <v>0</v>
      </c>
      <c r="G2397" s="134">
        <v>1</v>
      </c>
      <c r="H2397" s="6">
        <v>781815</v>
      </c>
      <c r="I2397" s="247">
        <v>139944</v>
      </c>
      <c r="J2397" s="82">
        <f t="shared" si="411"/>
        <v>158304.65279999998</v>
      </c>
      <c r="K2397" s="79">
        <v>218360</v>
      </c>
      <c r="L2397" s="79">
        <f t="shared" si="410"/>
        <v>41488.400000000001</v>
      </c>
      <c r="M2397" s="79">
        <f t="shared" si="412"/>
        <v>259848.4</v>
      </c>
      <c r="N2397" s="79">
        <v>165000</v>
      </c>
      <c r="O2397" s="79">
        <v>31350</v>
      </c>
      <c r="P2397" s="79">
        <v>196350</v>
      </c>
      <c r="Q2397" s="244">
        <f t="shared" si="413"/>
        <v>158305</v>
      </c>
      <c r="R2397" s="244">
        <f t="shared" si="414"/>
        <v>204834</v>
      </c>
      <c r="S2397" s="244">
        <f t="shared" si="415"/>
        <v>200639</v>
      </c>
      <c r="T2397" s="244">
        <f t="shared" si="416"/>
        <v>196350</v>
      </c>
      <c r="U2397" s="79">
        <f t="shared" si="417"/>
        <v>32900.971421828872</v>
      </c>
      <c r="V2397" s="245">
        <f t="shared" si="418"/>
        <v>0.16062260865788333</v>
      </c>
      <c r="W2397" s="88" t="str">
        <f t="shared" si="419"/>
        <v>MENOR_VALOR</v>
      </c>
      <c r="X2397" s="89">
        <f t="shared" si="420"/>
        <v>158305</v>
      </c>
      <c r="Y2397" s="73"/>
    </row>
    <row r="2398" spans="1:25" ht="16" x14ac:dyDescent="0.35">
      <c r="A2398" s="21">
        <v>2175</v>
      </c>
      <c r="B2398" s="30">
        <v>8714200</v>
      </c>
      <c r="C2398" s="52" t="s">
        <v>548</v>
      </c>
      <c r="D2398" s="222" t="s">
        <v>658</v>
      </c>
      <c r="E2398" s="217" t="s">
        <v>34</v>
      </c>
      <c r="F2398" s="54">
        <v>0</v>
      </c>
      <c r="G2398" s="134">
        <v>1</v>
      </c>
      <c r="H2398" s="6">
        <v>781815</v>
      </c>
      <c r="I2398" s="247">
        <v>173264</v>
      </c>
      <c r="J2398" s="82">
        <f t="shared" si="411"/>
        <v>195996.23680000001</v>
      </c>
      <c r="K2398" s="79">
        <v>270300</v>
      </c>
      <c r="L2398" s="79">
        <f t="shared" si="410"/>
        <v>51357</v>
      </c>
      <c r="M2398" s="79">
        <f t="shared" si="412"/>
        <v>321657</v>
      </c>
      <c r="N2398" s="79">
        <v>204000</v>
      </c>
      <c r="O2398" s="79">
        <v>38760</v>
      </c>
      <c r="P2398" s="79">
        <v>242760</v>
      </c>
      <c r="Q2398" s="244">
        <f t="shared" si="413"/>
        <v>195996</v>
      </c>
      <c r="R2398" s="244">
        <f t="shared" si="414"/>
        <v>253471</v>
      </c>
      <c r="S2398" s="244">
        <f t="shared" si="415"/>
        <v>248279</v>
      </c>
      <c r="T2398" s="244">
        <f t="shared" si="416"/>
        <v>242760</v>
      </c>
      <c r="U2398" s="79">
        <f t="shared" si="417"/>
        <v>40640.962248696822</v>
      </c>
      <c r="V2398" s="245">
        <f t="shared" si="418"/>
        <v>0.16033772008907063</v>
      </c>
      <c r="W2398" s="88" t="str">
        <f t="shared" si="419"/>
        <v>MENOR_VALOR</v>
      </c>
      <c r="X2398" s="89">
        <f t="shared" si="420"/>
        <v>195996</v>
      </c>
      <c r="Y2398" s="73"/>
    </row>
    <row r="2399" spans="1:25" ht="16" x14ac:dyDescent="0.35">
      <c r="A2399" s="21">
        <v>2176</v>
      </c>
      <c r="B2399" s="30">
        <v>8714200</v>
      </c>
      <c r="C2399" s="222" t="s">
        <v>562</v>
      </c>
      <c r="D2399" s="222" t="s">
        <v>646</v>
      </c>
      <c r="E2399" s="217" t="s">
        <v>34</v>
      </c>
      <c r="F2399" s="54">
        <v>0</v>
      </c>
      <c r="G2399" s="134">
        <v>1</v>
      </c>
      <c r="H2399" s="6">
        <v>781815</v>
      </c>
      <c r="I2399" s="247">
        <v>365568</v>
      </c>
      <c r="J2399" s="82">
        <f t="shared" si="411"/>
        <v>413530.52159999998</v>
      </c>
      <c r="K2399" s="79">
        <v>538020</v>
      </c>
      <c r="L2399" s="79">
        <f t="shared" si="410"/>
        <v>102223.8</v>
      </c>
      <c r="M2399" s="79">
        <f t="shared" si="412"/>
        <v>640243.80000000005</v>
      </c>
      <c r="N2399" s="79">
        <v>439000</v>
      </c>
      <c r="O2399" s="79">
        <v>83410</v>
      </c>
      <c r="P2399" s="79">
        <v>522410</v>
      </c>
      <c r="Q2399" s="244">
        <f t="shared" si="413"/>
        <v>413531</v>
      </c>
      <c r="R2399" s="244">
        <f t="shared" si="414"/>
        <v>525395</v>
      </c>
      <c r="S2399" s="244">
        <f t="shared" si="415"/>
        <v>517156</v>
      </c>
      <c r="T2399" s="244">
        <f t="shared" si="416"/>
        <v>522410</v>
      </c>
      <c r="U2399" s="79">
        <f t="shared" si="417"/>
        <v>79099.79297065195</v>
      </c>
      <c r="V2399" s="245">
        <f t="shared" si="418"/>
        <v>0.15055299911619249</v>
      </c>
      <c r="W2399" s="88" t="str">
        <f t="shared" si="419"/>
        <v>MENOR_VALOR</v>
      </c>
      <c r="X2399" s="89">
        <f t="shared" si="420"/>
        <v>413531</v>
      </c>
      <c r="Y2399" s="73"/>
    </row>
    <row r="2400" spans="1:25" ht="16" x14ac:dyDescent="0.35">
      <c r="A2400" s="21">
        <v>2177</v>
      </c>
      <c r="B2400" s="30">
        <v>8714200</v>
      </c>
      <c r="C2400" s="222" t="s">
        <v>562</v>
      </c>
      <c r="D2400" s="222" t="s">
        <v>659</v>
      </c>
      <c r="E2400" s="217" t="s">
        <v>34</v>
      </c>
      <c r="F2400" s="54">
        <v>0</v>
      </c>
      <c r="G2400" s="134">
        <v>1</v>
      </c>
      <c r="H2400" s="6">
        <v>781815</v>
      </c>
      <c r="I2400" s="247">
        <v>441014</v>
      </c>
      <c r="J2400" s="82">
        <f t="shared" si="411"/>
        <v>498875.0368</v>
      </c>
      <c r="K2400" s="79">
        <v>603570</v>
      </c>
      <c r="L2400" s="79">
        <f t="shared" si="410"/>
        <v>114678.3</v>
      </c>
      <c r="M2400" s="79">
        <f t="shared" si="412"/>
        <v>718248.3</v>
      </c>
      <c r="N2400" s="79">
        <v>519000</v>
      </c>
      <c r="O2400" s="79">
        <v>98610</v>
      </c>
      <c r="P2400" s="79">
        <v>617610</v>
      </c>
      <c r="Q2400" s="244">
        <f t="shared" si="413"/>
        <v>498875</v>
      </c>
      <c r="R2400" s="244">
        <f t="shared" si="414"/>
        <v>611578</v>
      </c>
      <c r="S2400" s="244">
        <f t="shared" si="415"/>
        <v>604867</v>
      </c>
      <c r="T2400" s="244">
        <f t="shared" si="416"/>
        <v>617610</v>
      </c>
      <c r="U2400" s="79">
        <f t="shared" si="417"/>
        <v>79693.055560067471</v>
      </c>
      <c r="V2400" s="245">
        <f t="shared" si="418"/>
        <v>0.13030726343993321</v>
      </c>
      <c r="W2400" s="88" t="str">
        <f t="shared" si="419"/>
        <v>MENOR_VALOR</v>
      </c>
      <c r="X2400" s="89">
        <f t="shared" si="420"/>
        <v>498875</v>
      </c>
      <c r="Y2400" s="73"/>
    </row>
    <row r="2401" spans="1:25" ht="16" x14ac:dyDescent="0.35">
      <c r="A2401" s="21">
        <v>2178</v>
      </c>
      <c r="B2401" s="30">
        <v>8714200</v>
      </c>
      <c r="C2401" s="222" t="s">
        <v>562</v>
      </c>
      <c r="D2401" s="222" t="s">
        <v>660</v>
      </c>
      <c r="E2401" s="217" t="s">
        <v>34</v>
      </c>
      <c r="F2401" s="54">
        <v>0</v>
      </c>
      <c r="G2401" s="134">
        <v>1</v>
      </c>
      <c r="H2401" s="6">
        <v>781815</v>
      </c>
      <c r="I2401" s="247">
        <v>149226</v>
      </c>
      <c r="J2401" s="82">
        <f t="shared" si="411"/>
        <v>168804.45120000001</v>
      </c>
      <c r="K2401" s="79">
        <v>202400</v>
      </c>
      <c r="L2401" s="79">
        <f t="shared" si="410"/>
        <v>38456</v>
      </c>
      <c r="M2401" s="79">
        <f t="shared" si="412"/>
        <v>240856</v>
      </c>
      <c r="N2401" s="79">
        <v>176000</v>
      </c>
      <c r="O2401" s="79">
        <v>33440</v>
      </c>
      <c r="P2401" s="79">
        <v>209440</v>
      </c>
      <c r="Q2401" s="244">
        <f t="shared" si="413"/>
        <v>168804</v>
      </c>
      <c r="R2401" s="244">
        <f t="shared" si="414"/>
        <v>206367</v>
      </c>
      <c r="S2401" s="244">
        <f t="shared" si="415"/>
        <v>204205</v>
      </c>
      <c r="T2401" s="244">
        <f t="shared" si="416"/>
        <v>209440</v>
      </c>
      <c r="U2401" s="79">
        <f t="shared" si="417"/>
        <v>26561.052021710286</v>
      </c>
      <c r="V2401" s="245">
        <f t="shared" si="418"/>
        <v>0.1287078458363512</v>
      </c>
      <c r="W2401" s="88" t="str">
        <f t="shared" si="419"/>
        <v>MENOR_VALOR</v>
      </c>
      <c r="X2401" s="89">
        <f t="shared" si="420"/>
        <v>168804</v>
      </c>
      <c r="Y2401" s="73"/>
    </row>
    <row r="2402" spans="1:25" ht="16" x14ac:dyDescent="0.35">
      <c r="A2402" s="21">
        <v>2179</v>
      </c>
      <c r="B2402" s="30">
        <v>8714200</v>
      </c>
      <c r="C2402" s="222" t="s">
        <v>562</v>
      </c>
      <c r="D2402" s="222" t="s">
        <v>661</v>
      </c>
      <c r="E2402" s="217" t="s">
        <v>34</v>
      </c>
      <c r="F2402" s="54">
        <v>0</v>
      </c>
      <c r="G2402" s="134">
        <v>1</v>
      </c>
      <c r="H2402" s="6">
        <v>781815</v>
      </c>
      <c r="I2402" s="247">
        <v>192542</v>
      </c>
      <c r="J2402" s="82">
        <f t="shared" si="411"/>
        <v>217803.5104</v>
      </c>
      <c r="K2402" s="79">
        <v>301040</v>
      </c>
      <c r="L2402" s="79">
        <f t="shared" si="410"/>
        <v>57197.599999999999</v>
      </c>
      <c r="M2402" s="79">
        <f t="shared" si="412"/>
        <v>358237.6</v>
      </c>
      <c r="N2402" s="79">
        <v>227000</v>
      </c>
      <c r="O2402" s="79">
        <v>43130</v>
      </c>
      <c r="P2402" s="79">
        <v>270130</v>
      </c>
      <c r="Q2402" s="244">
        <f t="shared" si="413"/>
        <v>217804</v>
      </c>
      <c r="R2402" s="244">
        <f t="shared" si="414"/>
        <v>282057</v>
      </c>
      <c r="S2402" s="244">
        <f t="shared" si="415"/>
        <v>276229</v>
      </c>
      <c r="T2402" s="244">
        <f t="shared" si="416"/>
        <v>270130</v>
      </c>
      <c r="U2402" s="79">
        <f t="shared" si="417"/>
        <v>45433.732011579239</v>
      </c>
      <c r="V2402" s="245">
        <f t="shared" si="418"/>
        <v>0.1610799661471945</v>
      </c>
      <c r="W2402" s="88" t="str">
        <f t="shared" si="419"/>
        <v>MENOR_VALOR</v>
      </c>
      <c r="X2402" s="89">
        <f t="shared" si="420"/>
        <v>217804</v>
      </c>
      <c r="Y2402" s="73"/>
    </row>
    <row r="2403" spans="1:25" ht="16" x14ac:dyDescent="0.35">
      <c r="A2403" s="21">
        <v>2180</v>
      </c>
      <c r="B2403" s="30">
        <v>8714200</v>
      </c>
      <c r="C2403" s="222" t="s">
        <v>562</v>
      </c>
      <c r="D2403" s="222" t="s">
        <v>662</v>
      </c>
      <c r="E2403" s="217" t="s">
        <v>34</v>
      </c>
      <c r="F2403" s="54">
        <v>0</v>
      </c>
      <c r="G2403" s="134">
        <v>1</v>
      </c>
      <c r="H2403" s="6">
        <v>781815</v>
      </c>
      <c r="I2403" s="247">
        <v>194565</v>
      </c>
      <c r="J2403" s="82">
        <f t="shared" si="411"/>
        <v>220091.92799999999</v>
      </c>
      <c r="K2403" s="79">
        <v>300300</v>
      </c>
      <c r="L2403" s="79">
        <f t="shared" si="410"/>
        <v>57057</v>
      </c>
      <c r="M2403" s="79">
        <f t="shared" si="412"/>
        <v>357357</v>
      </c>
      <c r="N2403" s="79">
        <v>229000</v>
      </c>
      <c r="O2403" s="79">
        <v>43510</v>
      </c>
      <c r="P2403" s="79">
        <v>272510</v>
      </c>
      <c r="Q2403" s="244">
        <f t="shared" si="413"/>
        <v>220092</v>
      </c>
      <c r="R2403" s="244">
        <f t="shared" si="414"/>
        <v>283320</v>
      </c>
      <c r="S2403" s="244">
        <f t="shared" si="415"/>
        <v>277777</v>
      </c>
      <c r="T2403" s="244">
        <f t="shared" si="416"/>
        <v>272510</v>
      </c>
      <c r="U2403" s="79">
        <f t="shared" si="417"/>
        <v>44708.947560863024</v>
      </c>
      <c r="V2403" s="245">
        <f t="shared" si="418"/>
        <v>0.15780371156594319</v>
      </c>
      <c r="W2403" s="88" t="str">
        <f t="shared" si="419"/>
        <v>MENOR_VALOR</v>
      </c>
      <c r="X2403" s="89">
        <f t="shared" si="420"/>
        <v>220092</v>
      </c>
      <c r="Y2403" s="73"/>
    </row>
    <row r="2404" spans="1:25" ht="16" x14ac:dyDescent="0.35">
      <c r="A2404" s="21">
        <v>2181</v>
      </c>
      <c r="B2404" s="30">
        <v>8714200</v>
      </c>
      <c r="C2404" s="222" t="s">
        <v>562</v>
      </c>
      <c r="D2404" s="222" t="s">
        <v>663</v>
      </c>
      <c r="E2404" s="217" t="s">
        <v>34</v>
      </c>
      <c r="F2404" s="54">
        <v>0</v>
      </c>
      <c r="G2404" s="134">
        <v>1</v>
      </c>
      <c r="H2404" s="6">
        <v>781815</v>
      </c>
      <c r="I2404" s="247">
        <v>84014</v>
      </c>
      <c r="J2404" s="82">
        <f t="shared" si="411"/>
        <v>95036.636799999993</v>
      </c>
      <c r="K2404" s="79">
        <v>132680</v>
      </c>
      <c r="L2404" s="79">
        <f t="shared" si="410"/>
        <v>25209.200000000001</v>
      </c>
      <c r="M2404" s="79">
        <f t="shared" si="412"/>
        <v>157889.20000000001</v>
      </c>
      <c r="N2404" s="79">
        <v>99000</v>
      </c>
      <c r="O2404" s="79">
        <v>18810</v>
      </c>
      <c r="P2404" s="79">
        <v>117810</v>
      </c>
      <c r="Q2404" s="244">
        <f t="shared" si="413"/>
        <v>95037</v>
      </c>
      <c r="R2404" s="244">
        <f t="shared" si="414"/>
        <v>123579</v>
      </c>
      <c r="S2404" s="244">
        <f t="shared" si="415"/>
        <v>120914</v>
      </c>
      <c r="T2404" s="244">
        <f t="shared" si="416"/>
        <v>117810</v>
      </c>
      <c r="U2404" s="79">
        <f t="shared" si="417"/>
        <v>20182.241748626438</v>
      </c>
      <c r="V2404" s="245">
        <f t="shared" si="418"/>
        <v>0.16331449314710783</v>
      </c>
      <c r="W2404" s="88" t="str">
        <f t="shared" si="419"/>
        <v>MENOR_VALOR</v>
      </c>
      <c r="X2404" s="89">
        <f t="shared" si="420"/>
        <v>95037</v>
      </c>
      <c r="Y2404" s="73"/>
    </row>
    <row r="2405" spans="1:25" ht="16" x14ac:dyDescent="0.35">
      <c r="A2405" s="21">
        <v>2182</v>
      </c>
      <c r="B2405" s="30">
        <v>8714200</v>
      </c>
      <c r="C2405" s="32" t="s">
        <v>179</v>
      </c>
      <c r="D2405" s="32" t="s">
        <v>160</v>
      </c>
      <c r="E2405" s="217" t="s">
        <v>34</v>
      </c>
      <c r="F2405" s="54">
        <v>0</v>
      </c>
      <c r="G2405" s="134">
        <v>1</v>
      </c>
      <c r="H2405" s="6">
        <v>781815</v>
      </c>
      <c r="I2405" s="247">
        <v>85152</v>
      </c>
      <c r="J2405" s="82">
        <f t="shared" si="411"/>
        <v>96323.9424</v>
      </c>
      <c r="K2405" s="79">
        <v>235710</v>
      </c>
      <c r="L2405" s="79">
        <f t="shared" si="410"/>
        <v>44784.9</v>
      </c>
      <c r="M2405" s="79">
        <f t="shared" si="412"/>
        <v>280494.90000000002</v>
      </c>
      <c r="N2405" s="79">
        <v>194000</v>
      </c>
      <c r="O2405" s="79">
        <v>36860</v>
      </c>
      <c r="P2405" s="79">
        <v>230860</v>
      </c>
      <c r="Q2405" s="244">
        <f t="shared" si="413"/>
        <v>96324</v>
      </c>
      <c r="R2405" s="244">
        <f t="shared" si="414"/>
        <v>202560</v>
      </c>
      <c r="S2405" s="244">
        <f t="shared" si="415"/>
        <v>184078</v>
      </c>
      <c r="T2405" s="244">
        <f t="shared" si="416"/>
        <v>230860</v>
      </c>
      <c r="U2405" s="79">
        <f t="shared" si="417"/>
        <v>75120.196006134065</v>
      </c>
      <c r="V2405" s="245">
        <f t="shared" si="418"/>
        <v>0.37085404821353707</v>
      </c>
      <c r="W2405" s="88" t="str">
        <f t="shared" si="419"/>
        <v>MENOR_VALOR</v>
      </c>
      <c r="X2405" s="89">
        <f t="shared" si="420"/>
        <v>96324</v>
      </c>
      <c r="Y2405" s="73"/>
    </row>
    <row r="2406" spans="1:25" ht="32" x14ac:dyDescent="0.35">
      <c r="A2406" s="21">
        <v>2183</v>
      </c>
      <c r="B2406" s="30">
        <v>8714200</v>
      </c>
      <c r="C2406" s="32" t="s">
        <v>50</v>
      </c>
      <c r="D2406" s="222" t="s">
        <v>644</v>
      </c>
      <c r="E2406" s="217" t="s">
        <v>34</v>
      </c>
      <c r="F2406" s="54">
        <v>0</v>
      </c>
      <c r="G2406" s="134">
        <v>1</v>
      </c>
      <c r="H2406" s="6">
        <v>781815</v>
      </c>
      <c r="I2406" s="247">
        <v>305354</v>
      </c>
      <c r="J2406" s="82">
        <f t="shared" si="411"/>
        <v>345416.4448</v>
      </c>
      <c r="K2406" s="79">
        <v>294250</v>
      </c>
      <c r="L2406" s="79">
        <f t="shared" si="410"/>
        <v>55907.5</v>
      </c>
      <c r="M2406" s="79">
        <f t="shared" si="412"/>
        <v>350157.5</v>
      </c>
      <c r="N2406" s="79">
        <v>220000</v>
      </c>
      <c r="O2406" s="79">
        <v>41800</v>
      </c>
      <c r="P2406" s="79">
        <v>261800</v>
      </c>
      <c r="Q2406" s="244">
        <f t="shared" si="413"/>
        <v>261800</v>
      </c>
      <c r="R2406" s="244">
        <f t="shared" si="414"/>
        <v>319125</v>
      </c>
      <c r="S2406" s="244">
        <f t="shared" si="415"/>
        <v>316368</v>
      </c>
      <c r="T2406" s="244">
        <f t="shared" si="416"/>
        <v>345416</v>
      </c>
      <c r="U2406" s="79">
        <f t="shared" si="417"/>
        <v>40534.89623151884</v>
      </c>
      <c r="V2406" s="245">
        <f t="shared" si="418"/>
        <v>0.12701886794052125</v>
      </c>
      <c r="W2406" s="88" t="str">
        <f t="shared" si="419"/>
        <v>MENOR_VALOR</v>
      </c>
      <c r="X2406" s="89">
        <f t="shared" si="420"/>
        <v>261800</v>
      </c>
      <c r="Y2406" s="73"/>
    </row>
    <row r="2407" spans="1:25" s="74" customFormat="1" ht="24" x14ac:dyDescent="0.35">
      <c r="A2407" s="215">
        <v>4.7</v>
      </c>
      <c r="B2407" s="6"/>
      <c r="C2407" s="13"/>
      <c r="D2407" s="218" t="s">
        <v>664</v>
      </c>
      <c r="E2407" s="6"/>
      <c r="F2407" s="6"/>
      <c r="G2407" s="6"/>
      <c r="H2407" s="6"/>
      <c r="I2407" s="11"/>
      <c r="J2407" s="82">
        <f t="shared" si="411"/>
        <v>0</v>
      </c>
      <c r="K2407" s="79">
        <v>0</v>
      </c>
      <c r="L2407" s="79">
        <f t="shared" si="410"/>
        <v>0</v>
      </c>
      <c r="M2407" s="79">
        <f t="shared" si="412"/>
        <v>0</v>
      </c>
      <c r="N2407" s="79"/>
      <c r="O2407" s="79"/>
      <c r="P2407" s="79"/>
      <c r="Q2407" s="244"/>
      <c r="R2407" s="244"/>
      <c r="S2407" s="244"/>
      <c r="T2407" s="244"/>
      <c r="U2407" s="79"/>
      <c r="V2407" s="245"/>
      <c r="W2407" s="88" t="str">
        <f t="shared" si="419"/>
        <v>MENOR_VALOR</v>
      </c>
      <c r="X2407" s="89">
        <f t="shared" si="420"/>
        <v>0</v>
      </c>
      <c r="Y2407" s="73"/>
    </row>
    <row r="2408" spans="1:25" ht="16" x14ac:dyDescent="0.35">
      <c r="A2408" s="21">
        <v>2184</v>
      </c>
      <c r="B2408" s="30">
        <v>8714200</v>
      </c>
      <c r="C2408" s="52" t="s">
        <v>548</v>
      </c>
      <c r="D2408" s="222" t="s">
        <v>665</v>
      </c>
      <c r="E2408" s="217" t="s">
        <v>34</v>
      </c>
      <c r="F2408" s="54">
        <v>0</v>
      </c>
      <c r="G2408" s="134">
        <v>1</v>
      </c>
      <c r="H2408" s="6">
        <v>781815</v>
      </c>
      <c r="I2408" s="247">
        <v>117810</v>
      </c>
      <c r="J2408" s="82">
        <f t="shared" si="411"/>
        <v>133266.67199999999</v>
      </c>
      <c r="K2408" s="79">
        <v>168780</v>
      </c>
      <c r="L2408" s="79">
        <f t="shared" si="410"/>
        <v>32068.2</v>
      </c>
      <c r="M2408" s="79">
        <f t="shared" si="412"/>
        <v>200848.2</v>
      </c>
      <c r="N2408" s="79">
        <v>139000</v>
      </c>
      <c r="O2408" s="79">
        <v>26410</v>
      </c>
      <c r="P2408" s="79">
        <v>165410</v>
      </c>
      <c r="Q2408" s="244">
        <f t="shared" si="413"/>
        <v>133267</v>
      </c>
      <c r="R2408" s="244">
        <f t="shared" si="414"/>
        <v>166508</v>
      </c>
      <c r="S2408" s="244">
        <f t="shared" si="415"/>
        <v>164204</v>
      </c>
      <c r="T2408" s="244">
        <f t="shared" si="416"/>
        <v>165410</v>
      </c>
      <c r="U2408" s="79">
        <f t="shared" si="417"/>
        <v>23504.936513422028</v>
      </c>
      <c r="V2408" s="245">
        <f t="shared" si="418"/>
        <v>0.14116400721540123</v>
      </c>
      <c r="W2408" s="88" t="str">
        <f t="shared" si="419"/>
        <v>MENOR_VALOR</v>
      </c>
      <c r="X2408" s="89">
        <f t="shared" si="420"/>
        <v>133267</v>
      </c>
      <c r="Y2408" s="73"/>
    </row>
    <row r="2409" spans="1:25" ht="16" x14ac:dyDescent="0.35">
      <c r="A2409" s="21">
        <v>2185</v>
      </c>
      <c r="B2409" s="30">
        <v>8714200</v>
      </c>
      <c r="C2409" s="52" t="s">
        <v>548</v>
      </c>
      <c r="D2409" s="222" t="s">
        <v>666</v>
      </c>
      <c r="E2409" s="217" t="s">
        <v>34</v>
      </c>
      <c r="F2409" s="54">
        <v>0</v>
      </c>
      <c r="G2409" s="134">
        <v>1</v>
      </c>
      <c r="H2409" s="6">
        <v>781815</v>
      </c>
      <c r="I2409" s="247">
        <v>72828</v>
      </c>
      <c r="J2409" s="82">
        <f t="shared" si="411"/>
        <v>82383.033599999995</v>
      </c>
      <c r="K2409" s="79">
        <v>108000</v>
      </c>
      <c r="L2409" s="79">
        <f t="shared" si="410"/>
        <v>20520</v>
      </c>
      <c r="M2409" s="79">
        <f t="shared" si="412"/>
        <v>128520</v>
      </c>
      <c r="N2409" s="79">
        <v>86000</v>
      </c>
      <c r="O2409" s="79">
        <v>16340</v>
      </c>
      <c r="P2409" s="79">
        <v>102340</v>
      </c>
      <c r="Q2409" s="244">
        <f t="shared" si="413"/>
        <v>82383</v>
      </c>
      <c r="R2409" s="244">
        <f t="shared" si="414"/>
        <v>104414</v>
      </c>
      <c r="S2409" s="244">
        <f t="shared" si="415"/>
        <v>102711</v>
      </c>
      <c r="T2409" s="244">
        <f t="shared" si="416"/>
        <v>102340</v>
      </c>
      <c r="U2409" s="79">
        <f t="shared" si="417"/>
        <v>15578.269496320829</v>
      </c>
      <c r="V2409" s="245">
        <f t="shared" si="418"/>
        <v>0.14919713349091912</v>
      </c>
      <c r="W2409" s="88" t="str">
        <f t="shared" si="419"/>
        <v>MENOR_VALOR</v>
      </c>
      <c r="X2409" s="89">
        <f t="shared" si="420"/>
        <v>82383</v>
      </c>
      <c r="Y2409" s="73"/>
    </row>
    <row r="2410" spans="1:25" x14ac:dyDescent="0.35">
      <c r="A2410" s="21">
        <v>2186</v>
      </c>
      <c r="B2410" s="30">
        <v>8714200</v>
      </c>
      <c r="C2410" s="52" t="s">
        <v>548</v>
      </c>
      <c r="D2410" s="222" t="s">
        <v>667</v>
      </c>
      <c r="E2410" s="217" t="s">
        <v>34</v>
      </c>
      <c r="F2410" s="54">
        <v>0</v>
      </c>
      <c r="G2410" s="134">
        <v>1</v>
      </c>
      <c r="H2410" s="6">
        <v>781815</v>
      </c>
      <c r="I2410" s="247">
        <v>196350</v>
      </c>
      <c r="J2410" s="82">
        <f t="shared" si="411"/>
        <v>222111.12</v>
      </c>
      <c r="K2410" s="79">
        <v>274550</v>
      </c>
      <c r="L2410" s="79">
        <f t="shared" si="410"/>
        <v>52164.5</v>
      </c>
      <c r="M2410" s="79">
        <f t="shared" si="412"/>
        <v>326714.5</v>
      </c>
      <c r="N2410" s="79">
        <v>231000</v>
      </c>
      <c r="O2410" s="79">
        <v>43890</v>
      </c>
      <c r="P2410" s="79">
        <v>274890</v>
      </c>
      <c r="Q2410" s="244">
        <f t="shared" si="413"/>
        <v>222111</v>
      </c>
      <c r="R2410" s="244">
        <f t="shared" si="414"/>
        <v>274572</v>
      </c>
      <c r="S2410" s="244">
        <f t="shared" si="415"/>
        <v>271206</v>
      </c>
      <c r="T2410" s="244">
        <f t="shared" si="416"/>
        <v>274890</v>
      </c>
      <c r="U2410" s="79">
        <f t="shared" si="417"/>
        <v>37095.528847827467</v>
      </c>
      <c r="V2410" s="245">
        <f t="shared" si="418"/>
        <v>0.1351031017286084</v>
      </c>
      <c r="W2410" s="88" t="str">
        <f t="shared" si="419"/>
        <v>MENOR_VALOR</v>
      </c>
      <c r="X2410" s="89">
        <f t="shared" si="420"/>
        <v>222111</v>
      </c>
      <c r="Y2410" s="73"/>
    </row>
    <row r="2411" spans="1:25" ht="24" x14ac:dyDescent="0.35">
      <c r="A2411" s="21">
        <v>2187</v>
      </c>
      <c r="B2411" s="30">
        <v>8714200</v>
      </c>
      <c r="C2411" s="52" t="s">
        <v>548</v>
      </c>
      <c r="D2411" s="222" t="s">
        <v>668</v>
      </c>
      <c r="E2411" s="217" t="s">
        <v>34</v>
      </c>
      <c r="F2411" s="54">
        <v>0</v>
      </c>
      <c r="G2411" s="134">
        <v>1</v>
      </c>
      <c r="H2411" s="6">
        <v>781815</v>
      </c>
      <c r="I2411" s="247">
        <v>159460</v>
      </c>
      <c r="J2411" s="82">
        <f t="shared" si="411"/>
        <v>180381.152</v>
      </c>
      <c r="K2411" s="79">
        <v>235000</v>
      </c>
      <c r="L2411" s="79">
        <f t="shared" si="410"/>
        <v>44650</v>
      </c>
      <c r="M2411" s="79">
        <f t="shared" si="412"/>
        <v>279650</v>
      </c>
      <c r="N2411" s="79">
        <v>188000</v>
      </c>
      <c r="O2411" s="79">
        <v>35720</v>
      </c>
      <c r="P2411" s="79">
        <v>223720</v>
      </c>
      <c r="Q2411" s="244">
        <f t="shared" si="413"/>
        <v>180381</v>
      </c>
      <c r="R2411" s="244">
        <f t="shared" si="414"/>
        <v>227917</v>
      </c>
      <c r="S2411" s="244">
        <f t="shared" si="415"/>
        <v>224304</v>
      </c>
      <c r="T2411" s="244">
        <f t="shared" si="416"/>
        <v>223720</v>
      </c>
      <c r="U2411" s="79">
        <f t="shared" si="417"/>
        <v>33613.027950483724</v>
      </c>
      <c r="V2411" s="245">
        <f t="shared" si="418"/>
        <v>0.14747924880760857</v>
      </c>
      <c r="W2411" s="88" t="str">
        <f t="shared" si="419"/>
        <v>MENOR_VALOR</v>
      </c>
      <c r="X2411" s="89">
        <f t="shared" si="420"/>
        <v>180381</v>
      </c>
      <c r="Y2411" s="73"/>
    </row>
    <row r="2412" spans="1:25" ht="24" x14ac:dyDescent="0.35">
      <c r="A2412" s="21">
        <v>2188</v>
      </c>
      <c r="B2412" s="30">
        <v>8714200</v>
      </c>
      <c r="C2412" s="52" t="s">
        <v>548</v>
      </c>
      <c r="D2412" s="222" t="s">
        <v>669</v>
      </c>
      <c r="E2412" s="217" t="s">
        <v>34</v>
      </c>
      <c r="F2412" s="54">
        <v>0</v>
      </c>
      <c r="G2412" s="134">
        <v>1</v>
      </c>
      <c r="H2412" s="6">
        <v>781815</v>
      </c>
      <c r="I2412" s="247">
        <v>213129</v>
      </c>
      <c r="J2412" s="82">
        <f t="shared" si="411"/>
        <v>241091.52479999998</v>
      </c>
      <c r="K2412" s="79">
        <v>301440</v>
      </c>
      <c r="L2412" s="79">
        <f t="shared" ref="L2412:L2475" si="421">K2412*19%</f>
        <v>57273.599999999999</v>
      </c>
      <c r="M2412" s="79">
        <f t="shared" si="412"/>
        <v>358713.59999999998</v>
      </c>
      <c r="N2412" s="79">
        <v>251000</v>
      </c>
      <c r="O2412" s="79">
        <v>47690</v>
      </c>
      <c r="P2412" s="79">
        <v>298690</v>
      </c>
      <c r="Q2412" s="244">
        <f t="shared" si="413"/>
        <v>241092</v>
      </c>
      <c r="R2412" s="244">
        <f t="shared" si="414"/>
        <v>299498</v>
      </c>
      <c r="S2412" s="244">
        <f t="shared" si="415"/>
        <v>295608</v>
      </c>
      <c r="T2412" s="244">
        <f t="shared" si="416"/>
        <v>298690</v>
      </c>
      <c r="U2412" s="79">
        <f t="shared" si="417"/>
        <v>41299.278661981494</v>
      </c>
      <c r="V2412" s="245">
        <f t="shared" si="418"/>
        <v>0.13789500651751094</v>
      </c>
      <c r="W2412" s="88" t="str">
        <f t="shared" si="419"/>
        <v>MENOR_VALOR</v>
      </c>
      <c r="X2412" s="89">
        <f t="shared" si="420"/>
        <v>241092</v>
      </c>
      <c r="Y2412" s="73"/>
    </row>
    <row r="2413" spans="1:25" ht="16" x14ac:dyDescent="0.35">
      <c r="A2413" s="21">
        <v>2189</v>
      </c>
      <c r="B2413" s="30">
        <v>8714200</v>
      </c>
      <c r="C2413" s="52" t="s">
        <v>548</v>
      </c>
      <c r="D2413" s="222" t="s">
        <v>670</v>
      </c>
      <c r="E2413" s="217" t="s">
        <v>34</v>
      </c>
      <c r="F2413" s="54">
        <v>0</v>
      </c>
      <c r="G2413" s="134">
        <v>1</v>
      </c>
      <c r="H2413" s="6">
        <v>781815</v>
      </c>
      <c r="I2413" s="247">
        <v>81872</v>
      </c>
      <c r="J2413" s="82">
        <f t="shared" ref="J2413:J2420" si="422">(I2413*13.12%)+I2413</f>
        <v>92613.606400000004</v>
      </c>
      <c r="K2413" s="79">
        <v>108000</v>
      </c>
      <c r="L2413" s="79">
        <f t="shared" si="421"/>
        <v>20520</v>
      </c>
      <c r="M2413" s="79">
        <f t="shared" si="412"/>
        <v>128520</v>
      </c>
      <c r="N2413" s="79">
        <v>96000</v>
      </c>
      <c r="O2413" s="79">
        <v>18240</v>
      </c>
      <c r="P2413" s="79">
        <v>114240</v>
      </c>
      <c r="Q2413" s="244">
        <f t="shared" si="413"/>
        <v>92614</v>
      </c>
      <c r="R2413" s="244">
        <f t="shared" si="414"/>
        <v>111791</v>
      </c>
      <c r="S2413" s="244">
        <f t="shared" si="415"/>
        <v>110787</v>
      </c>
      <c r="T2413" s="244">
        <f t="shared" si="416"/>
        <v>114240</v>
      </c>
      <c r="U2413" s="79">
        <f t="shared" si="417"/>
        <v>13560.186742814421</v>
      </c>
      <c r="V2413" s="245">
        <f t="shared" si="418"/>
        <v>0.12129944935472821</v>
      </c>
      <c r="W2413" s="88" t="str">
        <f t="shared" si="419"/>
        <v>MENOR_VALOR</v>
      </c>
      <c r="X2413" s="89">
        <f t="shared" si="420"/>
        <v>92614</v>
      </c>
      <c r="Y2413" s="73"/>
    </row>
    <row r="2414" spans="1:25" ht="16" x14ac:dyDescent="0.35">
      <c r="A2414" s="21">
        <v>2190</v>
      </c>
      <c r="B2414" s="30">
        <v>8714200</v>
      </c>
      <c r="C2414" s="52" t="s">
        <v>548</v>
      </c>
      <c r="D2414" s="222" t="s">
        <v>671</v>
      </c>
      <c r="E2414" s="217" t="s">
        <v>34</v>
      </c>
      <c r="F2414" s="54">
        <v>0</v>
      </c>
      <c r="G2414" s="134">
        <v>1</v>
      </c>
      <c r="H2414" s="6">
        <v>781815</v>
      </c>
      <c r="I2414" s="247">
        <v>70924</v>
      </c>
      <c r="J2414" s="82">
        <f t="shared" si="422"/>
        <v>80229.228799999997</v>
      </c>
      <c r="K2414" s="79">
        <v>106080</v>
      </c>
      <c r="L2414" s="79">
        <f t="shared" si="421"/>
        <v>20155.2</v>
      </c>
      <c r="M2414" s="79">
        <f t="shared" si="412"/>
        <v>126235.2</v>
      </c>
      <c r="N2414" s="79">
        <v>83000</v>
      </c>
      <c r="O2414" s="79">
        <v>15770</v>
      </c>
      <c r="P2414" s="79">
        <v>98770</v>
      </c>
      <c r="Q2414" s="244">
        <f t="shared" si="413"/>
        <v>80229</v>
      </c>
      <c r="R2414" s="244">
        <f t="shared" si="414"/>
        <v>101745</v>
      </c>
      <c r="S2414" s="244">
        <f t="shared" si="415"/>
        <v>100011</v>
      </c>
      <c r="T2414" s="244">
        <f t="shared" si="416"/>
        <v>98770</v>
      </c>
      <c r="U2414" s="79">
        <f t="shared" si="417"/>
        <v>15214.109504009757</v>
      </c>
      <c r="V2414" s="245">
        <f t="shared" si="418"/>
        <v>0.1495317657281415</v>
      </c>
      <c r="W2414" s="88" t="str">
        <f t="shared" si="419"/>
        <v>MENOR_VALOR</v>
      </c>
      <c r="X2414" s="89">
        <f t="shared" si="420"/>
        <v>80229</v>
      </c>
      <c r="Y2414" s="73"/>
    </row>
    <row r="2415" spans="1:25" ht="16" x14ac:dyDescent="0.35">
      <c r="A2415" s="21">
        <v>2191</v>
      </c>
      <c r="B2415" s="30">
        <v>8714200</v>
      </c>
      <c r="C2415" s="52" t="s">
        <v>548</v>
      </c>
      <c r="D2415" s="222" t="s">
        <v>672</v>
      </c>
      <c r="E2415" s="217" t="s">
        <v>34</v>
      </c>
      <c r="F2415" s="54">
        <v>0</v>
      </c>
      <c r="G2415" s="134">
        <v>1</v>
      </c>
      <c r="H2415" s="6">
        <v>781815</v>
      </c>
      <c r="I2415" s="247">
        <v>59381</v>
      </c>
      <c r="J2415" s="82">
        <f t="shared" si="422"/>
        <v>67171.787199999992</v>
      </c>
      <c r="K2415" s="79">
        <v>79200</v>
      </c>
      <c r="L2415" s="79">
        <f t="shared" si="421"/>
        <v>15048</v>
      </c>
      <c r="M2415" s="79">
        <f t="shared" si="412"/>
        <v>94248</v>
      </c>
      <c r="N2415" s="79">
        <v>70000</v>
      </c>
      <c r="O2415" s="79">
        <v>13300</v>
      </c>
      <c r="P2415" s="79">
        <v>83300</v>
      </c>
      <c r="Q2415" s="244">
        <f t="shared" si="413"/>
        <v>67172</v>
      </c>
      <c r="R2415" s="244">
        <f t="shared" si="414"/>
        <v>81573</v>
      </c>
      <c r="S2415" s="244">
        <f t="shared" si="415"/>
        <v>80792</v>
      </c>
      <c r="T2415" s="244">
        <f t="shared" si="416"/>
        <v>83300</v>
      </c>
      <c r="U2415" s="79">
        <f t="shared" si="417"/>
        <v>10183.044755867471</v>
      </c>
      <c r="V2415" s="245">
        <f t="shared" si="418"/>
        <v>0.12483352035437549</v>
      </c>
      <c r="W2415" s="88" t="str">
        <f t="shared" si="419"/>
        <v>MENOR_VALOR</v>
      </c>
      <c r="X2415" s="89">
        <f t="shared" si="420"/>
        <v>67172</v>
      </c>
      <c r="Y2415" s="73"/>
    </row>
    <row r="2416" spans="1:25" ht="16" x14ac:dyDescent="0.35">
      <c r="A2416" s="21">
        <v>2192</v>
      </c>
      <c r="B2416" s="30">
        <v>8714200</v>
      </c>
      <c r="C2416" s="52" t="s">
        <v>548</v>
      </c>
      <c r="D2416" s="222" t="s">
        <v>673</v>
      </c>
      <c r="E2416" s="217" t="s">
        <v>34</v>
      </c>
      <c r="F2416" s="54">
        <v>0</v>
      </c>
      <c r="G2416" s="134">
        <v>1</v>
      </c>
      <c r="H2416" s="6">
        <v>781815</v>
      </c>
      <c r="I2416" s="247">
        <v>72828</v>
      </c>
      <c r="J2416" s="82">
        <f t="shared" si="422"/>
        <v>82383.033599999995</v>
      </c>
      <c r="K2416" s="79">
        <v>110160</v>
      </c>
      <c r="L2416" s="79">
        <f t="shared" si="421"/>
        <v>20930.400000000001</v>
      </c>
      <c r="M2416" s="79">
        <f t="shared" si="412"/>
        <v>131090.4</v>
      </c>
      <c r="N2416" s="79">
        <v>86000</v>
      </c>
      <c r="O2416" s="79">
        <v>16340</v>
      </c>
      <c r="P2416" s="79">
        <v>102340</v>
      </c>
      <c r="Q2416" s="244">
        <f t="shared" si="413"/>
        <v>82383</v>
      </c>
      <c r="R2416" s="244">
        <f t="shared" si="414"/>
        <v>105271</v>
      </c>
      <c r="S2416" s="244">
        <f t="shared" si="415"/>
        <v>103391</v>
      </c>
      <c r="T2416" s="244">
        <f t="shared" si="416"/>
        <v>102340</v>
      </c>
      <c r="U2416" s="79">
        <f t="shared" si="417"/>
        <v>16184.2600077977</v>
      </c>
      <c r="V2416" s="245">
        <f t="shared" si="418"/>
        <v>0.15373901651734762</v>
      </c>
      <c r="W2416" s="88" t="str">
        <f t="shared" si="419"/>
        <v>MENOR_VALOR</v>
      </c>
      <c r="X2416" s="89">
        <f t="shared" si="420"/>
        <v>82383</v>
      </c>
      <c r="Y2416" s="73"/>
    </row>
    <row r="2417" spans="1:25" ht="16" x14ac:dyDescent="0.35">
      <c r="A2417" s="21">
        <v>2193</v>
      </c>
      <c r="B2417" s="30">
        <v>8714200</v>
      </c>
      <c r="C2417" s="52" t="s">
        <v>548</v>
      </c>
      <c r="D2417" s="222" t="s">
        <v>674</v>
      </c>
      <c r="E2417" s="217" t="s">
        <v>34</v>
      </c>
      <c r="F2417" s="54">
        <v>0</v>
      </c>
      <c r="G2417" s="134">
        <v>1</v>
      </c>
      <c r="H2417" s="6">
        <v>781815</v>
      </c>
      <c r="I2417" s="247">
        <v>73542</v>
      </c>
      <c r="J2417" s="82">
        <f t="shared" si="422"/>
        <v>83190.710399999996</v>
      </c>
      <c r="K2417" s="79">
        <v>119900</v>
      </c>
      <c r="L2417" s="79">
        <f t="shared" si="421"/>
        <v>22781</v>
      </c>
      <c r="M2417" s="79">
        <f t="shared" si="412"/>
        <v>142681</v>
      </c>
      <c r="N2417" s="79">
        <v>87000</v>
      </c>
      <c r="O2417" s="79">
        <v>16530</v>
      </c>
      <c r="P2417" s="79">
        <v>103530</v>
      </c>
      <c r="Q2417" s="244">
        <f t="shared" si="413"/>
        <v>83191</v>
      </c>
      <c r="R2417" s="244">
        <f t="shared" si="414"/>
        <v>109801</v>
      </c>
      <c r="S2417" s="244">
        <f t="shared" si="415"/>
        <v>107111</v>
      </c>
      <c r="T2417" s="244">
        <f t="shared" si="416"/>
        <v>103530</v>
      </c>
      <c r="U2417" s="79">
        <f t="shared" si="417"/>
        <v>18816.111447374031</v>
      </c>
      <c r="V2417" s="245">
        <f t="shared" si="418"/>
        <v>0.17136557451547829</v>
      </c>
      <c r="W2417" s="88" t="str">
        <f t="shared" si="419"/>
        <v>MENOR_VALOR</v>
      </c>
      <c r="X2417" s="89">
        <f t="shared" si="420"/>
        <v>83191</v>
      </c>
      <c r="Y2417" s="73"/>
    </row>
    <row r="2418" spans="1:25" ht="16" x14ac:dyDescent="0.35">
      <c r="A2418" s="21">
        <v>2194</v>
      </c>
      <c r="B2418" s="30">
        <v>8714200</v>
      </c>
      <c r="C2418" s="222" t="s">
        <v>675</v>
      </c>
      <c r="D2418" s="223" t="s">
        <v>676</v>
      </c>
      <c r="E2418" s="217" t="s">
        <v>34</v>
      </c>
      <c r="F2418" s="54">
        <v>0</v>
      </c>
      <c r="G2418" s="134">
        <v>1</v>
      </c>
      <c r="H2418" s="6">
        <v>781815</v>
      </c>
      <c r="I2418" s="264">
        <v>235263</v>
      </c>
      <c r="J2418" s="82">
        <f t="shared" si="422"/>
        <v>266129.50559999997</v>
      </c>
      <c r="K2418" s="79">
        <v>352920</v>
      </c>
      <c r="L2418" s="79">
        <f t="shared" si="421"/>
        <v>67054.8</v>
      </c>
      <c r="M2418" s="79">
        <f t="shared" si="412"/>
        <v>419974.8</v>
      </c>
      <c r="N2418" s="79">
        <v>277000</v>
      </c>
      <c r="O2418" s="79">
        <v>52630</v>
      </c>
      <c r="P2418" s="79">
        <v>329630</v>
      </c>
      <c r="Q2418" s="244">
        <f t="shared" si="413"/>
        <v>266130</v>
      </c>
      <c r="R2418" s="244">
        <f t="shared" si="414"/>
        <v>338578</v>
      </c>
      <c r="S2418" s="244">
        <f t="shared" si="415"/>
        <v>332747</v>
      </c>
      <c r="T2418" s="244">
        <f t="shared" si="416"/>
        <v>329630</v>
      </c>
      <c r="U2418" s="79">
        <f t="shared" si="417"/>
        <v>51228.472083402994</v>
      </c>
      <c r="V2418" s="245">
        <f t="shared" si="418"/>
        <v>0.15130478673570932</v>
      </c>
      <c r="W2418" s="88" t="str">
        <f t="shared" si="419"/>
        <v>MENOR_VALOR</v>
      </c>
      <c r="X2418" s="89">
        <f t="shared" si="420"/>
        <v>266130</v>
      </c>
      <c r="Y2418" s="73"/>
    </row>
    <row r="2419" spans="1:25" ht="16" x14ac:dyDescent="0.35">
      <c r="A2419" s="21">
        <v>2195</v>
      </c>
      <c r="B2419" s="30">
        <v>8714200</v>
      </c>
      <c r="C2419" s="222" t="s">
        <v>675</v>
      </c>
      <c r="D2419" s="223" t="s">
        <v>677</v>
      </c>
      <c r="E2419" s="224" t="s">
        <v>34</v>
      </c>
      <c r="F2419" s="225">
        <v>0</v>
      </c>
      <c r="G2419" s="226">
        <v>1</v>
      </c>
      <c r="H2419" s="6">
        <v>781815</v>
      </c>
      <c r="I2419" s="266">
        <v>456365</v>
      </c>
      <c r="J2419" s="82">
        <f t="shared" si="422"/>
        <v>516240.08799999999</v>
      </c>
      <c r="K2419" s="79">
        <v>711260</v>
      </c>
      <c r="L2419" s="79">
        <f t="shared" si="421"/>
        <v>135139.4</v>
      </c>
      <c r="M2419" s="79">
        <f t="shared" si="412"/>
        <v>846399.4</v>
      </c>
      <c r="N2419" s="79">
        <v>537000</v>
      </c>
      <c r="O2419" s="79">
        <v>102030</v>
      </c>
      <c r="P2419" s="79">
        <v>639030</v>
      </c>
      <c r="Q2419" s="244">
        <f t="shared" si="413"/>
        <v>516240</v>
      </c>
      <c r="R2419" s="244">
        <f t="shared" si="414"/>
        <v>667223</v>
      </c>
      <c r="S2419" s="244">
        <f t="shared" si="415"/>
        <v>653606</v>
      </c>
      <c r="T2419" s="244">
        <f t="shared" si="416"/>
        <v>639030</v>
      </c>
      <c r="U2419" s="79">
        <f t="shared" si="417"/>
        <v>106761.10314388851</v>
      </c>
      <c r="V2419" s="245">
        <f t="shared" si="418"/>
        <v>0.16000812793307262</v>
      </c>
      <c r="W2419" s="88" t="str">
        <f t="shared" si="419"/>
        <v>MENOR_VALOR</v>
      </c>
      <c r="X2419" s="89">
        <f t="shared" si="420"/>
        <v>516240</v>
      </c>
      <c r="Y2419" s="73"/>
    </row>
    <row r="2420" spans="1:25" ht="32.5" thickBot="1" x14ac:dyDescent="0.4">
      <c r="A2420" s="21">
        <v>2196</v>
      </c>
      <c r="B2420" s="30">
        <v>8714200</v>
      </c>
      <c r="C2420" s="222" t="s">
        <v>675</v>
      </c>
      <c r="D2420" s="222" t="s">
        <v>678</v>
      </c>
      <c r="E2420" s="224" t="s">
        <v>34</v>
      </c>
      <c r="F2420" s="225">
        <v>0</v>
      </c>
      <c r="G2420" s="226">
        <v>1</v>
      </c>
      <c r="H2420" s="6">
        <v>781815</v>
      </c>
      <c r="I2420" s="266">
        <v>2972620</v>
      </c>
      <c r="J2420" s="82">
        <f t="shared" si="422"/>
        <v>3362627.7439999999</v>
      </c>
      <c r="K2420" s="79">
        <v>4196160</v>
      </c>
      <c r="L2420" s="79">
        <f t="shared" si="421"/>
        <v>797270.4</v>
      </c>
      <c r="M2420" s="79">
        <f t="shared" si="412"/>
        <v>4993430.4000000004</v>
      </c>
      <c r="N2420" s="79">
        <v>3497000</v>
      </c>
      <c r="O2420" s="79">
        <v>664430</v>
      </c>
      <c r="P2420" s="79">
        <v>4161430</v>
      </c>
      <c r="Q2420" s="244">
        <f t="shared" si="413"/>
        <v>3362628</v>
      </c>
      <c r="R2420" s="244">
        <f t="shared" si="414"/>
        <v>4172496</v>
      </c>
      <c r="S2420" s="244">
        <f t="shared" si="415"/>
        <v>4118826</v>
      </c>
      <c r="T2420" s="244">
        <f t="shared" si="416"/>
        <v>4161430</v>
      </c>
      <c r="U2420" s="79">
        <f t="shared" si="417"/>
        <v>572663.15466598689</v>
      </c>
      <c r="V2420" s="245">
        <f t="shared" si="418"/>
        <v>0.13724714287706613</v>
      </c>
      <c r="W2420" s="88" t="str">
        <f t="shared" si="419"/>
        <v>MENOR_VALOR</v>
      </c>
      <c r="X2420" s="89">
        <f t="shared" si="420"/>
        <v>3362628</v>
      </c>
      <c r="Y2420" s="73"/>
    </row>
    <row r="2421" spans="1:25" ht="15" thickBot="1" x14ac:dyDescent="0.4">
      <c r="A2421" s="313" t="s">
        <v>679</v>
      </c>
      <c r="B2421" s="314"/>
      <c r="C2421" s="314"/>
      <c r="D2421" s="314"/>
      <c r="E2421" s="314"/>
      <c r="F2421" s="314"/>
      <c r="G2421" s="314"/>
      <c r="H2421" s="314"/>
      <c r="I2421" s="314"/>
      <c r="J2421" s="314"/>
      <c r="K2421" s="79"/>
      <c r="L2421" s="79"/>
      <c r="M2421" s="79"/>
      <c r="N2421" s="79"/>
      <c r="O2421" s="79"/>
      <c r="P2421" s="79"/>
      <c r="Q2421" s="244"/>
      <c r="R2421" s="244"/>
      <c r="S2421" s="244"/>
      <c r="T2421" s="244"/>
      <c r="U2421" s="79"/>
      <c r="V2421" s="245"/>
      <c r="W2421" s="88"/>
      <c r="X2421" s="89"/>
      <c r="Y2421" s="73"/>
    </row>
    <row r="2422" spans="1:25" ht="16.5" thickBot="1" x14ac:dyDescent="0.4">
      <c r="A2422" s="103" t="s">
        <v>1</v>
      </c>
      <c r="B2422" s="303" t="s">
        <v>2</v>
      </c>
      <c r="C2422" s="304"/>
      <c r="D2422" s="103" t="s">
        <v>3</v>
      </c>
      <c r="E2422" s="103" t="s">
        <v>4</v>
      </c>
      <c r="F2422" s="103" t="s">
        <v>5</v>
      </c>
      <c r="G2422" s="103" t="s">
        <v>6</v>
      </c>
      <c r="H2422" s="103" t="s">
        <v>7</v>
      </c>
      <c r="I2422" s="285" t="s">
        <v>961</v>
      </c>
      <c r="J2422" s="287"/>
      <c r="K2422" s="79"/>
      <c r="L2422" s="79"/>
      <c r="M2422" s="79"/>
      <c r="N2422" s="79"/>
      <c r="O2422" s="79"/>
      <c r="P2422" s="79"/>
      <c r="Q2422" s="244"/>
      <c r="R2422" s="244"/>
      <c r="S2422" s="244"/>
      <c r="T2422" s="244"/>
      <c r="U2422" s="79"/>
      <c r="V2422" s="245"/>
      <c r="W2422" s="88"/>
      <c r="X2422" s="89"/>
      <c r="Y2422" s="73"/>
    </row>
    <row r="2423" spans="1:25" x14ac:dyDescent="0.35">
      <c r="A2423" s="105" t="s">
        <v>1000</v>
      </c>
      <c r="B2423" s="332" t="s">
        <v>680</v>
      </c>
      <c r="C2423" s="332"/>
      <c r="D2423" s="164" t="s">
        <v>681</v>
      </c>
      <c r="E2423" s="105" t="s">
        <v>532</v>
      </c>
      <c r="F2423" s="214" t="s">
        <v>537</v>
      </c>
      <c r="G2423" s="227" t="s">
        <v>682</v>
      </c>
      <c r="H2423" s="214" t="s">
        <v>683</v>
      </c>
      <c r="I2423" s="329" t="s">
        <v>1024</v>
      </c>
      <c r="J2423" s="330"/>
      <c r="K2423" s="79"/>
      <c r="L2423" s="79"/>
      <c r="M2423" s="79"/>
      <c r="N2423" s="79"/>
      <c r="O2423" s="79"/>
      <c r="P2423" s="79"/>
      <c r="Q2423" s="244"/>
      <c r="R2423" s="244"/>
      <c r="S2423" s="244"/>
      <c r="T2423" s="244"/>
      <c r="U2423" s="79"/>
      <c r="V2423" s="245"/>
      <c r="W2423" s="88"/>
      <c r="X2423" s="89"/>
      <c r="Y2423" s="73"/>
    </row>
    <row r="2424" spans="1:25" x14ac:dyDescent="0.35">
      <c r="A2424" s="105" t="s">
        <v>1000</v>
      </c>
      <c r="B2424" s="323" t="s">
        <v>684</v>
      </c>
      <c r="C2424" s="323"/>
      <c r="D2424" s="164" t="s">
        <v>681</v>
      </c>
      <c r="E2424" s="105" t="s">
        <v>532</v>
      </c>
      <c r="F2424" s="214" t="s">
        <v>537</v>
      </c>
      <c r="G2424" s="227" t="s">
        <v>685</v>
      </c>
      <c r="H2424" s="214" t="s">
        <v>686</v>
      </c>
      <c r="I2424" s="329" t="s">
        <v>1025</v>
      </c>
      <c r="J2424" s="330"/>
      <c r="K2424" s="79"/>
      <c r="L2424" s="79"/>
      <c r="M2424" s="79"/>
      <c r="N2424" s="79"/>
      <c r="O2424" s="79"/>
      <c r="P2424" s="79"/>
      <c r="Q2424" s="244"/>
      <c r="R2424" s="244"/>
      <c r="S2424" s="244"/>
      <c r="T2424" s="244"/>
      <c r="U2424" s="79"/>
      <c r="V2424" s="245"/>
      <c r="W2424" s="88"/>
      <c r="X2424" s="89"/>
      <c r="Y2424" s="73"/>
    </row>
    <row r="2425" spans="1:25" x14ac:dyDescent="0.35">
      <c r="A2425" s="105" t="s">
        <v>1000</v>
      </c>
      <c r="B2425" s="323" t="s">
        <v>1026</v>
      </c>
      <c r="C2425" s="323"/>
      <c r="D2425" s="164" t="s">
        <v>681</v>
      </c>
      <c r="E2425" s="105" t="s">
        <v>532</v>
      </c>
      <c r="F2425" s="214" t="s">
        <v>537</v>
      </c>
      <c r="G2425" s="227" t="s">
        <v>687</v>
      </c>
      <c r="H2425" s="214" t="s">
        <v>688</v>
      </c>
      <c r="I2425" s="329" t="s">
        <v>1027</v>
      </c>
      <c r="J2425" s="330"/>
      <c r="K2425" s="79"/>
      <c r="L2425" s="79"/>
      <c r="M2425" s="79"/>
      <c r="N2425" s="79"/>
      <c r="O2425" s="79"/>
      <c r="P2425" s="79"/>
      <c r="Q2425" s="244"/>
      <c r="R2425" s="244"/>
      <c r="S2425" s="244"/>
      <c r="T2425" s="244"/>
      <c r="U2425" s="79"/>
      <c r="V2425" s="245"/>
      <c r="W2425" s="88"/>
      <c r="X2425" s="89"/>
      <c r="Y2425" s="73"/>
    </row>
    <row r="2426" spans="1:25" x14ac:dyDescent="0.35">
      <c r="A2426" s="105" t="s">
        <v>359</v>
      </c>
      <c r="B2426" s="331" t="s">
        <v>1028</v>
      </c>
      <c r="C2426" s="331"/>
      <c r="D2426" s="164" t="s">
        <v>681</v>
      </c>
      <c r="E2426" s="105" t="s">
        <v>532</v>
      </c>
      <c r="F2426" s="228" t="s">
        <v>689</v>
      </c>
      <c r="G2426" s="228" t="s">
        <v>690</v>
      </c>
      <c r="H2426" s="228" t="s">
        <v>691</v>
      </c>
      <c r="I2426" s="329" t="s">
        <v>1029</v>
      </c>
      <c r="J2426" s="330"/>
      <c r="K2426" s="79"/>
      <c r="L2426" s="79"/>
      <c r="M2426" s="79"/>
      <c r="N2426" s="79"/>
      <c r="O2426" s="79"/>
      <c r="P2426" s="79"/>
      <c r="Q2426" s="244"/>
      <c r="R2426" s="244"/>
      <c r="S2426" s="244"/>
      <c r="T2426" s="244"/>
      <c r="U2426" s="79"/>
      <c r="V2426" s="245"/>
      <c r="W2426" s="88"/>
      <c r="X2426" s="89"/>
      <c r="Y2426" s="73"/>
    </row>
    <row r="2427" spans="1:25" x14ac:dyDescent="0.35">
      <c r="A2427" s="105" t="s">
        <v>359</v>
      </c>
      <c r="B2427" s="331" t="s">
        <v>1030</v>
      </c>
      <c r="C2427" s="331"/>
      <c r="D2427" s="164" t="s">
        <v>681</v>
      </c>
      <c r="E2427" s="105" t="s">
        <v>532</v>
      </c>
      <c r="F2427" s="228" t="s">
        <v>689</v>
      </c>
      <c r="G2427" s="228" t="s">
        <v>692</v>
      </c>
      <c r="H2427" s="228" t="s">
        <v>691</v>
      </c>
      <c r="I2427" s="329" t="s">
        <v>1031</v>
      </c>
      <c r="J2427" s="330"/>
      <c r="K2427" s="79"/>
      <c r="L2427" s="79"/>
      <c r="M2427" s="79"/>
      <c r="N2427" s="79"/>
      <c r="O2427" s="79"/>
      <c r="P2427" s="79"/>
      <c r="Q2427" s="244"/>
      <c r="R2427" s="244"/>
      <c r="S2427" s="244"/>
      <c r="T2427" s="244"/>
      <c r="U2427" s="79"/>
      <c r="V2427" s="245"/>
      <c r="W2427" s="88"/>
      <c r="X2427" s="89"/>
      <c r="Y2427" s="73"/>
    </row>
    <row r="2428" spans="1:25" x14ac:dyDescent="0.35">
      <c r="A2428" s="105" t="s">
        <v>1000</v>
      </c>
      <c r="B2428" s="323" t="s">
        <v>1032</v>
      </c>
      <c r="C2428" s="323"/>
      <c r="D2428" s="164" t="s">
        <v>681</v>
      </c>
      <c r="E2428" s="105" t="s">
        <v>532</v>
      </c>
      <c r="F2428" s="214" t="s">
        <v>689</v>
      </c>
      <c r="G2428" s="227" t="s">
        <v>693</v>
      </c>
      <c r="H2428" s="214" t="s">
        <v>694</v>
      </c>
      <c r="I2428" s="329" t="s">
        <v>1033</v>
      </c>
      <c r="J2428" s="330"/>
      <c r="K2428" s="79"/>
      <c r="L2428" s="79"/>
      <c r="M2428" s="79"/>
      <c r="N2428" s="79"/>
      <c r="O2428" s="79"/>
      <c r="P2428" s="79"/>
      <c r="Q2428" s="244"/>
      <c r="R2428" s="244"/>
      <c r="S2428" s="244"/>
      <c r="T2428" s="244"/>
      <c r="U2428" s="79"/>
      <c r="V2428" s="245"/>
      <c r="W2428" s="88"/>
      <c r="X2428" s="89"/>
      <c r="Y2428" s="73"/>
    </row>
    <row r="2429" spans="1:25" x14ac:dyDescent="0.35">
      <c r="A2429" s="105" t="s">
        <v>1000</v>
      </c>
      <c r="B2429" s="323" t="s">
        <v>1034</v>
      </c>
      <c r="C2429" s="323"/>
      <c r="D2429" s="164" t="s">
        <v>681</v>
      </c>
      <c r="E2429" s="105" t="s">
        <v>532</v>
      </c>
      <c r="F2429" s="214" t="s">
        <v>689</v>
      </c>
      <c r="G2429" s="227" t="s">
        <v>695</v>
      </c>
      <c r="H2429" s="214" t="s">
        <v>696</v>
      </c>
      <c r="I2429" s="329" t="s">
        <v>1035</v>
      </c>
      <c r="J2429" s="330"/>
      <c r="K2429" s="79"/>
      <c r="L2429" s="79"/>
      <c r="M2429" s="79"/>
      <c r="N2429" s="79"/>
      <c r="O2429" s="79"/>
      <c r="P2429" s="79"/>
      <c r="Q2429" s="244"/>
      <c r="R2429" s="244"/>
      <c r="S2429" s="244"/>
      <c r="T2429" s="244"/>
      <c r="U2429" s="79"/>
      <c r="V2429" s="245"/>
      <c r="W2429" s="88"/>
      <c r="X2429" s="89"/>
      <c r="Y2429" s="73"/>
    </row>
    <row r="2430" spans="1:25" x14ac:dyDescent="0.35">
      <c r="A2430" s="105" t="s">
        <v>1000</v>
      </c>
      <c r="B2430" s="323" t="s">
        <v>1036</v>
      </c>
      <c r="C2430" s="323"/>
      <c r="D2430" s="164" t="s">
        <v>681</v>
      </c>
      <c r="E2430" s="105" t="s">
        <v>532</v>
      </c>
      <c r="F2430" s="214" t="s">
        <v>689</v>
      </c>
      <c r="G2430" s="227" t="s">
        <v>697</v>
      </c>
      <c r="H2430" s="214" t="s">
        <v>698</v>
      </c>
      <c r="I2430" s="329" t="s">
        <v>1037</v>
      </c>
      <c r="J2430" s="330"/>
      <c r="K2430" s="79"/>
      <c r="L2430" s="79"/>
      <c r="M2430" s="79"/>
      <c r="N2430" s="79"/>
      <c r="O2430" s="79"/>
      <c r="P2430" s="79"/>
      <c r="Q2430" s="244"/>
      <c r="R2430" s="244"/>
      <c r="S2430" s="244"/>
      <c r="T2430" s="244"/>
      <c r="U2430" s="79"/>
      <c r="V2430" s="245"/>
      <c r="W2430" s="88"/>
      <c r="X2430" s="89"/>
      <c r="Y2430" s="73"/>
    </row>
    <row r="2431" spans="1:25" x14ac:dyDescent="0.35">
      <c r="A2431" s="105" t="s">
        <v>1000</v>
      </c>
      <c r="B2431" s="323" t="s">
        <v>1038</v>
      </c>
      <c r="C2431" s="323"/>
      <c r="D2431" s="164" t="s">
        <v>681</v>
      </c>
      <c r="E2431" s="105" t="s">
        <v>532</v>
      </c>
      <c r="F2431" s="214" t="s">
        <v>689</v>
      </c>
      <c r="G2431" s="227" t="s">
        <v>699</v>
      </c>
      <c r="H2431" s="214" t="s">
        <v>700</v>
      </c>
      <c r="I2431" s="329" t="s">
        <v>1039</v>
      </c>
      <c r="J2431" s="330"/>
      <c r="K2431" s="79"/>
      <c r="L2431" s="79"/>
      <c r="M2431" s="79"/>
      <c r="N2431" s="79"/>
      <c r="O2431" s="79"/>
      <c r="P2431" s="79"/>
      <c r="Q2431" s="244"/>
      <c r="R2431" s="244"/>
      <c r="S2431" s="244"/>
      <c r="T2431" s="244"/>
      <c r="U2431" s="79"/>
      <c r="V2431" s="245"/>
      <c r="W2431" s="88"/>
      <c r="X2431" s="89"/>
      <c r="Y2431" s="73"/>
    </row>
    <row r="2432" spans="1:25" x14ac:dyDescent="0.35">
      <c r="A2432" s="105" t="s">
        <v>1000</v>
      </c>
      <c r="B2432" s="323" t="s">
        <v>1040</v>
      </c>
      <c r="C2432" s="323"/>
      <c r="D2432" s="164" t="s">
        <v>681</v>
      </c>
      <c r="E2432" s="105" t="s">
        <v>532</v>
      </c>
      <c r="F2432" s="214" t="s">
        <v>701</v>
      </c>
      <c r="G2432" s="227" t="s">
        <v>702</v>
      </c>
      <c r="H2432" s="214" t="s">
        <v>703</v>
      </c>
      <c r="I2432" s="329" t="s">
        <v>1041</v>
      </c>
      <c r="J2432" s="330"/>
      <c r="K2432" s="79"/>
      <c r="L2432" s="79"/>
      <c r="M2432" s="79"/>
      <c r="N2432" s="79"/>
      <c r="O2432" s="79"/>
      <c r="P2432" s="79"/>
      <c r="Q2432" s="244"/>
      <c r="R2432" s="244"/>
      <c r="S2432" s="244"/>
      <c r="T2432" s="244"/>
      <c r="U2432" s="79"/>
      <c r="V2432" s="245"/>
      <c r="W2432" s="88"/>
      <c r="X2432" s="89"/>
      <c r="Y2432" s="73"/>
    </row>
    <row r="2433" spans="1:25" x14ac:dyDescent="0.35">
      <c r="A2433" s="105" t="s">
        <v>1000</v>
      </c>
      <c r="B2433" s="323" t="s">
        <v>1042</v>
      </c>
      <c r="C2433" s="323"/>
      <c r="D2433" s="164" t="s">
        <v>681</v>
      </c>
      <c r="E2433" s="105" t="s">
        <v>532</v>
      </c>
      <c r="F2433" s="214" t="s">
        <v>701</v>
      </c>
      <c r="G2433" s="227" t="s">
        <v>704</v>
      </c>
      <c r="H2433" s="214" t="s">
        <v>705</v>
      </c>
      <c r="I2433" s="329" t="s">
        <v>1043</v>
      </c>
      <c r="J2433" s="330"/>
      <c r="K2433" s="79"/>
      <c r="L2433" s="79"/>
      <c r="M2433" s="79"/>
      <c r="N2433" s="79"/>
      <c r="O2433" s="79"/>
      <c r="P2433" s="79"/>
      <c r="Q2433" s="244"/>
      <c r="R2433" s="244"/>
      <c r="S2433" s="244"/>
      <c r="T2433" s="244"/>
      <c r="U2433" s="79"/>
      <c r="V2433" s="245"/>
      <c r="W2433" s="88"/>
      <c r="X2433" s="89"/>
      <c r="Y2433" s="73"/>
    </row>
    <row r="2434" spans="1:25" ht="16" x14ac:dyDescent="0.35">
      <c r="A2434" s="214" t="s">
        <v>339</v>
      </c>
      <c r="B2434" s="334" t="s">
        <v>706</v>
      </c>
      <c r="C2434" s="334"/>
      <c r="D2434" s="229" t="s">
        <v>707</v>
      </c>
      <c r="E2434" s="105" t="s">
        <v>532</v>
      </c>
      <c r="F2434" s="214" t="s">
        <v>708</v>
      </c>
      <c r="G2434" s="214" t="s">
        <v>709</v>
      </c>
      <c r="H2434" s="214" t="s">
        <v>710</v>
      </c>
      <c r="I2434" s="329" t="s">
        <v>1044</v>
      </c>
      <c r="J2434" s="330"/>
      <c r="K2434" s="79"/>
      <c r="L2434" s="79"/>
      <c r="M2434" s="79"/>
      <c r="N2434" s="79"/>
      <c r="O2434" s="79"/>
      <c r="P2434" s="79"/>
      <c r="Q2434" s="244"/>
      <c r="R2434" s="244"/>
      <c r="S2434" s="244"/>
      <c r="T2434" s="244"/>
      <c r="U2434" s="79"/>
      <c r="V2434" s="245"/>
      <c r="W2434" s="88"/>
      <c r="X2434" s="89"/>
      <c r="Y2434" s="73"/>
    </row>
    <row r="2435" spans="1:25" ht="16" x14ac:dyDescent="0.35">
      <c r="A2435" s="214" t="s">
        <v>339</v>
      </c>
      <c r="B2435" s="334" t="s">
        <v>711</v>
      </c>
      <c r="C2435" s="334"/>
      <c r="D2435" s="229" t="s">
        <v>707</v>
      </c>
      <c r="E2435" s="105" t="s">
        <v>532</v>
      </c>
      <c r="F2435" s="214" t="s">
        <v>708</v>
      </c>
      <c r="G2435" s="214" t="s">
        <v>712</v>
      </c>
      <c r="H2435" s="214" t="s">
        <v>713</v>
      </c>
      <c r="I2435" s="329" t="s">
        <v>1045</v>
      </c>
      <c r="J2435" s="330"/>
      <c r="K2435" s="79"/>
      <c r="L2435" s="79"/>
      <c r="M2435" s="79"/>
      <c r="N2435" s="79"/>
      <c r="O2435" s="79"/>
      <c r="P2435" s="79"/>
      <c r="Q2435" s="244"/>
      <c r="R2435" s="244"/>
      <c r="S2435" s="244"/>
      <c r="T2435" s="244"/>
      <c r="U2435" s="79"/>
      <c r="V2435" s="245"/>
      <c r="W2435" s="88"/>
      <c r="X2435" s="89"/>
      <c r="Y2435" s="73"/>
    </row>
    <row r="2436" spans="1:25" x14ac:dyDescent="0.35">
      <c r="A2436" s="214" t="s">
        <v>344</v>
      </c>
      <c r="B2436" s="333" t="s">
        <v>714</v>
      </c>
      <c r="C2436" s="333"/>
      <c r="D2436" s="164" t="s">
        <v>715</v>
      </c>
      <c r="E2436" s="105" t="s">
        <v>532</v>
      </c>
      <c r="F2436" s="214" t="s">
        <v>716</v>
      </c>
      <c r="G2436" s="214" t="s">
        <v>717</v>
      </c>
      <c r="H2436" s="214" t="s">
        <v>718</v>
      </c>
      <c r="I2436" s="329" t="s">
        <v>1046</v>
      </c>
      <c r="J2436" s="330"/>
      <c r="K2436" s="79"/>
      <c r="L2436" s="79"/>
      <c r="M2436" s="79"/>
      <c r="N2436" s="79"/>
      <c r="O2436" s="79"/>
      <c r="P2436" s="79"/>
      <c r="Q2436" s="244"/>
      <c r="R2436" s="244"/>
      <c r="S2436" s="244"/>
      <c r="T2436" s="244"/>
      <c r="U2436" s="79"/>
      <c r="V2436" s="245"/>
      <c r="W2436" s="88"/>
      <c r="X2436" s="89"/>
      <c r="Y2436" s="73"/>
    </row>
    <row r="2437" spans="1:25" x14ac:dyDescent="0.35">
      <c r="A2437" s="214" t="s">
        <v>344</v>
      </c>
      <c r="B2437" s="333" t="s">
        <v>719</v>
      </c>
      <c r="C2437" s="333"/>
      <c r="D2437" s="164" t="s">
        <v>715</v>
      </c>
      <c r="E2437" s="105" t="s">
        <v>532</v>
      </c>
      <c r="F2437" s="214" t="s">
        <v>716</v>
      </c>
      <c r="G2437" s="214" t="s">
        <v>720</v>
      </c>
      <c r="H2437" s="214" t="s">
        <v>721</v>
      </c>
      <c r="I2437" s="329" t="s">
        <v>1047</v>
      </c>
      <c r="J2437" s="330"/>
      <c r="K2437" s="79"/>
      <c r="L2437" s="79"/>
      <c r="M2437" s="79"/>
      <c r="N2437" s="79"/>
      <c r="O2437" s="79"/>
      <c r="P2437" s="79"/>
      <c r="Q2437" s="244"/>
      <c r="R2437" s="244"/>
      <c r="S2437" s="244"/>
      <c r="T2437" s="244"/>
      <c r="U2437" s="79"/>
      <c r="V2437" s="245"/>
      <c r="W2437" s="88"/>
      <c r="X2437" s="89"/>
      <c r="Y2437" s="73"/>
    </row>
    <row r="2438" spans="1:25" x14ac:dyDescent="0.35">
      <c r="A2438" s="214" t="s">
        <v>344</v>
      </c>
      <c r="B2438" s="333" t="s">
        <v>722</v>
      </c>
      <c r="C2438" s="333"/>
      <c r="D2438" s="164" t="s">
        <v>715</v>
      </c>
      <c r="E2438" s="105" t="s">
        <v>532</v>
      </c>
      <c r="F2438" s="214" t="s">
        <v>716</v>
      </c>
      <c r="G2438" s="214" t="s">
        <v>723</v>
      </c>
      <c r="H2438" s="214" t="s">
        <v>724</v>
      </c>
      <c r="I2438" s="329" t="s">
        <v>1048</v>
      </c>
      <c r="J2438" s="330"/>
      <c r="K2438" s="79"/>
      <c r="L2438" s="79"/>
      <c r="M2438" s="79"/>
      <c r="N2438" s="79"/>
      <c r="O2438" s="79"/>
      <c r="P2438" s="79"/>
      <c r="Q2438" s="244"/>
      <c r="R2438" s="244"/>
      <c r="S2438" s="244"/>
      <c r="T2438" s="244"/>
      <c r="U2438" s="79"/>
      <c r="V2438" s="245"/>
      <c r="W2438" s="88"/>
      <c r="X2438" s="89"/>
      <c r="Y2438" s="73"/>
    </row>
    <row r="2439" spans="1:25" x14ac:dyDescent="0.35">
      <c r="A2439" s="214" t="s">
        <v>344</v>
      </c>
      <c r="B2439" s="333" t="s">
        <v>725</v>
      </c>
      <c r="C2439" s="333"/>
      <c r="D2439" s="164" t="s">
        <v>715</v>
      </c>
      <c r="E2439" s="105" t="s">
        <v>532</v>
      </c>
      <c r="F2439" s="214" t="s">
        <v>716</v>
      </c>
      <c r="G2439" s="214" t="s">
        <v>726</v>
      </c>
      <c r="H2439" s="214" t="s">
        <v>727</v>
      </c>
      <c r="I2439" s="329" t="s">
        <v>1049</v>
      </c>
      <c r="J2439" s="330"/>
      <c r="K2439" s="79"/>
      <c r="L2439" s="79"/>
      <c r="M2439" s="79"/>
      <c r="N2439" s="79"/>
      <c r="O2439" s="79"/>
      <c r="P2439" s="79"/>
      <c r="Q2439" s="244"/>
      <c r="R2439" s="244"/>
      <c r="S2439" s="244"/>
      <c r="T2439" s="244"/>
      <c r="U2439" s="79"/>
      <c r="V2439" s="245"/>
      <c r="W2439" s="88"/>
      <c r="X2439" s="89"/>
      <c r="Y2439" s="73"/>
    </row>
    <row r="2440" spans="1:25" x14ac:dyDescent="0.35">
      <c r="A2440" s="214" t="s">
        <v>344</v>
      </c>
      <c r="B2440" s="333" t="s">
        <v>728</v>
      </c>
      <c r="C2440" s="333"/>
      <c r="D2440" s="164" t="s">
        <v>715</v>
      </c>
      <c r="E2440" s="105" t="s">
        <v>532</v>
      </c>
      <c r="F2440" s="214" t="s">
        <v>716</v>
      </c>
      <c r="G2440" s="214" t="s">
        <v>729</v>
      </c>
      <c r="H2440" s="214" t="s">
        <v>730</v>
      </c>
      <c r="I2440" s="329" t="s">
        <v>1050</v>
      </c>
      <c r="J2440" s="330"/>
      <c r="K2440" s="79"/>
      <c r="L2440" s="79"/>
      <c r="M2440" s="79"/>
      <c r="N2440" s="79"/>
      <c r="O2440" s="79"/>
      <c r="P2440" s="79"/>
      <c r="Q2440" s="244"/>
      <c r="R2440" s="244"/>
      <c r="S2440" s="244"/>
      <c r="T2440" s="244"/>
      <c r="U2440" s="79"/>
      <c r="V2440" s="245"/>
      <c r="W2440" s="88"/>
      <c r="X2440" s="89"/>
      <c r="Y2440" s="73"/>
    </row>
    <row r="2441" spans="1:25" x14ac:dyDescent="0.35">
      <c r="A2441" s="214" t="s">
        <v>344</v>
      </c>
      <c r="B2441" s="333" t="s">
        <v>731</v>
      </c>
      <c r="C2441" s="333"/>
      <c r="D2441" s="164" t="s">
        <v>715</v>
      </c>
      <c r="E2441" s="105" t="s">
        <v>532</v>
      </c>
      <c r="F2441" s="214" t="s">
        <v>716</v>
      </c>
      <c r="G2441" s="214" t="s">
        <v>732</v>
      </c>
      <c r="H2441" s="214" t="s">
        <v>733</v>
      </c>
      <c r="I2441" s="329" t="s">
        <v>1051</v>
      </c>
      <c r="J2441" s="330"/>
      <c r="K2441" s="79"/>
      <c r="L2441" s="79"/>
      <c r="M2441" s="79"/>
      <c r="N2441" s="79"/>
      <c r="O2441" s="79"/>
      <c r="P2441" s="79"/>
      <c r="Q2441" s="244"/>
      <c r="R2441" s="244"/>
      <c r="S2441" s="244"/>
      <c r="T2441" s="244"/>
      <c r="U2441" s="79"/>
      <c r="V2441" s="245"/>
      <c r="W2441" s="88"/>
      <c r="X2441" s="89"/>
      <c r="Y2441" s="73"/>
    </row>
    <row r="2442" spans="1:25" x14ac:dyDescent="0.35">
      <c r="A2442" s="214" t="s">
        <v>344</v>
      </c>
      <c r="B2442" s="333" t="s">
        <v>734</v>
      </c>
      <c r="C2442" s="333"/>
      <c r="D2442" s="164" t="s">
        <v>715</v>
      </c>
      <c r="E2442" s="105" t="s">
        <v>532</v>
      </c>
      <c r="F2442" s="214" t="s">
        <v>716</v>
      </c>
      <c r="G2442" s="214" t="s">
        <v>735</v>
      </c>
      <c r="H2442" s="214" t="s">
        <v>736</v>
      </c>
      <c r="I2442" s="329" t="s">
        <v>1052</v>
      </c>
      <c r="J2442" s="330"/>
      <c r="K2442" s="79"/>
      <c r="L2442" s="79"/>
      <c r="M2442" s="79"/>
      <c r="N2442" s="79"/>
      <c r="O2442" s="79"/>
      <c r="P2442" s="79"/>
      <c r="Q2442" s="244"/>
      <c r="R2442" s="244"/>
      <c r="S2442" s="244"/>
      <c r="T2442" s="244"/>
      <c r="U2442" s="79"/>
      <c r="V2442" s="245"/>
      <c r="W2442" s="88"/>
      <c r="X2442" s="89"/>
      <c r="Y2442" s="73"/>
    </row>
    <row r="2443" spans="1:25" x14ac:dyDescent="0.35">
      <c r="A2443" s="214" t="s">
        <v>344</v>
      </c>
      <c r="B2443" s="333" t="s">
        <v>737</v>
      </c>
      <c r="C2443" s="333"/>
      <c r="D2443" s="164" t="s">
        <v>715</v>
      </c>
      <c r="E2443" s="105" t="s">
        <v>532</v>
      </c>
      <c r="F2443" s="214" t="s">
        <v>716</v>
      </c>
      <c r="G2443" s="214" t="s">
        <v>738</v>
      </c>
      <c r="H2443" s="214" t="s">
        <v>739</v>
      </c>
      <c r="I2443" s="329" t="s">
        <v>1053</v>
      </c>
      <c r="J2443" s="330"/>
      <c r="K2443" s="79"/>
      <c r="L2443" s="79"/>
      <c r="M2443" s="79"/>
      <c r="N2443" s="79"/>
      <c r="O2443" s="79"/>
      <c r="P2443" s="79"/>
      <c r="Q2443" s="244"/>
      <c r="R2443" s="244"/>
      <c r="S2443" s="244"/>
      <c r="T2443" s="244"/>
      <c r="U2443" s="79"/>
      <c r="V2443" s="245"/>
      <c r="W2443" s="88"/>
      <c r="X2443" s="89"/>
      <c r="Y2443" s="73"/>
    </row>
    <row r="2444" spans="1:25" x14ac:dyDescent="0.35">
      <c r="A2444" s="214" t="s">
        <v>344</v>
      </c>
      <c r="B2444" s="333" t="s">
        <v>740</v>
      </c>
      <c r="C2444" s="333"/>
      <c r="D2444" s="164" t="s">
        <v>715</v>
      </c>
      <c r="E2444" s="105" t="s">
        <v>532</v>
      </c>
      <c r="F2444" s="214" t="s">
        <v>716</v>
      </c>
      <c r="G2444" s="214" t="s">
        <v>741</v>
      </c>
      <c r="H2444" s="214" t="s">
        <v>742</v>
      </c>
      <c r="I2444" s="329" t="s">
        <v>1054</v>
      </c>
      <c r="J2444" s="330"/>
      <c r="K2444" s="79"/>
      <c r="L2444" s="79"/>
      <c r="M2444" s="79"/>
      <c r="N2444" s="79"/>
      <c r="O2444" s="79"/>
      <c r="P2444" s="79"/>
      <c r="Q2444" s="244"/>
      <c r="R2444" s="244"/>
      <c r="S2444" s="244"/>
      <c r="T2444" s="244"/>
      <c r="U2444" s="79"/>
      <c r="V2444" s="245"/>
      <c r="W2444" s="88"/>
      <c r="X2444" s="89"/>
      <c r="Y2444" s="73"/>
    </row>
    <row r="2445" spans="1:25" x14ac:dyDescent="0.35">
      <c r="A2445" s="214" t="s">
        <v>344</v>
      </c>
      <c r="B2445" s="333" t="s">
        <v>743</v>
      </c>
      <c r="C2445" s="333"/>
      <c r="D2445" s="164" t="s">
        <v>715</v>
      </c>
      <c r="E2445" s="105" t="s">
        <v>532</v>
      </c>
      <c r="F2445" s="214" t="s">
        <v>716</v>
      </c>
      <c r="G2445" s="214" t="s">
        <v>744</v>
      </c>
      <c r="H2445" s="214" t="s">
        <v>745</v>
      </c>
      <c r="I2445" s="329" t="s">
        <v>1055</v>
      </c>
      <c r="J2445" s="330"/>
      <c r="K2445" s="79"/>
      <c r="L2445" s="79"/>
      <c r="M2445" s="79"/>
      <c r="N2445" s="79"/>
      <c r="O2445" s="79"/>
      <c r="P2445" s="79"/>
      <c r="Q2445" s="244"/>
      <c r="R2445" s="244"/>
      <c r="S2445" s="244"/>
      <c r="T2445" s="244"/>
      <c r="U2445" s="79"/>
      <c r="V2445" s="245"/>
      <c r="W2445" s="88"/>
      <c r="X2445" s="89"/>
      <c r="Y2445" s="73"/>
    </row>
    <row r="2446" spans="1:25" x14ac:dyDescent="0.35">
      <c r="A2446" s="214" t="s">
        <v>344</v>
      </c>
      <c r="B2446" s="333" t="s">
        <v>746</v>
      </c>
      <c r="C2446" s="333"/>
      <c r="D2446" s="164" t="s">
        <v>715</v>
      </c>
      <c r="E2446" s="105" t="s">
        <v>532</v>
      </c>
      <c r="F2446" s="214" t="s">
        <v>716</v>
      </c>
      <c r="G2446" s="214" t="s">
        <v>747</v>
      </c>
      <c r="H2446" s="214" t="s">
        <v>748</v>
      </c>
      <c r="I2446" s="329" t="s">
        <v>1056</v>
      </c>
      <c r="J2446" s="330"/>
      <c r="K2446" s="79"/>
      <c r="L2446" s="79"/>
      <c r="M2446" s="79"/>
      <c r="N2446" s="79"/>
      <c r="O2446" s="79"/>
      <c r="P2446" s="79"/>
      <c r="Q2446" s="244"/>
      <c r="R2446" s="244"/>
      <c r="S2446" s="244"/>
      <c r="T2446" s="244"/>
      <c r="U2446" s="79"/>
      <c r="V2446" s="245"/>
      <c r="W2446" s="88"/>
      <c r="X2446" s="89"/>
      <c r="Y2446" s="73"/>
    </row>
    <row r="2447" spans="1:25" x14ac:dyDescent="0.35">
      <c r="A2447" s="214" t="s">
        <v>344</v>
      </c>
      <c r="B2447" s="333" t="s">
        <v>1057</v>
      </c>
      <c r="C2447" s="333"/>
      <c r="D2447" s="164" t="s">
        <v>715</v>
      </c>
      <c r="E2447" s="105" t="s">
        <v>532</v>
      </c>
      <c r="F2447" s="214" t="s">
        <v>708</v>
      </c>
      <c r="G2447" s="214" t="s">
        <v>749</v>
      </c>
      <c r="H2447" s="214" t="s">
        <v>750</v>
      </c>
      <c r="I2447" s="329" t="s">
        <v>1058</v>
      </c>
      <c r="J2447" s="330"/>
      <c r="K2447" s="79"/>
      <c r="L2447" s="79"/>
      <c r="M2447" s="79"/>
      <c r="N2447" s="79"/>
      <c r="O2447" s="79"/>
      <c r="P2447" s="79"/>
      <c r="Q2447" s="244"/>
      <c r="R2447" s="244"/>
      <c r="S2447" s="244"/>
      <c r="T2447" s="244"/>
      <c r="U2447" s="79"/>
      <c r="V2447" s="245"/>
      <c r="W2447" s="88"/>
      <c r="X2447" s="89"/>
      <c r="Y2447" s="73"/>
    </row>
    <row r="2448" spans="1:25" x14ac:dyDescent="0.35">
      <c r="A2448" s="29" t="s">
        <v>359</v>
      </c>
      <c r="B2448" s="323" t="s">
        <v>1059</v>
      </c>
      <c r="C2448" s="323"/>
      <c r="D2448" s="164" t="s">
        <v>715</v>
      </c>
      <c r="E2448" s="105" t="s">
        <v>532</v>
      </c>
      <c r="F2448" s="214" t="s">
        <v>716</v>
      </c>
      <c r="G2448" s="230" t="s">
        <v>751</v>
      </c>
      <c r="H2448" s="214" t="s">
        <v>752</v>
      </c>
      <c r="I2448" s="329" t="s">
        <v>1060</v>
      </c>
      <c r="J2448" s="330"/>
      <c r="K2448" s="79"/>
      <c r="L2448" s="79"/>
      <c r="M2448" s="79"/>
      <c r="N2448" s="79"/>
      <c r="O2448" s="79"/>
      <c r="P2448" s="79"/>
      <c r="Q2448" s="244"/>
      <c r="R2448" s="244"/>
      <c r="S2448" s="244"/>
      <c r="T2448" s="244"/>
      <c r="U2448" s="79"/>
      <c r="V2448" s="245"/>
      <c r="W2448" s="88"/>
      <c r="X2448" s="89"/>
      <c r="Y2448" s="73"/>
    </row>
    <row r="2449" spans="1:25" x14ac:dyDescent="0.35">
      <c r="A2449" s="29" t="s">
        <v>359</v>
      </c>
      <c r="B2449" s="323" t="s">
        <v>1061</v>
      </c>
      <c r="C2449" s="323"/>
      <c r="D2449" s="164" t="s">
        <v>715</v>
      </c>
      <c r="E2449" s="105" t="s">
        <v>532</v>
      </c>
      <c r="F2449" s="214" t="s">
        <v>716</v>
      </c>
      <c r="G2449" s="230" t="s">
        <v>753</v>
      </c>
      <c r="H2449" s="214" t="s">
        <v>754</v>
      </c>
      <c r="I2449" s="329" t="s">
        <v>1062</v>
      </c>
      <c r="J2449" s="330"/>
      <c r="K2449" s="79"/>
      <c r="L2449" s="79"/>
      <c r="M2449" s="79"/>
      <c r="N2449" s="79"/>
      <c r="O2449" s="79"/>
      <c r="P2449" s="79"/>
      <c r="Q2449" s="244"/>
      <c r="R2449" s="244"/>
      <c r="S2449" s="244"/>
      <c r="T2449" s="244"/>
      <c r="U2449" s="79"/>
      <c r="V2449" s="245"/>
      <c r="W2449" s="88"/>
      <c r="X2449" s="89"/>
      <c r="Y2449" s="73"/>
    </row>
    <row r="2450" spans="1:25" x14ac:dyDescent="0.35">
      <c r="A2450" s="214" t="s">
        <v>355</v>
      </c>
      <c r="B2450" s="324" t="s">
        <v>1063</v>
      </c>
      <c r="C2450" s="335"/>
      <c r="D2450" s="164" t="s">
        <v>755</v>
      </c>
      <c r="E2450" s="105" t="s">
        <v>532</v>
      </c>
      <c r="F2450" s="214" t="s">
        <v>756</v>
      </c>
      <c r="G2450" s="214" t="s">
        <v>757</v>
      </c>
      <c r="H2450" s="214" t="s">
        <v>758</v>
      </c>
      <c r="I2450" s="329" t="s">
        <v>1064</v>
      </c>
      <c r="J2450" s="330"/>
      <c r="K2450" s="79"/>
      <c r="L2450" s="79"/>
      <c r="M2450" s="79"/>
      <c r="N2450" s="79"/>
      <c r="O2450" s="79"/>
      <c r="P2450" s="79"/>
      <c r="Q2450" s="244"/>
      <c r="R2450" s="244"/>
      <c r="S2450" s="244"/>
      <c r="T2450" s="244"/>
      <c r="U2450" s="79"/>
      <c r="V2450" s="245"/>
      <c r="W2450" s="88"/>
      <c r="X2450" s="89"/>
      <c r="Y2450" s="73"/>
    </row>
    <row r="2451" spans="1:25" x14ac:dyDescent="0.35">
      <c r="A2451" s="231" t="s">
        <v>203</v>
      </c>
      <c r="B2451" s="323" t="s">
        <v>759</v>
      </c>
      <c r="C2451" s="323"/>
      <c r="D2451" s="167" t="s">
        <v>755</v>
      </c>
      <c r="E2451" s="177" t="s">
        <v>532</v>
      </c>
      <c r="F2451" s="231" t="s">
        <v>689</v>
      </c>
      <c r="G2451" s="231" t="s">
        <v>760</v>
      </c>
      <c r="H2451" s="231" t="s">
        <v>761</v>
      </c>
      <c r="I2451" s="336" t="s">
        <v>1065</v>
      </c>
      <c r="J2451" s="337"/>
      <c r="K2451" s="79"/>
      <c r="L2451" s="79"/>
      <c r="M2451" s="79"/>
      <c r="N2451" s="79"/>
      <c r="O2451" s="79"/>
      <c r="P2451" s="79"/>
      <c r="Q2451" s="244"/>
      <c r="R2451" s="244"/>
      <c r="S2451" s="244"/>
      <c r="T2451" s="244"/>
      <c r="U2451" s="79"/>
      <c r="V2451" s="245"/>
      <c r="W2451" s="88"/>
      <c r="X2451" s="89"/>
      <c r="Y2451" s="73"/>
    </row>
    <row r="2452" spans="1:25" x14ac:dyDescent="0.35">
      <c r="A2452" s="214" t="s">
        <v>351</v>
      </c>
      <c r="B2452" s="323" t="s">
        <v>762</v>
      </c>
      <c r="C2452" s="323"/>
      <c r="D2452" s="164" t="s">
        <v>755</v>
      </c>
      <c r="E2452" s="105" t="s">
        <v>532</v>
      </c>
      <c r="F2452" s="214">
        <v>2018</v>
      </c>
      <c r="G2452" s="232" t="s">
        <v>763</v>
      </c>
      <c r="H2452" s="214" t="s">
        <v>764</v>
      </c>
      <c r="I2452" s="341" t="s">
        <v>1066</v>
      </c>
      <c r="J2452" s="342"/>
      <c r="K2452" s="79"/>
      <c r="L2452" s="79"/>
      <c r="M2452" s="79"/>
      <c r="N2452" s="79"/>
      <c r="O2452" s="79"/>
      <c r="P2452" s="79"/>
      <c r="Q2452" s="244"/>
      <c r="R2452" s="244"/>
      <c r="S2452" s="244"/>
      <c r="T2452" s="244"/>
      <c r="U2452" s="79"/>
      <c r="V2452" s="245"/>
      <c r="W2452" s="88"/>
      <c r="X2452" s="89"/>
      <c r="Y2452" s="73"/>
    </row>
    <row r="2453" spans="1:25" ht="15" thickBot="1" x14ac:dyDescent="0.4">
      <c r="A2453" s="231" t="s">
        <v>351</v>
      </c>
      <c r="B2453" s="323" t="s">
        <v>765</v>
      </c>
      <c r="C2453" s="323"/>
      <c r="D2453" s="167" t="s">
        <v>755</v>
      </c>
      <c r="E2453" s="177" t="s">
        <v>532</v>
      </c>
      <c r="F2453" s="231">
        <v>2018</v>
      </c>
      <c r="G2453" s="233" t="s">
        <v>766</v>
      </c>
      <c r="H2453" s="231" t="s">
        <v>767</v>
      </c>
      <c r="I2453" s="343" t="s">
        <v>1067</v>
      </c>
      <c r="J2453" s="344"/>
      <c r="K2453" s="79"/>
      <c r="L2453" s="79"/>
      <c r="M2453" s="79"/>
      <c r="N2453" s="79"/>
      <c r="O2453" s="79"/>
      <c r="P2453" s="79"/>
      <c r="Q2453" s="244"/>
      <c r="R2453" s="244"/>
      <c r="S2453" s="244"/>
      <c r="T2453" s="244"/>
      <c r="U2453" s="79"/>
      <c r="V2453" s="245"/>
      <c r="W2453" s="88"/>
      <c r="X2453" s="89"/>
      <c r="Y2453" s="73"/>
    </row>
    <row r="2454" spans="1:25" ht="24.5" thickBot="1" x14ac:dyDescent="0.4">
      <c r="A2454" s="111" t="s">
        <v>12</v>
      </c>
      <c r="B2454" s="111" t="s">
        <v>13</v>
      </c>
      <c r="C2454" s="267" t="s">
        <v>14</v>
      </c>
      <c r="D2454" s="269"/>
      <c r="E2454" s="111" t="s">
        <v>15</v>
      </c>
      <c r="F2454" s="112" t="s">
        <v>16</v>
      </c>
      <c r="G2454" s="111" t="s">
        <v>17</v>
      </c>
      <c r="H2454" s="111" t="s">
        <v>18</v>
      </c>
      <c r="I2454" s="259" t="s">
        <v>994</v>
      </c>
      <c r="J2454" s="85" t="s">
        <v>995</v>
      </c>
      <c r="K2454" s="79"/>
      <c r="L2454" s="79"/>
      <c r="M2454" s="79"/>
      <c r="N2454" s="79"/>
      <c r="O2454" s="79"/>
      <c r="P2454" s="79"/>
      <c r="Q2454" s="244"/>
      <c r="R2454" s="244"/>
      <c r="S2454" s="244"/>
      <c r="T2454" s="244"/>
      <c r="U2454" s="79"/>
      <c r="V2454" s="245"/>
      <c r="W2454" s="88"/>
      <c r="X2454" s="89"/>
      <c r="Y2454" s="73"/>
    </row>
    <row r="2455" spans="1:25" ht="16" x14ac:dyDescent="0.35">
      <c r="A2455" s="202">
        <v>4.0999999999999996</v>
      </c>
      <c r="B2455" s="114"/>
      <c r="C2455" s="114"/>
      <c r="D2455" s="203" t="s">
        <v>547</v>
      </c>
      <c r="E2455" s="114"/>
      <c r="F2455" s="114"/>
      <c r="G2455" s="114"/>
      <c r="H2455" s="116"/>
      <c r="I2455" s="252"/>
      <c r="J2455" s="253"/>
      <c r="K2455" s="79"/>
      <c r="L2455" s="79"/>
      <c r="M2455" s="79"/>
      <c r="N2455" s="79"/>
      <c r="O2455" s="79"/>
      <c r="P2455" s="79"/>
      <c r="Q2455" s="244"/>
      <c r="R2455" s="244"/>
      <c r="S2455" s="244"/>
      <c r="T2455" s="244"/>
      <c r="U2455" s="79"/>
      <c r="V2455" s="245"/>
      <c r="W2455" s="88"/>
      <c r="X2455" s="89"/>
      <c r="Y2455" s="73"/>
    </row>
    <row r="2456" spans="1:25" s="72" customFormat="1" ht="16" x14ac:dyDescent="0.35">
      <c r="A2456" s="21">
        <v>2197</v>
      </c>
      <c r="B2456" s="30">
        <v>8714200</v>
      </c>
      <c r="C2456" s="13" t="s">
        <v>548</v>
      </c>
      <c r="D2456" s="222" t="s">
        <v>550</v>
      </c>
      <c r="E2456" s="217" t="s">
        <v>34</v>
      </c>
      <c r="F2456" s="54">
        <v>0</v>
      </c>
      <c r="G2456" s="134">
        <v>1</v>
      </c>
      <c r="H2456" s="6">
        <v>781815</v>
      </c>
      <c r="I2456" s="247">
        <v>113526</v>
      </c>
      <c r="J2456" s="82">
        <f t="shared" ref="J2456:J2518" si="423">(I2456*13.12%)+I2456</f>
        <v>128420.6112</v>
      </c>
      <c r="K2456" s="79">
        <v>142500</v>
      </c>
      <c r="L2456" s="79">
        <f t="shared" si="421"/>
        <v>27075</v>
      </c>
      <c r="M2456" s="79">
        <f t="shared" ref="M2456:M2506" si="424">K2456+L2456</f>
        <v>169575</v>
      </c>
      <c r="N2456" s="79">
        <f>P2456/1.19</f>
        <v>159663.8655462185</v>
      </c>
      <c r="O2456" s="79">
        <f>N2456*19%</f>
        <v>30336.134453781517</v>
      </c>
      <c r="P2456" s="79">
        <v>190000</v>
      </c>
      <c r="Q2456" s="244">
        <f t="shared" ref="Q2456:Q2506" si="425">ROUND(MIN(J2456,M2456,P2456),0)</f>
        <v>128421</v>
      </c>
      <c r="R2456" s="244">
        <f t="shared" ref="R2456:R2506" si="426">ROUND(AVERAGE(J2456,M2456,P2456),0)</f>
        <v>162665</v>
      </c>
      <c r="S2456" s="244">
        <f t="shared" ref="S2456:S2506" si="427">ROUND(GEOMEAN(J2456,M2456,P2456),0)</f>
        <v>160540</v>
      </c>
      <c r="T2456" s="244">
        <f t="shared" ref="T2456:T2506" si="428">ROUND(MEDIAN(J2456,M2456,P2456),0)</f>
        <v>169575</v>
      </c>
      <c r="U2456" s="79">
        <f t="shared" ref="U2456:U2506" si="429">STDEVA(Q2456,R2456)</f>
        <v>24214.164614952133</v>
      </c>
      <c r="V2456" s="245">
        <f t="shared" ref="V2456:V2506" si="430">(U2456/R2456)</f>
        <v>0.14885909454985483</v>
      </c>
      <c r="W2456" s="88" t="str">
        <f t="shared" ref="W2456:W2506" si="431">IF(V2456&lt;43%,"MENOR_VALOR","MEDIA_GEOMETRICA")</f>
        <v>MENOR_VALOR</v>
      </c>
      <c r="X2456" s="89">
        <f t="shared" ref="X2456:X2506" si="432">IF(W2456="MENOR_VALOR",Q2456,S2456)</f>
        <v>128421</v>
      </c>
      <c r="Y2456" s="73"/>
    </row>
    <row r="2457" spans="1:25" ht="16" x14ac:dyDescent="0.35">
      <c r="A2457" s="21">
        <v>2198</v>
      </c>
      <c r="B2457" s="30">
        <v>8714200</v>
      </c>
      <c r="C2457" s="13" t="s">
        <v>548</v>
      </c>
      <c r="D2457" s="222" t="s">
        <v>768</v>
      </c>
      <c r="E2457" s="217" t="s">
        <v>34</v>
      </c>
      <c r="F2457" s="54">
        <v>0</v>
      </c>
      <c r="G2457" s="134">
        <v>1</v>
      </c>
      <c r="H2457" s="6">
        <v>781815</v>
      </c>
      <c r="I2457" s="247">
        <v>166124</v>
      </c>
      <c r="J2457" s="82">
        <f t="shared" si="423"/>
        <v>187919.4688</v>
      </c>
      <c r="K2457" s="79">
        <v>263520</v>
      </c>
      <c r="L2457" s="79">
        <f t="shared" si="421"/>
        <v>50068.800000000003</v>
      </c>
      <c r="M2457" s="79">
        <f t="shared" si="424"/>
        <v>313588.8</v>
      </c>
      <c r="N2457" s="79">
        <v>195000</v>
      </c>
      <c r="O2457" s="79">
        <v>37050</v>
      </c>
      <c r="P2457" s="79">
        <v>232050</v>
      </c>
      <c r="Q2457" s="244">
        <f t="shared" si="425"/>
        <v>187919</v>
      </c>
      <c r="R2457" s="244">
        <f t="shared" si="426"/>
        <v>244519</v>
      </c>
      <c r="S2457" s="244">
        <f t="shared" si="427"/>
        <v>239132</v>
      </c>
      <c r="T2457" s="244">
        <f t="shared" si="428"/>
        <v>232050</v>
      </c>
      <c r="U2457" s="79">
        <f t="shared" si="429"/>
        <v>40022.243815158588</v>
      </c>
      <c r="V2457" s="245">
        <f t="shared" si="430"/>
        <v>0.1636774394429823</v>
      </c>
      <c r="W2457" s="88" t="str">
        <f t="shared" si="431"/>
        <v>MENOR_VALOR</v>
      </c>
      <c r="X2457" s="89">
        <f t="shared" si="432"/>
        <v>187919</v>
      </c>
      <c r="Y2457" s="73"/>
    </row>
    <row r="2458" spans="1:25" ht="16" x14ac:dyDescent="0.35">
      <c r="A2458" s="21">
        <v>2199</v>
      </c>
      <c r="B2458" s="30">
        <v>8714200</v>
      </c>
      <c r="C2458" s="13" t="s">
        <v>548</v>
      </c>
      <c r="D2458" s="222" t="s">
        <v>769</v>
      </c>
      <c r="E2458" s="217" t="s">
        <v>34</v>
      </c>
      <c r="F2458" s="54">
        <v>0</v>
      </c>
      <c r="G2458" s="134">
        <v>1</v>
      </c>
      <c r="H2458" s="6">
        <v>781815</v>
      </c>
      <c r="I2458" s="247">
        <v>120547</v>
      </c>
      <c r="J2458" s="82">
        <f t="shared" si="423"/>
        <v>136362.76639999999</v>
      </c>
      <c r="K2458" s="79">
        <v>176220</v>
      </c>
      <c r="L2458" s="79">
        <f t="shared" si="421"/>
        <v>33481.800000000003</v>
      </c>
      <c r="M2458" s="79">
        <f t="shared" si="424"/>
        <v>209701.8</v>
      </c>
      <c r="N2458" s="79">
        <v>142000</v>
      </c>
      <c r="O2458" s="79">
        <v>26980</v>
      </c>
      <c r="P2458" s="79">
        <v>168980</v>
      </c>
      <c r="Q2458" s="244">
        <f t="shared" si="425"/>
        <v>136363</v>
      </c>
      <c r="R2458" s="244">
        <f t="shared" si="426"/>
        <v>171682</v>
      </c>
      <c r="S2458" s="244">
        <f t="shared" si="427"/>
        <v>169061</v>
      </c>
      <c r="T2458" s="244">
        <f t="shared" si="428"/>
        <v>168980</v>
      </c>
      <c r="U2458" s="79">
        <f t="shared" si="429"/>
        <v>24974.304404727671</v>
      </c>
      <c r="V2458" s="245">
        <f t="shared" si="430"/>
        <v>0.14546839158867947</v>
      </c>
      <c r="W2458" s="88" t="str">
        <f t="shared" si="431"/>
        <v>MENOR_VALOR</v>
      </c>
      <c r="X2458" s="89">
        <f t="shared" si="432"/>
        <v>136363</v>
      </c>
      <c r="Y2458" s="73"/>
    </row>
    <row r="2459" spans="1:25" ht="16" x14ac:dyDescent="0.35">
      <c r="A2459" s="21">
        <v>2200</v>
      </c>
      <c r="B2459" s="30">
        <v>8714200</v>
      </c>
      <c r="C2459" s="13" t="s">
        <v>548</v>
      </c>
      <c r="D2459" s="222" t="s">
        <v>770</v>
      </c>
      <c r="E2459" s="217" t="s">
        <v>34</v>
      </c>
      <c r="F2459" s="54">
        <v>0</v>
      </c>
      <c r="G2459" s="134">
        <v>1</v>
      </c>
      <c r="H2459" s="6">
        <v>781815</v>
      </c>
      <c r="I2459" s="247">
        <v>72352</v>
      </c>
      <c r="J2459" s="82">
        <f t="shared" si="423"/>
        <v>81844.582399999999</v>
      </c>
      <c r="K2459" s="79">
        <v>99640</v>
      </c>
      <c r="L2459" s="79">
        <f t="shared" si="421"/>
        <v>18931.599999999999</v>
      </c>
      <c r="M2459" s="79">
        <f t="shared" si="424"/>
        <v>118571.6</v>
      </c>
      <c r="N2459" s="79">
        <v>85000</v>
      </c>
      <c r="O2459" s="79">
        <v>16150</v>
      </c>
      <c r="P2459" s="79">
        <v>101150</v>
      </c>
      <c r="Q2459" s="244">
        <f t="shared" si="425"/>
        <v>81845</v>
      </c>
      <c r="R2459" s="244">
        <f t="shared" si="426"/>
        <v>100522</v>
      </c>
      <c r="S2459" s="244">
        <f t="shared" si="427"/>
        <v>99383</v>
      </c>
      <c r="T2459" s="244">
        <f t="shared" si="428"/>
        <v>101150</v>
      </c>
      <c r="U2459" s="79">
        <f t="shared" si="429"/>
        <v>13206.633352221148</v>
      </c>
      <c r="V2459" s="245">
        <f t="shared" si="430"/>
        <v>0.13138052717038209</v>
      </c>
      <c r="W2459" s="88" t="str">
        <f t="shared" si="431"/>
        <v>MENOR_VALOR</v>
      </c>
      <c r="X2459" s="89">
        <f t="shared" si="432"/>
        <v>81845</v>
      </c>
      <c r="Y2459" s="73"/>
    </row>
    <row r="2460" spans="1:25" ht="16" x14ac:dyDescent="0.35">
      <c r="A2460" s="21">
        <v>2201</v>
      </c>
      <c r="B2460" s="30">
        <v>8714200</v>
      </c>
      <c r="C2460" s="13" t="s">
        <v>548</v>
      </c>
      <c r="D2460" s="222" t="s">
        <v>553</v>
      </c>
      <c r="E2460" s="217" t="s">
        <v>34</v>
      </c>
      <c r="F2460" s="54">
        <v>0</v>
      </c>
      <c r="G2460" s="134">
        <v>1</v>
      </c>
      <c r="H2460" s="6">
        <v>781815</v>
      </c>
      <c r="I2460" s="247">
        <v>74018</v>
      </c>
      <c r="J2460" s="82">
        <f t="shared" si="423"/>
        <v>83729.161599999992</v>
      </c>
      <c r="K2460" s="79">
        <v>107910</v>
      </c>
      <c r="L2460" s="79">
        <f t="shared" si="421"/>
        <v>20502.900000000001</v>
      </c>
      <c r="M2460" s="79">
        <f t="shared" si="424"/>
        <v>128412.9</v>
      </c>
      <c r="N2460" s="79">
        <v>87000</v>
      </c>
      <c r="O2460" s="79">
        <v>16530</v>
      </c>
      <c r="P2460" s="79">
        <v>103530</v>
      </c>
      <c r="Q2460" s="244">
        <f t="shared" si="425"/>
        <v>83729</v>
      </c>
      <c r="R2460" s="244">
        <f t="shared" si="426"/>
        <v>105224</v>
      </c>
      <c r="S2460" s="244">
        <f t="shared" si="427"/>
        <v>103638</v>
      </c>
      <c r="T2460" s="244">
        <f t="shared" si="428"/>
        <v>103530</v>
      </c>
      <c r="U2460" s="79">
        <f t="shared" si="429"/>
        <v>15199.260261604839</v>
      </c>
      <c r="V2460" s="245">
        <f t="shared" si="430"/>
        <v>0.14444670666012355</v>
      </c>
      <c r="W2460" s="88" t="str">
        <f t="shared" si="431"/>
        <v>MENOR_VALOR</v>
      </c>
      <c r="X2460" s="89">
        <f t="shared" si="432"/>
        <v>83729</v>
      </c>
      <c r="Y2460" s="73"/>
    </row>
    <row r="2461" spans="1:25" ht="16" x14ac:dyDescent="0.35">
      <c r="A2461" s="21">
        <v>2202</v>
      </c>
      <c r="B2461" s="30">
        <v>8714200</v>
      </c>
      <c r="C2461" s="13" t="s">
        <v>548</v>
      </c>
      <c r="D2461" s="222" t="s">
        <v>771</v>
      </c>
      <c r="E2461" s="217" t="s">
        <v>34</v>
      </c>
      <c r="F2461" s="54">
        <v>0</v>
      </c>
      <c r="G2461" s="134">
        <v>1</v>
      </c>
      <c r="H2461" s="6">
        <v>781815</v>
      </c>
      <c r="I2461" s="247">
        <v>29512</v>
      </c>
      <c r="J2461" s="82">
        <f t="shared" si="423"/>
        <v>33383.974399999999</v>
      </c>
      <c r="K2461" s="79">
        <v>44880</v>
      </c>
      <c r="L2461" s="79">
        <f t="shared" si="421"/>
        <v>8527.2000000000007</v>
      </c>
      <c r="M2461" s="79">
        <f t="shared" si="424"/>
        <v>53407.199999999997</v>
      </c>
      <c r="N2461" s="79">
        <v>35000</v>
      </c>
      <c r="O2461" s="79">
        <v>6650</v>
      </c>
      <c r="P2461" s="79">
        <v>41650</v>
      </c>
      <c r="Q2461" s="244">
        <f t="shared" si="425"/>
        <v>33384</v>
      </c>
      <c r="R2461" s="244">
        <f t="shared" si="426"/>
        <v>42814</v>
      </c>
      <c r="S2461" s="244">
        <f t="shared" si="427"/>
        <v>42032</v>
      </c>
      <c r="T2461" s="244">
        <f t="shared" si="428"/>
        <v>41650</v>
      </c>
      <c r="U2461" s="79">
        <f t="shared" si="429"/>
        <v>6668.0169465891431</v>
      </c>
      <c r="V2461" s="245">
        <f t="shared" si="430"/>
        <v>0.15574384422359844</v>
      </c>
      <c r="W2461" s="88" t="str">
        <f t="shared" si="431"/>
        <v>MENOR_VALOR</v>
      </c>
      <c r="X2461" s="89">
        <f t="shared" si="432"/>
        <v>33384</v>
      </c>
      <c r="Y2461" s="73"/>
    </row>
    <row r="2462" spans="1:25" x14ac:dyDescent="0.35">
      <c r="A2462" s="21">
        <v>2203</v>
      </c>
      <c r="B2462" s="30">
        <v>8714200</v>
      </c>
      <c r="C2462" s="13" t="s">
        <v>548</v>
      </c>
      <c r="D2462" s="222" t="s">
        <v>772</v>
      </c>
      <c r="E2462" s="217" t="s">
        <v>34</v>
      </c>
      <c r="F2462" s="54">
        <v>0</v>
      </c>
      <c r="G2462" s="134">
        <v>1</v>
      </c>
      <c r="H2462" s="6">
        <v>781815</v>
      </c>
      <c r="I2462" s="247">
        <v>26894</v>
      </c>
      <c r="J2462" s="82">
        <f t="shared" si="423"/>
        <v>30422.4928</v>
      </c>
      <c r="K2462" s="79">
        <v>42400</v>
      </c>
      <c r="L2462" s="79">
        <f t="shared" si="421"/>
        <v>8056</v>
      </c>
      <c r="M2462" s="79">
        <f t="shared" si="424"/>
        <v>50456</v>
      </c>
      <c r="N2462" s="79">
        <v>32000</v>
      </c>
      <c r="O2462" s="79">
        <v>6080</v>
      </c>
      <c r="P2462" s="79">
        <v>38080</v>
      </c>
      <c r="Q2462" s="244">
        <f t="shared" si="425"/>
        <v>30422</v>
      </c>
      <c r="R2462" s="244">
        <f t="shared" si="426"/>
        <v>39653</v>
      </c>
      <c r="S2462" s="244">
        <f t="shared" si="427"/>
        <v>38809</v>
      </c>
      <c r="T2462" s="244">
        <f t="shared" si="428"/>
        <v>38080</v>
      </c>
      <c r="U2462" s="79">
        <f t="shared" si="429"/>
        <v>6527.30269713302</v>
      </c>
      <c r="V2462" s="245">
        <f t="shared" si="430"/>
        <v>0.16461056407164704</v>
      </c>
      <c r="W2462" s="88" t="str">
        <f t="shared" si="431"/>
        <v>MENOR_VALOR</v>
      </c>
      <c r="X2462" s="89">
        <f t="shared" si="432"/>
        <v>30422</v>
      </c>
      <c r="Y2462" s="73"/>
    </row>
    <row r="2463" spans="1:25" ht="24" x14ac:dyDescent="0.35">
      <c r="A2463" s="21">
        <v>2204</v>
      </c>
      <c r="B2463" s="30">
        <v>8714200</v>
      </c>
      <c r="C2463" s="13" t="s">
        <v>548</v>
      </c>
      <c r="D2463" s="222" t="s">
        <v>555</v>
      </c>
      <c r="E2463" s="217" t="s">
        <v>34</v>
      </c>
      <c r="F2463" s="54">
        <v>0</v>
      </c>
      <c r="G2463" s="134">
        <v>1</v>
      </c>
      <c r="H2463" s="6">
        <v>781815</v>
      </c>
      <c r="I2463" s="247">
        <v>704361</v>
      </c>
      <c r="J2463" s="82">
        <f t="shared" si="423"/>
        <v>796773.16319999995</v>
      </c>
      <c r="K2463" s="79">
        <v>942760</v>
      </c>
      <c r="L2463" s="79">
        <f t="shared" si="421"/>
        <v>179124.4</v>
      </c>
      <c r="M2463" s="79">
        <f t="shared" si="424"/>
        <v>1121884.3999999999</v>
      </c>
      <c r="N2463" s="79">
        <v>829000</v>
      </c>
      <c r="O2463" s="79">
        <v>157510</v>
      </c>
      <c r="P2463" s="79">
        <v>986510</v>
      </c>
      <c r="Q2463" s="244">
        <f t="shared" si="425"/>
        <v>796773</v>
      </c>
      <c r="R2463" s="244">
        <f t="shared" si="426"/>
        <v>968389</v>
      </c>
      <c r="S2463" s="244">
        <f t="shared" si="427"/>
        <v>958947</v>
      </c>
      <c r="T2463" s="244">
        <f t="shared" si="428"/>
        <v>986510</v>
      </c>
      <c r="U2463" s="79">
        <f t="shared" si="429"/>
        <v>121350.83736011054</v>
      </c>
      <c r="V2463" s="245">
        <f t="shared" si="430"/>
        <v>0.12531207744006856</v>
      </c>
      <c r="W2463" s="88" t="str">
        <f t="shared" si="431"/>
        <v>MENOR_VALOR</v>
      </c>
      <c r="X2463" s="89">
        <f t="shared" si="432"/>
        <v>796773</v>
      </c>
      <c r="Y2463" s="73"/>
    </row>
    <row r="2464" spans="1:25" ht="16" x14ac:dyDescent="0.35">
      <c r="A2464" s="21">
        <v>2205</v>
      </c>
      <c r="B2464" s="30">
        <v>8714200</v>
      </c>
      <c r="C2464" s="13" t="s">
        <v>548</v>
      </c>
      <c r="D2464" s="222" t="s">
        <v>773</v>
      </c>
      <c r="E2464" s="217" t="s">
        <v>34</v>
      </c>
      <c r="F2464" s="54">
        <v>0</v>
      </c>
      <c r="G2464" s="134">
        <v>1</v>
      </c>
      <c r="H2464" s="6">
        <v>781815</v>
      </c>
      <c r="I2464" s="247">
        <v>82110</v>
      </c>
      <c r="J2464" s="82">
        <f t="shared" si="423"/>
        <v>92882.831999999995</v>
      </c>
      <c r="K2464" s="79">
        <v>119790</v>
      </c>
      <c r="L2464" s="79">
        <f t="shared" si="421"/>
        <v>22760.1</v>
      </c>
      <c r="M2464" s="79">
        <f t="shared" si="424"/>
        <v>142550.1</v>
      </c>
      <c r="N2464" s="79">
        <v>97000</v>
      </c>
      <c r="O2464" s="79">
        <v>18430</v>
      </c>
      <c r="P2464" s="79">
        <v>115430</v>
      </c>
      <c r="Q2464" s="244">
        <f t="shared" si="425"/>
        <v>92883</v>
      </c>
      <c r="R2464" s="244">
        <f t="shared" si="426"/>
        <v>116954</v>
      </c>
      <c r="S2464" s="244">
        <f t="shared" si="427"/>
        <v>115188</v>
      </c>
      <c r="T2464" s="244">
        <f t="shared" si="428"/>
        <v>115430</v>
      </c>
      <c r="U2464" s="79">
        <f t="shared" si="429"/>
        <v>17020.767329941384</v>
      </c>
      <c r="V2464" s="245">
        <f t="shared" si="430"/>
        <v>0.14553386228723586</v>
      </c>
      <c r="W2464" s="88" t="str">
        <f t="shared" si="431"/>
        <v>MENOR_VALOR</v>
      </c>
      <c r="X2464" s="89">
        <f t="shared" si="432"/>
        <v>92883</v>
      </c>
      <c r="Y2464" s="73"/>
    </row>
    <row r="2465" spans="1:25" ht="16" x14ac:dyDescent="0.35">
      <c r="A2465" s="21">
        <v>2206</v>
      </c>
      <c r="B2465" s="30">
        <v>8714200</v>
      </c>
      <c r="C2465" s="13" t="s">
        <v>548</v>
      </c>
      <c r="D2465" s="222" t="s">
        <v>557</v>
      </c>
      <c r="E2465" s="217" t="s">
        <v>34</v>
      </c>
      <c r="F2465" s="54">
        <v>0</v>
      </c>
      <c r="G2465" s="134">
        <v>1</v>
      </c>
      <c r="H2465" s="6">
        <v>781815</v>
      </c>
      <c r="I2465" s="247">
        <v>162316</v>
      </c>
      <c r="J2465" s="82">
        <f t="shared" si="423"/>
        <v>183611.85920000001</v>
      </c>
      <c r="K2465" s="79">
        <v>255730</v>
      </c>
      <c r="L2465" s="79">
        <f t="shared" si="421"/>
        <v>48588.7</v>
      </c>
      <c r="M2465" s="79">
        <f t="shared" si="424"/>
        <v>304318.7</v>
      </c>
      <c r="N2465" s="79">
        <v>191000</v>
      </c>
      <c r="O2465" s="79">
        <v>36290</v>
      </c>
      <c r="P2465" s="79">
        <v>227290</v>
      </c>
      <c r="Q2465" s="244">
        <f t="shared" si="425"/>
        <v>183612</v>
      </c>
      <c r="R2465" s="244">
        <f t="shared" si="426"/>
        <v>238407</v>
      </c>
      <c r="S2465" s="244">
        <f t="shared" si="427"/>
        <v>233312</v>
      </c>
      <c r="T2465" s="244">
        <f t="shared" si="428"/>
        <v>227290</v>
      </c>
      <c r="U2465" s="79">
        <f t="shared" si="429"/>
        <v>38745.916075116875</v>
      </c>
      <c r="V2465" s="245">
        <f t="shared" si="430"/>
        <v>0.1625200437701782</v>
      </c>
      <c r="W2465" s="88" t="str">
        <f t="shared" si="431"/>
        <v>MENOR_VALOR</v>
      </c>
      <c r="X2465" s="89">
        <f t="shared" si="432"/>
        <v>183612</v>
      </c>
      <c r="Y2465" s="73"/>
    </row>
    <row r="2466" spans="1:25" ht="16" x14ac:dyDescent="0.35">
      <c r="A2466" s="21">
        <v>2207</v>
      </c>
      <c r="B2466" s="30">
        <v>8714200</v>
      </c>
      <c r="C2466" s="13" t="s">
        <v>548</v>
      </c>
      <c r="D2466" s="222" t="s">
        <v>558</v>
      </c>
      <c r="E2466" s="217" t="s">
        <v>34</v>
      </c>
      <c r="F2466" s="54">
        <v>0</v>
      </c>
      <c r="G2466" s="134">
        <v>1</v>
      </c>
      <c r="H2466" s="6">
        <v>781815</v>
      </c>
      <c r="I2466" s="247">
        <v>81991</v>
      </c>
      <c r="J2466" s="82">
        <f t="shared" si="423"/>
        <v>92748.219199999992</v>
      </c>
      <c r="K2466" s="79">
        <v>122400</v>
      </c>
      <c r="L2466" s="79">
        <f t="shared" si="421"/>
        <v>23256</v>
      </c>
      <c r="M2466" s="79">
        <f t="shared" si="424"/>
        <v>145656</v>
      </c>
      <c r="N2466" s="79">
        <v>96000</v>
      </c>
      <c r="O2466" s="79">
        <v>18240</v>
      </c>
      <c r="P2466" s="79">
        <v>114240</v>
      </c>
      <c r="Q2466" s="244">
        <f t="shared" si="425"/>
        <v>92748</v>
      </c>
      <c r="R2466" s="244">
        <f t="shared" si="426"/>
        <v>117548</v>
      </c>
      <c r="S2466" s="244">
        <f t="shared" si="427"/>
        <v>115563</v>
      </c>
      <c r="T2466" s="244">
        <f t="shared" si="428"/>
        <v>114240</v>
      </c>
      <c r="U2466" s="79">
        <f t="shared" si="429"/>
        <v>17536.248173426378</v>
      </c>
      <c r="V2466" s="245">
        <f t="shared" si="430"/>
        <v>0.14918372216818984</v>
      </c>
      <c r="W2466" s="88" t="str">
        <f t="shared" si="431"/>
        <v>MENOR_VALOR</v>
      </c>
      <c r="X2466" s="89">
        <f t="shared" si="432"/>
        <v>92748</v>
      </c>
      <c r="Y2466" s="73"/>
    </row>
    <row r="2467" spans="1:25" ht="16" x14ac:dyDescent="0.35">
      <c r="A2467" s="21">
        <v>2208</v>
      </c>
      <c r="B2467" s="30">
        <v>8714200</v>
      </c>
      <c r="C2467" s="13" t="s">
        <v>548</v>
      </c>
      <c r="D2467" s="222" t="s">
        <v>559</v>
      </c>
      <c r="E2467" s="217" t="s">
        <v>34</v>
      </c>
      <c r="F2467" s="54">
        <v>0</v>
      </c>
      <c r="G2467" s="134">
        <v>1</v>
      </c>
      <c r="H2467" s="6">
        <v>781815</v>
      </c>
      <c r="I2467" s="247">
        <v>68425</v>
      </c>
      <c r="J2467" s="82">
        <f t="shared" si="423"/>
        <v>77402.36</v>
      </c>
      <c r="K2467" s="79">
        <v>93930</v>
      </c>
      <c r="L2467" s="79">
        <f t="shared" si="421"/>
        <v>17846.7</v>
      </c>
      <c r="M2467" s="79">
        <f t="shared" si="424"/>
        <v>111776.7</v>
      </c>
      <c r="N2467" s="79">
        <v>81000</v>
      </c>
      <c r="O2467" s="79">
        <v>15390</v>
      </c>
      <c r="P2467" s="79">
        <v>96390</v>
      </c>
      <c r="Q2467" s="244">
        <f t="shared" si="425"/>
        <v>77402</v>
      </c>
      <c r="R2467" s="244">
        <f t="shared" si="426"/>
        <v>95190</v>
      </c>
      <c r="S2467" s="244">
        <f t="shared" si="427"/>
        <v>94127</v>
      </c>
      <c r="T2467" s="244">
        <f t="shared" si="428"/>
        <v>96390</v>
      </c>
      <c r="U2467" s="79">
        <f t="shared" si="429"/>
        <v>12578.015423746307</v>
      </c>
      <c r="V2467" s="245">
        <f t="shared" si="430"/>
        <v>0.13213589057407613</v>
      </c>
      <c r="W2467" s="88" t="str">
        <f t="shared" si="431"/>
        <v>MENOR_VALOR</v>
      </c>
      <c r="X2467" s="89">
        <f t="shared" si="432"/>
        <v>77402</v>
      </c>
      <c r="Y2467" s="73"/>
    </row>
    <row r="2468" spans="1:25" ht="32" x14ac:dyDescent="0.35">
      <c r="A2468" s="21">
        <v>2209</v>
      </c>
      <c r="B2468" s="30">
        <v>8714200</v>
      </c>
      <c r="C2468" s="62" t="s">
        <v>562</v>
      </c>
      <c r="D2468" s="62" t="s">
        <v>563</v>
      </c>
      <c r="E2468" s="217" t="s">
        <v>34</v>
      </c>
      <c r="F2468" s="54">
        <v>0</v>
      </c>
      <c r="G2468" s="134">
        <v>1</v>
      </c>
      <c r="H2468" s="6">
        <v>781815</v>
      </c>
      <c r="I2468" s="264">
        <v>116739</v>
      </c>
      <c r="J2468" s="82">
        <f t="shared" si="423"/>
        <v>132055.1568</v>
      </c>
      <c r="K2468" s="79">
        <v>157320</v>
      </c>
      <c r="L2468" s="79">
        <f t="shared" si="421"/>
        <v>29890.799999999999</v>
      </c>
      <c r="M2468" s="79">
        <f t="shared" si="424"/>
        <v>187210.8</v>
      </c>
      <c r="N2468" s="79">
        <v>137000</v>
      </c>
      <c r="O2468" s="79">
        <v>26030</v>
      </c>
      <c r="P2468" s="79">
        <v>163030</v>
      </c>
      <c r="Q2468" s="244">
        <f t="shared" si="425"/>
        <v>132055</v>
      </c>
      <c r="R2468" s="244">
        <f t="shared" si="426"/>
        <v>160765</v>
      </c>
      <c r="S2468" s="244">
        <f t="shared" si="427"/>
        <v>159142</v>
      </c>
      <c r="T2468" s="244">
        <f t="shared" si="428"/>
        <v>163030</v>
      </c>
      <c r="U2468" s="79">
        <f t="shared" si="429"/>
        <v>20301.03568786578</v>
      </c>
      <c r="V2468" s="245">
        <f t="shared" si="430"/>
        <v>0.12627770775893871</v>
      </c>
      <c r="W2468" s="88" t="str">
        <f t="shared" si="431"/>
        <v>MENOR_VALOR</v>
      </c>
      <c r="X2468" s="89">
        <f t="shared" si="432"/>
        <v>132055</v>
      </c>
      <c r="Y2468" s="73"/>
    </row>
    <row r="2469" spans="1:25" ht="24" x14ac:dyDescent="0.35">
      <c r="A2469" s="21">
        <v>2210</v>
      </c>
      <c r="B2469" s="30">
        <v>8714200</v>
      </c>
      <c r="C2469" s="62" t="s">
        <v>562</v>
      </c>
      <c r="D2469" s="62" t="s">
        <v>774</v>
      </c>
      <c r="E2469" s="217" t="s">
        <v>34</v>
      </c>
      <c r="F2469" s="54">
        <v>0</v>
      </c>
      <c r="G2469" s="134">
        <v>1</v>
      </c>
      <c r="H2469" s="6">
        <v>781815</v>
      </c>
      <c r="I2469" s="264">
        <v>72352</v>
      </c>
      <c r="J2469" s="82">
        <f t="shared" si="423"/>
        <v>81844.582399999999</v>
      </c>
      <c r="K2469" s="79">
        <v>114480</v>
      </c>
      <c r="L2469" s="79">
        <f t="shared" si="421"/>
        <v>21751.200000000001</v>
      </c>
      <c r="M2469" s="79">
        <f t="shared" si="424"/>
        <v>136231.20000000001</v>
      </c>
      <c r="N2469" s="79">
        <v>85000</v>
      </c>
      <c r="O2469" s="79">
        <v>16150</v>
      </c>
      <c r="P2469" s="79">
        <v>101150</v>
      </c>
      <c r="Q2469" s="244">
        <f t="shared" si="425"/>
        <v>81845</v>
      </c>
      <c r="R2469" s="244">
        <f t="shared" si="426"/>
        <v>106409</v>
      </c>
      <c r="S2469" s="244">
        <f t="shared" si="427"/>
        <v>104090</v>
      </c>
      <c r="T2469" s="244">
        <f t="shared" si="428"/>
        <v>101150</v>
      </c>
      <c r="U2469" s="79">
        <f t="shared" si="429"/>
        <v>17369.370973066354</v>
      </c>
      <c r="V2469" s="245">
        <f t="shared" si="430"/>
        <v>0.16323216056035067</v>
      </c>
      <c r="W2469" s="88" t="str">
        <f t="shared" si="431"/>
        <v>MENOR_VALOR</v>
      </c>
      <c r="X2469" s="89">
        <f t="shared" si="432"/>
        <v>81845</v>
      </c>
      <c r="Y2469" s="73"/>
    </row>
    <row r="2470" spans="1:25" ht="16" x14ac:dyDescent="0.35">
      <c r="A2470" s="21">
        <v>2211</v>
      </c>
      <c r="B2470" s="30">
        <v>8714200</v>
      </c>
      <c r="C2470" s="62" t="s">
        <v>562</v>
      </c>
      <c r="D2470" s="62" t="s">
        <v>565</v>
      </c>
      <c r="E2470" s="217" t="s">
        <v>34</v>
      </c>
      <c r="F2470" s="54">
        <v>0</v>
      </c>
      <c r="G2470" s="134">
        <v>1</v>
      </c>
      <c r="H2470" s="6">
        <v>781815</v>
      </c>
      <c r="I2470" s="264">
        <v>401268</v>
      </c>
      <c r="J2470" s="82">
        <f t="shared" si="423"/>
        <v>453914.3616</v>
      </c>
      <c r="K2470" s="79">
        <v>236250</v>
      </c>
      <c r="L2470" s="79">
        <f t="shared" si="421"/>
        <v>44887.5</v>
      </c>
      <c r="M2470" s="79">
        <f t="shared" si="424"/>
        <v>281137.5</v>
      </c>
      <c r="N2470" s="79">
        <v>180000</v>
      </c>
      <c r="O2470" s="79">
        <v>34200</v>
      </c>
      <c r="P2470" s="79">
        <v>214200</v>
      </c>
      <c r="Q2470" s="244">
        <f t="shared" si="425"/>
        <v>214200</v>
      </c>
      <c r="R2470" s="244">
        <f t="shared" si="426"/>
        <v>316417</v>
      </c>
      <c r="S2470" s="244">
        <f t="shared" si="427"/>
        <v>301234</v>
      </c>
      <c r="T2470" s="244">
        <f t="shared" si="428"/>
        <v>281138</v>
      </c>
      <c r="U2470" s="79">
        <f t="shared" si="429"/>
        <v>72278.333852545329</v>
      </c>
      <c r="V2470" s="245">
        <f t="shared" si="430"/>
        <v>0.22842746708471837</v>
      </c>
      <c r="W2470" s="88" t="str">
        <f t="shared" si="431"/>
        <v>MENOR_VALOR</v>
      </c>
      <c r="X2470" s="89">
        <f t="shared" si="432"/>
        <v>214200</v>
      </c>
      <c r="Y2470" s="73"/>
    </row>
    <row r="2471" spans="1:25" ht="16" x14ac:dyDescent="0.35">
      <c r="A2471" s="21">
        <v>2212</v>
      </c>
      <c r="B2471" s="30">
        <v>8714200</v>
      </c>
      <c r="C2471" s="62" t="s">
        <v>562</v>
      </c>
      <c r="D2471" s="62" t="s">
        <v>775</v>
      </c>
      <c r="E2471" s="217" t="s">
        <v>34</v>
      </c>
      <c r="F2471" s="54">
        <v>0</v>
      </c>
      <c r="G2471" s="134">
        <v>1</v>
      </c>
      <c r="H2471" s="6">
        <v>781815</v>
      </c>
      <c r="I2471" s="264">
        <v>72352</v>
      </c>
      <c r="J2471" s="82">
        <f t="shared" si="423"/>
        <v>81844.582399999999</v>
      </c>
      <c r="K2471" s="79">
        <v>98580</v>
      </c>
      <c r="L2471" s="79">
        <f t="shared" si="421"/>
        <v>18730.2</v>
      </c>
      <c r="M2471" s="79">
        <f t="shared" si="424"/>
        <v>117310.2</v>
      </c>
      <c r="N2471" s="79">
        <v>85000</v>
      </c>
      <c r="O2471" s="79">
        <v>16150</v>
      </c>
      <c r="P2471" s="79">
        <v>101150</v>
      </c>
      <c r="Q2471" s="244">
        <f t="shared" si="425"/>
        <v>81845</v>
      </c>
      <c r="R2471" s="244">
        <f t="shared" si="426"/>
        <v>100102</v>
      </c>
      <c r="S2471" s="244">
        <f t="shared" si="427"/>
        <v>99029</v>
      </c>
      <c r="T2471" s="244">
        <f t="shared" si="428"/>
        <v>101150</v>
      </c>
      <c r="U2471" s="79">
        <f t="shared" si="429"/>
        <v>12909.648504122799</v>
      </c>
      <c r="V2471" s="245">
        <f t="shared" si="430"/>
        <v>0.12896494080161033</v>
      </c>
      <c r="W2471" s="88" t="str">
        <f t="shared" si="431"/>
        <v>MENOR_VALOR</v>
      </c>
      <c r="X2471" s="89">
        <f t="shared" si="432"/>
        <v>81845</v>
      </c>
      <c r="Y2471" s="73"/>
    </row>
    <row r="2472" spans="1:25" ht="24" x14ac:dyDescent="0.35">
      <c r="A2472" s="21">
        <v>2213</v>
      </c>
      <c r="B2472" s="30">
        <v>8714200</v>
      </c>
      <c r="C2472" s="32" t="s">
        <v>50</v>
      </c>
      <c r="D2472" s="62" t="s">
        <v>547</v>
      </c>
      <c r="E2472" s="217" t="s">
        <v>34</v>
      </c>
      <c r="F2472" s="54">
        <v>0</v>
      </c>
      <c r="G2472" s="134">
        <v>1</v>
      </c>
      <c r="H2472" s="6">
        <v>781815</v>
      </c>
      <c r="I2472" s="264">
        <v>159341</v>
      </c>
      <c r="J2472" s="82">
        <f t="shared" si="423"/>
        <v>180246.5392</v>
      </c>
      <c r="K2472" s="79">
        <v>219960</v>
      </c>
      <c r="L2472" s="79">
        <f t="shared" si="421"/>
        <v>41792.400000000001</v>
      </c>
      <c r="M2472" s="79">
        <f t="shared" si="424"/>
        <v>261752.4</v>
      </c>
      <c r="N2472" s="79">
        <v>187000</v>
      </c>
      <c r="O2472" s="79">
        <v>35530</v>
      </c>
      <c r="P2472" s="79">
        <v>222530</v>
      </c>
      <c r="Q2472" s="244">
        <f t="shared" si="425"/>
        <v>180247</v>
      </c>
      <c r="R2472" s="244">
        <f t="shared" si="426"/>
        <v>221510</v>
      </c>
      <c r="S2472" s="244">
        <f t="shared" si="427"/>
        <v>218969</v>
      </c>
      <c r="T2472" s="244">
        <f t="shared" si="428"/>
        <v>222530</v>
      </c>
      <c r="U2472" s="79">
        <f t="shared" si="429"/>
        <v>29177.34711210051</v>
      </c>
      <c r="V2472" s="245">
        <f t="shared" si="430"/>
        <v>0.13172022532662411</v>
      </c>
      <c r="W2472" s="88" t="str">
        <f t="shared" si="431"/>
        <v>MENOR_VALOR</v>
      </c>
      <c r="X2472" s="89">
        <f t="shared" si="432"/>
        <v>180247</v>
      </c>
      <c r="Y2472" s="73"/>
    </row>
    <row r="2473" spans="1:25" s="74" customFormat="1" ht="32" x14ac:dyDescent="0.35">
      <c r="A2473" s="215">
        <v>4.2</v>
      </c>
      <c r="B2473" s="6"/>
      <c r="C2473" s="13"/>
      <c r="D2473" s="218" t="s">
        <v>566</v>
      </c>
      <c r="E2473" s="6"/>
      <c r="F2473" s="6"/>
      <c r="G2473" s="6"/>
      <c r="H2473" s="6"/>
      <c r="I2473" s="11"/>
      <c r="J2473" s="82">
        <f t="shared" si="423"/>
        <v>0</v>
      </c>
      <c r="K2473" s="79">
        <v>0</v>
      </c>
      <c r="L2473" s="79">
        <f t="shared" si="421"/>
        <v>0</v>
      </c>
      <c r="M2473" s="79">
        <f t="shared" si="424"/>
        <v>0</v>
      </c>
      <c r="N2473" s="79"/>
      <c r="O2473" s="79"/>
      <c r="P2473" s="79"/>
      <c r="Q2473" s="244"/>
      <c r="R2473" s="244"/>
      <c r="S2473" s="244"/>
      <c r="T2473" s="244"/>
      <c r="U2473" s="79"/>
      <c r="V2473" s="245"/>
      <c r="W2473" s="88"/>
      <c r="X2473" s="89"/>
      <c r="Y2473" s="73"/>
    </row>
    <row r="2474" spans="1:25" ht="16" x14ac:dyDescent="0.35">
      <c r="A2474" s="21">
        <v>2214</v>
      </c>
      <c r="B2474" s="30">
        <v>8714200</v>
      </c>
      <c r="C2474" s="13" t="s">
        <v>548</v>
      </c>
      <c r="D2474" s="62" t="s">
        <v>776</v>
      </c>
      <c r="E2474" s="217" t="s">
        <v>34</v>
      </c>
      <c r="F2474" s="54">
        <v>0</v>
      </c>
      <c r="G2474" s="134">
        <v>1</v>
      </c>
      <c r="H2474" s="6">
        <v>781815</v>
      </c>
      <c r="I2474" s="247">
        <v>188853</v>
      </c>
      <c r="J2474" s="82">
        <f t="shared" si="423"/>
        <v>213630.51360000001</v>
      </c>
      <c r="K2474" s="79">
        <v>294680</v>
      </c>
      <c r="L2474" s="79">
        <f t="shared" si="421"/>
        <v>55989.2</v>
      </c>
      <c r="M2474" s="79">
        <f t="shared" si="424"/>
        <v>350669.2</v>
      </c>
      <c r="N2474" s="79">
        <v>222000</v>
      </c>
      <c r="O2474" s="79">
        <v>42180</v>
      </c>
      <c r="P2474" s="79">
        <v>264180</v>
      </c>
      <c r="Q2474" s="244">
        <f t="shared" si="425"/>
        <v>213631</v>
      </c>
      <c r="R2474" s="244">
        <f t="shared" si="426"/>
        <v>276160</v>
      </c>
      <c r="S2474" s="244">
        <f t="shared" si="427"/>
        <v>270491</v>
      </c>
      <c r="T2474" s="244">
        <f t="shared" si="428"/>
        <v>264180</v>
      </c>
      <c r="U2474" s="79">
        <f t="shared" si="429"/>
        <v>44214.679920813629</v>
      </c>
      <c r="V2474" s="245">
        <f t="shared" si="430"/>
        <v>0.1601053009878825</v>
      </c>
      <c r="W2474" s="88" t="str">
        <f t="shared" si="431"/>
        <v>MENOR_VALOR</v>
      </c>
      <c r="X2474" s="89">
        <f t="shared" si="432"/>
        <v>213631</v>
      </c>
      <c r="Y2474" s="73"/>
    </row>
    <row r="2475" spans="1:25" ht="16" x14ac:dyDescent="0.35">
      <c r="A2475" s="21">
        <v>2215</v>
      </c>
      <c r="B2475" s="30">
        <v>8714200</v>
      </c>
      <c r="C2475" s="13" t="s">
        <v>548</v>
      </c>
      <c r="D2475" s="62" t="s">
        <v>567</v>
      </c>
      <c r="E2475" s="217" t="s">
        <v>34</v>
      </c>
      <c r="F2475" s="54">
        <v>0</v>
      </c>
      <c r="G2475" s="134">
        <v>1</v>
      </c>
      <c r="H2475" s="6">
        <v>781815</v>
      </c>
      <c r="I2475" s="247">
        <v>206584</v>
      </c>
      <c r="J2475" s="82">
        <f t="shared" si="423"/>
        <v>233687.82079999999</v>
      </c>
      <c r="K2475" s="79">
        <v>282720</v>
      </c>
      <c r="L2475" s="79">
        <f t="shared" si="421"/>
        <v>53716.800000000003</v>
      </c>
      <c r="M2475" s="79">
        <f t="shared" si="424"/>
        <v>336436.8</v>
      </c>
      <c r="N2475" s="79">
        <v>243000</v>
      </c>
      <c r="O2475" s="79">
        <v>46170</v>
      </c>
      <c r="P2475" s="79">
        <v>289170</v>
      </c>
      <c r="Q2475" s="244">
        <f t="shared" si="425"/>
        <v>233688</v>
      </c>
      <c r="R2475" s="244">
        <f t="shared" si="426"/>
        <v>286432</v>
      </c>
      <c r="S2475" s="244">
        <f t="shared" si="427"/>
        <v>283290</v>
      </c>
      <c r="T2475" s="244">
        <f t="shared" si="428"/>
        <v>289170</v>
      </c>
      <c r="U2475" s="79">
        <f t="shared" si="429"/>
        <v>37295.640066903259</v>
      </c>
      <c r="V2475" s="245">
        <f t="shared" si="430"/>
        <v>0.13020765859576883</v>
      </c>
      <c r="W2475" s="88" t="str">
        <f t="shared" si="431"/>
        <v>MENOR_VALOR</v>
      </c>
      <c r="X2475" s="89">
        <f t="shared" si="432"/>
        <v>233688</v>
      </c>
      <c r="Y2475" s="73"/>
    </row>
    <row r="2476" spans="1:25" ht="16" x14ac:dyDescent="0.35">
      <c r="A2476" s="21">
        <v>2216</v>
      </c>
      <c r="B2476" s="30">
        <v>8714200</v>
      </c>
      <c r="C2476" s="13" t="s">
        <v>548</v>
      </c>
      <c r="D2476" s="62" t="s">
        <v>777</v>
      </c>
      <c r="E2476" s="217" t="s">
        <v>34</v>
      </c>
      <c r="F2476" s="54">
        <v>0</v>
      </c>
      <c r="G2476" s="134">
        <v>1</v>
      </c>
      <c r="H2476" s="6">
        <v>781815</v>
      </c>
      <c r="I2476" s="247">
        <v>149107</v>
      </c>
      <c r="J2476" s="82">
        <f t="shared" si="423"/>
        <v>168669.83840000001</v>
      </c>
      <c r="K2476" s="79">
        <v>229950</v>
      </c>
      <c r="L2476" s="79">
        <f t="shared" ref="L2476:L2539" si="433">K2476*19%</f>
        <v>43690.5</v>
      </c>
      <c r="M2476" s="79">
        <f t="shared" si="424"/>
        <v>273640.5</v>
      </c>
      <c r="N2476" s="79">
        <v>175000</v>
      </c>
      <c r="O2476" s="79">
        <v>33250</v>
      </c>
      <c r="P2476" s="79">
        <v>208250</v>
      </c>
      <c r="Q2476" s="244">
        <f t="shared" si="425"/>
        <v>168670</v>
      </c>
      <c r="R2476" s="244">
        <f t="shared" si="426"/>
        <v>216853</v>
      </c>
      <c r="S2476" s="244">
        <f t="shared" si="427"/>
        <v>212618</v>
      </c>
      <c r="T2476" s="244">
        <f t="shared" si="428"/>
        <v>208250</v>
      </c>
      <c r="U2476" s="79">
        <f t="shared" si="429"/>
        <v>34070.526037911419</v>
      </c>
      <c r="V2476" s="245">
        <f t="shared" si="430"/>
        <v>0.15711346413428184</v>
      </c>
      <c r="W2476" s="88" t="str">
        <f t="shared" si="431"/>
        <v>MENOR_VALOR</v>
      </c>
      <c r="X2476" s="89">
        <f t="shared" si="432"/>
        <v>168670</v>
      </c>
      <c r="Y2476" s="73"/>
    </row>
    <row r="2477" spans="1:25" ht="24" x14ac:dyDescent="0.35">
      <c r="A2477" s="21">
        <v>2217</v>
      </c>
      <c r="B2477" s="30">
        <v>8714200</v>
      </c>
      <c r="C2477" s="13" t="s">
        <v>548</v>
      </c>
      <c r="D2477" s="62" t="s">
        <v>569</v>
      </c>
      <c r="E2477" s="217" t="s">
        <v>34</v>
      </c>
      <c r="F2477" s="54">
        <v>0</v>
      </c>
      <c r="G2477" s="134">
        <v>1</v>
      </c>
      <c r="H2477" s="6">
        <v>781815</v>
      </c>
      <c r="I2477" s="247">
        <v>72352</v>
      </c>
      <c r="J2477" s="82">
        <f t="shared" si="423"/>
        <v>81844.582399999999</v>
      </c>
      <c r="K2477" s="79">
        <v>106000</v>
      </c>
      <c r="L2477" s="79">
        <f t="shared" si="433"/>
        <v>20140</v>
      </c>
      <c r="M2477" s="79">
        <f t="shared" si="424"/>
        <v>126140</v>
      </c>
      <c r="N2477" s="79">
        <v>85000</v>
      </c>
      <c r="O2477" s="79">
        <v>16150</v>
      </c>
      <c r="P2477" s="79">
        <v>101150</v>
      </c>
      <c r="Q2477" s="244">
        <f t="shared" si="425"/>
        <v>81845</v>
      </c>
      <c r="R2477" s="244">
        <f t="shared" si="426"/>
        <v>103045</v>
      </c>
      <c r="S2477" s="244">
        <f t="shared" si="427"/>
        <v>101454</v>
      </c>
      <c r="T2477" s="244">
        <f t="shared" si="428"/>
        <v>101150</v>
      </c>
      <c r="U2477" s="79">
        <f t="shared" si="429"/>
        <v>14990.663761154807</v>
      </c>
      <c r="V2477" s="245">
        <f t="shared" si="430"/>
        <v>0.14547686701106124</v>
      </c>
      <c r="W2477" s="88" t="str">
        <f t="shared" si="431"/>
        <v>MENOR_VALOR</v>
      </c>
      <c r="X2477" s="89">
        <f t="shared" si="432"/>
        <v>81845</v>
      </c>
      <c r="Y2477" s="73"/>
    </row>
    <row r="2478" spans="1:25" ht="24" x14ac:dyDescent="0.35">
      <c r="A2478" s="21">
        <v>2218</v>
      </c>
      <c r="B2478" s="30">
        <v>8714200</v>
      </c>
      <c r="C2478" s="13" t="s">
        <v>548</v>
      </c>
      <c r="D2478" s="62" t="s">
        <v>778</v>
      </c>
      <c r="E2478" s="217" t="s">
        <v>34</v>
      </c>
      <c r="F2478" s="54">
        <v>0</v>
      </c>
      <c r="G2478" s="134">
        <v>1</v>
      </c>
      <c r="H2478" s="6">
        <v>781815</v>
      </c>
      <c r="I2478" s="247">
        <v>72352</v>
      </c>
      <c r="J2478" s="82">
        <f t="shared" si="423"/>
        <v>81844.582399999999</v>
      </c>
      <c r="K2478" s="79">
        <v>98580</v>
      </c>
      <c r="L2478" s="79">
        <f t="shared" si="433"/>
        <v>18730.2</v>
      </c>
      <c r="M2478" s="79">
        <f t="shared" si="424"/>
        <v>117310.2</v>
      </c>
      <c r="N2478" s="79">
        <v>85000</v>
      </c>
      <c r="O2478" s="79">
        <v>16150</v>
      </c>
      <c r="P2478" s="79">
        <v>101150</v>
      </c>
      <c r="Q2478" s="244">
        <f t="shared" si="425"/>
        <v>81845</v>
      </c>
      <c r="R2478" s="244">
        <f t="shared" si="426"/>
        <v>100102</v>
      </c>
      <c r="S2478" s="244">
        <f t="shared" si="427"/>
        <v>99029</v>
      </c>
      <c r="T2478" s="244">
        <f t="shared" si="428"/>
        <v>101150</v>
      </c>
      <c r="U2478" s="79">
        <f t="shared" si="429"/>
        <v>12909.648504122799</v>
      </c>
      <c r="V2478" s="245">
        <f t="shared" si="430"/>
        <v>0.12896494080161033</v>
      </c>
      <c r="W2478" s="88" t="str">
        <f t="shared" si="431"/>
        <v>MENOR_VALOR</v>
      </c>
      <c r="X2478" s="89">
        <f t="shared" si="432"/>
        <v>81845</v>
      </c>
      <c r="Y2478" s="73"/>
    </row>
    <row r="2479" spans="1:25" ht="16" x14ac:dyDescent="0.35">
      <c r="A2479" s="21">
        <v>2219</v>
      </c>
      <c r="B2479" s="30">
        <v>8714200</v>
      </c>
      <c r="C2479" s="13" t="s">
        <v>548</v>
      </c>
      <c r="D2479" s="62" t="s">
        <v>779</v>
      </c>
      <c r="E2479" s="217" t="s">
        <v>34</v>
      </c>
      <c r="F2479" s="54">
        <v>0</v>
      </c>
      <c r="G2479" s="134">
        <v>1</v>
      </c>
      <c r="H2479" s="6">
        <v>781815</v>
      </c>
      <c r="I2479" s="247">
        <v>253470</v>
      </c>
      <c r="J2479" s="82">
        <f t="shared" si="423"/>
        <v>286725.26399999997</v>
      </c>
      <c r="K2479" s="79">
        <v>391650</v>
      </c>
      <c r="L2479" s="79">
        <f t="shared" si="433"/>
        <v>74413.5</v>
      </c>
      <c r="M2479" s="79">
        <f t="shared" si="424"/>
        <v>466063.5</v>
      </c>
      <c r="N2479" s="79">
        <v>298000</v>
      </c>
      <c r="O2479" s="79">
        <v>56620</v>
      </c>
      <c r="P2479" s="79">
        <v>354620</v>
      </c>
      <c r="Q2479" s="244">
        <f t="shared" si="425"/>
        <v>286725</v>
      </c>
      <c r="R2479" s="244">
        <f t="shared" si="426"/>
        <v>369136</v>
      </c>
      <c r="S2479" s="244">
        <f t="shared" si="427"/>
        <v>361875</v>
      </c>
      <c r="T2479" s="244">
        <f t="shared" si="428"/>
        <v>354620</v>
      </c>
      <c r="U2479" s="79">
        <f t="shared" si="429"/>
        <v>58273.376944364565</v>
      </c>
      <c r="V2479" s="245">
        <f t="shared" si="430"/>
        <v>0.15786424771456745</v>
      </c>
      <c r="W2479" s="88" t="str">
        <f t="shared" si="431"/>
        <v>MENOR_VALOR</v>
      </c>
      <c r="X2479" s="89">
        <f t="shared" si="432"/>
        <v>286725</v>
      </c>
      <c r="Y2479" s="73"/>
    </row>
    <row r="2480" spans="1:25" ht="16" x14ac:dyDescent="0.35">
      <c r="A2480" s="21">
        <v>2220</v>
      </c>
      <c r="B2480" s="30">
        <v>8714200</v>
      </c>
      <c r="C2480" s="13" t="s">
        <v>548</v>
      </c>
      <c r="D2480" s="62" t="s">
        <v>780</v>
      </c>
      <c r="E2480" s="217" t="s">
        <v>34</v>
      </c>
      <c r="F2480" s="54">
        <v>0</v>
      </c>
      <c r="G2480" s="134">
        <v>1</v>
      </c>
      <c r="H2480" s="6">
        <v>781815</v>
      </c>
      <c r="I2480" s="247">
        <v>21777</v>
      </c>
      <c r="J2480" s="82">
        <f t="shared" si="423"/>
        <v>24634.142400000001</v>
      </c>
      <c r="K2480" s="79">
        <v>31350</v>
      </c>
      <c r="L2480" s="79">
        <f t="shared" si="433"/>
        <v>5956.5</v>
      </c>
      <c r="M2480" s="79">
        <f t="shared" si="424"/>
        <v>37306.5</v>
      </c>
      <c r="N2480" s="79">
        <v>26000</v>
      </c>
      <c r="O2480" s="79">
        <v>4940</v>
      </c>
      <c r="P2480" s="79">
        <v>30940</v>
      </c>
      <c r="Q2480" s="244">
        <f t="shared" si="425"/>
        <v>24634</v>
      </c>
      <c r="R2480" s="244">
        <f t="shared" si="426"/>
        <v>30960</v>
      </c>
      <c r="S2480" s="244">
        <f t="shared" si="427"/>
        <v>30522</v>
      </c>
      <c r="T2480" s="244">
        <f t="shared" si="428"/>
        <v>30940</v>
      </c>
      <c r="U2480" s="79">
        <f t="shared" si="429"/>
        <v>4473.1574977861001</v>
      </c>
      <c r="V2480" s="245">
        <f t="shared" si="430"/>
        <v>0.14448183132384043</v>
      </c>
      <c r="W2480" s="88" t="str">
        <f t="shared" si="431"/>
        <v>MENOR_VALOR</v>
      </c>
      <c r="X2480" s="89">
        <f t="shared" si="432"/>
        <v>24634</v>
      </c>
      <c r="Y2480" s="73"/>
    </row>
    <row r="2481" spans="1:25" ht="24" x14ac:dyDescent="0.35">
      <c r="A2481" s="21">
        <v>2221</v>
      </c>
      <c r="B2481" s="30">
        <v>8714200</v>
      </c>
      <c r="C2481" s="13" t="s">
        <v>548</v>
      </c>
      <c r="D2481" s="62" t="s">
        <v>570</v>
      </c>
      <c r="E2481" s="217" t="s">
        <v>34</v>
      </c>
      <c r="F2481" s="54">
        <v>0</v>
      </c>
      <c r="G2481" s="134">
        <v>1</v>
      </c>
      <c r="H2481" s="6">
        <v>781815</v>
      </c>
      <c r="I2481" s="247">
        <v>86394</v>
      </c>
      <c r="J2481" s="82">
        <f t="shared" si="423"/>
        <v>97728.892800000001</v>
      </c>
      <c r="K2481" s="79">
        <v>117760</v>
      </c>
      <c r="L2481" s="79">
        <f t="shared" si="433"/>
        <v>22374.400000000001</v>
      </c>
      <c r="M2481" s="79">
        <f t="shared" si="424"/>
        <v>140134.39999999999</v>
      </c>
      <c r="N2481" s="79">
        <v>102000</v>
      </c>
      <c r="O2481" s="79">
        <v>19380</v>
      </c>
      <c r="P2481" s="79">
        <v>121380</v>
      </c>
      <c r="Q2481" s="244">
        <f t="shared" si="425"/>
        <v>97729</v>
      </c>
      <c r="R2481" s="244">
        <f t="shared" si="426"/>
        <v>119748</v>
      </c>
      <c r="S2481" s="244">
        <f t="shared" si="427"/>
        <v>118460</v>
      </c>
      <c r="T2481" s="244">
        <f t="shared" si="428"/>
        <v>121380</v>
      </c>
      <c r="U2481" s="79">
        <f t="shared" si="429"/>
        <v>15569.784214946591</v>
      </c>
      <c r="V2481" s="245">
        <f t="shared" si="430"/>
        <v>0.13002124640867982</v>
      </c>
      <c r="W2481" s="88" t="str">
        <f t="shared" si="431"/>
        <v>MENOR_VALOR</v>
      </c>
      <c r="X2481" s="89">
        <f t="shared" si="432"/>
        <v>97729</v>
      </c>
      <c r="Y2481" s="73"/>
    </row>
    <row r="2482" spans="1:25" ht="16" x14ac:dyDescent="0.35">
      <c r="A2482" s="21">
        <v>2222</v>
      </c>
      <c r="B2482" s="30">
        <v>8714200</v>
      </c>
      <c r="C2482" s="13" t="s">
        <v>548</v>
      </c>
      <c r="D2482" s="62" t="s">
        <v>571</v>
      </c>
      <c r="E2482" s="217" t="s">
        <v>34</v>
      </c>
      <c r="F2482" s="54">
        <v>0</v>
      </c>
      <c r="G2482" s="134">
        <v>1</v>
      </c>
      <c r="H2482" s="6">
        <v>781815</v>
      </c>
      <c r="I2482" s="247">
        <v>163982</v>
      </c>
      <c r="J2482" s="82">
        <f t="shared" si="423"/>
        <v>185496.43839999998</v>
      </c>
      <c r="K2482" s="79">
        <v>245820</v>
      </c>
      <c r="L2482" s="79">
        <f t="shared" si="433"/>
        <v>46705.8</v>
      </c>
      <c r="M2482" s="79">
        <f t="shared" si="424"/>
        <v>292525.8</v>
      </c>
      <c r="N2482" s="79">
        <v>193000</v>
      </c>
      <c r="O2482" s="79">
        <v>36670</v>
      </c>
      <c r="P2482" s="79">
        <v>229670</v>
      </c>
      <c r="Q2482" s="244">
        <f t="shared" si="425"/>
        <v>185496</v>
      </c>
      <c r="R2482" s="244">
        <f t="shared" si="426"/>
        <v>235897</v>
      </c>
      <c r="S2482" s="244">
        <f t="shared" si="427"/>
        <v>231847</v>
      </c>
      <c r="T2482" s="244">
        <f t="shared" si="428"/>
        <v>229670</v>
      </c>
      <c r="U2482" s="79">
        <f t="shared" si="429"/>
        <v>35638.88887858318</v>
      </c>
      <c r="V2482" s="245">
        <f t="shared" si="430"/>
        <v>0.15107817767323528</v>
      </c>
      <c r="W2482" s="88" t="str">
        <f t="shared" si="431"/>
        <v>MENOR_VALOR</v>
      </c>
      <c r="X2482" s="89">
        <f t="shared" si="432"/>
        <v>185496</v>
      </c>
      <c r="Y2482" s="73"/>
    </row>
    <row r="2483" spans="1:25" ht="16" x14ac:dyDescent="0.35">
      <c r="A2483" s="21">
        <v>2223</v>
      </c>
      <c r="B2483" s="30">
        <v>8714200</v>
      </c>
      <c r="C2483" s="13" t="s">
        <v>548</v>
      </c>
      <c r="D2483" s="62" t="s">
        <v>572</v>
      </c>
      <c r="E2483" s="217" t="s">
        <v>34</v>
      </c>
      <c r="F2483" s="54">
        <v>0</v>
      </c>
      <c r="G2483" s="134">
        <v>1</v>
      </c>
      <c r="H2483" s="6">
        <v>781815</v>
      </c>
      <c r="I2483" s="247">
        <v>166719</v>
      </c>
      <c r="J2483" s="82">
        <f t="shared" si="423"/>
        <v>188592.53279999999</v>
      </c>
      <c r="K2483" s="79">
        <v>267050</v>
      </c>
      <c r="L2483" s="79">
        <f t="shared" si="433"/>
        <v>50739.5</v>
      </c>
      <c r="M2483" s="79">
        <f t="shared" si="424"/>
        <v>317789.5</v>
      </c>
      <c r="N2483" s="79">
        <v>196000</v>
      </c>
      <c r="O2483" s="79">
        <v>37240</v>
      </c>
      <c r="P2483" s="79">
        <v>233240</v>
      </c>
      <c r="Q2483" s="244">
        <f t="shared" si="425"/>
        <v>188593</v>
      </c>
      <c r="R2483" s="244">
        <f t="shared" si="426"/>
        <v>246541</v>
      </c>
      <c r="S2483" s="244">
        <f t="shared" si="427"/>
        <v>240892</v>
      </c>
      <c r="T2483" s="244">
        <f t="shared" si="428"/>
        <v>233240</v>
      </c>
      <c r="U2483" s="79">
        <f t="shared" si="429"/>
        <v>40975.423756198055</v>
      </c>
      <c r="V2483" s="245">
        <f t="shared" si="430"/>
        <v>0.16620125559723559</v>
      </c>
      <c r="W2483" s="88" t="str">
        <f t="shared" si="431"/>
        <v>MENOR_VALOR</v>
      </c>
      <c r="X2483" s="89">
        <f t="shared" si="432"/>
        <v>188593</v>
      </c>
      <c r="Y2483" s="73"/>
    </row>
    <row r="2484" spans="1:25" ht="16" x14ac:dyDescent="0.35">
      <c r="A2484" s="21">
        <v>2224</v>
      </c>
      <c r="B2484" s="30">
        <v>8714200</v>
      </c>
      <c r="C2484" s="13" t="s">
        <v>548</v>
      </c>
      <c r="D2484" s="62" t="s">
        <v>573</v>
      </c>
      <c r="E2484" s="217" t="s">
        <v>34</v>
      </c>
      <c r="F2484" s="54">
        <v>0</v>
      </c>
      <c r="G2484" s="134">
        <v>1</v>
      </c>
      <c r="H2484" s="6">
        <v>781815</v>
      </c>
      <c r="I2484" s="247">
        <v>255731</v>
      </c>
      <c r="J2484" s="82">
        <f t="shared" si="423"/>
        <v>289282.90720000002</v>
      </c>
      <c r="K2484" s="79">
        <v>376000</v>
      </c>
      <c r="L2484" s="79">
        <f t="shared" si="433"/>
        <v>71440</v>
      </c>
      <c r="M2484" s="79">
        <f t="shared" si="424"/>
        <v>447440</v>
      </c>
      <c r="N2484" s="79">
        <v>301000</v>
      </c>
      <c r="O2484" s="79">
        <v>57190</v>
      </c>
      <c r="P2484" s="79">
        <v>358190</v>
      </c>
      <c r="Q2484" s="244">
        <f t="shared" si="425"/>
        <v>289283</v>
      </c>
      <c r="R2484" s="244">
        <f t="shared" si="426"/>
        <v>364971</v>
      </c>
      <c r="S2484" s="244">
        <f t="shared" si="427"/>
        <v>359245</v>
      </c>
      <c r="T2484" s="244">
        <f t="shared" si="428"/>
        <v>358190</v>
      </c>
      <c r="U2484" s="79">
        <f t="shared" si="429"/>
        <v>53519.498054447409</v>
      </c>
      <c r="V2484" s="245">
        <f t="shared" si="430"/>
        <v>0.14664041267510955</v>
      </c>
      <c r="W2484" s="88" t="str">
        <f t="shared" si="431"/>
        <v>MENOR_VALOR</v>
      </c>
      <c r="X2484" s="89">
        <f t="shared" si="432"/>
        <v>289283</v>
      </c>
      <c r="Y2484" s="73"/>
    </row>
    <row r="2485" spans="1:25" ht="16" x14ac:dyDescent="0.35">
      <c r="A2485" s="21">
        <v>2225</v>
      </c>
      <c r="B2485" s="30">
        <v>8714200</v>
      </c>
      <c r="C2485" s="13" t="s">
        <v>548</v>
      </c>
      <c r="D2485" s="62" t="s">
        <v>781</v>
      </c>
      <c r="E2485" s="217" t="s">
        <v>34</v>
      </c>
      <c r="F2485" s="54">
        <v>0</v>
      </c>
      <c r="G2485" s="134">
        <v>1</v>
      </c>
      <c r="H2485" s="6">
        <v>781815</v>
      </c>
      <c r="I2485" s="247">
        <v>220864</v>
      </c>
      <c r="J2485" s="82">
        <f t="shared" si="423"/>
        <v>249841.35680000001</v>
      </c>
      <c r="K2485" s="79">
        <v>292500</v>
      </c>
      <c r="L2485" s="79">
        <f t="shared" si="433"/>
        <v>55575</v>
      </c>
      <c r="M2485" s="79">
        <f t="shared" si="424"/>
        <v>348075</v>
      </c>
      <c r="N2485" s="79">
        <v>260000</v>
      </c>
      <c r="O2485" s="79">
        <v>49400</v>
      </c>
      <c r="P2485" s="79">
        <v>309400</v>
      </c>
      <c r="Q2485" s="244">
        <f t="shared" si="425"/>
        <v>249841</v>
      </c>
      <c r="R2485" s="244">
        <f t="shared" si="426"/>
        <v>302439</v>
      </c>
      <c r="S2485" s="244">
        <f t="shared" si="427"/>
        <v>299653</v>
      </c>
      <c r="T2485" s="244">
        <f t="shared" si="428"/>
        <v>309400</v>
      </c>
      <c r="U2485" s="79">
        <f t="shared" si="429"/>
        <v>37192.402476850024</v>
      </c>
      <c r="V2485" s="245">
        <f t="shared" si="430"/>
        <v>0.12297488907465645</v>
      </c>
      <c r="W2485" s="88" t="str">
        <f t="shared" si="431"/>
        <v>MENOR_VALOR</v>
      </c>
      <c r="X2485" s="89">
        <f t="shared" si="432"/>
        <v>249841</v>
      </c>
      <c r="Y2485" s="73"/>
    </row>
    <row r="2486" spans="1:25" ht="16" x14ac:dyDescent="0.35">
      <c r="A2486" s="21">
        <v>2226</v>
      </c>
      <c r="B2486" s="30">
        <v>8714200</v>
      </c>
      <c r="C2486" s="13" t="s">
        <v>548</v>
      </c>
      <c r="D2486" s="62" t="s">
        <v>574</v>
      </c>
      <c r="E2486" s="217" t="s">
        <v>34</v>
      </c>
      <c r="F2486" s="54">
        <v>0</v>
      </c>
      <c r="G2486" s="134">
        <v>1</v>
      </c>
      <c r="H2486" s="6">
        <v>781815</v>
      </c>
      <c r="I2486" s="247">
        <v>136969</v>
      </c>
      <c r="J2486" s="82">
        <f t="shared" si="423"/>
        <v>154939.3328</v>
      </c>
      <c r="K2486" s="79">
        <v>221100</v>
      </c>
      <c r="L2486" s="79">
        <f t="shared" si="433"/>
        <v>42009</v>
      </c>
      <c r="M2486" s="79">
        <f t="shared" si="424"/>
        <v>263109</v>
      </c>
      <c r="N2486" s="79">
        <v>161000</v>
      </c>
      <c r="O2486" s="79">
        <v>30590</v>
      </c>
      <c r="P2486" s="79">
        <v>191590</v>
      </c>
      <c r="Q2486" s="244">
        <f t="shared" si="425"/>
        <v>154939</v>
      </c>
      <c r="R2486" s="244">
        <f t="shared" si="426"/>
        <v>203213</v>
      </c>
      <c r="S2486" s="244">
        <f t="shared" si="427"/>
        <v>198407</v>
      </c>
      <c r="T2486" s="244">
        <f t="shared" si="428"/>
        <v>191590</v>
      </c>
      <c r="U2486" s="79">
        <f t="shared" si="429"/>
        <v>34134.872754999393</v>
      </c>
      <c r="V2486" s="245">
        <f t="shared" si="430"/>
        <v>0.16797583203338071</v>
      </c>
      <c r="W2486" s="88" t="str">
        <f t="shared" si="431"/>
        <v>MENOR_VALOR</v>
      </c>
      <c r="X2486" s="89">
        <f t="shared" si="432"/>
        <v>154939</v>
      </c>
      <c r="Y2486" s="73"/>
    </row>
    <row r="2487" spans="1:25" ht="32" x14ac:dyDescent="0.35">
      <c r="A2487" s="21">
        <v>2227</v>
      </c>
      <c r="B2487" s="30">
        <v>8714200</v>
      </c>
      <c r="C2487" s="13" t="s">
        <v>548</v>
      </c>
      <c r="D2487" s="62" t="s">
        <v>576</v>
      </c>
      <c r="E2487" s="217" t="s">
        <v>34</v>
      </c>
      <c r="F2487" s="54">
        <v>0</v>
      </c>
      <c r="G2487" s="134">
        <v>1</v>
      </c>
      <c r="H2487" s="6">
        <v>781815</v>
      </c>
      <c r="I2487" s="247">
        <v>153986</v>
      </c>
      <c r="J2487" s="82">
        <f t="shared" si="423"/>
        <v>174188.9632</v>
      </c>
      <c r="K2487" s="79">
        <v>210180</v>
      </c>
      <c r="L2487" s="79">
        <f t="shared" si="433"/>
        <v>39934.199999999997</v>
      </c>
      <c r="M2487" s="79">
        <f t="shared" si="424"/>
        <v>250114.2</v>
      </c>
      <c r="N2487" s="79">
        <v>181000</v>
      </c>
      <c r="O2487" s="79">
        <v>34390</v>
      </c>
      <c r="P2487" s="79">
        <v>215390</v>
      </c>
      <c r="Q2487" s="244">
        <f t="shared" si="425"/>
        <v>174189</v>
      </c>
      <c r="R2487" s="244">
        <f t="shared" si="426"/>
        <v>213231</v>
      </c>
      <c r="S2487" s="244">
        <f t="shared" si="427"/>
        <v>210925</v>
      </c>
      <c r="T2487" s="244">
        <f t="shared" si="428"/>
        <v>215390</v>
      </c>
      <c r="U2487" s="79">
        <f t="shared" si="429"/>
        <v>27606.86295108519</v>
      </c>
      <c r="V2487" s="245">
        <f t="shared" si="430"/>
        <v>0.1294692748760039</v>
      </c>
      <c r="W2487" s="88" t="str">
        <f t="shared" si="431"/>
        <v>MENOR_VALOR</v>
      </c>
      <c r="X2487" s="89">
        <f t="shared" si="432"/>
        <v>174189</v>
      </c>
      <c r="Y2487" s="73"/>
    </row>
    <row r="2488" spans="1:25" ht="16" x14ac:dyDescent="0.35">
      <c r="A2488" s="21">
        <v>2228</v>
      </c>
      <c r="B2488" s="30">
        <v>8714200</v>
      </c>
      <c r="C2488" s="13" t="s">
        <v>548</v>
      </c>
      <c r="D2488" s="62" t="s">
        <v>577</v>
      </c>
      <c r="E2488" s="217" t="s">
        <v>34</v>
      </c>
      <c r="F2488" s="54">
        <v>0</v>
      </c>
      <c r="G2488" s="134">
        <v>1</v>
      </c>
      <c r="H2488" s="6">
        <v>781815</v>
      </c>
      <c r="I2488" s="247">
        <v>156842</v>
      </c>
      <c r="J2488" s="82">
        <f t="shared" si="423"/>
        <v>177419.6704</v>
      </c>
      <c r="K2488" s="79">
        <v>235620</v>
      </c>
      <c r="L2488" s="79">
        <f t="shared" si="433"/>
        <v>44767.8</v>
      </c>
      <c r="M2488" s="79">
        <f t="shared" si="424"/>
        <v>280387.8</v>
      </c>
      <c r="N2488" s="79">
        <v>185000</v>
      </c>
      <c r="O2488" s="79">
        <v>35150</v>
      </c>
      <c r="P2488" s="79">
        <v>220150</v>
      </c>
      <c r="Q2488" s="244">
        <f t="shared" si="425"/>
        <v>177420</v>
      </c>
      <c r="R2488" s="244">
        <f t="shared" si="426"/>
        <v>225986</v>
      </c>
      <c r="S2488" s="244">
        <f t="shared" si="427"/>
        <v>222072</v>
      </c>
      <c r="T2488" s="244">
        <f t="shared" si="428"/>
        <v>220150</v>
      </c>
      <c r="U2488" s="79">
        <f t="shared" si="429"/>
        <v>34341.34793510587</v>
      </c>
      <c r="V2488" s="245">
        <f t="shared" si="430"/>
        <v>0.15196228056209618</v>
      </c>
      <c r="W2488" s="88" t="str">
        <f t="shared" si="431"/>
        <v>MENOR_VALOR</v>
      </c>
      <c r="X2488" s="89">
        <f t="shared" si="432"/>
        <v>177420</v>
      </c>
      <c r="Y2488" s="73"/>
    </row>
    <row r="2489" spans="1:25" ht="16" x14ac:dyDescent="0.35">
      <c r="A2489" s="21">
        <v>2229</v>
      </c>
      <c r="B2489" s="30">
        <v>8714200</v>
      </c>
      <c r="C2489" s="13" t="s">
        <v>548</v>
      </c>
      <c r="D2489" s="62" t="s">
        <v>578</v>
      </c>
      <c r="E2489" s="217" t="s">
        <v>34</v>
      </c>
      <c r="F2489" s="54">
        <v>0</v>
      </c>
      <c r="G2489" s="134">
        <v>1</v>
      </c>
      <c r="H2489" s="6">
        <v>781815</v>
      </c>
      <c r="I2489" s="247">
        <v>142562</v>
      </c>
      <c r="J2489" s="82">
        <f t="shared" si="423"/>
        <v>161266.13440000001</v>
      </c>
      <c r="K2489" s="79">
        <v>195300</v>
      </c>
      <c r="L2489" s="79">
        <f t="shared" si="433"/>
        <v>37107</v>
      </c>
      <c r="M2489" s="79">
        <f t="shared" si="424"/>
        <v>232407</v>
      </c>
      <c r="N2489" s="79">
        <v>168000</v>
      </c>
      <c r="O2489" s="79">
        <v>31920</v>
      </c>
      <c r="P2489" s="79">
        <v>199920</v>
      </c>
      <c r="Q2489" s="244">
        <f t="shared" si="425"/>
        <v>161266</v>
      </c>
      <c r="R2489" s="244">
        <f t="shared" si="426"/>
        <v>197864</v>
      </c>
      <c r="S2489" s="244">
        <f t="shared" si="427"/>
        <v>195681</v>
      </c>
      <c r="T2489" s="244">
        <f t="shared" si="428"/>
        <v>199920</v>
      </c>
      <c r="U2489" s="79">
        <f t="shared" si="429"/>
        <v>25878.693977865267</v>
      </c>
      <c r="V2489" s="245">
        <f t="shared" si="430"/>
        <v>0.1307903104044458</v>
      </c>
      <c r="W2489" s="88" t="str">
        <f t="shared" si="431"/>
        <v>MENOR_VALOR</v>
      </c>
      <c r="X2489" s="89">
        <f t="shared" si="432"/>
        <v>161266</v>
      </c>
      <c r="Y2489" s="73"/>
    </row>
    <row r="2490" spans="1:25" ht="16" x14ac:dyDescent="0.35">
      <c r="A2490" s="21">
        <v>2230</v>
      </c>
      <c r="B2490" s="30">
        <v>8714200</v>
      </c>
      <c r="C2490" s="13" t="s">
        <v>548</v>
      </c>
      <c r="D2490" s="62" t="s">
        <v>782</v>
      </c>
      <c r="E2490" s="217" t="s">
        <v>34</v>
      </c>
      <c r="F2490" s="54">
        <v>0</v>
      </c>
      <c r="G2490" s="134">
        <v>1</v>
      </c>
      <c r="H2490" s="6">
        <v>781815</v>
      </c>
      <c r="I2490" s="247">
        <v>38318</v>
      </c>
      <c r="J2490" s="82">
        <f t="shared" si="423"/>
        <v>43345.321599999996</v>
      </c>
      <c r="K2490" s="79">
        <v>57680</v>
      </c>
      <c r="L2490" s="79">
        <f t="shared" si="433"/>
        <v>10959.2</v>
      </c>
      <c r="M2490" s="79">
        <f t="shared" si="424"/>
        <v>68639.199999999997</v>
      </c>
      <c r="N2490" s="79">
        <v>45000</v>
      </c>
      <c r="O2490" s="79">
        <v>8550</v>
      </c>
      <c r="P2490" s="79">
        <v>53550</v>
      </c>
      <c r="Q2490" s="244">
        <f t="shared" si="425"/>
        <v>43345</v>
      </c>
      <c r="R2490" s="244">
        <f t="shared" si="426"/>
        <v>55178</v>
      </c>
      <c r="S2490" s="244">
        <f t="shared" si="427"/>
        <v>54211</v>
      </c>
      <c r="T2490" s="244">
        <f t="shared" si="428"/>
        <v>53550</v>
      </c>
      <c r="U2490" s="79">
        <f t="shared" si="429"/>
        <v>8367.1945417804163</v>
      </c>
      <c r="V2490" s="245">
        <f t="shared" si="430"/>
        <v>0.15164004751495916</v>
      </c>
      <c r="W2490" s="88" t="str">
        <f t="shared" si="431"/>
        <v>MENOR_VALOR</v>
      </c>
      <c r="X2490" s="89">
        <f t="shared" si="432"/>
        <v>43345</v>
      </c>
      <c r="Y2490" s="73"/>
    </row>
    <row r="2491" spans="1:25" ht="16" x14ac:dyDescent="0.35">
      <c r="A2491" s="21">
        <v>2231</v>
      </c>
      <c r="B2491" s="30">
        <v>8714200</v>
      </c>
      <c r="C2491" s="13" t="s">
        <v>548</v>
      </c>
      <c r="D2491" s="62" t="s">
        <v>579</v>
      </c>
      <c r="E2491" s="217" t="s">
        <v>34</v>
      </c>
      <c r="F2491" s="54">
        <v>0</v>
      </c>
      <c r="G2491" s="134">
        <v>1</v>
      </c>
      <c r="H2491" s="6">
        <v>781815</v>
      </c>
      <c r="I2491" s="247">
        <v>190638</v>
      </c>
      <c r="J2491" s="82">
        <f t="shared" si="423"/>
        <v>215649.70559999999</v>
      </c>
      <c r="K2491" s="79">
        <v>263200</v>
      </c>
      <c r="L2491" s="79">
        <f t="shared" si="433"/>
        <v>50008</v>
      </c>
      <c r="M2491" s="79">
        <f t="shared" si="424"/>
        <v>313208</v>
      </c>
      <c r="N2491" s="79">
        <v>224000</v>
      </c>
      <c r="O2491" s="79">
        <v>42560</v>
      </c>
      <c r="P2491" s="79">
        <v>266560</v>
      </c>
      <c r="Q2491" s="244">
        <f t="shared" si="425"/>
        <v>215650</v>
      </c>
      <c r="R2491" s="244">
        <f t="shared" si="426"/>
        <v>265139</v>
      </c>
      <c r="S2491" s="244">
        <f t="shared" si="427"/>
        <v>262095</v>
      </c>
      <c r="T2491" s="244">
        <f t="shared" si="428"/>
        <v>266560</v>
      </c>
      <c r="U2491" s="79">
        <f t="shared" si="429"/>
        <v>34994.007494141049</v>
      </c>
      <c r="V2491" s="245">
        <f t="shared" si="430"/>
        <v>0.13198362931949298</v>
      </c>
      <c r="W2491" s="88" t="str">
        <f t="shared" si="431"/>
        <v>MENOR_VALOR</v>
      </c>
      <c r="X2491" s="89">
        <f t="shared" si="432"/>
        <v>215650</v>
      </c>
      <c r="Y2491" s="73"/>
    </row>
    <row r="2492" spans="1:25" ht="16" x14ac:dyDescent="0.35">
      <c r="A2492" s="21">
        <v>2232</v>
      </c>
      <c r="B2492" s="30">
        <v>8714200</v>
      </c>
      <c r="C2492" s="13" t="s">
        <v>548</v>
      </c>
      <c r="D2492" s="62" t="s">
        <v>580</v>
      </c>
      <c r="E2492" s="217" t="s">
        <v>34</v>
      </c>
      <c r="F2492" s="54">
        <v>0</v>
      </c>
      <c r="G2492" s="134">
        <v>1</v>
      </c>
      <c r="H2492" s="6">
        <v>781815</v>
      </c>
      <c r="I2492" s="247">
        <v>333676</v>
      </c>
      <c r="J2492" s="82">
        <f t="shared" si="423"/>
        <v>377454.29119999998</v>
      </c>
      <c r="K2492" s="79">
        <v>515550</v>
      </c>
      <c r="L2492" s="79">
        <f t="shared" si="433"/>
        <v>97954.5</v>
      </c>
      <c r="M2492" s="79">
        <f t="shared" si="424"/>
        <v>613504.5</v>
      </c>
      <c r="N2492" s="79">
        <v>393000</v>
      </c>
      <c r="O2492" s="79">
        <v>74670</v>
      </c>
      <c r="P2492" s="79">
        <v>467670</v>
      </c>
      <c r="Q2492" s="244">
        <f t="shared" si="425"/>
        <v>377454</v>
      </c>
      <c r="R2492" s="244">
        <f t="shared" si="426"/>
        <v>486210</v>
      </c>
      <c r="S2492" s="244">
        <f t="shared" si="427"/>
        <v>476658</v>
      </c>
      <c r="T2492" s="244">
        <f t="shared" si="428"/>
        <v>467670</v>
      </c>
      <c r="U2492" s="79">
        <f t="shared" si="429"/>
        <v>76902.10509472416</v>
      </c>
      <c r="V2492" s="245">
        <f t="shared" si="430"/>
        <v>0.15816644062179749</v>
      </c>
      <c r="W2492" s="88" t="str">
        <f t="shared" si="431"/>
        <v>MENOR_VALOR</v>
      </c>
      <c r="X2492" s="89">
        <f t="shared" si="432"/>
        <v>377454</v>
      </c>
      <c r="Y2492" s="73"/>
    </row>
    <row r="2493" spans="1:25" ht="24" x14ac:dyDescent="0.35">
      <c r="A2493" s="21">
        <v>2233</v>
      </c>
      <c r="B2493" s="30">
        <v>8714200</v>
      </c>
      <c r="C2493" s="13" t="s">
        <v>548</v>
      </c>
      <c r="D2493" s="62" t="s">
        <v>581</v>
      </c>
      <c r="E2493" s="217" t="s">
        <v>34</v>
      </c>
      <c r="F2493" s="54">
        <v>0</v>
      </c>
      <c r="G2493" s="134">
        <v>1</v>
      </c>
      <c r="H2493" s="6">
        <v>781815</v>
      </c>
      <c r="I2493" s="247">
        <v>217651</v>
      </c>
      <c r="J2493" s="82">
        <f t="shared" si="423"/>
        <v>246206.8112</v>
      </c>
      <c r="K2493" s="79">
        <v>352000</v>
      </c>
      <c r="L2493" s="79">
        <f t="shared" si="433"/>
        <v>66880</v>
      </c>
      <c r="M2493" s="79">
        <f t="shared" si="424"/>
        <v>418880</v>
      </c>
      <c r="N2493" s="79">
        <v>256000</v>
      </c>
      <c r="O2493" s="79">
        <v>48640</v>
      </c>
      <c r="P2493" s="79">
        <v>304640</v>
      </c>
      <c r="Q2493" s="244">
        <f t="shared" si="425"/>
        <v>246207</v>
      </c>
      <c r="R2493" s="244">
        <f t="shared" si="426"/>
        <v>323242</v>
      </c>
      <c r="S2493" s="244">
        <f t="shared" si="427"/>
        <v>315543</v>
      </c>
      <c r="T2493" s="244">
        <f t="shared" si="428"/>
        <v>304640</v>
      </c>
      <c r="U2493" s="79">
        <f t="shared" si="429"/>
        <v>54471.970888705691</v>
      </c>
      <c r="V2493" s="245">
        <f t="shared" si="430"/>
        <v>0.16851761494083595</v>
      </c>
      <c r="W2493" s="88" t="str">
        <f t="shared" si="431"/>
        <v>MENOR_VALOR</v>
      </c>
      <c r="X2493" s="89">
        <f t="shared" si="432"/>
        <v>246207</v>
      </c>
      <c r="Y2493" s="73"/>
    </row>
    <row r="2494" spans="1:25" ht="16" x14ac:dyDescent="0.35">
      <c r="A2494" s="21">
        <v>2234</v>
      </c>
      <c r="B2494" s="30">
        <v>8714200</v>
      </c>
      <c r="C2494" s="13" t="s">
        <v>548</v>
      </c>
      <c r="D2494" s="62" t="s">
        <v>582</v>
      </c>
      <c r="E2494" s="217" t="s">
        <v>34</v>
      </c>
      <c r="F2494" s="54">
        <v>0</v>
      </c>
      <c r="G2494" s="134">
        <v>1</v>
      </c>
      <c r="H2494" s="6">
        <v>781815</v>
      </c>
      <c r="I2494" s="247">
        <v>158389</v>
      </c>
      <c r="J2494" s="82">
        <f t="shared" si="423"/>
        <v>179169.63680000001</v>
      </c>
      <c r="K2494" s="79">
        <v>244650</v>
      </c>
      <c r="L2494" s="79">
        <f t="shared" si="433"/>
        <v>46483.5</v>
      </c>
      <c r="M2494" s="79">
        <f t="shared" si="424"/>
        <v>291133.5</v>
      </c>
      <c r="N2494" s="79">
        <v>186000</v>
      </c>
      <c r="O2494" s="79">
        <v>35340</v>
      </c>
      <c r="P2494" s="79">
        <v>221340</v>
      </c>
      <c r="Q2494" s="244">
        <f t="shared" si="425"/>
        <v>179170</v>
      </c>
      <c r="R2494" s="244">
        <f t="shared" si="426"/>
        <v>230548</v>
      </c>
      <c r="S2494" s="244">
        <f t="shared" si="427"/>
        <v>226016</v>
      </c>
      <c r="T2494" s="244">
        <f t="shared" si="428"/>
        <v>221340</v>
      </c>
      <c r="U2494" s="79">
        <f t="shared" si="429"/>
        <v>36329.732203802436</v>
      </c>
      <c r="V2494" s="245">
        <f t="shared" si="430"/>
        <v>0.15757990615317607</v>
      </c>
      <c r="W2494" s="88" t="str">
        <f t="shared" si="431"/>
        <v>MENOR_VALOR</v>
      </c>
      <c r="X2494" s="89">
        <f t="shared" si="432"/>
        <v>179170</v>
      </c>
      <c r="Y2494" s="73"/>
    </row>
    <row r="2495" spans="1:25" x14ac:dyDescent="0.35">
      <c r="A2495" s="21">
        <v>2235</v>
      </c>
      <c r="B2495" s="30">
        <v>8714200</v>
      </c>
      <c r="C2495" s="13" t="s">
        <v>548</v>
      </c>
      <c r="D2495" s="62" t="s">
        <v>584</v>
      </c>
      <c r="E2495" s="217" t="s">
        <v>34</v>
      </c>
      <c r="F2495" s="54">
        <v>0</v>
      </c>
      <c r="G2495" s="134">
        <v>1</v>
      </c>
      <c r="H2495" s="6">
        <v>781815</v>
      </c>
      <c r="I2495" s="247">
        <v>192066</v>
      </c>
      <c r="J2495" s="82">
        <f t="shared" si="423"/>
        <v>217265.05919999999</v>
      </c>
      <c r="K2495" s="79">
        <v>277340</v>
      </c>
      <c r="L2495" s="79">
        <f t="shared" si="433"/>
        <v>52694.6</v>
      </c>
      <c r="M2495" s="79">
        <f t="shared" si="424"/>
        <v>330034.59999999998</v>
      </c>
      <c r="N2495" s="79">
        <v>226000</v>
      </c>
      <c r="O2495" s="79">
        <v>42940</v>
      </c>
      <c r="P2495" s="79">
        <v>268940</v>
      </c>
      <c r="Q2495" s="244">
        <f t="shared" si="425"/>
        <v>217265</v>
      </c>
      <c r="R2495" s="244">
        <f t="shared" si="426"/>
        <v>272080</v>
      </c>
      <c r="S2495" s="244">
        <f t="shared" si="427"/>
        <v>268165</v>
      </c>
      <c r="T2495" s="244">
        <f t="shared" si="428"/>
        <v>268940</v>
      </c>
      <c r="U2495" s="79">
        <f t="shared" si="429"/>
        <v>38760.058210740601</v>
      </c>
      <c r="V2495" s="245">
        <f t="shared" si="430"/>
        <v>0.14245831450580931</v>
      </c>
      <c r="W2495" s="88" t="str">
        <f t="shared" si="431"/>
        <v>MENOR_VALOR</v>
      </c>
      <c r="X2495" s="89">
        <f t="shared" si="432"/>
        <v>217265</v>
      </c>
      <c r="Y2495" s="73"/>
    </row>
    <row r="2496" spans="1:25" ht="24" x14ac:dyDescent="0.35">
      <c r="A2496" s="21">
        <v>2236</v>
      </c>
      <c r="B2496" s="30">
        <v>8714200</v>
      </c>
      <c r="C2496" s="13" t="s">
        <v>548</v>
      </c>
      <c r="D2496" s="62" t="s">
        <v>783</v>
      </c>
      <c r="E2496" s="217" t="s">
        <v>34</v>
      </c>
      <c r="F2496" s="54">
        <v>0</v>
      </c>
      <c r="G2496" s="134">
        <v>1</v>
      </c>
      <c r="H2496" s="6">
        <v>781815</v>
      </c>
      <c r="I2496" s="247">
        <v>56882</v>
      </c>
      <c r="J2496" s="82">
        <f t="shared" si="423"/>
        <v>64344.918399999995</v>
      </c>
      <c r="K2496" s="79">
        <v>85680</v>
      </c>
      <c r="L2496" s="79">
        <f t="shared" si="433"/>
        <v>16279.2</v>
      </c>
      <c r="M2496" s="79">
        <f t="shared" si="424"/>
        <v>101959.2</v>
      </c>
      <c r="N2496" s="79">
        <v>67000</v>
      </c>
      <c r="O2496" s="79">
        <v>12730</v>
      </c>
      <c r="P2496" s="79">
        <v>79730</v>
      </c>
      <c r="Q2496" s="244">
        <f t="shared" si="425"/>
        <v>64345</v>
      </c>
      <c r="R2496" s="244">
        <f t="shared" si="426"/>
        <v>82011</v>
      </c>
      <c r="S2496" s="244">
        <f t="shared" si="427"/>
        <v>80573</v>
      </c>
      <c r="T2496" s="244">
        <f t="shared" si="428"/>
        <v>79730</v>
      </c>
      <c r="U2496" s="79">
        <f t="shared" si="429"/>
        <v>12491.748396441548</v>
      </c>
      <c r="V2496" s="245">
        <f t="shared" si="430"/>
        <v>0.1523179621811897</v>
      </c>
      <c r="W2496" s="88" t="str">
        <f t="shared" si="431"/>
        <v>MENOR_VALOR</v>
      </c>
      <c r="X2496" s="89">
        <f t="shared" si="432"/>
        <v>64345</v>
      </c>
      <c r="Y2496" s="73"/>
    </row>
    <row r="2497" spans="1:25" x14ac:dyDescent="0.35">
      <c r="A2497" s="21">
        <v>2237</v>
      </c>
      <c r="B2497" s="30">
        <v>8714200</v>
      </c>
      <c r="C2497" s="13" t="s">
        <v>548</v>
      </c>
      <c r="D2497" s="62" t="s">
        <v>784</v>
      </c>
      <c r="E2497" s="217" t="s">
        <v>34</v>
      </c>
      <c r="F2497" s="54">
        <v>0</v>
      </c>
      <c r="G2497" s="134">
        <v>1</v>
      </c>
      <c r="H2497" s="6">
        <v>781815</v>
      </c>
      <c r="I2497" s="247">
        <v>159698</v>
      </c>
      <c r="J2497" s="82">
        <f t="shared" si="423"/>
        <v>180650.37760000001</v>
      </c>
      <c r="K2497" s="79">
        <v>251450</v>
      </c>
      <c r="L2497" s="79">
        <f t="shared" si="433"/>
        <v>47775.5</v>
      </c>
      <c r="M2497" s="79">
        <f t="shared" si="424"/>
        <v>299225.5</v>
      </c>
      <c r="N2497" s="79">
        <v>188000</v>
      </c>
      <c r="O2497" s="79">
        <v>35720</v>
      </c>
      <c r="P2497" s="79">
        <v>223720</v>
      </c>
      <c r="Q2497" s="244">
        <f t="shared" si="425"/>
        <v>180650</v>
      </c>
      <c r="R2497" s="244">
        <f t="shared" si="426"/>
        <v>234532</v>
      </c>
      <c r="S2497" s="244">
        <f t="shared" si="427"/>
        <v>229534</v>
      </c>
      <c r="T2497" s="244">
        <f t="shared" si="428"/>
        <v>223720</v>
      </c>
      <c r="U2497" s="79">
        <f t="shared" si="429"/>
        <v>38100.327583893551</v>
      </c>
      <c r="V2497" s="245">
        <f t="shared" si="430"/>
        <v>0.16245257612561848</v>
      </c>
      <c r="W2497" s="88" t="str">
        <f t="shared" si="431"/>
        <v>MENOR_VALOR</v>
      </c>
      <c r="X2497" s="89">
        <f t="shared" si="432"/>
        <v>180650</v>
      </c>
      <c r="Y2497" s="73"/>
    </row>
    <row r="2498" spans="1:25" ht="24" x14ac:dyDescent="0.35">
      <c r="A2498" s="21">
        <v>2238</v>
      </c>
      <c r="B2498" s="30">
        <v>8714200</v>
      </c>
      <c r="C2498" s="62" t="s">
        <v>562</v>
      </c>
      <c r="D2498" s="62" t="s">
        <v>585</v>
      </c>
      <c r="E2498" s="217" t="s">
        <v>34</v>
      </c>
      <c r="F2498" s="54">
        <v>0</v>
      </c>
      <c r="G2498" s="134">
        <v>1</v>
      </c>
      <c r="H2498" s="6">
        <v>781815</v>
      </c>
      <c r="I2498" s="247">
        <v>1415862</v>
      </c>
      <c r="J2498" s="82">
        <f t="shared" si="423"/>
        <v>1601623.0944000001</v>
      </c>
      <c r="K2498" s="79">
        <v>2166320</v>
      </c>
      <c r="L2498" s="79">
        <f t="shared" si="433"/>
        <v>411600.8</v>
      </c>
      <c r="M2498" s="79">
        <f t="shared" si="424"/>
        <v>2577920.7999999998</v>
      </c>
      <c r="N2498" s="79">
        <v>1666000</v>
      </c>
      <c r="O2498" s="79">
        <v>316540</v>
      </c>
      <c r="P2498" s="79">
        <v>1982540</v>
      </c>
      <c r="Q2498" s="244">
        <f t="shared" si="425"/>
        <v>1601623</v>
      </c>
      <c r="R2498" s="244">
        <f t="shared" si="426"/>
        <v>2054028</v>
      </c>
      <c r="S2498" s="244">
        <f t="shared" si="427"/>
        <v>2015351</v>
      </c>
      <c r="T2498" s="244">
        <f t="shared" si="428"/>
        <v>1982540</v>
      </c>
      <c r="U2498" s="79">
        <f t="shared" si="429"/>
        <v>319898.64334270003</v>
      </c>
      <c r="V2498" s="245">
        <f t="shared" si="430"/>
        <v>0.15574210446142897</v>
      </c>
      <c r="W2498" s="88" t="str">
        <f t="shared" si="431"/>
        <v>MENOR_VALOR</v>
      </c>
      <c r="X2498" s="89">
        <f t="shared" si="432"/>
        <v>1601623</v>
      </c>
      <c r="Y2498" s="73"/>
    </row>
    <row r="2499" spans="1:25" ht="32" x14ac:dyDescent="0.35">
      <c r="A2499" s="21">
        <v>2238</v>
      </c>
      <c r="B2499" s="30">
        <v>8714200</v>
      </c>
      <c r="C2499" s="32" t="s">
        <v>50</v>
      </c>
      <c r="D2499" s="62" t="s">
        <v>566</v>
      </c>
      <c r="E2499" s="217" t="s">
        <v>34</v>
      </c>
      <c r="F2499" s="54">
        <v>0</v>
      </c>
      <c r="G2499" s="134">
        <v>1</v>
      </c>
      <c r="H2499" s="6">
        <v>781815</v>
      </c>
      <c r="I2499" s="247">
        <v>228480</v>
      </c>
      <c r="J2499" s="82">
        <f t="shared" si="423"/>
        <v>258456.576</v>
      </c>
      <c r="K2499" s="79">
        <v>294220</v>
      </c>
      <c r="L2499" s="79">
        <f t="shared" si="433"/>
        <v>55901.8</v>
      </c>
      <c r="M2499" s="79">
        <f t="shared" si="424"/>
        <v>350121.8</v>
      </c>
      <c r="N2499" s="79">
        <v>250000</v>
      </c>
      <c r="O2499" s="79">
        <v>47500</v>
      </c>
      <c r="P2499" s="79">
        <v>297500</v>
      </c>
      <c r="Q2499" s="244">
        <f t="shared" si="425"/>
        <v>258457</v>
      </c>
      <c r="R2499" s="244">
        <f t="shared" si="426"/>
        <v>302026</v>
      </c>
      <c r="S2499" s="244">
        <f t="shared" si="427"/>
        <v>299708</v>
      </c>
      <c r="T2499" s="244">
        <f t="shared" si="428"/>
        <v>297500</v>
      </c>
      <c r="U2499" s="79">
        <f t="shared" si="429"/>
        <v>30807.935349516691</v>
      </c>
      <c r="V2499" s="245">
        <f t="shared" si="430"/>
        <v>0.10200424913589125</v>
      </c>
      <c r="W2499" s="88" t="str">
        <f t="shared" si="431"/>
        <v>MENOR_VALOR</v>
      </c>
      <c r="X2499" s="89">
        <f t="shared" si="432"/>
        <v>258457</v>
      </c>
      <c r="Y2499" s="73"/>
    </row>
    <row r="2500" spans="1:25" s="74" customFormat="1" ht="24" x14ac:dyDescent="0.35">
      <c r="A2500" s="62"/>
      <c r="B2500" s="20"/>
      <c r="C2500" s="62"/>
      <c r="D2500" s="219" t="s">
        <v>586</v>
      </c>
      <c r="E2500" s="220"/>
      <c r="F2500" s="12"/>
      <c r="G2500" s="59"/>
      <c r="H2500" s="221"/>
      <c r="I2500" s="265"/>
      <c r="J2500" s="82">
        <f t="shared" si="423"/>
        <v>0</v>
      </c>
      <c r="K2500" s="79">
        <v>0</v>
      </c>
      <c r="L2500" s="79">
        <f t="shared" si="433"/>
        <v>0</v>
      </c>
      <c r="M2500" s="79">
        <f t="shared" si="424"/>
        <v>0</v>
      </c>
      <c r="N2500" s="79"/>
      <c r="O2500" s="79"/>
      <c r="P2500" s="79"/>
      <c r="Q2500" s="244"/>
      <c r="R2500" s="244"/>
      <c r="S2500" s="244"/>
      <c r="T2500" s="244"/>
      <c r="U2500" s="79"/>
      <c r="V2500" s="245"/>
      <c r="W2500" s="88" t="str">
        <f t="shared" si="431"/>
        <v>MENOR_VALOR</v>
      </c>
      <c r="X2500" s="89">
        <f t="shared" si="432"/>
        <v>0</v>
      </c>
      <c r="Y2500" s="73"/>
    </row>
    <row r="2501" spans="1:25" x14ac:dyDescent="0.35">
      <c r="A2501" s="21">
        <v>2240</v>
      </c>
      <c r="B2501" s="30">
        <v>8714200</v>
      </c>
      <c r="C2501" s="20" t="s">
        <v>548</v>
      </c>
      <c r="D2501" s="62" t="s">
        <v>587</v>
      </c>
      <c r="E2501" s="217" t="s">
        <v>34</v>
      </c>
      <c r="F2501" s="54">
        <v>0</v>
      </c>
      <c r="G2501" s="134">
        <v>1</v>
      </c>
      <c r="H2501" s="6">
        <v>781815</v>
      </c>
      <c r="I2501" s="247">
        <v>275247</v>
      </c>
      <c r="J2501" s="82">
        <f t="shared" si="423"/>
        <v>311359.40639999998</v>
      </c>
      <c r="K2501" s="79">
        <v>433350</v>
      </c>
      <c r="L2501" s="79">
        <f t="shared" si="433"/>
        <v>82336.5</v>
      </c>
      <c r="M2501" s="79">
        <f t="shared" si="424"/>
        <v>515686.5</v>
      </c>
      <c r="N2501" s="79">
        <v>324000</v>
      </c>
      <c r="O2501" s="79">
        <v>61560</v>
      </c>
      <c r="P2501" s="79">
        <v>385560</v>
      </c>
      <c r="Q2501" s="244">
        <f t="shared" si="425"/>
        <v>311359</v>
      </c>
      <c r="R2501" s="244">
        <f t="shared" si="426"/>
        <v>404202</v>
      </c>
      <c r="S2501" s="244">
        <f t="shared" si="427"/>
        <v>395591</v>
      </c>
      <c r="T2501" s="244">
        <f t="shared" si="428"/>
        <v>385560</v>
      </c>
      <c r="U2501" s="79">
        <f t="shared" si="429"/>
        <v>65649.91488570263</v>
      </c>
      <c r="V2501" s="245">
        <f t="shared" si="430"/>
        <v>0.1624185800310306</v>
      </c>
      <c r="W2501" s="88" t="str">
        <f t="shared" si="431"/>
        <v>MENOR_VALOR</v>
      </c>
      <c r="X2501" s="89">
        <f t="shared" si="432"/>
        <v>311359</v>
      </c>
      <c r="Y2501" s="73"/>
    </row>
    <row r="2502" spans="1:25" x14ac:dyDescent="0.35">
      <c r="A2502" s="21">
        <v>2241</v>
      </c>
      <c r="B2502" s="30">
        <v>8714200</v>
      </c>
      <c r="C2502" s="20" t="s">
        <v>548</v>
      </c>
      <c r="D2502" s="62" t="s">
        <v>588</v>
      </c>
      <c r="E2502" s="217" t="s">
        <v>34</v>
      </c>
      <c r="F2502" s="54">
        <v>0</v>
      </c>
      <c r="G2502" s="134">
        <v>1</v>
      </c>
      <c r="H2502" s="6">
        <v>781815</v>
      </c>
      <c r="I2502" s="247">
        <v>212534</v>
      </c>
      <c r="J2502" s="82">
        <f t="shared" si="423"/>
        <v>240418.4608</v>
      </c>
      <c r="K2502" s="79">
        <v>328650</v>
      </c>
      <c r="L2502" s="79">
        <f t="shared" si="433"/>
        <v>62443.5</v>
      </c>
      <c r="M2502" s="79">
        <f t="shared" si="424"/>
        <v>391093.5</v>
      </c>
      <c r="N2502" s="79">
        <v>250000</v>
      </c>
      <c r="O2502" s="79">
        <v>47500</v>
      </c>
      <c r="P2502" s="79">
        <v>297500</v>
      </c>
      <c r="Q2502" s="244">
        <f t="shared" si="425"/>
        <v>240418</v>
      </c>
      <c r="R2502" s="244">
        <f t="shared" si="426"/>
        <v>309671</v>
      </c>
      <c r="S2502" s="244">
        <f t="shared" si="427"/>
        <v>303560</v>
      </c>
      <c r="T2502" s="244">
        <f t="shared" si="428"/>
        <v>297500</v>
      </c>
      <c r="U2502" s="79">
        <f t="shared" si="429"/>
        <v>48969.265917511977</v>
      </c>
      <c r="V2502" s="245">
        <f t="shared" si="430"/>
        <v>0.1581331991614067</v>
      </c>
      <c r="W2502" s="88" t="str">
        <f t="shared" si="431"/>
        <v>MENOR_VALOR</v>
      </c>
      <c r="X2502" s="89">
        <f t="shared" si="432"/>
        <v>240418</v>
      </c>
      <c r="Y2502" s="73"/>
    </row>
    <row r="2503" spans="1:25" x14ac:dyDescent="0.35">
      <c r="A2503" s="21">
        <v>2242</v>
      </c>
      <c r="B2503" s="30">
        <v>8714200</v>
      </c>
      <c r="C2503" s="20" t="s">
        <v>548</v>
      </c>
      <c r="D2503" s="62" t="s">
        <v>589</v>
      </c>
      <c r="E2503" s="217" t="s">
        <v>34</v>
      </c>
      <c r="F2503" s="54">
        <v>0</v>
      </c>
      <c r="G2503" s="134">
        <v>1</v>
      </c>
      <c r="H2503" s="6">
        <v>781815</v>
      </c>
      <c r="I2503" s="247">
        <v>217056</v>
      </c>
      <c r="J2503" s="82">
        <f t="shared" si="423"/>
        <v>245533.74719999998</v>
      </c>
      <c r="K2503" s="79">
        <v>290290</v>
      </c>
      <c r="L2503" s="79">
        <f t="shared" si="433"/>
        <v>55155.1</v>
      </c>
      <c r="M2503" s="79">
        <f t="shared" si="424"/>
        <v>345445.1</v>
      </c>
      <c r="N2503" s="79">
        <v>255000</v>
      </c>
      <c r="O2503" s="79">
        <v>48450</v>
      </c>
      <c r="P2503" s="79">
        <v>303450</v>
      </c>
      <c r="Q2503" s="244">
        <f t="shared" si="425"/>
        <v>245534</v>
      </c>
      <c r="R2503" s="244">
        <f t="shared" si="426"/>
        <v>298143</v>
      </c>
      <c r="S2503" s="244">
        <f t="shared" si="427"/>
        <v>295252</v>
      </c>
      <c r="T2503" s="244">
        <f t="shared" si="428"/>
        <v>303450</v>
      </c>
      <c r="U2503" s="79">
        <f t="shared" si="429"/>
        <v>37200.180651443079</v>
      </c>
      <c r="V2503" s="245">
        <f t="shared" si="430"/>
        <v>0.12477294671162187</v>
      </c>
      <c r="W2503" s="88" t="str">
        <f t="shared" si="431"/>
        <v>MENOR_VALOR</v>
      </c>
      <c r="X2503" s="89">
        <f t="shared" si="432"/>
        <v>245534</v>
      </c>
      <c r="Y2503" s="73"/>
    </row>
    <row r="2504" spans="1:25" ht="16" x14ac:dyDescent="0.35">
      <c r="A2504" s="21">
        <v>2243</v>
      </c>
      <c r="B2504" s="30">
        <v>8714200</v>
      </c>
      <c r="C2504" s="20" t="s">
        <v>548</v>
      </c>
      <c r="D2504" s="62" t="s">
        <v>590</v>
      </c>
      <c r="E2504" s="217" t="s">
        <v>34</v>
      </c>
      <c r="F2504" s="54">
        <v>0</v>
      </c>
      <c r="G2504" s="134">
        <v>1</v>
      </c>
      <c r="H2504" s="6">
        <v>781815</v>
      </c>
      <c r="I2504" s="247">
        <v>86632</v>
      </c>
      <c r="J2504" s="82">
        <f t="shared" si="423"/>
        <v>97998.118400000007</v>
      </c>
      <c r="K2504" s="79">
        <v>128000</v>
      </c>
      <c r="L2504" s="79">
        <f t="shared" si="433"/>
        <v>24320</v>
      </c>
      <c r="M2504" s="79">
        <f t="shared" si="424"/>
        <v>152320</v>
      </c>
      <c r="N2504" s="79">
        <v>102000</v>
      </c>
      <c r="O2504" s="79">
        <v>19380</v>
      </c>
      <c r="P2504" s="79">
        <v>121380</v>
      </c>
      <c r="Q2504" s="244">
        <f t="shared" si="425"/>
        <v>97998</v>
      </c>
      <c r="R2504" s="244">
        <f t="shared" si="426"/>
        <v>123899</v>
      </c>
      <c r="S2504" s="244">
        <f t="shared" si="427"/>
        <v>121910</v>
      </c>
      <c r="T2504" s="244">
        <f t="shared" si="428"/>
        <v>121380</v>
      </c>
      <c r="U2504" s="79">
        <f t="shared" si="429"/>
        <v>18314.772739512766</v>
      </c>
      <c r="V2504" s="245">
        <f t="shared" si="430"/>
        <v>0.14782018207986156</v>
      </c>
      <c r="W2504" s="88" t="str">
        <f t="shared" si="431"/>
        <v>MENOR_VALOR</v>
      </c>
      <c r="X2504" s="89">
        <f t="shared" si="432"/>
        <v>97998</v>
      </c>
      <c r="Y2504" s="73"/>
    </row>
    <row r="2505" spans="1:25" ht="16" x14ac:dyDescent="0.35">
      <c r="A2505" s="21">
        <v>2244</v>
      </c>
      <c r="B2505" s="30">
        <v>8714200</v>
      </c>
      <c r="C2505" s="20" t="s">
        <v>548</v>
      </c>
      <c r="D2505" s="62" t="s">
        <v>591</v>
      </c>
      <c r="E2505" s="217" t="s">
        <v>34</v>
      </c>
      <c r="F2505" s="54">
        <v>0</v>
      </c>
      <c r="G2505" s="134">
        <v>1</v>
      </c>
      <c r="H2505" s="6">
        <v>781815</v>
      </c>
      <c r="I2505" s="247">
        <v>86632</v>
      </c>
      <c r="J2505" s="82">
        <f t="shared" si="423"/>
        <v>97998.118400000007</v>
      </c>
      <c r="K2505" s="79">
        <v>133120</v>
      </c>
      <c r="L2505" s="79">
        <f t="shared" si="433"/>
        <v>25292.799999999999</v>
      </c>
      <c r="M2505" s="79">
        <f t="shared" si="424"/>
        <v>158412.79999999999</v>
      </c>
      <c r="N2505" s="79">
        <v>102000</v>
      </c>
      <c r="O2505" s="79">
        <v>19380</v>
      </c>
      <c r="P2505" s="79">
        <v>121380</v>
      </c>
      <c r="Q2505" s="244">
        <f t="shared" si="425"/>
        <v>97998</v>
      </c>
      <c r="R2505" s="244">
        <f t="shared" si="426"/>
        <v>125930</v>
      </c>
      <c r="S2505" s="244">
        <f t="shared" si="427"/>
        <v>123515</v>
      </c>
      <c r="T2505" s="244">
        <f t="shared" si="428"/>
        <v>121380</v>
      </c>
      <c r="U2505" s="79">
        <f t="shared" si="429"/>
        <v>19750.906612102644</v>
      </c>
      <c r="V2505" s="245">
        <f t="shared" si="430"/>
        <v>0.15684036061385409</v>
      </c>
      <c r="W2505" s="88" t="str">
        <f t="shared" si="431"/>
        <v>MENOR_VALOR</v>
      </c>
      <c r="X2505" s="89">
        <f t="shared" si="432"/>
        <v>97998</v>
      </c>
      <c r="Y2505" s="73"/>
    </row>
    <row r="2506" spans="1:25" ht="24" x14ac:dyDescent="0.35">
      <c r="A2506" s="21">
        <v>2245</v>
      </c>
      <c r="B2506" s="30">
        <v>8714200</v>
      </c>
      <c r="C2506" s="20" t="s">
        <v>548</v>
      </c>
      <c r="D2506" s="62" t="s">
        <v>592</v>
      </c>
      <c r="E2506" s="217" t="s">
        <v>34</v>
      </c>
      <c r="F2506" s="54">
        <v>0</v>
      </c>
      <c r="G2506" s="134">
        <v>1</v>
      </c>
      <c r="H2506" s="6">
        <v>781815</v>
      </c>
      <c r="I2506" s="247">
        <v>86632</v>
      </c>
      <c r="J2506" s="82">
        <f t="shared" si="423"/>
        <v>97998.118400000007</v>
      </c>
      <c r="K2506" s="79">
        <v>125440</v>
      </c>
      <c r="L2506" s="79">
        <f t="shared" si="433"/>
        <v>23833.599999999999</v>
      </c>
      <c r="M2506" s="79">
        <f t="shared" si="424"/>
        <v>149273.60000000001</v>
      </c>
      <c r="N2506" s="79">
        <v>102000</v>
      </c>
      <c r="O2506" s="79">
        <v>19380</v>
      </c>
      <c r="P2506" s="79">
        <v>121380</v>
      </c>
      <c r="Q2506" s="244">
        <f t="shared" si="425"/>
        <v>97998</v>
      </c>
      <c r="R2506" s="244">
        <f t="shared" si="426"/>
        <v>122884</v>
      </c>
      <c r="S2506" s="244">
        <f t="shared" si="427"/>
        <v>121092</v>
      </c>
      <c r="T2506" s="244">
        <f t="shared" si="428"/>
        <v>121380</v>
      </c>
      <c r="U2506" s="79">
        <f t="shared" si="429"/>
        <v>17597.059356608421</v>
      </c>
      <c r="V2506" s="245">
        <f t="shared" si="430"/>
        <v>0.14320057417245874</v>
      </c>
      <c r="W2506" s="88" t="str">
        <f t="shared" si="431"/>
        <v>MENOR_VALOR</v>
      </c>
      <c r="X2506" s="89">
        <f t="shared" si="432"/>
        <v>97998</v>
      </c>
      <c r="Y2506" s="73"/>
    </row>
    <row r="2507" spans="1:25" ht="16" x14ac:dyDescent="0.35">
      <c r="A2507" s="21">
        <v>2246</v>
      </c>
      <c r="B2507" s="30">
        <v>8714200</v>
      </c>
      <c r="C2507" s="20" t="s">
        <v>548</v>
      </c>
      <c r="D2507" s="62" t="s">
        <v>593</v>
      </c>
      <c r="E2507" s="217" t="s">
        <v>34</v>
      </c>
      <c r="F2507" s="54">
        <v>0</v>
      </c>
      <c r="G2507" s="134">
        <v>1</v>
      </c>
      <c r="H2507" s="6">
        <v>781815</v>
      </c>
      <c r="I2507" s="247">
        <v>79611</v>
      </c>
      <c r="J2507" s="82">
        <f t="shared" si="423"/>
        <v>90055.963199999998</v>
      </c>
      <c r="K2507" s="79">
        <v>114460</v>
      </c>
      <c r="L2507" s="79">
        <f t="shared" si="433"/>
        <v>21747.4</v>
      </c>
      <c r="M2507" s="79">
        <f t="shared" ref="M2507:M2570" si="434">K2507+L2507</f>
        <v>136207.4</v>
      </c>
      <c r="N2507" s="79">
        <v>94000</v>
      </c>
      <c r="O2507" s="79">
        <v>17860</v>
      </c>
      <c r="P2507" s="79">
        <v>111860</v>
      </c>
      <c r="Q2507" s="244">
        <f t="shared" ref="Q2507:Q2570" si="435">ROUND(MIN(J2507,M2507,P2507),0)</f>
        <v>90056</v>
      </c>
      <c r="R2507" s="244">
        <f t="shared" ref="R2507:R2570" si="436">ROUND(AVERAGE(J2507,M2507,P2507),0)</f>
        <v>112708</v>
      </c>
      <c r="S2507" s="244">
        <f t="shared" ref="S2507:S2570" si="437">ROUND(GEOMEAN(J2507,M2507,P2507),0)</f>
        <v>111121</v>
      </c>
      <c r="T2507" s="244">
        <f t="shared" ref="T2507:T2570" si="438">ROUND(MEDIAN(J2507,M2507,P2507),0)</f>
        <v>111860</v>
      </c>
      <c r="U2507" s="79">
        <f t="shared" ref="U2507:U2570" si="439">STDEVA(Q2507,R2507)</f>
        <v>16017.382807437674</v>
      </c>
      <c r="V2507" s="245">
        <f t="shared" ref="V2507:V2570" si="440">(U2507/R2507)</f>
        <v>0.14211398310180001</v>
      </c>
      <c r="W2507" s="88" t="str">
        <f t="shared" ref="W2507:W2570" si="441">IF(V2507&lt;43%,"MENOR_VALOR","MEDIA_GEOMETRICA")</f>
        <v>MENOR_VALOR</v>
      </c>
      <c r="X2507" s="89">
        <f t="shared" ref="X2507:X2570" si="442">IF(W2507="MENOR_VALOR",Q2507,S2507)</f>
        <v>90056</v>
      </c>
      <c r="Y2507" s="73"/>
    </row>
    <row r="2508" spans="1:25" x14ac:dyDescent="0.35">
      <c r="A2508" s="21">
        <v>2247</v>
      </c>
      <c r="B2508" s="30">
        <v>8714200</v>
      </c>
      <c r="C2508" s="20" t="s">
        <v>548</v>
      </c>
      <c r="D2508" s="62" t="s">
        <v>595</v>
      </c>
      <c r="E2508" s="217" t="s">
        <v>34</v>
      </c>
      <c r="F2508" s="54">
        <v>0</v>
      </c>
      <c r="G2508" s="134">
        <v>1</v>
      </c>
      <c r="H2508" s="6">
        <v>781815</v>
      </c>
      <c r="I2508" s="247">
        <v>144466</v>
      </c>
      <c r="J2508" s="82">
        <f t="shared" si="423"/>
        <v>163419.93919999999</v>
      </c>
      <c r="K2508" s="79">
        <v>223650</v>
      </c>
      <c r="L2508" s="79">
        <f t="shared" si="433"/>
        <v>42493.5</v>
      </c>
      <c r="M2508" s="79">
        <f t="shared" si="434"/>
        <v>266143.5</v>
      </c>
      <c r="N2508" s="79">
        <v>170000</v>
      </c>
      <c r="O2508" s="79">
        <v>32300</v>
      </c>
      <c r="P2508" s="79">
        <v>202300</v>
      </c>
      <c r="Q2508" s="244">
        <f t="shared" si="435"/>
        <v>163420</v>
      </c>
      <c r="R2508" s="244">
        <f t="shared" si="436"/>
        <v>210621</v>
      </c>
      <c r="S2508" s="244">
        <f t="shared" si="437"/>
        <v>206446</v>
      </c>
      <c r="T2508" s="244">
        <f t="shared" si="438"/>
        <v>202300</v>
      </c>
      <c r="U2508" s="79">
        <f t="shared" si="439"/>
        <v>33376.147178786232</v>
      </c>
      <c r="V2508" s="245">
        <f t="shared" si="440"/>
        <v>0.15846542927241933</v>
      </c>
      <c r="W2508" s="88" t="str">
        <f t="shared" si="441"/>
        <v>MENOR_VALOR</v>
      </c>
      <c r="X2508" s="89">
        <f t="shared" si="442"/>
        <v>163420</v>
      </c>
      <c r="Y2508" s="73"/>
    </row>
    <row r="2509" spans="1:25" ht="16" x14ac:dyDescent="0.35">
      <c r="A2509" s="21">
        <v>2248</v>
      </c>
      <c r="B2509" s="30">
        <v>8714200</v>
      </c>
      <c r="C2509" s="20" t="s">
        <v>548</v>
      </c>
      <c r="D2509" s="62" t="s">
        <v>785</v>
      </c>
      <c r="E2509" s="217" t="s">
        <v>34</v>
      </c>
      <c r="F2509" s="54">
        <v>0</v>
      </c>
      <c r="G2509" s="134">
        <v>1</v>
      </c>
      <c r="H2509" s="6">
        <v>781815</v>
      </c>
      <c r="I2509" s="247">
        <v>270844</v>
      </c>
      <c r="J2509" s="82">
        <f t="shared" si="423"/>
        <v>306378.7328</v>
      </c>
      <c r="K2509" s="79">
        <v>375060</v>
      </c>
      <c r="L2509" s="79">
        <f t="shared" si="433"/>
        <v>71261.399999999994</v>
      </c>
      <c r="M2509" s="79">
        <f t="shared" si="434"/>
        <v>446321.4</v>
      </c>
      <c r="N2509" s="79">
        <v>319000</v>
      </c>
      <c r="O2509" s="79">
        <v>60610</v>
      </c>
      <c r="P2509" s="79">
        <v>379610</v>
      </c>
      <c r="Q2509" s="244">
        <f t="shared" si="435"/>
        <v>306379</v>
      </c>
      <c r="R2509" s="244">
        <f t="shared" si="436"/>
        <v>377437</v>
      </c>
      <c r="S2509" s="244">
        <f t="shared" si="437"/>
        <v>373034</v>
      </c>
      <c r="T2509" s="244">
        <f t="shared" si="438"/>
        <v>379610</v>
      </c>
      <c r="U2509" s="79">
        <f t="shared" si="439"/>
        <v>50245.593657553691</v>
      </c>
      <c r="V2509" s="245">
        <f t="shared" si="440"/>
        <v>0.13312312692596034</v>
      </c>
      <c r="W2509" s="88" t="str">
        <f t="shared" si="441"/>
        <v>MENOR_VALOR</v>
      </c>
      <c r="X2509" s="89">
        <f t="shared" si="442"/>
        <v>306379</v>
      </c>
      <c r="Y2509" s="73"/>
    </row>
    <row r="2510" spans="1:25" ht="16" x14ac:dyDescent="0.35">
      <c r="A2510" s="21">
        <v>2249</v>
      </c>
      <c r="B2510" s="30">
        <v>8714200</v>
      </c>
      <c r="C2510" s="20" t="s">
        <v>548</v>
      </c>
      <c r="D2510" s="62" t="s">
        <v>786</v>
      </c>
      <c r="E2510" s="217" t="s">
        <v>34</v>
      </c>
      <c r="F2510" s="54">
        <v>0</v>
      </c>
      <c r="G2510" s="134">
        <v>1</v>
      </c>
      <c r="H2510" s="6">
        <v>781815</v>
      </c>
      <c r="I2510" s="247">
        <v>360808</v>
      </c>
      <c r="J2510" s="82">
        <f t="shared" si="423"/>
        <v>408146.00959999999</v>
      </c>
      <c r="K2510" s="79">
        <v>477000</v>
      </c>
      <c r="L2510" s="79">
        <f t="shared" si="433"/>
        <v>90630</v>
      </c>
      <c r="M2510" s="79">
        <f t="shared" si="434"/>
        <v>567630</v>
      </c>
      <c r="N2510" s="79">
        <v>424000</v>
      </c>
      <c r="O2510" s="79">
        <v>80560</v>
      </c>
      <c r="P2510" s="79">
        <v>504560</v>
      </c>
      <c r="Q2510" s="244">
        <f t="shared" si="435"/>
        <v>408146</v>
      </c>
      <c r="R2510" s="244">
        <f t="shared" si="436"/>
        <v>493445</v>
      </c>
      <c r="S2510" s="244">
        <f t="shared" si="437"/>
        <v>488950</v>
      </c>
      <c r="T2510" s="244">
        <f t="shared" si="438"/>
        <v>504560</v>
      </c>
      <c r="U2510" s="79">
        <f t="shared" si="439"/>
        <v>60315.501328431317</v>
      </c>
      <c r="V2510" s="245">
        <f t="shared" si="440"/>
        <v>0.12223348362721542</v>
      </c>
      <c r="W2510" s="88" t="str">
        <f t="shared" si="441"/>
        <v>MENOR_VALOR</v>
      </c>
      <c r="X2510" s="89">
        <f t="shared" si="442"/>
        <v>408146</v>
      </c>
      <c r="Y2510" s="73"/>
    </row>
    <row r="2511" spans="1:25" ht="16" x14ac:dyDescent="0.35">
      <c r="A2511" s="21">
        <v>2250</v>
      </c>
      <c r="B2511" s="30">
        <v>8714200</v>
      </c>
      <c r="C2511" s="20" t="s">
        <v>548</v>
      </c>
      <c r="D2511" s="62" t="s">
        <v>787</v>
      </c>
      <c r="E2511" s="217" t="s">
        <v>34</v>
      </c>
      <c r="F2511" s="54">
        <v>0</v>
      </c>
      <c r="G2511" s="134">
        <v>1</v>
      </c>
      <c r="H2511" s="6">
        <v>781815</v>
      </c>
      <c r="I2511" s="247">
        <v>289408</v>
      </c>
      <c r="J2511" s="82">
        <f t="shared" si="423"/>
        <v>327378.3296</v>
      </c>
      <c r="K2511" s="79">
        <v>459000</v>
      </c>
      <c r="L2511" s="79">
        <f t="shared" si="433"/>
        <v>87210</v>
      </c>
      <c r="M2511" s="79">
        <f t="shared" si="434"/>
        <v>546210</v>
      </c>
      <c r="N2511" s="79">
        <v>340000</v>
      </c>
      <c r="O2511" s="79">
        <v>64600</v>
      </c>
      <c r="P2511" s="79">
        <v>404600</v>
      </c>
      <c r="Q2511" s="244">
        <f t="shared" si="435"/>
        <v>327378</v>
      </c>
      <c r="R2511" s="244">
        <f t="shared" si="436"/>
        <v>426063</v>
      </c>
      <c r="S2511" s="244">
        <f t="shared" si="437"/>
        <v>416689</v>
      </c>
      <c r="T2511" s="244">
        <f t="shared" si="438"/>
        <v>404600</v>
      </c>
      <c r="U2511" s="79">
        <f t="shared" si="439"/>
        <v>69780.832701394436</v>
      </c>
      <c r="V2511" s="245">
        <f t="shared" si="440"/>
        <v>0.16378055053218524</v>
      </c>
      <c r="W2511" s="88" t="str">
        <f t="shared" si="441"/>
        <v>MENOR_VALOR</v>
      </c>
      <c r="X2511" s="89">
        <f t="shared" si="442"/>
        <v>327378</v>
      </c>
      <c r="Y2511" s="73"/>
    </row>
    <row r="2512" spans="1:25" ht="16" x14ac:dyDescent="0.35">
      <c r="A2512" s="21">
        <v>2251</v>
      </c>
      <c r="B2512" s="30">
        <v>8714200</v>
      </c>
      <c r="C2512" s="20" t="s">
        <v>548</v>
      </c>
      <c r="D2512" s="62" t="s">
        <v>596</v>
      </c>
      <c r="E2512" s="217" t="s">
        <v>34</v>
      </c>
      <c r="F2512" s="54">
        <v>0</v>
      </c>
      <c r="G2512" s="134">
        <v>1</v>
      </c>
      <c r="H2512" s="6">
        <v>781815</v>
      </c>
      <c r="I2512" s="247">
        <v>325703</v>
      </c>
      <c r="J2512" s="82">
        <f t="shared" si="423"/>
        <v>368435.23359999998</v>
      </c>
      <c r="K2512" s="79">
        <v>440680</v>
      </c>
      <c r="L2512" s="79">
        <f t="shared" si="433"/>
        <v>83729.2</v>
      </c>
      <c r="M2512" s="79">
        <f t="shared" si="434"/>
        <v>524409.19999999995</v>
      </c>
      <c r="N2512" s="79">
        <v>383000</v>
      </c>
      <c r="O2512" s="79">
        <v>72770</v>
      </c>
      <c r="P2512" s="79">
        <v>455770</v>
      </c>
      <c r="Q2512" s="244">
        <f t="shared" si="435"/>
        <v>368435</v>
      </c>
      <c r="R2512" s="244">
        <f t="shared" si="436"/>
        <v>449538</v>
      </c>
      <c r="S2512" s="244">
        <f t="shared" si="437"/>
        <v>444897</v>
      </c>
      <c r="T2512" s="244">
        <f t="shared" si="438"/>
        <v>455770</v>
      </c>
      <c r="U2512" s="79">
        <f t="shared" si="439"/>
        <v>57348.481274572565</v>
      </c>
      <c r="V2512" s="245">
        <f t="shared" si="440"/>
        <v>0.12757204346367285</v>
      </c>
      <c r="W2512" s="88" t="str">
        <f t="shared" si="441"/>
        <v>MENOR_VALOR</v>
      </c>
      <c r="X2512" s="89">
        <f t="shared" si="442"/>
        <v>368435</v>
      </c>
      <c r="Y2512" s="73"/>
    </row>
    <row r="2513" spans="1:25" x14ac:dyDescent="0.35">
      <c r="A2513" s="21">
        <v>2252</v>
      </c>
      <c r="B2513" s="30">
        <v>8714200</v>
      </c>
      <c r="C2513" s="20" t="s">
        <v>548</v>
      </c>
      <c r="D2513" s="62" t="s">
        <v>597</v>
      </c>
      <c r="E2513" s="217" t="s">
        <v>34</v>
      </c>
      <c r="F2513" s="54">
        <v>0</v>
      </c>
      <c r="G2513" s="134">
        <v>1</v>
      </c>
      <c r="H2513" s="6">
        <v>781815</v>
      </c>
      <c r="I2513" s="247">
        <v>25109</v>
      </c>
      <c r="J2513" s="82">
        <f t="shared" si="423"/>
        <v>28403.300800000001</v>
      </c>
      <c r="K2513" s="79">
        <v>38380</v>
      </c>
      <c r="L2513" s="79">
        <f t="shared" si="433"/>
        <v>7292.2</v>
      </c>
      <c r="M2513" s="79">
        <f t="shared" si="434"/>
        <v>45672.2</v>
      </c>
      <c r="N2513" s="79">
        <v>30000</v>
      </c>
      <c r="O2513" s="79">
        <v>5700</v>
      </c>
      <c r="P2513" s="79">
        <v>35700</v>
      </c>
      <c r="Q2513" s="244">
        <f t="shared" si="435"/>
        <v>28403</v>
      </c>
      <c r="R2513" s="244">
        <f t="shared" si="436"/>
        <v>36592</v>
      </c>
      <c r="S2513" s="244">
        <f t="shared" si="437"/>
        <v>35911</v>
      </c>
      <c r="T2513" s="244">
        <f t="shared" si="438"/>
        <v>35700</v>
      </c>
      <c r="U2513" s="79">
        <f t="shared" si="439"/>
        <v>5790.4974311366377</v>
      </c>
      <c r="V2513" s="245">
        <f t="shared" si="440"/>
        <v>0.15824490137561864</v>
      </c>
      <c r="W2513" s="88" t="str">
        <f t="shared" si="441"/>
        <v>MENOR_VALOR</v>
      </c>
      <c r="X2513" s="89">
        <f t="shared" si="442"/>
        <v>28403</v>
      </c>
      <c r="Y2513" s="73"/>
    </row>
    <row r="2514" spans="1:25" x14ac:dyDescent="0.35">
      <c r="A2514" s="21">
        <v>2253</v>
      </c>
      <c r="B2514" s="30">
        <v>8714200</v>
      </c>
      <c r="C2514" s="20" t="s">
        <v>548</v>
      </c>
      <c r="D2514" s="62" t="s">
        <v>598</v>
      </c>
      <c r="E2514" s="217" t="s">
        <v>34</v>
      </c>
      <c r="F2514" s="54">
        <v>0</v>
      </c>
      <c r="G2514" s="134">
        <v>1</v>
      </c>
      <c r="H2514" s="6">
        <v>781815</v>
      </c>
      <c r="I2514" s="247">
        <v>27727</v>
      </c>
      <c r="J2514" s="82">
        <f t="shared" si="423"/>
        <v>31364.7824</v>
      </c>
      <c r="K2514" s="79">
        <v>36900</v>
      </c>
      <c r="L2514" s="79">
        <f t="shared" si="433"/>
        <v>7011</v>
      </c>
      <c r="M2514" s="79">
        <f t="shared" si="434"/>
        <v>43911</v>
      </c>
      <c r="N2514" s="79">
        <v>33000</v>
      </c>
      <c r="O2514" s="79">
        <v>6270</v>
      </c>
      <c r="P2514" s="79">
        <v>39270</v>
      </c>
      <c r="Q2514" s="244">
        <f t="shared" si="435"/>
        <v>31365</v>
      </c>
      <c r="R2514" s="244">
        <f t="shared" si="436"/>
        <v>38182</v>
      </c>
      <c r="S2514" s="244">
        <f t="shared" si="437"/>
        <v>37817</v>
      </c>
      <c r="T2514" s="244">
        <f t="shared" si="438"/>
        <v>39270</v>
      </c>
      <c r="U2514" s="79">
        <f t="shared" si="439"/>
        <v>4820.3469273486944</v>
      </c>
      <c r="V2514" s="245">
        <f t="shared" si="440"/>
        <v>0.12624658025636934</v>
      </c>
      <c r="W2514" s="88" t="str">
        <f t="shared" si="441"/>
        <v>MENOR_VALOR</v>
      </c>
      <c r="X2514" s="89">
        <f t="shared" si="442"/>
        <v>31365</v>
      </c>
      <c r="Y2514" s="73"/>
    </row>
    <row r="2515" spans="1:25" ht="16" x14ac:dyDescent="0.35">
      <c r="A2515" s="21">
        <v>2254</v>
      </c>
      <c r="B2515" s="30">
        <v>8714200</v>
      </c>
      <c r="C2515" s="20" t="s">
        <v>548</v>
      </c>
      <c r="D2515" s="62" t="s">
        <v>599</v>
      </c>
      <c r="E2515" s="217" t="s">
        <v>34</v>
      </c>
      <c r="F2515" s="54">
        <v>0</v>
      </c>
      <c r="G2515" s="134">
        <v>1</v>
      </c>
      <c r="H2515" s="6">
        <v>781815</v>
      </c>
      <c r="I2515" s="247">
        <v>28203</v>
      </c>
      <c r="J2515" s="82">
        <f t="shared" si="423"/>
        <v>31903.2336</v>
      </c>
      <c r="K2515" s="79">
        <v>38130</v>
      </c>
      <c r="L2515" s="79">
        <f t="shared" si="433"/>
        <v>7244.7</v>
      </c>
      <c r="M2515" s="79">
        <f t="shared" si="434"/>
        <v>45374.7</v>
      </c>
      <c r="N2515" s="79">
        <v>33000</v>
      </c>
      <c r="O2515" s="79">
        <v>6270</v>
      </c>
      <c r="P2515" s="79">
        <v>39270</v>
      </c>
      <c r="Q2515" s="244">
        <f t="shared" si="435"/>
        <v>31903</v>
      </c>
      <c r="R2515" s="244">
        <f t="shared" si="436"/>
        <v>38849</v>
      </c>
      <c r="S2515" s="244">
        <f t="shared" si="437"/>
        <v>38451</v>
      </c>
      <c r="T2515" s="244">
        <f t="shared" si="438"/>
        <v>39270</v>
      </c>
      <c r="U2515" s="79">
        <f t="shared" si="439"/>
        <v>4911.563702121759</v>
      </c>
      <c r="V2515" s="245">
        <f t="shared" si="440"/>
        <v>0.12642703035140568</v>
      </c>
      <c r="W2515" s="88" t="str">
        <f t="shared" si="441"/>
        <v>MENOR_VALOR</v>
      </c>
      <c r="X2515" s="89">
        <f t="shared" si="442"/>
        <v>31903</v>
      </c>
      <c r="Y2515" s="73"/>
    </row>
    <row r="2516" spans="1:25" ht="16" x14ac:dyDescent="0.35">
      <c r="A2516" s="21">
        <v>2255</v>
      </c>
      <c r="B2516" s="30">
        <v>8714200</v>
      </c>
      <c r="C2516" s="20" t="s">
        <v>548</v>
      </c>
      <c r="D2516" s="62" t="s">
        <v>600</v>
      </c>
      <c r="E2516" s="217" t="s">
        <v>34</v>
      </c>
      <c r="F2516" s="54">
        <v>0</v>
      </c>
      <c r="G2516" s="134">
        <v>1</v>
      </c>
      <c r="H2516" s="6">
        <v>781815</v>
      </c>
      <c r="I2516" s="247">
        <v>173264</v>
      </c>
      <c r="J2516" s="82">
        <f t="shared" si="423"/>
        <v>195996.23680000001</v>
      </c>
      <c r="K2516" s="79">
        <v>260100</v>
      </c>
      <c r="L2516" s="79">
        <f t="shared" si="433"/>
        <v>49419</v>
      </c>
      <c r="M2516" s="79">
        <f t="shared" si="434"/>
        <v>309519</v>
      </c>
      <c r="N2516" s="79">
        <v>204000</v>
      </c>
      <c r="O2516" s="79">
        <v>38760</v>
      </c>
      <c r="P2516" s="79">
        <v>242760</v>
      </c>
      <c r="Q2516" s="244">
        <f t="shared" si="435"/>
        <v>195996</v>
      </c>
      <c r="R2516" s="244">
        <f t="shared" si="436"/>
        <v>249425</v>
      </c>
      <c r="S2516" s="244">
        <f t="shared" si="437"/>
        <v>245115</v>
      </c>
      <c r="T2516" s="244">
        <f t="shared" si="438"/>
        <v>242760</v>
      </c>
      <c r="U2516" s="79">
        <f t="shared" si="439"/>
        <v>37780.008212016044</v>
      </c>
      <c r="V2516" s="245">
        <f t="shared" si="440"/>
        <v>0.15146841019150464</v>
      </c>
      <c r="W2516" s="88" t="str">
        <f t="shared" si="441"/>
        <v>MENOR_VALOR</v>
      </c>
      <c r="X2516" s="89">
        <f t="shared" si="442"/>
        <v>195996</v>
      </c>
      <c r="Y2516" s="73"/>
    </row>
    <row r="2517" spans="1:25" ht="16" x14ac:dyDescent="0.35">
      <c r="A2517" s="21">
        <v>2256</v>
      </c>
      <c r="B2517" s="30">
        <v>8714200</v>
      </c>
      <c r="C2517" s="20" t="s">
        <v>548</v>
      </c>
      <c r="D2517" s="62" t="s">
        <v>601</v>
      </c>
      <c r="E2517" s="217" t="s">
        <v>34</v>
      </c>
      <c r="F2517" s="54">
        <v>0</v>
      </c>
      <c r="G2517" s="134">
        <v>1</v>
      </c>
      <c r="H2517" s="6">
        <v>781815</v>
      </c>
      <c r="I2517" s="247">
        <v>122332</v>
      </c>
      <c r="J2517" s="82">
        <f t="shared" si="423"/>
        <v>138381.9584</v>
      </c>
      <c r="K2517" s="79">
        <v>189000</v>
      </c>
      <c r="L2517" s="79">
        <f t="shared" si="433"/>
        <v>35910</v>
      </c>
      <c r="M2517" s="79">
        <f t="shared" si="434"/>
        <v>224910</v>
      </c>
      <c r="N2517" s="79">
        <v>144000</v>
      </c>
      <c r="O2517" s="79">
        <v>27360</v>
      </c>
      <c r="P2517" s="79">
        <v>171360</v>
      </c>
      <c r="Q2517" s="244">
        <f t="shared" si="435"/>
        <v>138382</v>
      </c>
      <c r="R2517" s="244">
        <f t="shared" si="436"/>
        <v>178217</v>
      </c>
      <c r="S2517" s="244">
        <f t="shared" si="437"/>
        <v>174716</v>
      </c>
      <c r="T2517" s="244">
        <f t="shared" si="438"/>
        <v>171360</v>
      </c>
      <c r="U2517" s="79">
        <f t="shared" si="439"/>
        <v>28167.59862856612</v>
      </c>
      <c r="V2517" s="245">
        <f t="shared" si="440"/>
        <v>0.15805225443457202</v>
      </c>
      <c r="W2517" s="88" t="str">
        <f t="shared" si="441"/>
        <v>MENOR_VALOR</v>
      </c>
      <c r="X2517" s="89">
        <f t="shared" si="442"/>
        <v>138382</v>
      </c>
      <c r="Y2517" s="73"/>
    </row>
    <row r="2518" spans="1:25" ht="16" x14ac:dyDescent="0.35">
      <c r="A2518" s="21">
        <v>2257</v>
      </c>
      <c r="B2518" s="30">
        <v>8714200</v>
      </c>
      <c r="C2518" s="20" t="s">
        <v>548</v>
      </c>
      <c r="D2518" s="62" t="s">
        <v>602</v>
      </c>
      <c r="E2518" s="217" t="s">
        <v>34</v>
      </c>
      <c r="F2518" s="54">
        <v>0</v>
      </c>
      <c r="G2518" s="134">
        <v>1</v>
      </c>
      <c r="H2518" s="6">
        <v>781815</v>
      </c>
      <c r="I2518" s="247">
        <v>217056</v>
      </c>
      <c r="J2518" s="82">
        <f t="shared" si="423"/>
        <v>245533.74719999998</v>
      </c>
      <c r="K2518" s="79">
        <v>312620</v>
      </c>
      <c r="L2518" s="79">
        <f t="shared" si="433"/>
        <v>59397.8</v>
      </c>
      <c r="M2518" s="79">
        <f t="shared" si="434"/>
        <v>372017.8</v>
      </c>
      <c r="N2518" s="79">
        <v>255000</v>
      </c>
      <c r="O2518" s="79">
        <v>48450</v>
      </c>
      <c r="P2518" s="79">
        <v>303450</v>
      </c>
      <c r="Q2518" s="244">
        <f t="shared" si="435"/>
        <v>245534</v>
      </c>
      <c r="R2518" s="244">
        <f t="shared" si="436"/>
        <v>307001</v>
      </c>
      <c r="S2518" s="244">
        <f t="shared" si="437"/>
        <v>302636</v>
      </c>
      <c r="T2518" s="244">
        <f t="shared" si="438"/>
        <v>303450</v>
      </c>
      <c r="U2518" s="79">
        <f t="shared" si="439"/>
        <v>43463.732519193516</v>
      </c>
      <c r="V2518" s="245">
        <f t="shared" si="440"/>
        <v>0.14157521480123361</v>
      </c>
      <c r="W2518" s="88" t="str">
        <f t="shared" si="441"/>
        <v>MENOR_VALOR</v>
      </c>
      <c r="X2518" s="89">
        <f t="shared" si="442"/>
        <v>245534</v>
      </c>
      <c r="Y2518" s="73"/>
    </row>
    <row r="2519" spans="1:25" ht="16" x14ac:dyDescent="0.35">
      <c r="A2519" s="21">
        <v>2258</v>
      </c>
      <c r="B2519" s="30">
        <v>8714200</v>
      </c>
      <c r="C2519" s="20" t="s">
        <v>548</v>
      </c>
      <c r="D2519" s="62" t="s">
        <v>603</v>
      </c>
      <c r="E2519" s="217" t="s">
        <v>34</v>
      </c>
      <c r="F2519" s="54">
        <v>0</v>
      </c>
      <c r="G2519" s="134">
        <v>1</v>
      </c>
      <c r="H2519" s="6">
        <v>781815</v>
      </c>
      <c r="I2519" s="247">
        <v>23205</v>
      </c>
      <c r="J2519" s="82">
        <f t="shared" ref="J2519:J2582" si="443">(I2519*13.12%)+I2519</f>
        <v>26249.495999999999</v>
      </c>
      <c r="K2519" s="79">
        <v>30600</v>
      </c>
      <c r="L2519" s="79">
        <f t="shared" si="433"/>
        <v>5814</v>
      </c>
      <c r="M2519" s="79">
        <f t="shared" si="434"/>
        <v>36414</v>
      </c>
      <c r="N2519" s="79">
        <v>27000</v>
      </c>
      <c r="O2519" s="79">
        <v>5130</v>
      </c>
      <c r="P2519" s="79">
        <v>32130</v>
      </c>
      <c r="Q2519" s="244">
        <f t="shared" si="435"/>
        <v>26249</v>
      </c>
      <c r="R2519" s="244">
        <f t="shared" si="436"/>
        <v>31598</v>
      </c>
      <c r="S2519" s="244">
        <f t="shared" si="437"/>
        <v>31316</v>
      </c>
      <c r="T2519" s="244">
        <f t="shared" si="438"/>
        <v>32130</v>
      </c>
      <c r="U2519" s="79">
        <f t="shared" si="439"/>
        <v>3782.3141725668429</v>
      </c>
      <c r="V2519" s="245">
        <f t="shared" si="440"/>
        <v>0.11970106249024758</v>
      </c>
      <c r="W2519" s="88" t="str">
        <f t="shared" si="441"/>
        <v>MENOR_VALOR</v>
      </c>
      <c r="X2519" s="89">
        <f t="shared" si="442"/>
        <v>26249</v>
      </c>
      <c r="Y2519" s="73"/>
    </row>
    <row r="2520" spans="1:25" ht="16" x14ac:dyDescent="0.35">
      <c r="A2520" s="21">
        <v>2259</v>
      </c>
      <c r="B2520" s="30">
        <v>8714200</v>
      </c>
      <c r="C2520" s="20" t="s">
        <v>548</v>
      </c>
      <c r="D2520" s="62" t="s">
        <v>604</v>
      </c>
      <c r="E2520" s="217" t="s">
        <v>34</v>
      </c>
      <c r="F2520" s="54">
        <v>0</v>
      </c>
      <c r="G2520" s="134">
        <v>1</v>
      </c>
      <c r="H2520" s="6">
        <v>781815</v>
      </c>
      <c r="I2520" s="247">
        <v>23443</v>
      </c>
      <c r="J2520" s="82">
        <f t="shared" si="443"/>
        <v>26518.721600000001</v>
      </c>
      <c r="K2520" s="79">
        <v>38150</v>
      </c>
      <c r="L2520" s="79">
        <f t="shared" si="433"/>
        <v>7248.5</v>
      </c>
      <c r="M2520" s="79">
        <f t="shared" si="434"/>
        <v>45398.5</v>
      </c>
      <c r="N2520" s="79">
        <v>28000</v>
      </c>
      <c r="O2520" s="79">
        <v>5320</v>
      </c>
      <c r="P2520" s="79">
        <v>33320</v>
      </c>
      <c r="Q2520" s="244">
        <f t="shared" si="435"/>
        <v>26519</v>
      </c>
      <c r="R2520" s="244">
        <f t="shared" si="436"/>
        <v>35079</v>
      </c>
      <c r="S2520" s="244">
        <f t="shared" si="437"/>
        <v>34232</v>
      </c>
      <c r="T2520" s="244">
        <f t="shared" si="438"/>
        <v>33320</v>
      </c>
      <c r="U2520" s="79">
        <f t="shared" si="439"/>
        <v>6052.8340469568466</v>
      </c>
      <c r="V2520" s="245">
        <f t="shared" si="440"/>
        <v>0.17254864867746647</v>
      </c>
      <c r="W2520" s="88" t="str">
        <f t="shared" si="441"/>
        <v>MENOR_VALOR</v>
      </c>
      <c r="X2520" s="89">
        <f t="shared" si="442"/>
        <v>26519</v>
      </c>
      <c r="Y2520" s="73"/>
    </row>
    <row r="2521" spans="1:25" ht="24" x14ac:dyDescent="0.35">
      <c r="A2521" s="21">
        <v>2260</v>
      </c>
      <c r="B2521" s="30">
        <v>8714200</v>
      </c>
      <c r="C2521" s="20" t="s">
        <v>548</v>
      </c>
      <c r="D2521" s="62" t="s">
        <v>788</v>
      </c>
      <c r="E2521" s="217" t="s">
        <v>34</v>
      </c>
      <c r="F2521" s="54">
        <v>0</v>
      </c>
      <c r="G2521" s="134">
        <v>1</v>
      </c>
      <c r="H2521" s="6">
        <v>781815</v>
      </c>
      <c r="I2521" s="247">
        <v>217056</v>
      </c>
      <c r="J2521" s="82">
        <f t="shared" si="443"/>
        <v>245533.74719999998</v>
      </c>
      <c r="K2521" s="79">
        <v>299860</v>
      </c>
      <c r="L2521" s="79">
        <f t="shared" si="433"/>
        <v>56973.4</v>
      </c>
      <c r="M2521" s="79">
        <f t="shared" si="434"/>
        <v>356833.4</v>
      </c>
      <c r="N2521" s="79">
        <v>255000</v>
      </c>
      <c r="O2521" s="79">
        <v>48450</v>
      </c>
      <c r="P2521" s="79">
        <v>303450</v>
      </c>
      <c r="Q2521" s="244">
        <f t="shared" si="435"/>
        <v>245534</v>
      </c>
      <c r="R2521" s="244">
        <f t="shared" si="436"/>
        <v>301939</v>
      </c>
      <c r="S2521" s="244">
        <f t="shared" si="437"/>
        <v>298461</v>
      </c>
      <c r="T2521" s="244">
        <f t="shared" si="438"/>
        <v>303450</v>
      </c>
      <c r="U2521" s="79">
        <f t="shared" si="439"/>
        <v>39884.357992827216</v>
      </c>
      <c r="V2521" s="245">
        <f t="shared" si="440"/>
        <v>0.13209409182923443</v>
      </c>
      <c r="W2521" s="88" t="str">
        <f t="shared" si="441"/>
        <v>MENOR_VALOR</v>
      </c>
      <c r="X2521" s="89">
        <f t="shared" si="442"/>
        <v>245534</v>
      </c>
      <c r="Y2521" s="73"/>
    </row>
    <row r="2522" spans="1:25" ht="16" x14ac:dyDescent="0.35">
      <c r="A2522" s="21">
        <v>2261</v>
      </c>
      <c r="B2522" s="30">
        <v>8714200</v>
      </c>
      <c r="C2522" s="20" t="s">
        <v>548</v>
      </c>
      <c r="D2522" s="62" t="s">
        <v>789</v>
      </c>
      <c r="E2522" s="217" t="s">
        <v>34</v>
      </c>
      <c r="F2522" s="54">
        <v>0</v>
      </c>
      <c r="G2522" s="134">
        <v>1</v>
      </c>
      <c r="H2522" s="6">
        <v>781815</v>
      </c>
      <c r="I2522" s="247">
        <v>360808</v>
      </c>
      <c r="J2522" s="82">
        <f t="shared" si="443"/>
        <v>408146.00959999999</v>
      </c>
      <c r="K2522" s="79">
        <v>535300</v>
      </c>
      <c r="L2522" s="79">
        <f t="shared" si="433"/>
        <v>101707</v>
      </c>
      <c r="M2522" s="79">
        <f t="shared" si="434"/>
        <v>637007</v>
      </c>
      <c r="N2522" s="79">
        <v>424000</v>
      </c>
      <c r="O2522" s="79">
        <v>80560</v>
      </c>
      <c r="P2522" s="79">
        <v>504560</v>
      </c>
      <c r="Q2522" s="244">
        <f t="shared" si="435"/>
        <v>408146</v>
      </c>
      <c r="R2522" s="244">
        <f t="shared" si="436"/>
        <v>516571</v>
      </c>
      <c r="S2522" s="244">
        <f t="shared" si="437"/>
        <v>508110</v>
      </c>
      <c r="T2522" s="244">
        <f t="shared" si="438"/>
        <v>504560</v>
      </c>
      <c r="U2522" s="79">
        <f t="shared" si="439"/>
        <v>76668.052750151415</v>
      </c>
      <c r="V2522" s="245">
        <f t="shared" si="440"/>
        <v>0.1484172606479098</v>
      </c>
      <c r="W2522" s="88" t="str">
        <f t="shared" si="441"/>
        <v>MENOR_VALOR</v>
      </c>
      <c r="X2522" s="89">
        <f t="shared" si="442"/>
        <v>408146</v>
      </c>
      <c r="Y2522" s="73"/>
    </row>
    <row r="2523" spans="1:25" ht="24" x14ac:dyDescent="0.35">
      <c r="A2523" s="21">
        <v>2262</v>
      </c>
      <c r="B2523" s="30">
        <v>8714200</v>
      </c>
      <c r="C2523" s="62" t="s">
        <v>562</v>
      </c>
      <c r="D2523" s="62" t="s">
        <v>606</v>
      </c>
      <c r="E2523" s="217" t="s">
        <v>34</v>
      </c>
      <c r="F2523" s="54">
        <v>0</v>
      </c>
      <c r="G2523" s="134">
        <v>1</v>
      </c>
      <c r="H2523" s="6">
        <v>781815</v>
      </c>
      <c r="I2523" s="247">
        <v>187544</v>
      </c>
      <c r="J2523" s="82">
        <f t="shared" si="443"/>
        <v>212149.77280000001</v>
      </c>
      <c r="K2523" s="79">
        <v>284280</v>
      </c>
      <c r="L2523" s="79">
        <f t="shared" si="433"/>
        <v>54013.2</v>
      </c>
      <c r="M2523" s="79">
        <f t="shared" si="434"/>
        <v>338293.2</v>
      </c>
      <c r="N2523" s="79">
        <v>221000</v>
      </c>
      <c r="O2523" s="79">
        <v>41990</v>
      </c>
      <c r="P2523" s="79">
        <v>262990</v>
      </c>
      <c r="Q2523" s="244">
        <f t="shared" si="435"/>
        <v>212150</v>
      </c>
      <c r="R2523" s="244">
        <f t="shared" si="436"/>
        <v>271144</v>
      </c>
      <c r="S2523" s="244">
        <f t="shared" si="437"/>
        <v>266251</v>
      </c>
      <c r="T2523" s="244">
        <f t="shared" si="438"/>
        <v>262990</v>
      </c>
      <c r="U2523" s="79">
        <f t="shared" si="439"/>
        <v>41715.057449319182</v>
      </c>
      <c r="V2523" s="245">
        <f t="shared" si="440"/>
        <v>0.15384835161139165</v>
      </c>
      <c r="W2523" s="88" t="str">
        <f t="shared" si="441"/>
        <v>MENOR_VALOR</v>
      </c>
      <c r="X2523" s="89">
        <f t="shared" si="442"/>
        <v>212150</v>
      </c>
      <c r="Y2523" s="73"/>
    </row>
    <row r="2524" spans="1:25" ht="16" x14ac:dyDescent="0.35">
      <c r="A2524" s="21">
        <v>2263</v>
      </c>
      <c r="B2524" s="30">
        <v>8714200</v>
      </c>
      <c r="C2524" s="62" t="s">
        <v>562</v>
      </c>
      <c r="D2524" s="62" t="s">
        <v>607</v>
      </c>
      <c r="E2524" s="217" t="s">
        <v>34</v>
      </c>
      <c r="F2524" s="54">
        <v>0</v>
      </c>
      <c r="G2524" s="134">
        <v>1</v>
      </c>
      <c r="H2524" s="6">
        <v>781815</v>
      </c>
      <c r="I2524" s="247">
        <v>172788</v>
      </c>
      <c r="J2524" s="82">
        <f t="shared" si="443"/>
        <v>195457.7856</v>
      </c>
      <c r="K2524" s="79">
        <v>254000</v>
      </c>
      <c r="L2524" s="79">
        <f t="shared" si="433"/>
        <v>48260</v>
      </c>
      <c r="M2524" s="79">
        <f t="shared" si="434"/>
        <v>302260</v>
      </c>
      <c r="N2524" s="79">
        <v>203000</v>
      </c>
      <c r="O2524" s="79">
        <v>38570</v>
      </c>
      <c r="P2524" s="79">
        <v>241570</v>
      </c>
      <c r="Q2524" s="244">
        <f t="shared" si="435"/>
        <v>195458</v>
      </c>
      <c r="R2524" s="244">
        <f t="shared" si="436"/>
        <v>246429</v>
      </c>
      <c r="S2524" s="244">
        <f t="shared" si="437"/>
        <v>242564</v>
      </c>
      <c r="T2524" s="244">
        <f t="shared" si="438"/>
        <v>241570</v>
      </c>
      <c r="U2524" s="79">
        <f t="shared" si="439"/>
        <v>36041.939743859512</v>
      </c>
      <c r="V2524" s="245">
        <f t="shared" si="440"/>
        <v>0.14625689242686335</v>
      </c>
      <c r="W2524" s="88" t="str">
        <f t="shared" si="441"/>
        <v>MENOR_VALOR</v>
      </c>
      <c r="X2524" s="89">
        <f t="shared" si="442"/>
        <v>195458</v>
      </c>
      <c r="Y2524" s="73"/>
    </row>
    <row r="2525" spans="1:25" ht="16" x14ac:dyDescent="0.35">
      <c r="A2525" s="21">
        <v>2264</v>
      </c>
      <c r="B2525" s="30">
        <v>8714200</v>
      </c>
      <c r="C2525" s="62" t="s">
        <v>562</v>
      </c>
      <c r="D2525" s="62" t="s">
        <v>608</v>
      </c>
      <c r="E2525" s="217" t="s">
        <v>34</v>
      </c>
      <c r="F2525" s="54">
        <v>0</v>
      </c>
      <c r="G2525" s="134">
        <v>1</v>
      </c>
      <c r="H2525" s="6">
        <v>781815</v>
      </c>
      <c r="I2525" s="264">
        <v>418880</v>
      </c>
      <c r="J2525" s="82">
        <f t="shared" si="443"/>
        <v>473837.05599999998</v>
      </c>
      <c r="K2525" s="79">
        <v>659120</v>
      </c>
      <c r="L2525" s="79">
        <f t="shared" si="433"/>
        <v>125232.8</v>
      </c>
      <c r="M2525" s="79">
        <f t="shared" si="434"/>
        <v>784352.8</v>
      </c>
      <c r="N2525" s="79">
        <v>493000</v>
      </c>
      <c r="O2525" s="79">
        <v>93670</v>
      </c>
      <c r="P2525" s="79">
        <v>586670</v>
      </c>
      <c r="Q2525" s="244">
        <f t="shared" si="435"/>
        <v>473837</v>
      </c>
      <c r="R2525" s="244">
        <f t="shared" si="436"/>
        <v>614953</v>
      </c>
      <c r="S2525" s="244">
        <f t="shared" si="437"/>
        <v>601882</v>
      </c>
      <c r="T2525" s="244">
        <f t="shared" si="438"/>
        <v>586670</v>
      </c>
      <c r="U2525" s="79">
        <f t="shared" si="439"/>
        <v>99784.080533920845</v>
      </c>
      <c r="V2525" s="245">
        <f t="shared" si="440"/>
        <v>0.16226293803578623</v>
      </c>
      <c r="W2525" s="88" t="str">
        <f t="shared" si="441"/>
        <v>MENOR_VALOR</v>
      </c>
      <c r="X2525" s="89">
        <f t="shared" si="442"/>
        <v>473837</v>
      </c>
      <c r="Y2525" s="73"/>
    </row>
    <row r="2526" spans="1:25" ht="16" x14ac:dyDescent="0.35">
      <c r="A2526" s="21">
        <v>2265</v>
      </c>
      <c r="B2526" s="30">
        <v>8714200</v>
      </c>
      <c r="C2526" s="62" t="s">
        <v>562</v>
      </c>
      <c r="D2526" s="62" t="s">
        <v>609</v>
      </c>
      <c r="E2526" s="217" t="s">
        <v>34</v>
      </c>
      <c r="F2526" s="54">
        <v>0</v>
      </c>
      <c r="G2526" s="134">
        <v>1</v>
      </c>
      <c r="H2526" s="6">
        <v>781815</v>
      </c>
      <c r="I2526" s="264">
        <v>652477</v>
      </c>
      <c r="J2526" s="82">
        <f t="shared" si="443"/>
        <v>738081.98239999998</v>
      </c>
      <c r="K2526" s="79">
        <v>892800</v>
      </c>
      <c r="L2526" s="79">
        <f t="shared" si="433"/>
        <v>169632</v>
      </c>
      <c r="M2526" s="79">
        <f t="shared" si="434"/>
        <v>1062432</v>
      </c>
      <c r="N2526" s="79">
        <v>768000</v>
      </c>
      <c r="O2526" s="79">
        <v>145920</v>
      </c>
      <c r="P2526" s="79">
        <v>913920</v>
      </c>
      <c r="Q2526" s="244">
        <f t="shared" si="435"/>
        <v>738082</v>
      </c>
      <c r="R2526" s="244">
        <f t="shared" si="436"/>
        <v>904811</v>
      </c>
      <c r="S2526" s="244">
        <f t="shared" si="437"/>
        <v>894893</v>
      </c>
      <c r="T2526" s="244">
        <f t="shared" si="438"/>
        <v>913920</v>
      </c>
      <c r="U2526" s="79">
        <f t="shared" si="439"/>
        <v>117895.20652045189</v>
      </c>
      <c r="V2526" s="245">
        <f t="shared" si="440"/>
        <v>0.13029815786993293</v>
      </c>
      <c r="W2526" s="88" t="str">
        <f t="shared" si="441"/>
        <v>MENOR_VALOR</v>
      </c>
      <c r="X2526" s="89">
        <f t="shared" si="442"/>
        <v>738082</v>
      </c>
      <c r="Y2526" s="73"/>
    </row>
    <row r="2527" spans="1:25" ht="16" x14ac:dyDescent="0.35">
      <c r="A2527" s="21">
        <v>2266</v>
      </c>
      <c r="B2527" s="30">
        <v>8714200</v>
      </c>
      <c r="C2527" s="62" t="s">
        <v>562</v>
      </c>
      <c r="D2527" s="62" t="s">
        <v>610</v>
      </c>
      <c r="E2527" s="217" t="s">
        <v>34</v>
      </c>
      <c r="F2527" s="54">
        <v>0</v>
      </c>
      <c r="G2527" s="134">
        <v>1</v>
      </c>
      <c r="H2527" s="6">
        <v>781815</v>
      </c>
      <c r="I2527" s="264">
        <v>267393</v>
      </c>
      <c r="J2527" s="82">
        <f t="shared" si="443"/>
        <v>302474.96159999998</v>
      </c>
      <c r="K2527" s="79">
        <v>401880</v>
      </c>
      <c r="L2527" s="79">
        <f t="shared" si="433"/>
        <v>76357.2</v>
      </c>
      <c r="M2527" s="79">
        <f t="shared" si="434"/>
        <v>478237.2</v>
      </c>
      <c r="N2527" s="79">
        <v>315000</v>
      </c>
      <c r="O2527" s="79">
        <v>59850</v>
      </c>
      <c r="P2527" s="79">
        <v>374850</v>
      </c>
      <c r="Q2527" s="244">
        <f t="shared" si="435"/>
        <v>302475</v>
      </c>
      <c r="R2527" s="244">
        <f t="shared" si="436"/>
        <v>385187</v>
      </c>
      <c r="S2527" s="244">
        <f t="shared" si="437"/>
        <v>378498</v>
      </c>
      <c r="T2527" s="244">
        <f t="shared" si="438"/>
        <v>374850</v>
      </c>
      <c r="U2527" s="79">
        <f t="shared" si="439"/>
        <v>58486.216085501721</v>
      </c>
      <c r="V2527" s="245">
        <f t="shared" si="440"/>
        <v>0.15183849944443017</v>
      </c>
      <c r="W2527" s="88" t="str">
        <f t="shared" si="441"/>
        <v>MENOR_VALOR</v>
      </c>
      <c r="X2527" s="89">
        <f t="shared" si="442"/>
        <v>302475</v>
      </c>
      <c r="Y2527" s="73"/>
    </row>
    <row r="2528" spans="1:25" ht="24" x14ac:dyDescent="0.35">
      <c r="A2528" s="21">
        <v>2267</v>
      </c>
      <c r="B2528" s="30">
        <v>8714200</v>
      </c>
      <c r="C2528" s="32" t="s">
        <v>50</v>
      </c>
      <c r="D2528" s="62" t="s">
        <v>611</v>
      </c>
      <c r="E2528" s="217" t="s">
        <v>34</v>
      </c>
      <c r="F2528" s="54">
        <v>0</v>
      </c>
      <c r="G2528" s="134">
        <v>1</v>
      </c>
      <c r="H2528" s="6">
        <v>781815</v>
      </c>
      <c r="I2528" s="264">
        <v>217056</v>
      </c>
      <c r="J2528" s="82">
        <f t="shared" si="443"/>
        <v>245533.74719999998</v>
      </c>
      <c r="K2528" s="79">
        <v>309430</v>
      </c>
      <c r="L2528" s="79">
        <f t="shared" si="433"/>
        <v>58791.7</v>
      </c>
      <c r="M2528" s="79">
        <f t="shared" si="434"/>
        <v>368221.7</v>
      </c>
      <c r="N2528" s="79">
        <v>255000</v>
      </c>
      <c r="O2528" s="79">
        <v>48450</v>
      </c>
      <c r="P2528" s="79">
        <v>303450</v>
      </c>
      <c r="Q2528" s="244">
        <f t="shared" si="435"/>
        <v>245534</v>
      </c>
      <c r="R2528" s="244">
        <f t="shared" si="436"/>
        <v>305735</v>
      </c>
      <c r="S2528" s="244">
        <f t="shared" si="437"/>
        <v>301603</v>
      </c>
      <c r="T2528" s="244">
        <f t="shared" si="438"/>
        <v>303450</v>
      </c>
      <c r="U2528" s="79">
        <f t="shared" si="439"/>
        <v>42568.535334211345</v>
      </c>
      <c r="V2528" s="245">
        <f t="shared" si="440"/>
        <v>0.1392334385471449</v>
      </c>
      <c r="W2528" s="88" t="str">
        <f t="shared" si="441"/>
        <v>MENOR_VALOR</v>
      </c>
      <c r="X2528" s="89">
        <f t="shared" si="442"/>
        <v>245534</v>
      </c>
      <c r="Y2528" s="73"/>
    </row>
    <row r="2529" spans="1:25" s="74" customFormat="1" ht="32" x14ac:dyDescent="0.35">
      <c r="A2529" s="215">
        <v>4.4000000000000004</v>
      </c>
      <c r="B2529" s="6"/>
      <c r="C2529" s="13"/>
      <c r="D2529" s="218" t="s">
        <v>612</v>
      </c>
      <c r="E2529" s="6"/>
      <c r="F2529" s="6"/>
      <c r="G2529" s="6"/>
      <c r="H2529" s="6"/>
      <c r="I2529" s="11"/>
      <c r="J2529" s="82">
        <f t="shared" si="443"/>
        <v>0</v>
      </c>
      <c r="K2529" s="79">
        <v>0</v>
      </c>
      <c r="L2529" s="79">
        <f t="shared" si="433"/>
        <v>0</v>
      </c>
      <c r="M2529" s="79">
        <f t="shared" si="434"/>
        <v>0</v>
      </c>
      <c r="N2529" s="79"/>
      <c r="O2529" s="79"/>
      <c r="P2529" s="79"/>
      <c r="Q2529" s="244"/>
      <c r="R2529" s="244"/>
      <c r="S2529" s="244"/>
      <c r="T2529" s="244"/>
      <c r="U2529" s="79"/>
      <c r="V2529" s="245"/>
      <c r="W2529" s="88" t="str">
        <f t="shared" si="441"/>
        <v>MENOR_VALOR</v>
      </c>
      <c r="X2529" s="89">
        <f t="shared" si="442"/>
        <v>0</v>
      </c>
      <c r="Y2529" s="73"/>
    </row>
    <row r="2530" spans="1:25" x14ac:dyDescent="0.35">
      <c r="A2530" s="21">
        <v>2268</v>
      </c>
      <c r="B2530" s="30">
        <v>8714200</v>
      </c>
      <c r="C2530" s="20" t="s">
        <v>548</v>
      </c>
      <c r="D2530" s="62" t="s">
        <v>392</v>
      </c>
      <c r="E2530" s="217" t="s">
        <v>34</v>
      </c>
      <c r="F2530" s="54">
        <v>0</v>
      </c>
      <c r="G2530" s="134">
        <v>1</v>
      </c>
      <c r="H2530" s="6">
        <v>781815</v>
      </c>
      <c r="I2530" s="247">
        <v>396151</v>
      </c>
      <c r="J2530" s="82">
        <f t="shared" si="443"/>
        <v>448126.01120000001</v>
      </c>
      <c r="K2530" s="79">
        <v>635470</v>
      </c>
      <c r="L2530" s="79">
        <f t="shared" si="433"/>
        <v>120739.3</v>
      </c>
      <c r="M2530" s="79">
        <f t="shared" si="434"/>
        <v>756209.3</v>
      </c>
      <c r="N2530" s="79">
        <v>466000</v>
      </c>
      <c r="O2530" s="79">
        <v>88540</v>
      </c>
      <c r="P2530" s="79">
        <v>554540</v>
      </c>
      <c r="Q2530" s="244">
        <f t="shared" si="435"/>
        <v>448126</v>
      </c>
      <c r="R2530" s="244">
        <f t="shared" si="436"/>
        <v>586292</v>
      </c>
      <c r="S2530" s="244">
        <f t="shared" si="437"/>
        <v>572785</v>
      </c>
      <c r="T2530" s="244">
        <f t="shared" si="438"/>
        <v>554540</v>
      </c>
      <c r="U2530" s="79">
        <f t="shared" si="439"/>
        <v>97698.115529420524</v>
      </c>
      <c r="V2530" s="245">
        <f t="shared" si="440"/>
        <v>0.16663729938225411</v>
      </c>
      <c r="W2530" s="88" t="str">
        <f t="shared" si="441"/>
        <v>MENOR_VALOR</v>
      </c>
      <c r="X2530" s="89">
        <f t="shared" si="442"/>
        <v>448126</v>
      </c>
      <c r="Y2530" s="73"/>
    </row>
    <row r="2531" spans="1:25" ht="16" x14ac:dyDescent="0.35">
      <c r="A2531" s="21">
        <v>2269</v>
      </c>
      <c r="B2531" s="30">
        <v>8714200</v>
      </c>
      <c r="C2531" s="20" t="s">
        <v>548</v>
      </c>
      <c r="D2531" s="62" t="s">
        <v>790</v>
      </c>
      <c r="E2531" s="217" t="s">
        <v>34</v>
      </c>
      <c r="F2531" s="54">
        <v>0</v>
      </c>
      <c r="G2531" s="134">
        <v>1</v>
      </c>
      <c r="H2531" s="6">
        <v>781815</v>
      </c>
      <c r="I2531" s="247">
        <v>20944</v>
      </c>
      <c r="J2531" s="82">
        <f t="shared" si="443"/>
        <v>23691.852800000001</v>
      </c>
      <c r="K2531" s="79">
        <v>34100</v>
      </c>
      <c r="L2531" s="79">
        <f t="shared" si="433"/>
        <v>6479</v>
      </c>
      <c r="M2531" s="79">
        <f t="shared" si="434"/>
        <v>40579</v>
      </c>
      <c r="N2531" s="79">
        <v>25000</v>
      </c>
      <c r="O2531" s="79">
        <v>4750</v>
      </c>
      <c r="P2531" s="79">
        <v>29750</v>
      </c>
      <c r="Q2531" s="244">
        <f t="shared" si="435"/>
        <v>23692</v>
      </c>
      <c r="R2531" s="244">
        <f t="shared" si="436"/>
        <v>31340</v>
      </c>
      <c r="S2531" s="244">
        <f t="shared" si="437"/>
        <v>30582</v>
      </c>
      <c r="T2531" s="244">
        <f t="shared" si="438"/>
        <v>29750</v>
      </c>
      <c r="U2531" s="79">
        <f t="shared" si="439"/>
        <v>5407.9526625147155</v>
      </c>
      <c r="V2531" s="245">
        <f t="shared" si="440"/>
        <v>0.17255751954418364</v>
      </c>
      <c r="W2531" s="88" t="str">
        <f t="shared" si="441"/>
        <v>MENOR_VALOR</v>
      </c>
      <c r="X2531" s="89">
        <f t="shared" si="442"/>
        <v>23692</v>
      </c>
      <c r="Y2531" s="73"/>
    </row>
    <row r="2532" spans="1:25" x14ac:dyDescent="0.35">
      <c r="A2532" s="21">
        <v>2270</v>
      </c>
      <c r="B2532" s="30">
        <v>8714200</v>
      </c>
      <c r="C2532" s="13" t="s">
        <v>548</v>
      </c>
      <c r="D2532" s="62" t="s">
        <v>614</v>
      </c>
      <c r="E2532" s="217" t="s">
        <v>34</v>
      </c>
      <c r="F2532" s="54">
        <v>0</v>
      </c>
      <c r="G2532" s="134">
        <v>1</v>
      </c>
      <c r="H2532" s="6">
        <v>781815</v>
      </c>
      <c r="I2532" s="247">
        <v>29512</v>
      </c>
      <c r="J2532" s="82">
        <f t="shared" si="443"/>
        <v>33383.974399999999</v>
      </c>
      <c r="K2532" s="79">
        <v>47080</v>
      </c>
      <c r="L2532" s="79">
        <f t="shared" si="433"/>
        <v>8945.2000000000007</v>
      </c>
      <c r="M2532" s="79">
        <f t="shared" si="434"/>
        <v>56025.2</v>
      </c>
      <c r="N2532" s="79">
        <v>35000</v>
      </c>
      <c r="O2532" s="79">
        <v>6650</v>
      </c>
      <c r="P2532" s="79">
        <v>41650</v>
      </c>
      <c r="Q2532" s="244">
        <f t="shared" si="435"/>
        <v>33384</v>
      </c>
      <c r="R2532" s="244">
        <f t="shared" si="436"/>
        <v>43686</v>
      </c>
      <c r="S2532" s="244">
        <f t="shared" si="437"/>
        <v>42708</v>
      </c>
      <c r="T2532" s="244">
        <f t="shared" si="438"/>
        <v>41650</v>
      </c>
      <c r="U2532" s="79">
        <f t="shared" si="439"/>
        <v>7284.614059783813</v>
      </c>
      <c r="V2532" s="245">
        <f t="shared" si="440"/>
        <v>0.16674939476683179</v>
      </c>
      <c r="W2532" s="88" t="str">
        <f t="shared" si="441"/>
        <v>MENOR_VALOR</v>
      </c>
      <c r="X2532" s="89">
        <f t="shared" si="442"/>
        <v>33384</v>
      </c>
      <c r="Y2532" s="73"/>
    </row>
    <row r="2533" spans="1:25" ht="16" x14ac:dyDescent="0.35">
      <c r="A2533" s="21">
        <v>2271</v>
      </c>
      <c r="B2533" s="30">
        <v>8714200</v>
      </c>
      <c r="C2533" s="20" t="s">
        <v>548</v>
      </c>
      <c r="D2533" s="62" t="s">
        <v>791</v>
      </c>
      <c r="E2533" s="217" t="s">
        <v>34</v>
      </c>
      <c r="F2533" s="54">
        <v>0</v>
      </c>
      <c r="G2533" s="134">
        <v>1</v>
      </c>
      <c r="H2533" s="6">
        <v>781815</v>
      </c>
      <c r="I2533" s="247">
        <v>151011</v>
      </c>
      <c r="J2533" s="82">
        <f t="shared" si="443"/>
        <v>170823.64319999999</v>
      </c>
      <c r="K2533" s="79">
        <v>238610</v>
      </c>
      <c r="L2533" s="79">
        <f t="shared" si="433"/>
        <v>45335.9</v>
      </c>
      <c r="M2533" s="79">
        <f t="shared" si="434"/>
        <v>283945.90000000002</v>
      </c>
      <c r="N2533" s="79">
        <v>178000</v>
      </c>
      <c r="O2533" s="79">
        <v>33820</v>
      </c>
      <c r="P2533" s="79">
        <v>211820</v>
      </c>
      <c r="Q2533" s="244">
        <f t="shared" si="435"/>
        <v>170824</v>
      </c>
      <c r="R2533" s="244">
        <f t="shared" si="436"/>
        <v>222197</v>
      </c>
      <c r="S2533" s="244">
        <f t="shared" si="437"/>
        <v>217395</v>
      </c>
      <c r="T2533" s="244">
        <f t="shared" si="438"/>
        <v>211820</v>
      </c>
      <c r="U2533" s="79">
        <f t="shared" si="439"/>
        <v>36326.196669896504</v>
      </c>
      <c r="V2533" s="245">
        <f t="shared" si="440"/>
        <v>0.16348644072555663</v>
      </c>
      <c r="W2533" s="88" t="str">
        <f t="shared" si="441"/>
        <v>MENOR_VALOR</v>
      </c>
      <c r="X2533" s="89">
        <f t="shared" si="442"/>
        <v>170824</v>
      </c>
      <c r="Y2533" s="73"/>
    </row>
    <row r="2534" spans="1:25" ht="16" x14ac:dyDescent="0.35">
      <c r="A2534" s="21">
        <v>2272</v>
      </c>
      <c r="B2534" s="30">
        <v>8714200</v>
      </c>
      <c r="C2534" s="20" t="s">
        <v>548</v>
      </c>
      <c r="D2534" s="62" t="s">
        <v>615</v>
      </c>
      <c r="E2534" s="217" t="s">
        <v>34</v>
      </c>
      <c r="F2534" s="54">
        <v>0</v>
      </c>
      <c r="G2534" s="134">
        <v>1</v>
      </c>
      <c r="H2534" s="6">
        <v>781815</v>
      </c>
      <c r="I2534" s="247">
        <v>22134</v>
      </c>
      <c r="J2534" s="82">
        <f t="shared" si="443"/>
        <v>25037.980800000001</v>
      </c>
      <c r="K2534" s="79">
        <v>29700</v>
      </c>
      <c r="L2534" s="79">
        <f t="shared" si="433"/>
        <v>5643</v>
      </c>
      <c r="M2534" s="79">
        <f t="shared" si="434"/>
        <v>35343</v>
      </c>
      <c r="N2534" s="79">
        <v>26000</v>
      </c>
      <c r="O2534" s="79">
        <v>4940</v>
      </c>
      <c r="P2534" s="79">
        <v>30940</v>
      </c>
      <c r="Q2534" s="244">
        <f t="shared" si="435"/>
        <v>25038</v>
      </c>
      <c r="R2534" s="244">
        <f t="shared" si="436"/>
        <v>30440</v>
      </c>
      <c r="S2534" s="244">
        <f t="shared" si="437"/>
        <v>30140</v>
      </c>
      <c r="T2534" s="244">
        <f t="shared" si="438"/>
        <v>30940</v>
      </c>
      <c r="U2534" s="79">
        <f t="shared" si="439"/>
        <v>3819.7908319697299</v>
      </c>
      <c r="V2534" s="245">
        <f t="shared" si="440"/>
        <v>0.12548590118165998</v>
      </c>
      <c r="W2534" s="88" t="str">
        <f t="shared" si="441"/>
        <v>MENOR_VALOR</v>
      </c>
      <c r="X2534" s="89">
        <f t="shared" si="442"/>
        <v>25038</v>
      </c>
      <c r="Y2534" s="73"/>
    </row>
    <row r="2535" spans="1:25" ht="16" x14ac:dyDescent="0.35">
      <c r="A2535" s="21">
        <v>2273</v>
      </c>
      <c r="B2535" s="30">
        <v>8714200</v>
      </c>
      <c r="C2535" s="13" t="s">
        <v>548</v>
      </c>
      <c r="D2535" s="62" t="s">
        <v>616</v>
      </c>
      <c r="E2535" s="217" t="s">
        <v>34</v>
      </c>
      <c r="F2535" s="54">
        <v>0</v>
      </c>
      <c r="G2535" s="134">
        <v>1</v>
      </c>
      <c r="H2535" s="6">
        <v>781815</v>
      </c>
      <c r="I2535" s="247">
        <v>21777</v>
      </c>
      <c r="J2535" s="82">
        <f t="shared" si="443"/>
        <v>24634.142400000001</v>
      </c>
      <c r="K2535" s="79">
        <v>35310</v>
      </c>
      <c r="L2535" s="79">
        <f t="shared" si="433"/>
        <v>6708.9</v>
      </c>
      <c r="M2535" s="79">
        <f t="shared" si="434"/>
        <v>42018.9</v>
      </c>
      <c r="N2535" s="79">
        <v>26000</v>
      </c>
      <c r="O2535" s="79">
        <v>4940</v>
      </c>
      <c r="P2535" s="79">
        <v>30940</v>
      </c>
      <c r="Q2535" s="244">
        <f t="shared" si="435"/>
        <v>24634</v>
      </c>
      <c r="R2535" s="244">
        <f t="shared" si="436"/>
        <v>32531</v>
      </c>
      <c r="S2535" s="244">
        <f t="shared" si="437"/>
        <v>31757</v>
      </c>
      <c r="T2535" s="244">
        <f t="shared" si="438"/>
        <v>30940</v>
      </c>
      <c r="U2535" s="79">
        <f t="shared" si="439"/>
        <v>5584.0222510301655</v>
      </c>
      <c r="V2535" s="245">
        <f t="shared" si="440"/>
        <v>0.17165233933878962</v>
      </c>
      <c r="W2535" s="88" t="str">
        <f t="shared" si="441"/>
        <v>MENOR_VALOR</v>
      </c>
      <c r="X2535" s="89">
        <f t="shared" si="442"/>
        <v>24634</v>
      </c>
      <c r="Y2535" s="73"/>
    </row>
    <row r="2536" spans="1:25" x14ac:dyDescent="0.35">
      <c r="A2536" s="21">
        <v>2274</v>
      </c>
      <c r="B2536" s="30">
        <v>8714200</v>
      </c>
      <c r="C2536" s="13" t="s">
        <v>548</v>
      </c>
      <c r="D2536" s="62" t="s">
        <v>111</v>
      </c>
      <c r="E2536" s="217" t="s">
        <v>34</v>
      </c>
      <c r="F2536" s="54">
        <v>0</v>
      </c>
      <c r="G2536" s="134">
        <v>1</v>
      </c>
      <c r="H2536" s="6">
        <v>781815</v>
      </c>
      <c r="I2536" s="247">
        <v>21063</v>
      </c>
      <c r="J2536" s="82">
        <f t="shared" si="443"/>
        <v>23826.4656</v>
      </c>
      <c r="K2536" s="79">
        <v>34650</v>
      </c>
      <c r="L2536" s="79">
        <f t="shared" si="433"/>
        <v>6583.5</v>
      </c>
      <c r="M2536" s="79">
        <f t="shared" si="434"/>
        <v>41233.5</v>
      </c>
      <c r="N2536" s="79">
        <v>26000</v>
      </c>
      <c r="O2536" s="79">
        <v>4940</v>
      </c>
      <c r="P2536" s="79">
        <v>30940</v>
      </c>
      <c r="Q2536" s="244">
        <f t="shared" si="435"/>
        <v>23826</v>
      </c>
      <c r="R2536" s="244">
        <f t="shared" si="436"/>
        <v>32000</v>
      </c>
      <c r="S2536" s="244">
        <f t="shared" si="437"/>
        <v>31209</v>
      </c>
      <c r="T2536" s="244">
        <f t="shared" si="438"/>
        <v>30940</v>
      </c>
      <c r="U2536" s="79">
        <f t="shared" si="439"/>
        <v>5779.8908294188395</v>
      </c>
      <c r="V2536" s="245">
        <f t="shared" si="440"/>
        <v>0.18062158841933873</v>
      </c>
      <c r="W2536" s="88" t="str">
        <f t="shared" si="441"/>
        <v>MENOR_VALOR</v>
      </c>
      <c r="X2536" s="89">
        <f t="shared" si="442"/>
        <v>23826</v>
      </c>
      <c r="Y2536" s="73"/>
    </row>
    <row r="2537" spans="1:25" ht="16" x14ac:dyDescent="0.35">
      <c r="A2537" s="21">
        <v>2275</v>
      </c>
      <c r="B2537" s="30">
        <v>8714200</v>
      </c>
      <c r="C2537" s="20" t="s">
        <v>548</v>
      </c>
      <c r="D2537" s="62" t="s">
        <v>617</v>
      </c>
      <c r="E2537" s="217" t="s">
        <v>34</v>
      </c>
      <c r="F2537" s="54">
        <v>0</v>
      </c>
      <c r="G2537" s="134">
        <v>1</v>
      </c>
      <c r="H2537" s="6">
        <v>781815</v>
      </c>
      <c r="I2537" s="247">
        <v>119952</v>
      </c>
      <c r="J2537" s="82">
        <f t="shared" si="443"/>
        <v>135689.70240000001</v>
      </c>
      <c r="K2537" s="79">
        <v>188320</v>
      </c>
      <c r="L2537" s="79">
        <f t="shared" si="433"/>
        <v>35780.800000000003</v>
      </c>
      <c r="M2537" s="79">
        <f t="shared" si="434"/>
        <v>224100.8</v>
      </c>
      <c r="N2537" s="79">
        <v>141000</v>
      </c>
      <c r="O2537" s="79">
        <v>26790</v>
      </c>
      <c r="P2537" s="79">
        <v>167790</v>
      </c>
      <c r="Q2537" s="244">
        <f t="shared" si="435"/>
        <v>135690</v>
      </c>
      <c r="R2537" s="244">
        <f t="shared" si="436"/>
        <v>175860</v>
      </c>
      <c r="S2537" s="244">
        <f t="shared" si="437"/>
        <v>172155</v>
      </c>
      <c r="T2537" s="244">
        <f t="shared" si="438"/>
        <v>167790</v>
      </c>
      <c r="U2537" s="79">
        <f t="shared" si="439"/>
        <v>28404.479400263615</v>
      </c>
      <c r="V2537" s="245">
        <f t="shared" si="440"/>
        <v>0.16151756738464468</v>
      </c>
      <c r="W2537" s="88" t="str">
        <f t="shared" si="441"/>
        <v>MENOR_VALOR</v>
      </c>
      <c r="X2537" s="89">
        <f t="shared" si="442"/>
        <v>135690</v>
      </c>
      <c r="Y2537" s="73"/>
    </row>
    <row r="2538" spans="1:25" ht="24" x14ac:dyDescent="0.35">
      <c r="A2538" s="21">
        <v>2276</v>
      </c>
      <c r="B2538" s="30">
        <v>8714200</v>
      </c>
      <c r="C2538" s="62" t="s">
        <v>562</v>
      </c>
      <c r="D2538" s="62" t="s">
        <v>792</v>
      </c>
      <c r="E2538" s="217" t="s">
        <v>34</v>
      </c>
      <c r="F2538" s="54">
        <v>0</v>
      </c>
      <c r="G2538" s="134">
        <v>1</v>
      </c>
      <c r="H2538" s="6">
        <v>781815</v>
      </c>
      <c r="I2538" s="264">
        <v>196826</v>
      </c>
      <c r="J2538" s="82">
        <f t="shared" si="443"/>
        <v>222649.57120000001</v>
      </c>
      <c r="K2538" s="79">
        <v>290000</v>
      </c>
      <c r="L2538" s="79">
        <f t="shared" si="433"/>
        <v>55100</v>
      </c>
      <c r="M2538" s="79">
        <f t="shared" si="434"/>
        <v>345100</v>
      </c>
      <c r="N2538" s="79">
        <v>232000</v>
      </c>
      <c r="O2538" s="79">
        <v>44080</v>
      </c>
      <c r="P2538" s="79">
        <v>276080</v>
      </c>
      <c r="Q2538" s="244">
        <f t="shared" si="435"/>
        <v>222650</v>
      </c>
      <c r="R2538" s="244">
        <f t="shared" si="436"/>
        <v>281277</v>
      </c>
      <c r="S2538" s="244">
        <f t="shared" si="437"/>
        <v>276822</v>
      </c>
      <c r="T2538" s="244">
        <f t="shared" si="438"/>
        <v>276080</v>
      </c>
      <c r="U2538" s="79">
        <f t="shared" si="439"/>
        <v>41455.549260623724</v>
      </c>
      <c r="V2538" s="245">
        <f t="shared" si="440"/>
        <v>0.14738335967968844</v>
      </c>
      <c r="W2538" s="88" t="str">
        <f t="shared" si="441"/>
        <v>MENOR_VALOR</v>
      </c>
      <c r="X2538" s="89">
        <f t="shared" si="442"/>
        <v>222650</v>
      </c>
      <c r="Y2538" s="73"/>
    </row>
    <row r="2539" spans="1:25" ht="16" x14ac:dyDescent="0.35">
      <c r="A2539" s="21">
        <v>2277</v>
      </c>
      <c r="B2539" s="30">
        <v>8714200</v>
      </c>
      <c r="C2539" s="62" t="s">
        <v>562</v>
      </c>
      <c r="D2539" s="62" t="s">
        <v>793</v>
      </c>
      <c r="E2539" s="217" t="s">
        <v>34</v>
      </c>
      <c r="F2539" s="54">
        <v>0</v>
      </c>
      <c r="G2539" s="134">
        <v>1</v>
      </c>
      <c r="H2539" s="6">
        <v>781815</v>
      </c>
      <c r="I2539" s="264">
        <v>312613</v>
      </c>
      <c r="J2539" s="82">
        <f t="shared" si="443"/>
        <v>353627.82559999998</v>
      </c>
      <c r="K2539" s="79">
        <v>496800</v>
      </c>
      <c r="L2539" s="79">
        <f t="shared" si="433"/>
        <v>94392</v>
      </c>
      <c r="M2539" s="79">
        <f t="shared" si="434"/>
        <v>591192</v>
      </c>
      <c r="N2539" s="79">
        <v>368000</v>
      </c>
      <c r="O2539" s="79">
        <v>69920</v>
      </c>
      <c r="P2539" s="79">
        <v>437920</v>
      </c>
      <c r="Q2539" s="244">
        <f t="shared" si="435"/>
        <v>353628</v>
      </c>
      <c r="R2539" s="244">
        <f t="shared" si="436"/>
        <v>460913</v>
      </c>
      <c r="S2539" s="244">
        <f t="shared" si="437"/>
        <v>450702</v>
      </c>
      <c r="T2539" s="244">
        <f t="shared" si="438"/>
        <v>437920</v>
      </c>
      <c r="U2539" s="79">
        <f t="shared" si="439"/>
        <v>75861.951019598753</v>
      </c>
      <c r="V2539" s="245">
        <f t="shared" si="440"/>
        <v>0.1645906082484086</v>
      </c>
      <c r="W2539" s="88" t="str">
        <f t="shared" si="441"/>
        <v>MENOR_VALOR</v>
      </c>
      <c r="X2539" s="89">
        <f t="shared" si="442"/>
        <v>353628</v>
      </c>
      <c r="Y2539" s="73"/>
    </row>
    <row r="2540" spans="1:25" ht="24" x14ac:dyDescent="0.35">
      <c r="A2540" s="21">
        <v>2278</v>
      </c>
      <c r="B2540" s="30">
        <v>8714200</v>
      </c>
      <c r="C2540" s="32" t="s">
        <v>50</v>
      </c>
      <c r="D2540" s="62" t="s">
        <v>620</v>
      </c>
      <c r="E2540" s="217" t="s">
        <v>34</v>
      </c>
      <c r="F2540" s="54">
        <v>0</v>
      </c>
      <c r="G2540" s="134">
        <v>1</v>
      </c>
      <c r="H2540" s="6">
        <v>781815</v>
      </c>
      <c r="I2540" s="264">
        <v>256802</v>
      </c>
      <c r="J2540" s="82">
        <f t="shared" si="443"/>
        <v>290494.42239999998</v>
      </c>
      <c r="K2540" s="79">
        <v>393120</v>
      </c>
      <c r="L2540" s="79">
        <f t="shared" ref="L2540:L2603" si="444">K2540*19%</f>
        <v>74692.800000000003</v>
      </c>
      <c r="M2540" s="79">
        <f t="shared" si="434"/>
        <v>467812.8</v>
      </c>
      <c r="N2540" s="79">
        <v>302000</v>
      </c>
      <c r="O2540" s="79">
        <v>57380</v>
      </c>
      <c r="P2540" s="79">
        <v>359380</v>
      </c>
      <c r="Q2540" s="244">
        <f t="shared" si="435"/>
        <v>290494</v>
      </c>
      <c r="R2540" s="244">
        <f t="shared" si="436"/>
        <v>372562</v>
      </c>
      <c r="S2540" s="244">
        <f t="shared" si="437"/>
        <v>365529</v>
      </c>
      <c r="T2540" s="244">
        <f t="shared" si="438"/>
        <v>359380</v>
      </c>
      <c r="U2540" s="79">
        <f t="shared" si="439"/>
        <v>58030.83931841758</v>
      </c>
      <c r="V2540" s="245">
        <f t="shared" si="440"/>
        <v>0.1557615626886735</v>
      </c>
      <c r="W2540" s="88" t="str">
        <f t="shared" si="441"/>
        <v>MENOR_VALOR</v>
      </c>
      <c r="X2540" s="89">
        <f t="shared" si="442"/>
        <v>290494</v>
      </c>
      <c r="Y2540" s="73"/>
    </row>
    <row r="2541" spans="1:25" ht="24" x14ac:dyDescent="0.35">
      <c r="A2541" s="21">
        <v>2279</v>
      </c>
      <c r="B2541" s="30">
        <v>8714200</v>
      </c>
      <c r="C2541" s="62" t="s">
        <v>562</v>
      </c>
      <c r="D2541" s="62" t="s">
        <v>621</v>
      </c>
      <c r="E2541" s="217" t="s">
        <v>34</v>
      </c>
      <c r="F2541" s="54">
        <v>0</v>
      </c>
      <c r="G2541" s="134">
        <v>1</v>
      </c>
      <c r="H2541" s="6">
        <v>781815</v>
      </c>
      <c r="I2541" s="247">
        <v>361641</v>
      </c>
      <c r="J2541" s="82">
        <f t="shared" si="443"/>
        <v>409088.29920000001</v>
      </c>
      <c r="K2541" s="79">
        <v>541620</v>
      </c>
      <c r="L2541" s="79">
        <f t="shared" si="444"/>
        <v>102907.8</v>
      </c>
      <c r="M2541" s="79">
        <f t="shared" si="434"/>
        <v>644527.80000000005</v>
      </c>
      <c r="N2541" s="79">
        <v>425000</v>
      </c>
      <c r="O2541" s="79">
        <v>80750</v>
      </c>
      <c r="P2541" s="79">
        <v>505750</v>
      </c>
      <c r="Q2541" s="244">
        <f t="shared" si="435"/>
        <v>409088</v>
      </c>
      <c r="R2541" s="244">
        <f t="shared" si="436"/>
        <v>519789</v>
      </c>
      <c r="S2541" s="244">
        <f t="shared" si="437"/>
        <v>510895</v>
      </c>
      <c r="T2541" s="244">
        <f t="shared" si="438"/>
        <v>505750</v>
      </c>
      <c r="U2541" s="79">
        <f t="shared" si="439"/>
        <v>78277.427784132</v>
      </c>
      <c r="V2541" s="245">
        <f t="shared" si="440"/>
        <v>0.15059462163326273</v>
      </c>
      <c r="W2541" s="88" t="str">
        <f t="shared" si="441"/>
        <v>MENOR_VALOR</v>
      </c>
      <c r="X2541" s="89">
        <f t="shared" si="442"/>
        <v>409088</v>
      </c>
      <c r="Y2541" s="73"/>
    </row>
    <row r="2542" spans="1:25" s="74" customFormat="1" ht="16" x14ac:dyDescent="0.35">
      <c r="A2542" s="215">
        <v>4.5</v>
      </c>
      <c r="B2542" s="6"/>
      <c r="C2542" s="13"/>
      <c r="D2542" s="218" t="s">
        <v>622</v>
      </c>
      <c r="E2542" s="6"/>
      <c r="F2542" s="6"/>
      <c r="G2542" s="6"/>
      <c r="H2542" s="6"/>
      <c r="I2542" s="11"/>
      <c r="J2542" s="82">
        <f t="shared" si="443"/>
        <v>0</v>
      </c>
      <c r="K2542" s="79">
        <v>0</v>
      </c>
      <c r="L2542" s="79">
        <f t="shared" si="444"/>
        <v>0</v>
      </c>
      <c r="M2542" s="79">
        <f t="shared" si="434"/>
        <v>0</v>
      </c>
      <c r="N2542" s="79"/>
      <c r="O2542" s="79"/>
      <c r="P2542" s="79"/>
      <c r="Q2542" s="244"/>
      <c r="R2542" s="244"/>
      <c r="S2542" s="244"/>
      <c r="T2542" s="244"/>
      <c r="U2542" s="79"/>
      <c r="V2542" s="245"/>
      <c r="W2542" s="88" t="str">
        <f t="shared" si="441"/>
        <v>MENOR_VALOR</v>
      </c>
      <c r="X2542" s="89">
        <f t="shared" si="442"/>
        <v>0</v>
      </c>
      <c r="Y2542" s="73"/>
    </row>
    <row r="2543" spans="1:25" ht="16" x14ac:dyDescent="0.35">
      <c r="A2543" s="21">
        <v>2280</v>
      </c>
      <c r="B2543" s="30">
        <v>8714200</v>
      </c>
      <c r="C2543" s="20" t="s">
        <v>548</v>
      </c>
      <c r="D2543" s="62" t="s">
        <v>222</v>
      </c>
      <c r="E2543" s="217" t="s">
        <v>34</v>
      </c>
      <c r="F2543" s="54">
        <v>0</v>
      </c>
      <c r="G2543" s="134">
        <v>1</v>
      </c>
      <c r="H2543" s="6">
        <v>781815</v>
      </c>
      <c r="I2543" s="247">
        <v>207536</v>
      </c>
      <c r="J2543" s="82">
        <f t="shared" si="443"/>
        <v>234764.72320000001</v>
      </c>
      <c r="K2543" s="79">
        <v>295850</v>
      </c>
      <c r="L2543" s="79">
        <f t="shared" si="444"/>
        <v>56211.5</v>
      </c>
      <c r="M2543" s="79">
        <f t="shared" si="434"/>
        <v>352061.5</v>
      </c>
      <c r="N2543" s="79">
        <v>244000</v>
      </c>
      <c r="O2543" s="79">
        <v>46360</v>
      </c>
      <c r="P2543" s="79">
        <v>290360</v>
      </c>
      <c r="Q2543" s="244">
        <f t="shared" si="435"/>
        <v>234765</v>
      </c>
      <c r="R2543" s="244">
        <f t="shared" si="436"/>
        <v>292395</v>
      </c>
      <c r="S2543" s="244">
        <f t="shared" si="437"/>
        <v>288445</v>
      </c>
      <c r="T2543" s="244">
        <f t="shared" si="438"/>
        <v>290360</v>
      </c>
      <c r="U2543" s="79">
        <f t="shared" si="439"/>
        <v>40750.563799780735</v>
      </c>
      <c r="V2543" s="245">
        <f t="shared" si="440"/>
        <v>0.13936819644583778</v>
      </c>
      <c r="W2543" s="88" t="str">
        <f t="shared" si="441"/>
        <v>MENOR_VALOR</v>
      </c>
      <c r="X2543" s="89">
        <f t="shared" si="442"/>
        <v>234765</v>
      </c>
      <c r="Y2543" s="73"/>
    </row>
    <row r="2544" spans="1:25" ht="16" x14ac:dyDescent="0.35">
      <c r="A2544" s="21">
        <v>2281</v>
      </c>
      <c r="B2544" s="30">
        <v>8714200</v>
      </c>
      <c r="C2544" s="20" t="s">
        <v>548</v>
      </c>
      <c r="D2544" s="62" t="s">
        <v>623</v>
      </c>
      <c r="E2544" s="217" t="s">
        <v>34</v>
      </c>
      <c r="F2544" s="54">
        <v>0</v>
      </c>
      <c r="G2544" s="134">
        <v>1</v>
      </c>
      <c r="H2544" s="6">
        <v>781815</v>
      </c>
      <c r="I2544" s="247">
        <v>173264</v>
      </c>
      <c r="J2544" s="82">
        <f t="shared" si="443"/>
        <v>195996.23680000001</v>
      </c>
      <c r="K2544" s="79">
        <v>275400</v>
      </c>
      <c r="L2544" s="79">
        <f t="shared" si="444"/>
        <v>52326</v>
      </c>
      <c r="M2544" s="79">
        <f t="shared" si="434"/>
        <v>327726</v>
      </c>
      <c r="N2544" s="79">
        <v>204000</v>
      </c>
      <c r="O2544" s="79">
        <v>38760</v>
      </c>
      <c r="P2544" s="79">
        <v>242760</v>
      </c>
      <c r="Q2544" s="244">
        <f t="shared" si="435"/>
        <v>195996</v>
      </c>
      <c r="R2544" s="244">
        <f t="shared" si="436"/>
        <v>255494</v>
      </c>
      <c r="S2544" s="244">
        <f t="shared" si="437"/>
        <v>249830</v>
      </c>
      <c r="T2544" s="244">
        <f t="shared" si="438"/>
        <v>242760</v>
      </c>
      <c r="U2544" s="79">
        <f t="shared" si="439"/>
        <v>42071.439267037204</v>
      </c>
      <c r="V2544" s="245">
        <f t="shared" si="440"/>
        <v>0.16466703432189095</v>
      </c>
      <c r="W2544" s="88" t="str">
        <f t="shared" si="441"/>
        <v>MENOR_VALOR</v>
      </c>
      <c r="X2544" s="89">
        <f t="shared" si="442"/>
        <v>195996</v>
      </c>
      <c r="Y2544" s="73"/>
    </row>
    <row r="2545" spans="1:25" ht="16" x14ac:dyDescent="0.35">
      <c r="A2545" s="21">
        <v>2282</v>
      </c>
      <c r="B2545" s="30">
        <v>8714200</v>
      </c>
      <c r="C2545" s="20" t="s">
        <v>548</v>
      </c>
      <c r="D2545" s="62" t="s">
        <v>626</v>
      </c>
      <c r="E2545" s="217" t="s">
        <v>34</v>
      </c>
      <c r="F2545" s="54">
        <v>0</v>
      </c>
      <c r="G2545" s="134">
        <v>1</v>
      </c>
      <c r="H2545" s="6">
        <v>781815</v>
      </c>
      <c r="I2545" s="247">
        <v>8568</v>
      </c>
      <c r="J2545" s="82">
        <f t="shared" si="443"/>
        <v>9692.1216000000004</v>
      </c>
      <c r="K2545" s="79">
        <v>11960</v>
      </c>
      <c r="L2545" s="79">
        <f t="shared" si="444"/>
        <v>2272.4</v>
      </c>
      <c r="M2545" s="79">
        <f t="shared" si="434"/>
        <v>14232.4</v>
      </c>
      <c r="N2545" s="79">
        <v>10000</v>
      </c>
      <c r="O2545" s="79">
        <v>1900</v>
      </c>
      <c r="P2545" s="79">
        <v>11900</v>
      </c>
      <c r="Q2545" s="244">
        <f t="shared" si="435"/>
        <v>9692</v>
      </c>
      <c r="R2545" s="244">
        <f t="shared" si="436"/>
        <v>11942</v>
      </c>
      <c r="S2545" s="244">
        <f t="shared" si="437"/>
        <v>11796</v>
      </c>
      <c r="T2545" s="244">
        <f t="shared" si="438"/>
        <v>11900</v>
      </c>
      <c r="U2545" s="79">
        <f t="shared" si="439"/>
        <v>1590.9902576697318</v>
      </c>
      <c r="V2545" s="245">
        <f t="shared" si="440"/>
        <v>0.13322644931081326</v>
      </c>
      <c r="W2545" s="88" t="str">
        <f t="shared" si="441"/>
        <v>MENOR_VALOR</v>
      </c>
      <c r="X2545" s="89">
        <f t="shared" si="442"/>
        <v>9692</v>
      </c>
      <c r="Y2545" s="73"/>
    </row>
    <row r="2546" spans="1:25" x14ac:dyDescent="0.35">
      <c r="A2546" s="21">
        <v>2283</v>
      </c>
      <c r="B2546" s="30">
        <v>8714200</v>
      </c>
      <c r="C2546" s="20" t="s">
        <v>548</v>
      </c>
      <c r="D2546" s="62" t="s">
        <v>627</v>
      </c>
      <c r="E2546" s="217" t="s">
        <v>34</v>
      </c>
      <c r="F2546" s="54">
        <v>0</v>
      </c>
      <c r="G2546" s="134">
        <v>1</v>
      </c>
      <c r="H2546" s="6">
        <v>781815</v>
      </c>
      <c r="I2546" s="247">
        <v>8568</v>
      </c>
      <c r="J2546" s="82">
        <f t="shared" si="443"/>
        <v>9692.1216000000004</v>
      </c>
      <c r="K2546" s="79">
        <v>13780</v>
      </c>
      <c r="L2546" s="79">
        <f t="shared" si="444"/>
        <v>2618.1999999999998</v>
      </c>
      <c r="M2546" s="79">
        <f t="shared" si="434"/>
        <v>16398.2</v>
      </c>
      <c r="N2546" s="79">
        <v>10000</v>
      </c>
      <c r="O2546" s="79">
        <v>1900</v>
      </c>
      <c r="P2546" s="79">
        <v>11900</v>
      </c>
      <c r="Q2546" s="244">
        <f t="shared" si="435"/>
        <v>9692</v>
      </c>
      <c r="R2546" s="244">
        <f t="shared" si="436"/>
        <v>12663</v>
      </c>
      <c r="S2546" s="244">
        <f t="shared" si="437"/>
        <v>12367</v>
      </c>
      <c r="T2546" s="244">
        <f t="shared" si="438"/>
        <v>11900</v>
      </c>
      <c r="U2546" s="79">
        <f t="shared" si="439"/>
        <v>2100.8142469052327</v>
      </c>
      <c r="V2546" s="245">
        <f t="shared" si="440"/>
        <v>0.16590178053425197</v>
      </c>
      <c r="W2546" s="88" t="str">
        <f t="shared" si="441"/>
        <v>MENOR_VALOR</v>
      </c>
      <c r="X2546" s="89">
        <f t="shared" si="442"/>
        <v>9692</v>
      </c>
      <c r="Y2546" s="73"/>
    </row>
    <row r="2547" spans="1:25" x14ac:dyDescent="0.35">
      <c r="A2547" s="21">
        <v>2284</v>
      </c>
      <c r="B2547" s="30">
        <v>8714200</v>
      </c>
      <c r="C2547" s="20" t="s">
        <v>548</v>
      </c>
      <c r="D2547" s="62" t="s">
        <v>628</v>
      </c>
      <c r="E2547" s="217" t="s">
        <v>34</v>
      </c>
      <c r="F2547" s="54">
        <v>0</v>
      </c>
      <c r="G2547" s="134">
        <v>1</v>
      </c>
      <c r="H2547" s="6">
        <v>781815</v>
      </c>
      <c r="I2547" s="247">
        <v>8568</v>
      </c>
      <c r="J2547" s="82">
        <f t="shared" si="443"/>
        <v>9692.1216000000004</v>
      </c>
      <c r="K2547" s="79">
        <v>13000</v>
      </c>
      <c r="L2547" s="79">
        <f t="shared" si="444"/>
        <v>2470</v>
      </c>
      <c r="M2547" s="79">
        <f t="shared" si="434"/>
        <v>15470</v>
      </c>
      <c r="N2547" s="79">
        <v>10000</v>
      </c>
      <c r="O2547" s="79">
        <v>1900</v>
      </c>
      <c r="P2547" s="79">
        <v>11900</v>
      </c>
      <c r="Q2547" s="244">
        <f t="shared" si="435"/>
        <v>9692</v>
      </c>
      <c r="R2547" s="244">
        <f t="shared" si="436"/>
        <v>12354</v>
      </c>
      <c r="S2547" s="244">
        <f t="shared" si="437"/>
        <v>12129</v>
      </c>
      <c r="T2547" s="244">
        <f t="shared" si="438"/>
        <v>11900</v>
      </c>
      <c r="U2547" s="79">
        <f t="shared" si="439"/>
        <v>1882.3182515185895</v>
      </c>
      <c r="V2547" s="245">
        <f t="shared" si="440"/>
        <v>0.15236508430618337</v>
      </c>
      <c r="W2547" s="88" t="str">
        <f t="shared" si="441"/>
        <v>MENOR_VALOR</v>
      </c>
      <c r="X2547" s="89">
        <f t="shared" si="442"/>
        <v>9692</v>
      </c>
      <c r="Y2547" s="73"/>
    </row>
    <row r="2548" spans="1:25" ht="16" x14ac:dyDescent="0.35">
      <c r="A2548" s="21">
        <v>2285</v>
      </c>
      <c r="B2548" s="30">
        <v>8714200</v>
      </c>
      <c r="C2548" s="20" t="s">
        <v>548</v>
      </c>
      <c r="D2548" s="62" t="s">
        <v>629</v>
      </c>
      <c r="E2548" s="217" t="s">
        <v>34</v>
      </c>
      <c r="F2548" s="54">
        <v>0</v>
      </c>
      <c r="G2548" s="134">
        <v>1</v>
      </c>
      <c r="H2548" s="6">
        <v>781815</v>
      </c>
      <c r="I2548" s="247">
        <v>8568</v>
      </c>
      <c r="J2548" s="82">
        <f t="shared" si="443"/>
        <v>9692.1216000000004</v>
      </c>
      <c r="K2548" s="79">
        <v>14300</v>
      </c>
      <c r="L2548" s="79">
        <f t="shared" si="444"/>
        <v>2717</v>
      </c>
      <c r="M2548" s="79">
        <f t="shared" si="434"/>
        <v>17017</v>
      </c>
      <c r="N2548" s="79">
        <v>10000</v>
      </c>
      <c r="O2548" s="79">
        <v>1900</v>
      </c>
      <c r="P2548" s="79">
        <v>11900</v>
      </c>
      <c r="Q2548" s="244">
        <f t="shared" si="435"/>
        <v>9692</v>
      </c>
      <c r="R2548" s="244">
        <f t="shared" si="436"/>
        <v>12870</v>
      </c>
      <c r="S2548" s="244">
        <f t="shared" si="437"/>
        <v>12520</v>
      </c>
      <c r="T2548" s="244">
        <f t="shared" si="438"/>
        <v>11900</v>
      </c>
      <c r="U2548" s="79">
        <f t="shared" si="439"/>
        <v>2247.1853506108482</v>
      </c>
      <c r="V2548" s="245">
        <f t="shared" si="440"/>
        <v>0.17460647634893925</v>
      </c>
      <c r="W2548" s="88" t="str">
        <f t="shared" si="441"/>
        <v>MENOR_VALOR</v>
      </c>
      <c r="X2548" s="89">
        <f t="shared" si="442"/>
        <v>9692</v>
      </c>
      <c r="Y2548" s="73"/>
    </row>
    <row r="2549" spans="1:25" x14ac:dyDescent="0.35">
      <c r="A2549" s="21">
        <v>2286</v>
      </c>
      <c r="B2549" s="30">
        <v>8714200</v>
      </c>
      <c r="C2549" s="20" t="s">
        <v>548</v>
      </c>
      <c r="D2549" s="62" t="s">
        <v>630</v>
      </c>
      <c r="E2549" s="217" t="s">
        <v>34</v>
      </c>
      <c r="F2549" s="54">
        <v>0</v>
      </c>
      <c r="G2549" s="134">
        <v>1</v>
      </c>
      <c r="H2549" s="6">
        <v>781815</v>
      </c>
      <c r="I2549" s="247">
        <v>207060</v>
      </c>
      <c r="J2549" s="82">
        <f t="shared" si="443"/>
        <v>234226.272</v>
      </c>
      <c r="K2549" s="79">
        <v>329400</v>
      </c>
      <c r="L2549" s="79">
        <f t="shared" si="444"/>
        <v>62586</v>
      </c>
      <c r="M2549" s="79">
        <f t="shared" si="434"/>
        <v>391986</v>
      </c>
      <c r="N2549" s="79">
        <v>244000</v>
      </c>
      <c r="O2549" s="79">
        <v>46360</v>
      </c>
      <c r="P2549" s="79">
        <v>290360</v>
      </c>
      <c r="Q2549" s="244">
        <f t="shared" si="435"/>
        <v>234226</v>
      </c>
      <c r="R2549" s="244">
        <f t="shared" si="436"/>
        <v>305524</v>
      </c>
      <c r="S2549" s="244">
        <f t="shared" si="437"/>
        <v>298731</v>
      </c>
      <c r="T2549" s="244">
        <f t="shared" si="438"/>
        <v>290360</v>
      </c>
      <c r="U2549" s="79">
        <f t="shared" si="439"/>
        <v>50415.299285038469</v>
      </c>
      <c r="V2549" s="245">
        <f t="shared" si="440"/>
        <v>0.16501256623060206</v>
      </c>
      <c r="W2549" s="88" t="str">
        <f t="shared" si="441"/>
        <v>MENOR_VALOR</v>
      </c>
      <c r="X2549" s="89">
        <f t="shared" si="442"/>
        <v>234226</v>
      </c>
      <c r="Y2549" s="73"/>
    </row>
    <row r="2550" spans="1:25" x14ac:dyDescent="0.35">
      <c r="A2550" s="21">
        <v>2287</v>
      </c>
      <c r="B2550" s="30">
        <v>8714200</v>
      </c>
      <c r="C2550" s="20" t="s">
        <v>548</v>
      </c>
      <c r="D2550" s="62" t="s">
        <v>631</v>
      </c>
      <c r="E2550" s="217" t="s">
        <v>34</v>
      </c>
      <c r="F2550" s="54">
        <v>0</v>
      </c>
      <c r="G2550" s="134">
        <v>1</v>
      </c>
      <c r="H2550" s="6">
        <v>781815</v>
      </c>
      <c r="I2550" s="247">
        <v>25823</v>
      </c>
      <c r="J2550" s="82">
        <f t="shared" si="443"/>
        <v>29210.977599999998</v>
      </c>
      <c r="K2550" s="79">
        <v>37620</v>
      </c>
      <c r="L2550" s="79">
        <f t="shared" si="444"/>
        <v>7147.8</v>
      </c>
      <c r="M2550" s="79">
        <f t="shared" si="434"/>
        <v>44767.8</v>
      </c>
      <c r="N2550" s="79">
        <v>30000</v>
      </c>
      <c r="O2550" s="79">
        <v>5700</v>
      </c>
      <c r="P2550" s="79">
        <v>35700</v>
      </c>
      <c r="Q2550" s="244">
        <f t="shared" si="435"/>
        <v>29211</v>
      </c>
      <c r="R2550" s="244">
        <f t="shared" si="436"/>
        <v>36560</v>
      </c>
      <c r="S2550" s="244">
        <f t="shared" si="437"/>
        <v>36008</v>
      </c>
      <c r="T2550" s="244">
        <f t="shared" si="438"/>
        <v>35700</v>
      </c>
      <c r="U2550" s="79">
        <f t="shared" si="439"/>
        <v>5196.5277349399375</v>
      </c>
      <c r="V2550" s="245">
        <f t="shared" si="440"/>
        <v>0.14213697305634401</v>
      </c>
      <c r="W2550" s="88" t="str">
        <f t="shared" si="441"/>
        <v>MENOR_VALOR</v>
      </c>
      <c r="X2550" s="89">
        <f t="shared" si="442"/>
        <v>29211</v>
      </c>
      <c r="Y2550" s="73"/>
    </row>
    <row r="2551" spans="1:25" ht="16" x14ac:dyDescent="0.35">
      <c r="A2551" s="21">
        <v>2288</v>
      </c>
      <c r="B2551" s="30">
        <v>8714200</v>
      </c>
      <c r="C2551" s="20" t="s">
        <v>548</v>
      </c>
      <c r="D2551" s="62" t="s">
        <v>632</v>
      </c>
      <c r="E2551" s="217" t="s">
        <v>34</v>
      </c>
      <c r="F2551" s="54">
        <v>0</v>
      </c>
      <c r="G2551" s="134">
        <v>1</v>
      </c>
      <c r="H2551" s="6">
        <v>781815</v>
      </c>
      <c r="I2551" s="247">
        <v>19159</v>
      </c>
      <c r="J2551" s="82">
        <f t="shared" si="443"/>
        <v>21672.660799999998</v>
      </c>
      <c r="K2551" s="79">
        <v>28130</v>
      </c>
      <c r="L2551" s="79">
        <f t="shared" si="444"/>
        <v>5344.7</v>
      </c>
      <c r="M2551" s="79">
        <f t="shared" si="434"/>
        <v>33474.699999999997</v>
      </c>
      <c r="N2551" s="79">
        <v>23000</v>
      </c>
      <c r="O2551" s="79">
        <v>4370</v>
      </c>
      <c r="P2551" s="79">
        <v>27370</v>
      </c>
      <c r="Q2551" s="244">
        <f t="shared" si="435"/>
        <v>21673</v>
      </c>
      <c r="R2551" s="244">
        <f t="shared" si="436"/>
        <v>27506</v>
      </c>
      <c r="S2551" s="244">
        <f t="shared" si="437"/>
        <v>27079</v>
      </c>
      <c r="T2551" s="244">
        <f t="shared" si="438"/>
        <v>27370</v>
      </c>
      <c r="U2551" s="79">
        <f t="shared" si="439"/>
        <v>4124.5538546611315</v>
      </c>
      <c r="V2551" s="245">
        <f t="shared" si="440"/>
        <v>0.14995105993823643</v>
      </c>
      <c r="W2551" s="88" t="str">
        <f t="shared" si="441"/>
        <v>MENOR_VALOR</v>
      </c>
      <c r="X2551" s="89">
        <f t="shared" si="442"/>
        <v>21673</v>
      </c>
      <c r="Y2551" s="73"/>
    </row>
    <row r="2552" spans="1:25" ht="16" x14ac:dyDescent="0.35">
      <c r="A2552" s="21">
        <v>2289</v>
      </c>
      <c r="B2552" s="30">
        <v>8714200</v>
      </c>
      <c r="C2552" s="20" t="s">
        <v>548</v>
      </c>
      <c r="D2552" s="62" t="s">
        <v>633</v>
      </c>
      <c r="E2552" s="217" t="s">
        <v>34</v>
      </c>
      <c r="F2552" s="54">
        <v>0</v>
      </c>
      <c r="G2552" s="134">
        <v>1</v>
      </c>
      <c r="H2552" s="6">
        <v>781815</v>
      </c>
      <c r="I2552" s="247">
        <v>20587</v>
      </c>
      <c r="J2552" s="82">
        <f t="shared" si="443"/>
        <v>23288.0144</v>
      </c>
      <c r="K2552" s="79">
        <v>27000</v>
      </c>
      <c r="L2552" s="79">
        <f t="shared" si="444"/>
        <v>5130</v>
      </c>
      <c r="M2552" s="79">
        <f t="shared" si="434"/>
        <v>32130</v>
      </c>
      <c r="N2552" s="79">
        <v>24000</v>
      </c>
      <c r="O2552" s="79">
        <v>4560</v>
      </c>
      <c r="P2552" s="79">
        <v>28560</v>
      </c>
      <c r="Q2552" s="244">
        <f t="shared" si="435"/>
        <v>23288</v>
      </c>
      <c r="R2552" s="244">
        <f t="shared" si="436"/>
        <v>27993</v>
      </c>
      <c r="S2552" s="244">
        <f t="shared" si="437"/>
        <v>27750</v>
      </c>
      <c r="T2552" s="244">
        <f t="shared" si="438"/>
        <v>28560</v>
      </c>
      <c r="U2552" s="79">
        <f t="shared" si="439"/>
        <v>3326.9374054827063</v>
      </c>
      <c r="V2552" s="245">
        <f t="shared" si="440"/>
        <v>0.11884890527927361</v>
      </c>
      <c r="W2552" s="88" t="str">
        <f t="shared" si="441"/>
        <v>MENOR_VALOR</v>
      </c>
      <c r="X2552" s="89">
        <f t="shared" si="442"/>
        <v>23288</v>
      </c>
      <c r="Y2552" s="73"/>
    </row>
    <row r="2553" spans="1:25" ht="16" x14ac:dyDescent="0.35">
      <c r="A2553" s="21">
        <v>2290</v>
      </c>
      <c r="B2553" s="30">
        <v>8714200</v>
      </c>
      <c r="C2553" s="20" t="s">
        <v>548</v>
      </c>
      <c r="D2553" s="62" t="s">
        <v>634</v>
      </c>
      <c r="E2553" s="217" t="s">
        <v>34</v>
      </c>
      <c r="F2553" s="54">
        <v>0</v>
      </c>
      <c r="G2553" s="134">
        <v>1</v>
      </c>
      <c r="H2553" s="6">
        <v>781815</v>
      </c>
      <c r="I2553" s="247">
        <v>456365</v>
      </c>
      <c r="J2553" s="82">
        <f t="shared" si="443"/>
        <v>516240.08799999999</v>
      </c>
      <c r="K2553" s="79">
        <v>731390</v>
      </c>
      <c r="L2553" s="79">
        <f t="shared" si="444"/>
        <v>138964.1</v>
      </c>
      <c r="M2553" s="79">
        <f t="shared" si="434"/>
        <v>870354.1</v>
      </c>
      <c r="N2553" s="79">
        <v>537000</v>
      </c>
      <c r="O2553" s="79">
        <v>102030</v>
      </c>
      <c r="P2553" s="79">
        <v>639030</v>
      </c>
      <c r="Q2553" s="244">
        <f t="shared" si="435"/>
        <v>516240</v>
      </c>
      <c r="R2553" s="244">
        <f t="shared" si="436"/>
        <v>675208</v>
      </c>
      <c r="S2553" s="244">
        <f t="shared" si="437"/>
        <v>659715</v>
      </c>
      <c r="T2553" s="244">
        <f t="shared" si="438"/>
        <v>639030</v>
      </c>
      <c r="U2553" s="79">
        <f t="shared" si="439"/>
        <v>112407.35079166309</v>
      </c>
      <c r="V2553" s="245">
        <f t="shared" si="440"/>
        <v>0.16647810865935103</v>
      </c>
      <c r="W2553" s="88" t="str">
        <f t="shared" si="441"/>
        <v>MENOR_VALOR</v>
      </c>
      <c r="X2553" s="89">
        <f t="shared" si="442"/>
        <v>516240</v>
      </c>
      <c r="Y2553" s="73"/>
    </row>
    <row r="2554" spans="1:25" ht="16" x14ac:dyDescent="0.35">
      <c r="A2554" s="21">
        <v>2291</v>
      </c>
      <c r="B2554" s="30">
        <v>8714200</v>
      </c>
      <c r="C2554" s="20" t="s">
        <v>548</v>
      </c>
      <c r="D2554" s="62" t="s">
        <v>635</v>
      </c>
      <c r="E2554" s="217" t="s">
        <v>34</v>
      </c>
      <c r="F2554" s="54">
        <v>0</v>
      </c>
      <c r="G2554" s="134">
        <v>1</v>
      </c>
      <c r="H2554" s="6">
        <v>781815</v>
      </c>
      <c r="I2554" s="247">
        <v>29512</v>
      </c>
      <c r="J2554" s="82">
        <f t="shared" si="443"/>
        <v>33383.974399999999</v>
      </c>
      <c r="K2554" s="79">
        <v>45760</v>
      </c>
      <c r="L2554" s="79">
        <f t="shared" si="444"/>
        <v>8694.4</v>
      </c>
      <c r="M2554" s="79">
        <f t="shared" si="434"/>
        <v>54454.400000000001</v>
      </c>
      <c r="N2554" s="79">
        <v>35000</v>
      </c>
      <c r="O2554" s="79">
        <v>6650</v>
      </c>
      <c r="P2554" s="79">
        <v>41650</v>
      </c>
      <c r="Q2554" s="244">
        <f t="shared" si="435"/>
        <v>33384</v>
      </c>
      <c r="R2554" s="244">
        <f t="shared" si="436"/>
        <v>43163</v>
      </c>
      <c r="S2554" s="244">
        <f t="shared" si="437"/>
        <v>42305</v>
      </c>
      <c r="T2554" s="244">
        <f t="shared" si="438"/>
        <v>41650</v>
      </c>
      <c r="U2554" s="79">
        <f t="shared" si="439"/>
        <v>6914.797213223248</v>
      </c>
      <c r="V2554" s="245">
        <f t="shared" si="440"/>
        <v>0.16020196031840345</v>
      </c>
      <c r="W2554" s="88" t="str">
        <f t="shared" si="441"/>
        <v>MENOR_VALOR</v>
      </c>
      <c r="X2554" s="89">
        <f t="shared" si="442"/>
        <v>33384</v>
      </c>
      <c r="Y2554" s="73"/>
    </row>
    <row r="2555" spans="1:25" x14ac:dyDescent="0.35">
      <c r="A2555" s="21">
        <v>2292</v>
      </c>
      <c r="B2555" s="30">
        <v>8714200</v>
      </c>
      <c r="C2555" s="20" t="s">
        <v>548</v>
      </c>
      <c r="D2555" s="62" t="s">
        <v>636</v>
      </c>
      <c r="E2555" s="217" t="s">
        <v>34</v>
      </c>
      <c r="F2555" s="54">
        <v>0</v>
      </c>
      <c r="G2555" s="134">
        <v>1</v>
      </c>
      <c r="H2555" s="6">
        <v>781815</v>
      </c>
      <c r="I2555" s="247">
        <v>29512</v>
      </c>
      <c r="J2555" s="82">
        <f t="shared" si="443"/>
        <v>33383.974399999999</v>
      </c>
      <c r="K2555" s="79">
        <v>42680</v>
      </c>
      <c r="L2555" s="79">
        <f t="shared" si="444"/>
        <v>8109.2</v>
      </c>
      <c r="M2555" s="79">
        <f t="shared" si="434"/>
        <v>50789.2</v>
      </c>
      <c r="N2555" s="79">
        <v>35000</v>
      </c>
      <c r="O2555" s="79">
        <v>6650</v>
      </c>
      <c r="P2555" s="79">
        <v>41650</v>
      </c>
      <c r="Q2555" s="244">
        <f t="shared" si="435"/>
        <v>33384</v>
      </c>
      <c r="R2555" s="244">
        <f t="shared" si="436"/>
        <v>41941</v>
      </c>
      <c r="S2555" s="244">
        <f t="shared" si="437"/>
        <v>41334</v>
      </c>
      <c r="T2555" s="244">
        <f t="shared" si="438"/>
        <v>41650</v>
      </c>
      <c r="U2555" s="79">
        <f t="shared" si="439"/>
        <v>6050.7127266132875</v>
      </c>
      <c r="V2555" s="245">
        <f t="shared" si="440"/>
        <v>0.14426724986560377</v>
      </c>
      <c r="W2555" s="88" t="str">
        <f t="shared" si="441"/>
        <v>MENOR_VALOR</v>
      </c>
      <c r="X2555" s="89">
        <f t="shared" si="442"/>
        <v>33384</v>
      </c>
      <c r="Y2555" s="73"/>
    </row>
    <row r="2556" spans="1:25" ht="24" x14ac:dyDescent="0.35">
      <c r="A2556" s="21">
        <v>2293</v>
      </c>
      <c r="B2556" s="30">
        <v>8714200</v>
      </c>
      <c r="C2556" s="20" t="s">
        <v>548</v>
      </c>
      <c r="D2556" s="62" t="s">
        <v>637</v>
      </c>
      <c r="E2556" s="217" t="s">
        <v>34</v>
      </c>
      <c r="F2556" s="54">
        <v>0</v>
      </c>
      <c r="G2556" s="134">
        <v>1</v>
      </c>
      <c r="H2556" s="6">
        <v>781815</v>
      </c>
      <c r="I2556" s="247">
        <v>72352</v>
      </c>
      <c r="J2556" s="82">
        <f t="shared" si="443"/>
        <v>81844.582399999999</v>
      </c>
      <c r="K2556" s="79">
        <v>106000</v>
      </c>
      <c r="L2556" s="79">
        <f t="shared" si="444"/>
        <v>20140</v>
      </c>
      <c r="M2556" s="79">
        <f t="shared" si="434"/>
        <v>126140</v>
      </c>
      <c r="N2556" s="79">
        <v>85000</v>
      </c>
      <c r="O2556" s="79">
        <v>16150</v>
      </c>
      <c r="P2556" s="79">
        <v>101150</v>
      </c>
      <c r="Q2556" s="244">
        <f t="shared" si="435"/>
        <v>81845</v>
      </c>
      <c r="R2556" s="244">
        <f t="shared" si="436"/>
        <v>103045</v>
      </c>
      <c r="S2556" s="244">
        <f t="shared" si="437"/>
        <v>101454</v>
      </c>
      <c r="T2556" s="244">
        <f t="shared" si="438"/>
        <v>101150</v>
      </c>
      <c r="U2556" s="79">
        <f t="shared" si="439"/>
        <v>14990.663761154807</v>
      </c>
      <c r="V2556" s="245">
        <f t="shared" si="440"/>
        <v>0.14547686701106124</v>
      </c>
      <c r="W2556" s="88" t="str">
        <f t="shared" si="441"/>
        <v>MENOR_VALOR</v>
      </c>
      <c r="X2556" s="89">
        <f t="shared" si="442"/>
        <v>81845</v>
      </c>
      <c r="Y2556" s="73"/>
    </row>
    <row r="2557" spans="1:25" ht="24" x14ac:dyDescent="0.35">
      <c r="A2557" s="21">
        <v>2294</v>
      </c>
      <c r="B2557" s="30">
        <v>8714200</v>
      </c>
      <c r="C2557" s="20" t="s">
        <v>548</v>
      </c>
      <c r="D2557" s="62" t="s">
        <v>638</v>
      </c>
      <c r="E2557" s="217" t="s">
        <v>34</v>
      </c>
      <c r="F2557" s="54">
        <v>0</v>
      </c>
      <c r="G2557" s="134">
        <v>1</v>
      </c>
      <c r="H2557" s="6">
        <v>781815</v>
      </c>
      <c r="I2557" s="247">
        <v>72352</v>
      </c>
      <c r="J2557" s="82">
        <f t="shared" si="443"/>
        <v>81844.582399999999</v>
      </c>
      <c r="K2557" s="79">
        <v>110240</v>
      </c>
      <c r="L2557" s="79">
        <f t="shared" si="444"/>
        <v>20945.599999999999</v>
      </c>
      <c r="M2557" s="79">
        <f t="shared" si="434"/>
        <v>131185.60000000001</v>
      </c>
      <c r="N2557" s="79">
        <v>85000</v>
      </c>
      <c r="O2557" s="79">
        <v>16150</v>
      </c>
      <c r="P2557" s="79">
        <v>101150</v>
      </c>
      <c r="Q2557" s="244">
        <f t="shared" si="435"/>
        <v>81845</v>
      </c>
      <c r="R2557" s="244">
        <f t="shared" si="436"/>
        <v>104727</v>
      </c>
      <c r="S2557" s="244">
        <f t="shared" si="437"/>
        <v>102789</v>
      </c>
      <c r="T2557" s="244">
        <f t="shared" si="438"/>
        <v>101150</v>
      </c>
      <c r="U2557" s="79">
        <f t="shared" si="439"/>
        <v>16180.01736711058</v>
      </c>
      <c r="V2557" s="245">
        <f t="shared" si="440"/>
        <v>0.1544970959457502</v>
      </c>
      <c r="W2557" s="88" t="str">
        <f t="shared" si="441"/>
        <v>MENOR_VALOR</v>
      </c>
      <c r="X2557" s="89">
        <f t="shared" si="442"/>
        <v>81845</v>
      </c>
      <c r="Y2557" s="73"/>
    </row>
    <row r="2558" spans="1:25" x14ac:dyDescent="0.35">
      <c r="A2558" s="21">
        <v>2295</v>
      </c>
      <c r="B2558" s="30">
        <v>8714200</v>
      </c>
      <c r="C2558" s="20" t="s">
        <v>548</v>
      </c>
      <c r="D2558" s="62" t="s">
        <v>642</v>
      </c>
      <c r="E2558" s="217" t="s">
        <v>34</v>
      </c>
      <c r="F2558" s="54">
        <v>0</v>
      </c>
      <c r="G2558" s="134">
        <v>1</v>
      </c>
      <c r="H2558" s="6">
        <v>781815</v>
      </c>
      <c r="I2558" s="247">
        <v>130543</v>
      </c>
      <c r="J2558" s="82">
        <f t="shared" si="443"/>
        <v>147670.24160000001</v>
      </c>
      <c r="K2558" s="79">
        <v>194930</v>
      </c>
      <c r="L2558" s="79">
        <f t="shared" si="444"/>
        <v>37036.699999999997</v>
      </c>
      <c r="M2558" s="79">
        <f t="shared" si="434"/>
        <v>231966.7</v>
      </c>
      <c r="N2558" s="79">
        <v>154000</v>
      </c>
      <c r="O2558" s="79">
        <v>29260</v>
      </c>
      <c r="P2558" s="79">
        <v>183260</v>
      </c>
      <c r="Q2558" s="244">
        <f t="shared" si="435"/>
        <v>147670</v>
      </c>
      <c r="R2558" s="244">
        <f t="shared" si="436"/>
        <v>187632</v>
      </c>
      <c r="S2558" s="244">
        <f t="shared" si="437"/>
        <v>184471</v>
      </c>
      <c r="T2558" s="244">
        <f t="shared" si="438"/>
        <v>183260</v>
      </c>
      <c r="U2558" s="79">
        <f t="shared" si="439"/>
        <v>28257.40118977681</v>
      </c>
      <c r="V2558" s="245">
        <f t="shared" si="440"/>
        <v>0.15060011719630345</v>
      </c>
      <c r="W2558" s="88" t="str">
        <f t="shared" si="441"/>
        <v>MENOR_VALOR</v>
      </c>
      <c r="X2558" s="89">
        <f t="shared" si="442"/>
        <v>147670</v>
      </c>
      <c r="Y2558" s="73"/>
    </row>
    <row r="2559" spans="1:25" x14ac:dyDescent="0.35">
      <c r="A2559" s="21">
        <v>2296</v>
      </c>
      <c r="B2559" s="30">
        <v>8714200</v>
      </c>
      <c r="C2559" s="20" t="s">
        <v>548</v>
      </c>
      <c r="D2559" s="62" t="s">
        <v>794</v>
      </c>
      <c r="E2559" s="217" t="s">
        <v>34</v>
      </c>
      <c r="F2559" s="54">
        <v>0</v>
      </c>
      <c r="G2559" s="134">
        <v>1</v>
      </c>
      <c r="H2559" s="6">
        <v>781815</v>
      </c>
      <c r="I2559" s="247">
        <v>61761</v>
      </c>
      <c r="J2559" s="82">
        <f t="shared" si="443"/>
        <v>69864.0432</v>
      </c>
      <c r="K2559" s="79">
        <v>87360</v>
      </c>
      <c r="L2559" s="79">
        <f t="shared" si="444"/>
        <v>16598.400000000001</v>
      </c>
      <c r="M2559" s="79">
        <f t="shared" si="434"/>
        <v>103958.39999999999</v>
      </c>
      <c r="N2559" s="79">
        <v>73000</v>
      </c>
      <c r="O2559" s="79">
        <v>13870</v>
      </c>
      <c r="P2559" s="79">
        <v>86870</v>
      </c>
      <c r="Q2559" s="244">
        <f t="shared" si="435"/>
        <v>69864</v>
      </c>
      <c r="R2559" s="244">
        <f t="shared" si="436"/>
        <v>86897</v>
      </c>
      <c r="S2559" s="244">
        <f t="shared" si="437"/>
        <v>85768</v>
      </c>
      <c r="T2559" s="244">
        <f t="shared" si="438"/>
        <v>86870</v>
      </c>
      <c r="U2559" s="79">
        <f t="shared" si="439"/>
        <v>12044.149803950464</v>
      </c>
      <c r="V2559" s="245">
        <f t="shared" si="440"/>
        <v>0.13860259622254467</v>
      </c>
      <c r="W2559" s="88" t="str">
        <f t="shared" si="441"/>
        <v>MENOR_VALOR</v>
      </c>
      <c r="X2559" s="89">
        <f t="shared" si="442"/>
        <v>69864</v>
      </c>
      <c r="Y2559" s="73"/>
    </row>
    <row r="2560" spans="1:25" x14ac:dyDescent="0.35">
      <c r="A2560" s="21">
        <v>2297</v>
      </c>
      <c r="B2560" s="30">
        <v>8714200</v>
      </c>
      <c r="C2560" s="20" t="s">
        <v>548</v>
      </c>
      <c r="D2560" s="62" t="s">
        <v>795</v>
      </c>
      <c r="E2560" s="217" t="s">
        <v>34</v>
      </c>
      <c r="F2560" s="54">
        <v>0</v>
      </c>
      <c r="G2560" s="134">
        <v>1</v>
      </c>
      <c r="H2560" s="6">
        <v>781815</v>
      </c>
      <c r="I2560" s="247">
        <v>72352</v>
      </c>
      <c r="J2560" s="82">
        <f t="shared" si="443"/>
        <v>81844.582399999999</v>
      </c>
      <c r="K2560" s="79">
        <v>100700</v>
      </c>
      <c r="L2560" s="79">
        <f t="shared" si="444"/>
        <v>19133</v>
      </c>
      <c r="M2560" s="79">
        <f t="shared" si="434"/>
        <v>119833</v>
      </c>
      <c r="N2560" s="79">
        <v>85000</v>
      </c>
      <c r="O2560" s="79">
        <v>16150</v>
      </c>
      <c r="P2560" s="79">
        <v>101150</v>
      </c>
      <c r="Q2560" s="244">
        <f t="shared" si="435"/>
        <v>81845</v>
      </c>
      <c r="R2560" s="244">
        <f t="shared" si="436"/>
        <v>100943</v>
      </c>
      <c r="S2560" s="244">
        <f t="shared" si="437"/>
        <v>99734</v>
      </c>
      <c r="T2560" s="244">
        <f t="shared" si="438"/>
        <v>101150</v>
      </c>
      <c r="U2560" s="79">
        <f t="shared" si="439"/>
        <v>13504.325307100684</v>
      </c>
      <c r="V2560" s="245">
        <f t="shared" si="440"/>
        <v>0.13378169171810511</v>
      </c>
      <c r="W2560" s="88" t="str">
        <f t="shared" si="441"/>
        <v>MENOR_VALOR</v>
      </c>
      <c r="X2560" s="89">
        <f t="shared" si="442"/>
        <v>81845</v>
      </c>
      <c r="Y2560" s="73"/>
    </row>
    <row r="2561" spans="1:25" x14ac:dyDescent="0.35">
      <c r="A2561" s="21">
        <v>2298</v>
      </c>
      <c r="B2561" s="30">
        <v>8714200</v>
      </c>
      <c r="C2561" s="20" t="s">
        <v>548</v>
      </c>
      <c r="D2561" s="62" t="s">
        <v>796</v>
      </c>
      <c r="E2561" s="217" t="s">
        <v>34</v>
      </c>
      <c r="F2561" s="54">
        <v>0</v>
      </c>
      <c r="G2561" s="134">
        <v>1</v>
      </c>
      <c r="H2561" s="6">
        <v>781815</v>
      </c>
      <c r="I2561" s="247">
        <v>183617</v>
      </c>
      <c r="J2561" s="82">
        <f t="shared" si="443"/>
        <v>207707.55040000001</v>
      </c>
      <c r="K2561" s="79">
        <v>264600</v>
      </c>
      <c r="L2561" s="79">
        <f t="shared" si="444"/>
        <v>50274</v>
      </c>
      <c r="M2561" s="79">
        <f t="shared" si="434"/>
        <v>314874</v>
      </c>
      <c r="N2561" s="79">
        <v>216000</v>
      </c>
      <c r="O2561" s="79">
        <v>41040</v>
      </c>
      <c r="P2561" s="79">
        <v>257040</v>
      </c>
      <c r="Q2561" s="244">
        <f t="shared" si="435"/>
        <v>207708</v>
      </c>
      <c r="R2561" s="244">
        <f t="shared" si="436"/>
        <v>259874</v>
      </c>
      <c r="S2561" s="244">
        <f t="shared" si="437"/>
        <v>256171</v>
      </c>
      <c r="T2561" s="244">
        <f t="shared" si="438"/>
        <v>257040</v>
      </c>
      <c r="U2561" s="79">
        <f t="shared" si="439"/>
        <v>36886.932347377435</v>
      </c>
      <c r="V2561" s="245">
        <f t="shared" si="440"/>
        <v>0.14194160380560361</v>
      </c>
      <c r="W2561" s="88" t="str">
        <f t="shared" si="441"/>
        <v>MENOR_VALOR</v>
      </c>
      <c r="X2561" s="89">
        <f t="shared" si="442"/>
        <v>207708</v>
      </c>
      <c r="Y2561" s="73"/>
    </row>
    <row r="2562" spans="1:25" x14ac:dyDescent="0.35">
      <c r="A2562" s="21">
        <v>2299</v>
      </c>
      <c r="B2562" s="30">
        <v>8714200</v>
      </c>
      <c r="C2562" s="20" t="s">
        <v>548</v>
      </c>
      <c r="D2562" s="62" t="s">
        <v>797</v>
      </c>
      <c r="E2562" s="217" t="s">
        <v>34</v>
      </c>
      <c r="F2562" s="54">
        <v>0</v>
      </c>
      <c r="G2562" s="134">
        <v>1</v>
      </c>
      <c r="H2562" s="6">
        <v>781815</v>
      </c>
      <c r="I2562" s="247">
        <v>30940</v>
      </c>
      <c r="J2562" s="82">
        <f t="shared" si="443"/>
        <v>34999.328000000001</v>
      </c>
      <c r="K2562" s="79">
        <v>217300</v>
      </c>
      <c r="L2562" s="79">
        <f t="shared" si="444"/>
        <v>41287</v>
      </c>
      <c r="M2562" s="79">
        <f t="shared" si="434"/>
        <v>258587</v>
      </c>
      <c r="N2562" s="79">
        <v>164000</v>
      </c>
      <c r="O2562" s="79">
        <v>31160</v>
      </c>
      <c r="P2562" s="79">
        <v>195160</v>
      </c>
      <c r="Q2562" s="244">
        <f t="shared" si="435"/>
        <v>34999</v>
      </c>
      <c r="R2562" s="244">
        <f t="shared" si="436"/>
        <v>162915</v>
      </c>
      <c r="S2562" s="244">
        <f t="shared" si="437"/>
        <v>120879</v>
      </c>
      <c r="T2562" s="244">
        <f t="shared" si="438"/>
        <v>195160</v>
      </c>
      <c r="U2562" s="79">
        <f t="shared" si="439"/>
        <v>90450.271022258414</v>
      </c>
      <c r="V2562" s="245">
        <f t="shared" si="440"/>
        <v>0.555199159207307</v>
      </c>
      <c r="W2562" s="88" t="str">
        <f t="shared" si="441"/>
        <v>MEDIA_GEOMETRICA</v>
      </c>
      <c r="X2562" s="89">
        <f t="shared" si="442"/>
        <v>120879</v>
      </c>
      <c r="Y2562" s="73"/>
    </row>
    <row r="2563" spans="1:25" ht="16" x14ac:dyDescent="0.35">
      <c r="A2563" s="21">
        <v>2300</v>
      </c>
      <c r="B2563" s="30">
        <v>8714200</v>
      </c>
      <c r="C2563" s="20" t="s">
        <v>548</v>
      </c>
      <c r="D2563" s="62" t="s">
        <v>798</v>
      </c>
      <c r="E2563" s="217" t="s">
        <v>34</v>
      </c>
      <c r="F2563" s="54">
        <v>0</v>
      </c>
      <c r="G2563" s="134">
        <v>1</v>
      </c>
      <c r="H2563" s="6">
        <v>781815</v>
      </c>
      <c r="I2563" s="247">
        <v>180047</v>
      </c>
      <c r="J2563" s="82">
        <f t="shared" si="443"/>
        <v>203669.16639999999</v>
      </c>
      <c r="K2563" s="79">
        <v>275600</v>
      </c>
      <c r="L2563" s="79">
        <f t="shared" si="444"/>
        <v>52364</v>
      </c>
      <c r="M2563" s="79">
        <f t="shared" si="434"/>
        <v>327964</v>
      </c>
      <c r="N2563" s="79">
        <v>212000</v>
      </c>
      <c r="O2563" s="79">
        <v>40280</v>
      </c>
      <c r="P2563" s="79">
        <v>252280</v>
      </c>
      <c r="Q2563" s="244">
        <f t="shared" si="435"/>
        <v>203669</v>
      </c>
      <c r="R2563" s="244">
        <f t="shared" si="436"/>
        <v>261304</v>
      </c>
      <c r="S2563" s="244">
        <f t="shared" si="437"/>
        <v>256376</v>
      </c>
      <c r="T2563" s="244">
        <f t="shared" si="438"/>
        <v>252280</v>
      </c>
      <c r="U2563" s="79">
        <f t="shared" si="439"/>
        <v>40754.099333686667</v>
      </c>
      <c r="V2563" s="245">
        <f t="shared" si="440"/>
        <v>0.15596431487342968</v>
      </c>
      <c r="W2563" s="88" t="str">
        <f t="shared" si="441"/>
        <v>MENOR_VALOR</v>
      </c>
      <c r="X2563" s="89">
        <f t="shared" si="442"/>
        <v>203669</v>
      </c>
      <c r="Y2563" s="73"/>
    </row>
    <row r="2564" spans="1:25" ht="16" x14ac:dyDescent="0.35">
      <c r="A2564" s="21">
        <v>2301</v>
      </c>
      <c r="B2564" s="30">
        <v>8714200</v>
      </c>
      <c r="C2564" s="20" t="s">
        <v>548</v>
      </c>
      <c r="D2564" s="62" t="s">
        <v>799</v>
      </c>
      <c r="E2564" s="217" t="s">
        <v>34</v>
      </c>
      <c r="F2564" s="54">
        <v>0</v>
      </c>
      <c r="G2564" s="134">
        <v>1</v>
      </c>
      <c r="H2564" s="6">
        <v>781815</v>
      </c>
      <c r="I2564" s="247">
        <v>70091</v>
      </c>
      <c r="J2564" s="82">
        <f t="shared" si="443"/>
        <v>79286.939199999993</v>
      </c>
      <c r="K2564" s="79">
        <v>94760</v>
      </c>
      <c r="L2564" s="79">
        <f t="shared" si="444"/>
        <v>18004.400000000001</v>
      </c>
      <c r="M2564" s="79">
        <f t="shared" si="434"/>
        <v>112764.4</v>
      </c>
      <c r="N2564" s="79">
        <v>82000</v>
      </c>
      <c r="O2564" s="79">
        <v>15580</v>
      </c>
      <c r="P2564" s="79">
        <v>97580</v>
      </c>
      <c r="Q2564" s="244">
        <f t="shared" si="435"/>
        <v>79287</v>
      </c>
      <c r="R2564" s="244">
        <f t="shared" si="436"/>
        <v>96544</v>
      </c>
      <c r="S2564" s="244">
        <f t="shared" si="437"/>
        <v>95553</v>
      </c>
      <c r="T2564" s="244">
        <f t="shared" si="438"/>
        <v>97580</v>
      </c>
      <c r="U2564" s="79">
        <f t="shared" si="439"/>
        <v>12202.54172293625</v>
      </c>
      <c r="V2564" s="245">
        <f t="shared" si="440"/>
        <v>0.12639357933104337</v>
      </c>
      <c r="W2564" s="88" t="str">
        <f t="shared" si="441"/>
        <v>MENOR_VALOR</v>
      </c>
      <c r="X2564" s="89">
        <f t="shared" si="442"/>
        <v>79287</v>
      </c>
      <c r="Y2564" s="73"/>
    </row>
    <row r="2565" spans="1:25" x14ac:dyDescent="0.35">
      <c r="A2565" s="21">
        <v>2302</v>
      </c>
      <c r="B2565" s="30">
        <v>8714200</v>
      </c>
      <c r="C2565" s="20" t="s">
        <v>548</v>
      </c>
      <c r="D2565" s="62" t="s">
        <v>639</v>
      </c>
      <c r="E2565" s="217" t="s">
        <v>34</v>
      </c>
      <c r="F2565" s="54">
        <v>0</v>
      </c>
      <c r="G2565" s="134">
        <v>1</v>
      </c>
      <c r="H2565" s="6">
        <v>781815</v>
      </c>
      <c r="I2565" s="247">
        <v>215390</v>
      </c>
      <c r="J2565" s="82">
        <f t="shared" si="443"/>
        <v>243649.16800000001</v>
      </c>
      <c r="K2565" s="79">
        <v>312840</v>
      </c>
      <c r="L2565" s="79">
        <f t="shared" si="444"/>
        <v>59439.6</v>
      </c>
      <c r="M2565" s="79">
        <f t="shared" si="434"/>
        <v>372279.6</v>
      </c>
      <c r="N2565" s="79">
        <v>253000</v>
      </c>
      <c r="O2565" s="79">
        <v>48070</v>
      </c>
      <c r="P2565" s="79">
        <v>301070</v>
      </c>
      <c r="Q2565" s="244">
        <f t="shared" si="435"/>
        <v>243649</v>
      </c>
      <c r="R2565" s="244">
        <f t="shared" si="436"/>
        <v>305666</v>
      </c>
      <c r="S2565" s="244">
        <f t="shared" si="437"/>
        <v>301139</v>
      </c>
      <c r="T2565" s="244">
        <f t="shared" si="438"/>
        <v>301070</v>
      </c>
      <c r="U2565" s="79">
        <f t="shared" si="439"/>
        <v>43852.641248846121</v>
      </c>
      <c r="V2565" s="245">
        <f t="shared" si="440"/>
        <v>0.14346587860228524</v>
      </c>
      <c r="W2565" s="88" t="str">
        <f t="shared" si="441"/>
        <v>MENOR_VALOR</v>
      </c>
      <c r="X2565" s="89">
        <f t="shared" si="442"/>
        <v>243649</v>
      </c>
      <c r="Y2565" s="73"/>
    </row>
    <row r="2566" spans="1:25" ht="24" x14ac:dyDescent="0.35">
      <c r="A2566" s="21">
        <v>2303</v>
      </c>
      <c r="B2566" s="30">
        <v>8714200</v>
      </c>
      <c r="C2566" s="62" t="s">
        <v>640</v>
      </c>
      <c r="D2566" s="62" t="s">
        <v>222</v>
      </c>
      <c r="E2566" s="217" t="s">
        <v>34</v>
      </c>
      <c r="F2566" s="54">
        <v>0</v>
      </c>
      <c r="G2566" s="134">
        <v>1</v>
      </c>
      <c r="H2566" s="6">
        <v>781815</v>
      </c>
      <c r="I2566" s="264">
        <v>191352</v>
      </c>
      <c r="J2566" s="82">
        <f t="shared" si="443"/>
        <v>216457.3824</v>
      </c>
      <c r="K2566" s="79">
        <v>289750</v>
      </c>
      <c r="L2566" s="79">
        <f t="shared" si="444"/>
        <v>55052.5</v>
      </c>
      <c r="M2566" s="79">
        <f t="shared" si="434"/>
        <v>344802.5</v>
      </c>
      <c r="N2566" s="79">
        <v>244000</v>
      </c>
      <c r="O2566" s="79">
        <v>46360</v>
      </c>
      <c r="P2566" s="79">
        <v>290360</v>
      </c>
      <c r="Q2566" s="244">
        <f t="shared" si="435"/>
        <v>216457</v>
      </c>
      <c r="R2566" s="244">
        <f t="shared" si="436"/>
        <v>283873</v>
      </c>
      <c r="S2566" s="244">
        <f t="shared" si="437"/>
        <v>278800</v>
      </c>
      <c r="T2566" s="244">
        <f t="shared" si="438"/>
        <v>290360</v>
      </c>
      <c r="U2566" s="79">
        <f t="shared" si="439"/>
        <v>47670.31076047229</v>
      </c>
      <c r="V2566" s="245">
        <f t="shared" si="440"/>
        <v>0.16792830160132274</v>
      </c>
      <c r="W2566" s="88" t="str">
        <f t="shared" si="441"/>
        <v>MENOR_VALOR</v>
      </c>
      <c r="X2566" s="89">
        <f t="shared" si="442"/>
        <v>216457</v>
      </c>
      <c r="Y2566" s="73"/>
    </row>
    <row r="2567" spans="1:25" ht="24" x14ac:dyDescent="0.35">
      <c r="A2567" s="21">
        <v>2304</v>
      </c>
      <c r="B2567" s="30">
        <v>8714200</v>
      </c>
      <c r="C2567" s="62" t="s">
        <v>640</v>
      </c>
      <c r="D2567" s="62" t="s">
        <v>634</v>
      </c>
      <c r="E2567" s="217" t="s">
        <v>34</v>
      </c>
      <c r="F2567" s="54">
        <v>0</v>
      </c>
      <c r="G2567" s="134">
        <v>1</v>
      </c>
      <c r="H2567" s="6">
        <v>781815</v>
      </c>
      <c r="I2567" s="264">
        <v>378420</v>
      </c>
      <c r="J2567" s="82">
        <f t="shared" si="443"/>
        <v>428068.70399999997</v>
      </c>
      <c r="K2567" s="79">
        <v>677710</v>
      </c>
      <c r="L2567" s="79">
        <f t="shared" si="444"/>
        <v>128764.90000000001</v>
      </c>
      <c r="M2567" s="79">
        <f t="shared" si="434"/>
        <v>806474.9</v>
      </c>
      <c r="N2567" s="79">
        <v>537000</v>
      </c>
      <c r="O2567" s="79">
        <v>102030</v>
      </c>
      <c r="P2567" s="79">
        <v>639030</v>
      </c>
      <c r="Q2567" s="244">
        <f t="shared" si="435"/>
        <v>428069</v>
      </c>
      <c r="R2567" s="244">
        <f t="shared" si="436"/>
        <v>624525</v>
      </c>
      <c r="S2567" s="244">
        <f t="shared" si="437"/>
        <v>604239</v>
      </c>
      <c r="T2567" s="244">
        <f t="shared" si="438"/>
        <v>639030</v>
      </c>
      <c r="U2567" s="79">
        <f t="shared" si="439"/>
        <v>138915.36980478439</v>
      </c>
      <c r="V2567" s="245">
        <f t="shared" si="440"/>
        <v>0.22243364125500883</v>
      </c>
      <c r="W2567" s="88" t="str">
        <f t="shared" si="441"/>
        <v>MENOR_VALOR</v>
      </c>
      <c r="X2567" s="89">
        <f t="shared" si="442"/>
        <v>428069</v>
      </c>
      <c r="Y2567" s="73"/>
    </row>
    <row r="2568" spans="1:25" ht="24" x14ac:dyDescent="0.35">
      <c r="A2568" s="21">
        <v>2305</v>
      </c>
      <c r="B2568" s="30">
        <v>8714200</v>
      </c>
      <c r="C2568" s="62" t="s">
        <v>640</v>
      </c>
      <c r="D2568" s="62" t="s">
        <v>641</v>
      </c>
      <c r="E2568" s="217" t="s">
        <v>34</v>
      </c>
      <c r="F2568" s="54">
        <v>0</v>
      </c>
      <c r="G2568" s="134">
        <v>1</v>
      </c>
      <c r="H2568" s="6">
        <v>781815</v>
      </c>
      <c r="I2568" s="264">
        <v>173264</v>
      </c>
      <c r="J2568" s="82">
        <f t="shared" si="443"/>
        <v>195996.23680000001</v>
      </c>
      <c r="K2568" s="79">
        <v>234600</v>
      </c>
      <c r="L2568" s="79">
        <f t="shared" si="444"/>
        <v>44574</v>
      </c>
      <c r="M2568" s="79">
        <f t="shared" si="434"/>
        <v>279174</v>
      </c>
      <c r="N2568" s="79">
        <v>204000</v>
      </c>
      <c r="O2568" s="79">
        <v>38760</v>
      </c>
      <c r="P2568" s="79">
        <v>242760</v>
      </c>
      <c r="Q2568" s="244">
        <f t="shared" si="435"/>
        <v>195996</v>
      </c>
      <c r="R2568" s="244">
        <f t="shared" si="436"/>
        <v>239310</v>
      </c>
      <c r="S2568" s="244">
        <f t="shared" si="437"/>
        <v>236828</v>
      </c>
      <c r="T2568" s="244">
        <f t="shared" si="438"/>
        <v>242760</v>
      </c>
      <c r="U2568" s="79">
        <f t="shared" si="439"/>
        <v>30627.623120314118</v>
      </c>
      <c r="V2568" s="245">
        <f t="shared" si="440"/>
        <v>0.12798304759648205</v>
      </c>
      <c r="W2568" s="88" t="str">
        <f t="shared" si="441"/>
        <v>MENOR_VALOR</v>
      </c>
      <c r="X2568" s="89">
        <f t="shared" si="442"/>
        <v>195996</v>
      </c>
      <c r="Y2568" s="73"/>
    </row>
    <row r="2569" spans="1:25" ht="24" x14ac:dyDescent="0.35">
      <c r="A2569" s="21">
        <v>2306</v>
      </c>
      <c r="B2569" s="30">
        <v>8714200</v>
      </c>
      <c r="C2569" s="62" t="s">
        <v>640</v>
      </c>
      <c r="D2569" s="62" t="s">
        <v>642</v>
      </c>
      <c r="E2569" s="217" t="s">
        <v>34</v>
      </c>
      <c r="F2569" s="54">
        <v>0</v>
      </c>
      <c r="G2569" s="134">
        <v>1</v>
      </c>
      <c r="H2569" s="6">
        <v>781815</v>
      </c>
      <c r="I2569" s="264">
        <v>173264</v>
      </c>
      <c r="J2569" s="82">
        <f t="shared" si="443"/>
        <v>195996.23680000001</v>
      </c>
      <c r="K2569" s="79">
        <v>189140</v>
      </c>
      <c r="L2569" s="79">
        <f t="shared" si="444"/>
        <v>35936.6</v>
      </c>
      <c r="M2569" s="79">
        <f t="shared" si="434"/>
        <v>225076.6</v>
      </c>
      <c r="N2569" s="79">
        <v>154000</v>
      </c>
      <c r="O2569" s="79">
        <v>29260</v>
      </c>
      <c r="P2569" s="79">
        <v>183260</v>
      </c>
      <c r="Q2569" s="244">
        <f t="shared" si="435"/>
        <v>183260</v>
      </c>
      <c r="R2569" s="244">
        <f t="shared" si="436"/>
        <v>201444</v>
      </c>
      <c r="S2569" s="244">
        <f t="shared" si="437"/>
        <v>200701</v>
      </c>
      <c r="T2569" s="244">
        <f t="shared" si="438"/>
        <v>195996</v>
      </c>
      <c r="U2569" s="79">
        <f t="shared" si="439"/>
        <v>12858.029709096179</v>
      </c>
      <c r="V2569" s="245">
        <f t="shared" si="440"/>
        <v>6.3829300992316373E-2</v>
      </c>
      <c r="W2569" s="88" t="str">
        <f t="shared" si="441"/>
        <v>MENOR_VALOR</v>
      </c>
      <c r="X2569" s="89">
        <f t="shared" si="442"/>
        <v>183260</v>
      </c>
      <c r="Y2569" s="73"/>
    </row>
    <row r="2570" spans="1:25" ht="24" x14ac:dyDescent="0.35">
      <c r="A2570" s="21">
        <v>2307</v>
      </c>
      <c r="B2570" s="30">
        <v>8714200</v>
      </c>
      <c r="C2570" s="32" t="s">
        <v>50</v>
      </c>
      <c r="D2570" s="62" t="s">
        <v>643</v>
      </c>
      <c r="E2570" s="217" t="s">
        <v>34</v>
      </c>
      <c r="F2570" s="54">
        <v>0</v>
      </c>
      <c r="G2570" s="134">
        <v>1</v>
      </c>
      <c r="H2570" s="6">
        <v>781815</v>
      </c>
      <c r="I2570" s="264">
        <v>277746</v>
      </c>
      <c r="J2570" s="82">
        <f t="shared" si="443"/>
        <v>314186.27519999997</v>
      </c>
      <c r="K2570" s="79">
        <v>441720</v>
      </c>
      <c r="L2570" s="79">
        <f t="shared" si="444"/>
        <v>83926.8</v>
      </c>
      <c r="M2570" s="79">
        <f t="shared" si="434"/>
        <v>525646.80000000005</v>
      </c>
      <c r="N2570" s="79">
        <v>327000</v>
      </c>
      <c r="O2570" s="79">
        <v>62130</v>
      </c>
      <c r="P2570" s="79">
        <v>389130</v>
      </c>
      <c r="Q2570" s="244">
        <f t="shared" si="435"/>
        <v>314186</v>
      </c>
      <c r="R2570" s="244">
        <f t="shared" si="436"/>
        <v>409654</v>
      </c>
      <c r="S2570" s="244">
        <f t="shared" si="437"/>
        <v>400552</v>
      </c>
      <c r="T2570" s="244">
        <f t="shared" si="438"/>
        <v>389130</v>
      </c>
      <c r="U2570" s="79">
        <f t="shared" si="439"/>
        <v>67506.070186317316</v>
      </c>
      <c r="V2570" s="245">
        <f t="shared" si="440"/>
        <v>0.16478801668314558</v>
      </c>
      <c r="W2570" s="88" t="str">
        <f t="shared" si="441"/>
        <v>MENOR_VALOR</v>
      </c>
      <c r="X2570" s="89">
        <f t="shared" si="442"/>
        <v>314186</v>
      </c>
      <c r="Y2570" s="73"/>
    </row>
    <row r="2571" spans="1:25" s="74" customFormat="1" ht="32" x14ac:dyDescent="0.35">
      <c r="A2571" s="215">
        <v>4.5999999999999996</v>
      </c>
      <c r="B2571" s="6"/>
      <c r="C2571" s="13"/>
      <c r="D2571" s="218" t="s">
        <v>644</v>
      </c>
      <c r="E2571" s="6"/>
      <c r="F2571" s="6"/>
      <c r="G2571" s="6"/>
      <c r="H2571" s="6"/>
      <c r="I2571" s="11"/>
      <c r="J2571" s="82">
        <f t="shared" si="443"/>
        <v>0</v>
      </c>
      <c r="K2571" s="79">
        <v>0</v>
      </c>
      <c r="L2571" s="79">
        <f t="shared" si="444"/>
        <v>0</v>
      </c>
      <c r="M2571" s="79">
        <f t="shared" ref="M2571:M2634" si="445">K2571+L2571</f>
        <v>0</v>
      </c>
      <c r="N2571" s="79"/>
      <c r="O2571" s="79"/>
      <c r="P2571" s="79"/>
      <c r="Q2571" s="244"/>
      <c r="R2571" s="244"/>
      <c r="S2571" s="244"/>
      <c r="T2571" s="244"/>
      <c r="U2571" s="79"/>
      <c r="V2571" s="245"/>
      <c r="W2571" s="88" t="str">
        <f t="shared" ref="W2571:W2634" si="446">IF(V2571&lt;43%,"MENOR_VALOR","MEDIA_GEOMETRICA")</f>
        <v>MENOR_VALOR</v>
      </c>
      <c r="X2571" s="89">
        <f t="shared" ref="X2571:X2634" si="447">IF(W2571="MENOR_VALOR",Q2571,S2571)</f>
        <v>0</v>
      </c>
      <c r="Y2571" s="73"/>
    </row>
    <row r="2572" spans="1:25" ht="16" x14ac:dyDescent="0.35">
      <c r="A2572" s="21">
        <v>2308</v>
      </c>
      <c r="B2572" s="30">
        <v>8714200</v>
      </c>
      <c r="C2572" s="20" t="s">
        <v>548</v>
      </c>
      <c r="D2572" s="62" t="s">
        <v>646</v>
      </c>
      <c r="E2572" s="217" t="s">
        <v>34</v>
      </c>
      <c r="F2572" s="54">
        <v>0</v>
      </c>
      <c r="G2572" s="134">
        <v>1</v>
      </c>
      <c r="H2572" s="6">
        <v>781815</v>
      </c>
      <c r="I2572" s="247">
        <v>372827</v>
      </c>
      <c r="J2572" s="82">
        <f t="shared" si="443"/>
        <v>421741.90240000002</v>
      </c>
      <c r="K2572" s="79">
        <v>538020</v>
      </c>
      <c r="L2572" s="79">
        <f t="shared" si="444"/>
        <v>102223.8</v>
      </c>
      <c r="M2572" s="79">
        <f t="shared" si="445"/>
        <v>640243.80000000005</v>
      </c>
      <c r="N2572" s="79">
        <v>439000</v>
      </c>
      <c r="O2572" s="79">
        <v>83410</v>
      </c>
      <c r="P2572" s="79">
        <v>522410</v>
      </c>
      <c r="Q2572" s="244">
        <f t="shared" ref="Q2572:Q2634" si="448">ROUND(MIN(J2572,M2572,P2572),0)</f>
        <v>421742</v>
      </c>
      <c r="R2572" s="244">
        <f t="shared" ref="R2572:R2634" si="449">ROUND(AVERAGE(J2572,M2572,P2572),0)</f>
        <v>528132</v>
      </c>
      <c r="S2572" s="244">
        <f t="shared" ref="S2572:S2634" si="450">ROUND(GEOMEAN(J2572,M2572,P2572),0)</f>
        <v>520556</v>
      </c>
      <c r="T2572" s="244">
        <f t="shared" ref="T2572:T2634" si="451">ROUND(MEDIAN(J2572,M2572,P2572),0)</f>
        <v>522410</v>
      </c>
      <c r="U2572" s="79">
        <f t="shared" ref="U2572:U2634" si="452">STDEVA(Q2572,R2572)</f>
        <v>75229.090450436794</v>
      </c>
      <c r="V2572" s="245">
        <f t="shared" ref="V2572:V2634" si="453">(U2572/R2572)</f>
        <v>0.14244372704255148</v>
      </c>
      <c r="W2572" s="88" t="str">
        <f t="shared" si="446"/>
        <v>MENOR_VALOR</v>
      </c>
      <c r="X2572" s="89">
        <f t="shared" si="447"/>
        <v>421742</v>
      </c>
      <c r="Y2572" s="73"/>
    </row>
    <row r="2573" spans="1:25" ht="32" x14ac:dyDescent="0.35">
      <c r="A2573" s="21">
        <v>2309</v>
      </c>
      <c r="B2573" s="30">
        <v>8714200</v>
      </c>
      <c r="C2573" s="20" t="s">
        <v>548</v>
      </c>
      <c r="D2573" s="62" t="s">
        <v>647</v>
      </c>
      <c r="E2573" s="217" t="s">
        <v>34</v>
      </c>
      <c r="F2573" s="54">
        <v>0</v>
      </c>
      <c r="G2573" s="134">
        <v>1</v>
      </c>
      <c r="H2573" s="6">
        <v>781815</v>
      </c>
      <c r="I2573" s="247">
        <v>434112</v>
      </c>
      <c r="J2573" s="82">
        <f t="shared" si="443"/>
        <v>491067.49439999997</v>
      </c>
      <c r="K2573" s="79">
        <v>632610</v>
      </c>
      <c r="L2573" s="79">
        <f t="shared" si="444"/>
        <v>120195.9</v>
      </c>
      <c r="M2573" s="79">
        <f t="shared" si="445"/>
        <v>752805.9</v>
      </c>
      <c r="N2573" s="79">
        <v>511000</v>
      </c>
      <c r="O2573" s="79">
        <v>97090</v>
      </c>
      <c r="P2573" s="79">
        <v>608090</v>
      </c>
      <c r="Q2573" s="244">
        <f t="shared" si="448"/>
        <v>491067</v>
      </c>
      <c r="R2573" s="244">
        <f t="shared" si="449"/>
        <v>617321</v>
      </c>
      <c r="S2573" s="244">
        <f t="shared" si="450"/>
        <v>608038</v>
      </c>
      <c r="T2573" s="244">
        <f t="shared" si="451"/>
        <v>608090</v>
      </c>
      <c r="U2573" s="79">
        <f t="shared" si="452"/>
        <v>89275.059551926373</v>
      </c>
      <c r="V2573" s="245">
        <f t="shared" si="453"/>
        <v>0.14461691656678838</v>
      </c>
      <c r="W2573" s="88" t="str">
        <f t="shared" si="446"/>
        <v>MENOR_VALOR</v>
      </c>
      <c r="X2573" s="89">
        <f t="shared" si="447"/>
        <v>491067</v>
      </c>
      <c r="Y2573" s="73"/>
    </row>
    <row r="2574" spans="1:25" x14ac:dyDescent="0.35">
      <c r="A2574" s="21">
        <v>2310</v>
      </c>
      <c r="B2574" s="30">
        <v>8714200</v>
      </c>
      <c r="C2574" s="20" t="s">
        <v>548</v>
      </c>
      <c r="D2574" s="62" t="s">
        <v>648</v>
      </c>
      <c r="E2574" s="217" t="s">
        <v>34</v>
      </c>
      <c r="F2574" s="54">
        <v>0</v>
      </c>
      <c r="G2574" s="134">
        <v>1</v>
      </c>
      <c r="H2574" s="6">
        <v>781815</v>
      </c>
      <c r="I2574" s="247">
        <v>272153</v>
      </c>
      <c r="J2574" s="82">
        <f t="shared" si="443"/>
        <v>307859.47360000003</v>
      </c>
      <c r="K2574" s="79">
        <v>412000</v>
      </c>
      <c r="L2574" s="79">
        <f t="shared" si="444"/>
        <v>78280</v>
      </c>
      <c r="M2574" s="79">
        <f t="shared" si="445"/>
        <v>490280</v>
      </c>
      <c r="N2574" s="79">
        <v>320000</v>
      </c>
      <c r="O2574" s="79">
        <v>60800</v>
      </c>
      <c r="P2574" s="79">
        <v>380800</v>
      </c>
      <c r="Q2574" s="244">
        <f t="shared" si="448"/>
        <v>307859</v>
      </c>
      <c r="R2574" s="244">
        <f t="shared" si="449"/>
        <v>392980</v>
      </c>
      <c r="S2574" s="244">
        <f t="shared" si="450"/>
        <v>385921</v>
      </c>
      <c r="T2574" s="244">
        <f t="shared" si="451"/>
        <v>380800</v>
      </c>
      <c r="U2574" s="79">
        <f t="shared" si="452"/>
        <v>60189.636321380109</v>
      </c>
      <c r="V2574" s="245">
        <f t="shared" si="453"/>
        <v>0.15316208540225992</v>
      </c>
      <c r="W2574" s="88" t="str">
        <f t="shared" si="446"/>
        <v>MENOR_VALOR</v>
      </c>
      <c r="X2574" s="89">
        <f t="shared" si="447"/>
        <v>307859</v>
      </c>
      <c r="Y2574" s="73"/>
    </row>
    <row r="2575" spans="1:25" x14ac:dyDescent="0.35">
      <c r="A2575" s="21">
        <v>2311</v>
      </c>
      <c r="B2575" s="30">
        <v>8714200</v>
      </c>
      <c r="C2575" s="20" t="s">
        <v>548</v>
      </c>
      <c r="D2575" s="62" t="s">
        <v>650</v>
      </c>
      <c r="E2575" s="217" t="s">
        <v>34</v>
      </c>
      <c r="F2575" s="54">
        <v>0</v>
      </c>
      <c r="G2575" s="134">
        <v>1</v>
      </c>
      <c r="H2575" s="6">
        <v>781815</v>
      </c>
      <c r="I2575" s="247">
        <v>576198</v>
      </c>
      <c r="J2575" s="82">
        <f t="shared" si="443"/>
        <v>651795.17760000005</v>
      </c>
      <c r="K2575" s="79">
        <v>763200</v>
      </c>
      <c r="L2575" s="79">
        <f t="shared" si="444"/>
        <v>145008</v>
      </c>
      <c r="M2575" s="79">
        <f t="shared" si="445"/>
        <v>908208</v>
      </c>
      <c r="N2575" s="79">
        <v>678000</v>
      </c>
      <c r="O2575" s="79">
        <v>128820</v>
      </c>
      <c r="P2575" s="79">
        <v>806820</v>
      </c>
      <c r="Q2575" s="244">
        <f t="shared" si="448"/>
        <v>651795</v>
      </c>
      <c r="R2575" s="244">
        <f t="shared" si="449"/>
        <v>788941</v>
      </c>
      <c r="S2575" s="244">
        <f t="shared" si="450"/>
        <v>781672</v>
      </c>
      <c r="T2575" s="244">
        <f t="shared" si="451"/>
        <v>806820</v>
      </c>
      <c r="U2575" s="79">
        <f t="shared" si="452"/>
        <v>96976.866612610247</v>
      </c>
      <c r="V2575" s="245">
        <f t="shared" si="453"/>
        <v>0.12292030280161666</v>
      </c>
      <c r="W2575" s="88" t="str">
        <f t="shared" si="446"/>
        <v>MENOR_VALOR</v>
      </c>
      <c r="X2575" s="89">
        <f t="shared" si="447"/>
        <v>651795</v>
      </c>
      <c r="Y2575" s="73"/>
    </row>
    <row r="2576" spans="1:25" x14ac:dyDescent="0.35">
      <c r="A2576" s="21">
        <v>2312</v>
      </c>
      <c r="B2576" s="30">
        <v>8714200</v>
      </c>
      <c r="C2576" s="20" t="s">
        <v>548</v>
      </c>
      <c r="D2576" s="62" t="s">
        <v>651</v>
      </c>
      <c r="E2576" s="217" t="s">
        <v>34</v>
      </c>
      <c r="F2576" s="54">
        <v>0</v>
      </c>
      <c r="G2576" s="134">
        <v>1</v>
      </c>
      <c r="H2576" s="6">
        <v>781815</v>
      </c>
      <c r="I2576" s="247">
        <v>211701</v>
      </c>
      <c r="J2576" s="82">
        <f t="shared" si="443"/>
        <v>239476.17119999998</v>
      </c>
      <c r="K2576" s="79">
        <v>301670</v>
      </c>
      <c r="L2576" s="79">
        <f t="shared" si="444"/>
        <v>57317.3</v>
      </c>
      <c r="M2576" s="79">
        <f t="shared" si="445"/>
        <v>358987.3</v>
      </c>
      <c r="N2576" s="79">
        <v>249000</v>
      </c>
      <c r="O2576" s="79">
        <v>47310</v>
      </c>
      <c r="P2576" s="79">
        <v>296310</v>
      </c>
      <c r="Q2576" s="244">
        <f t="shared" si="448"/>
        <v>239476</v>
      </c>
      <c r="R2576" s="244">
        <f t="shared" si="449"/>
        <v>298258</v>
      </c>
      <c r="S2576" s="244">
        <f t="shared" si="450"/>
        <v>294236</v>
      </c>
      <c r="T2576" s="244">
        <f t="shared" si="451"/>
        <v>296310</v>
      </c>
      <c r="U2576" s="79">
        <f t="shared" si="452"/>
        <v>41565.150811707637</v>
      </c>
      <c r="V2576" s="245">
        <f t="shared" si="453"/>
        <v>0.13935971813566655</v>
      </c>
      <c r="W2576" s="88" t="str">
        <f t="shared" si="446"/>
        <v>MENOR_VALOR</v>
      </c>
      <c r="X2576" s="89">
        <f t="shared" si="447"/>
        <v>239476</v>
      </c>
      <c r="Y2576" s="73"/>
    </row>
    <row r="2577" spans="1:25" ht="16" x14ac:dyDescent="0.35">
      <c r="A2577" s="21">
        <v>2313</v>
      </c>
      <c r="B2577" s="30">
        <v>8714200</v>
      </c>
      <c r="C2577" s="20" t="s">
        <v>548</v>
      </c>
      <c r="D2577" s="62" t="s">
        <v>652</v>
      </c>
      <c r="E2577" s="217" t="s">
        <v>34</v>
      </c>
      <c r="F2577" s="54">
        <v>0</v>
      </c>
      <c r="G2577" s="134">
        <v>1</v>
      </c>
      <c r="H2577" s="6">
        <v>781815</v>
      </c>
      <c r="I2577" s="247">
        <v>111146</v>
      </c>
      <c r="J2577" s="82">
        <f t="shared" si="443"/>
        <v>125728.35519999999</v>
      </c>
      <c r="K2577" s="79">
        <v>157440</v>
      </c>
      <c r="L2577" s="79">
        <f t="shared" si="444"/>
        <v>29913.599999999999</v>
      </c>
      <c r="M2577" s="79">
        <f t="shared" si="445"/>
        <v>187353.60000000001</v>
      </c>
      <c r="N2577" s="79">
        <v>131000</v>
      </c>
      <c r="O2577" s="79">
        <v>24890</v>
      </c>
      <c r="P2577" s="79">
        <v>155890</v>
      </c>
      <c r="Q2577" s="244">
        <f t="shared" si="448"/>
        <v>125728</v>
      </c>
      <c r="R2577" s="244">
        <f t="shared" si="449"/>
        <v>156324</v>
      </c>
      <c r="S2577" s="244">
        <f t="shared" si="450"/>
        <v>154278</v>
      </c>
      <c r="T2577" s="244">
        <f t="shared" si="451"/>
        <v>155890</v>
      </c>
      <c r="U2577" s="79">
        <f t="shared" si="452"/>
        <v>21634.639077183609</v>
      </c>
      <c r="V2577" s="245">
        <f t="shared" si="453"/>
        <v>0.13839614567938133</v>
      </c>
      <c r="W2577" s="88" t="str">
        <f t="shared" si="446"/>
        <v>MENOR_VALOR</v>
      </c>
      <c r="X2577" s="89">
        <f t="shared" si="447"/>
        <v>125728</v>
      </c>
      <c r="Y2577" s="73"/>
    </row>
    <row r="2578" spans="1:25" ht="16" x14ac:dyDescent="0.35">
      <c r="A2578" s="21">
        <v>2314</v>
      </c>
      <c r="B2578" s="30">
        <v>8714200</v>
      </c>
      <c r="C2578" s="20" t="s">
        <v>548</v>
      </c>
      <c r="D2578" s="62" t="s">
        <v>653</v>
      </c>
      <c r="E2578" s="217" t="s">
        <v>34</v>
      </c>
      <c r="F2578" s="54">
        <v>0</v>
      </c>
      <c r="G2578" s="134">
        <v>1</v>
      </c>
      <c r="H2578" s="6">
        <v>781815</v>
      </c>
      <c r="I2578" s="247">
        <v>162078</v>
      </c>
      <c r="J2578" s="82">
        <f t="shared" si="443"/>
        <v>183342.6336</v>
      </c>
      <c r="K2578" s="79">
        <v>215100</v>
      </c>
      <c r="L2578" s="79">
        <f t="shared" si="444"/>
        <v>40869</v>
      </c>
      <c r="M2578" s="79">
        <f t="shared" si="445"/>
        <v>255969</v>
      </c>
      <c r="N2578" s="79">
        <v>191000</v>
      </c>
      <c r="O2578" s="79">
        <v>36290</v>
      </c>
      <c r="P2578" s="79">
        <v>227290</v>
      </c>
      <c r="Q2578" s="244">
        <f t="shared" si="448"/>
        <v>183343</v>
      </c>
      <c r="R2578" s="244">
        <f t="shared" si="449"/>
        <v>222201</v>
      </c>
      <c r="S2578" s="244">
        <f t="shared" si="450"/>
        <v>220129</v>
      </c>
      <c r="T2578" s="244">
        <f t="shared" si="451"/>
        <v>227290</v>
      </c>
      <c r="U2578" s="79">
        <f t="shared" si="452"/>
        <v>27476.755303346865</v>
      </c>
      <c r="V2578" s="245">
        <f t="shared" si="453"/>
        <v>0.12365720812843715</v>
      </c>
      <c r="W2578" s="88" t="str">
        <f t="shared" si="446"/>
        <v>MENOR_VALOR</v>
      </c>
      <c r="X2578" s="89">
        <f t="shared" si="447"/>
        <v>183343</v>
      </c>
      <c r="Y2578" s="73"/>
    </row>
    <row r="2579" spans="1:25" ht="16" x14ac:dyDescent="0.35">
      <c r="A2579" s="21">
        <v>2315</v>
      </c>
      <c r="B2579" s="30">
        <v>8714200</v>
      </c>
      <c r="C2579" s="20" t="s">
        <v>548</v>
      </c>
      <c r="D2579" s="62" t="s">
        <v>654</v>
      </c>
      <c r="E2579" s="217" t="s">
        <v>34</v>
      </c>
      <c r="F2579" s="54">
        <v>0</v>
      </c>
      <c r="G2579" s="134">
        <v>1</v>
      </c>
      <c r="H2579" s="6">
        <v>781815</v>
      </c>
      <c r="I2579" s="247">
        <v>189567</v>
      </c>
      <c r="J2579" s="82">
        <f t="shared" si="443"/>
        <v>214438.19039999999</v>
      </c>
      <c r="K2579" s="79">
        <v>287370</v>
      </c>
      <c r="L2579" s="79">
        <f t="shared" si="444"/>
        <v>54600.3</v>
      </c>
      <c r="M2579" s="79">
        <f t="shared" si="445"/>
        <v>341970.3</v>
      </c>
      <c r="N2579" s="79">
        <v>223000</v>
      </c>
      <c r="O2579" s="79">
        <v>42370</v>
      </c>
      <c r="P2579" s="79">
        <v>265370</v>
      </c>
      <c r="Q2579" s="244">
        <f t="shared" si="448"/>
        <v>214438</v>
      </c>
      <c r="R2579" s="244">
        <f t="shared" si="449"/>
        <v>273926</v>
      </c>
      <c r="S2579" s="244">
        <f t="shared" si="450"/>
        <v>268976</v>
      </c>
      <c r="T2579" s="244">
        <f t="shared" si="451"/>
        <v>265370</v>
      </c>
      <c r="U2579" s="79">
        <f t="shared" si="452"/>
        <v>42064.368199225341</v>
      </c>
      <c r="V2579" s="245">
        <f t="shared" si="453"/>
        <v>0.15356106466427188</v>
      </c>
      <c r="W2579" s="88" t="str">
        <f t="shared" si="446"/>
        <v>MENOR_VALOR</v>
      </c>
      <c r="X2579" s="89">
        <f t="shared" si="447"/>
        <v>214438</v>
      </c>
      <c r="Y2579" s="73"/>
    </row>
    <row r="2580" spans="1:25" ht="16" x14ac:dyDescent="0.35">
      <c r="A2580" s="21">
        <v>2316</v>
      </c>
      <c r="B2580" s="30">
        <v>8714200</v>
      </c>
      <c r="C2580" s="20" t="s">
        <v>548</v>
      </c>
      <c r="D2580" s="62" t="s">
        <v>655</v>
      </c>
      <c r="E2580" s="217" t="s">
        <v>34</v>
      </c>
      <c r="F2580" s="54">
        <v>0</v>
      </c>
      <c r="G2580" s="134">
        <v>1</v>
      </c>
      <c r="H2580" s="6">
        <v>781815</v>
      </c>
      <c r="I2580" s="247">
        <v>128282</v>
      </c>
      <c r="J2580" s="82">
        <f t="shared" si="443"/>
        <v>145112.59839999999</v>
      </c>
      <c r="K2580" s="79">
        <v>198450</v>
      </c>
      <c r="L2580" s="79">
        <f t="shared" si="444"/>
        <v>37705.5</v>
      </c>
      <c r="M2580" s="79">
        <f t="shared" si="445"/>
        <v>236155.5</v>
      </c>
      <c r="N2580" s="79">
        <v>151000</v>
      </c>
      <c r="O2580" s="79">
        <v>28690</v>
      </c>
      <c r="P2580" s="79">
        <v>179690</v>
      </c>
      <c r="Q2580" s="244">
        <f t="shared" si="448"/>
        <v>145113</v>
      </c>
      <c r="R2580" s="244">
        <f t="shared" si="449"/>
        <v>186986</v>
      </c>
      <c r="S2580" s="244">
        <f t="shared" si="450"/>
        <v>183292</v>
      </c>
      <c r="T2580" s="244">
        <f t="shared" si="451"/>
        <v>179690</v>
      </c>
      <c r="U2580" s="79">
        <f t="shared" si="452"/>
        <v>29608.682248624304</v>
      </c>
      <c r="V2580" s="245">
        <f t="shared" si="453"/>
        <v>0.1583470540501658</v>
      </c>
      <c r="W2580" s="88" t="str">
        <f t="shared" si="446"/>
        <v>MENOR_VALOR</v>
      </c>
      <c r="X2580" s="89">
        <f t="shared" si="447"/>
        <v>145113</v>
      </c>
      <c r="Y2580" s="73"/>
    </row>
    <row r="2581" spans="1:25" ht="16" x14ac:dyDescent="0.35">
      <c r="A2581" s="21">
        <v>2317</v>
      </c>
      <c r="B2581" s="30">
        <v>8714200</v>
      </c>
      <c r="C2581" s="20" t="s">
        <v>548</v>
      </c>
      <c r="D2581" s="62" t="s">
        <v>657</v>
      </c>
      <c r="E2581" s="217" t="s">
        <v>34</v>
      </c>
      <c r="F2581" s="54">
        <v>0</v>
      </c>
      <c r="G2581" s="134">
        <v>1</v>
      </c>
      <c r="H2581" s="6">
        <v>781815</v>
      </c>
      <c r="I2581" s="247">
        <v>138754</v>
      </c>
      <c r="J2581" s="82">
        <f t="shared" si="443"/>
        <v>156958.52480000001</v>
      </c>
      <c r="K2581" s="79">
        <v>201960</v>
      </c>
      <c r="L2581" s="79">
        <f t="shared" si="444"/>
        <v>38372.400000000001</v>
      </c>
      <c r="M2581" s="79">
        <f t="shared" si="445"/>
        <v>240332.4</v>
      </c>
      <c r="N2581" s="79">
        <v>163000</v>
      </c>
      <c r="O2581" s="79">
        <v>30970</v>
      </c>
      <c r="P2581" s="79">
        <v>193970</v>
      </c>
      <c r="Q2581" s="244">
        <f t="shared" si="448"/>
        <v>156959</v>
      </c>
      <c r="R2581" s="244">
        <f t="shared" si="449"/>
        <v>197087</v>
      </c>
      <c r="S2581" s="244">
        <f t="shared" si="450"/>
        <v>194138</v>
      </c>
      <c r="T2581" s="244">
        <f t="shared" si="451"/>
        <v>193970</v>
      </c>
      <c r="U2581" s="79">
        <f t="shared" si="452"/>
        <v>28374.780915453779</v>
      </c>
      <c r="V2581" s="245">
        <f t="shared" si="453"/>
        <v>0.14397083985982728</v>
      </c>
      <c r="W2581" s="88" t="str">
        <f t="shared" si="446"/>
        <v>MENOR_VALOR</v>
      </c>
      <c r="X2581" s="89">
        <f t="shared" si="447"/>
        <v>156959</v>
      </c>
      <c r="Y2581" s="73"/>
    </row>
    <row r="2582" spans="1:25" ht="16" x14ac:dyDescent="0.35">
      <c r="A2582" s="21">
        <v>2318</v>
      </c>
      <c r="B2582" s="30">
        <v>8714200</v>
      </c>
      <c r="C2582" s="20" t="s">
        <v>548</v>
      </c>
      <c r="D2582" s="62" t="s">
        <v>800</v>
      </c>
      <c r="E2582" s="217" t="s">
        <v>34</v>
      </c>
      <c r="F2582" s="54">
        <v>0</v>
      </c>
      <c r="G2582" s="134">
        <v>1</v>
      </c>
      <c r="H2582" s="6">
        <v>781815</v>
      </c>
      <c r="I2582" s="247">
        <v>285719</v>
      </c>
      <c r="J2582" s="82">
        <f t="shared" si="443"/>
        <v>323205.33279999997</v>
      </c>
      <c r="K2582" s="79">
        <v>411600</v>
      </c>
      <c r="L2582" s="79">
        <f t="shared" si="444"/>
        <v>78204</v>
      </c>
      <c r="M2582" s="79">
        <f t="shared" si="445"/>
        <v>489804</v>
      </c>
      <c r="N2582" s="79">
        <v>336000</v>
      </c>
      <c r="O2582" s="79">
        <v>63840</v>
      </c>
      <c r="P2582" s="79">
        <v>399840</v>
      </c>
      <c r="Q2582" s="244">
        <f t="shared" si="448"/>
        <v>323205</v>
      </c>
      <c r="R2582" s="244">
        <f t="shared" si="449"/>
        <v>404283</v>
      </c>
      <c r="S2582" s="244">
        <f t="shared" si="450"/>
        <v>398531</v>
      </c>
      <c r="T2582" s="244">
        <f t="shared" si="451"/>
        <v>399840</v>
      </c>
      <c r="U2582" s="79">
        <f t="shared" si="452"/>
        <v>57330.8036050429</v>
      </c>
      <c r="V2582" s="245">
        <f t="shared" si="453"/>
        <v>0.14180859349773031</v>
      </c>
      <c r="W2582" s="88" t="str">
        <f t="shared" si="446"/>
        <v>MENOR_VALOR</v>
      </c>
      <c r="X2582" s="89">
        <f t="shared" si="447"/>
        <v>323205</v>
      </c>
      <c r="Y2582" s="73"/>
    </row>
    <row r="2583" spans="1:25" x14ac:dyDescent="0.35">
      <c r="A2583" s="21">
        <v>2319</v>
      </c>
      <c r="B2583" s="30">
        <v>8714200</v>
      </c>
      <c r="C2583" s="20" t="s">
        <v>548</v>
      </c>
      <c r="D2583" s="62" t="s">
        <v>801</v>
      </c>
      <c r="E2583" s="217" t="s">
        <v>34</v>
      </c>
      <c r="F2583" s="54">
        <v>0</v>
      </c>
      <c r="G2583" s="134">
        <v>1</v>
      </c>
      <c r="H2583" s="6">
        <v>781815</v>
      </c>
      <c r="I2583" s="247">
        <v>215509</v>
      </c>
      <c r="J2583" s="82">
        <f t="shared" ref="J2583:J2616" si="454">(I2583*13.12%)+I2583</f>
        <v>243783.78080000001</v>
      </c>
      <c r="K2583" s="79">
        <v>305280</v>
      </c>
      <c r="L2583" s="79">
        <f t="shared" si="444"/>
        <v>58003.199999999997</v>
      </c>
      <c r="M2583" s="79">
        <f t="shared" si="445"/>
        <v>363283.20000000001</v>
      </c>
      <c r="N2583" s="79">
        <v>254000</v>
      </c>
      <c r="O2583" s="79">
        <v>48260</v>
      </c>
      <c r="P2583" s="79">
        <v>302260</v>
      </c>
      <c r="Q2583" s="244">
        <f t="shared" si="448"/>
        <v>243784</v>
      </c>
      <c r="R2583" s="244">
        <f t="shared" si="449"/>
        <v>303109</v>
      </c>
      <c r="S2583" s="244">
        <f t="shared" si="450"/>
        <v>299142</v>
      </c>
      <c r="T2583" s="244">
        <f t="shared" si="451"/>
        <v>302260</v>
      </c>
      <c r="U2583" s="79">
        <f t="shared" si="452"/>
        <v>41949.109793891934</v>
      </c>
      <c r="V2583" s="245">
        <f t="shared" si="453"/>
        <v>0.13839612084725936</v>
      </c>
      <c r="W2583" s="88" t="str">
        <f t="shared" si="446"/>
        <v>MENOR_VALOR</v>
      </c>
      <c r="X2583" s="89">
        <f t="shared" si="447"/>
        <v>243784</v>
      </c>
      <c r="Y2583" s="73"/>
    </row>
    <row r="2584" spans="1:25" x14ac:dyDescent="0.35">
      <c r="A2584" s="21">
        <v>2320</v>
      </c>
      <c r="B2584" s="30">
        <v>8714200</v>
      </c>
      <c r="C2584" s="20" t="s">
        <v>548</v>
      </c>
      <c r="D2584" s="62" t="s">
        <v>802</v>
      </c>
      <c r="E2584" s="217" t="s">
        <v>34</v>
      </c>
      <c r="F2584" s="54">
        <v>0</v>
      </c>
      <c r="G2584" s="134">
        <v>1</v>
      </c>
      <c r="H2584" s="6">
        <v>781815</v>
      </c>
      <c r="I2584" s="247">
        <v>110551</v>
      </c>
      <c r="J2584" s="82">
        <f t="shared" si="454"/>
        <v>125055.29119999999</v>
      </c>
      <c r="K2584" s="79">
        <v>159740</v>
      </c>
      <c r="L2584" s="79">
        <f t="shared" si="444"/>
        <v>30350.6</v>
      </c>
      <c r="M2584" s="79">
        <f t="shared" si="445"/>
        <v>190090.6</v>
      </c>
      <c r="N2584" s="79">
        <v>130000</v>
      </c>
      <c r="O2584" s="79">
        <v>24700</v>
      </c>
      <c r="P2584" s="79">
        <v>154700</v>
      </c>
      <c r="Q2584" s="244">
        <f t="shared" si="448"/>
        <v>125055</v>
      </c>
      <c r="R2584" s="244">
        <f t="shared" si="449"/>
        <v>156615</v>
      </c>
      <c r="S2584" s="244">
        <f t="shared" si="450"/>
        <v>154354</v>
      </c>
      <c r="T2584" s="244">
        <f t="shared" si="451"/>
        <v>154700</v>
      </c>
      <c r="U2584" s="79">
        <f t="shared" si="452"/>
        <v>22316.290014247439</v>
      </c>
      <c r="V2584" s="245">
        <f t="shared" si="453"/>
        <v>0.14249139618968451</v>
      </c>
      <c r="W2584" s="88" t="str">
        <f t="shared" si="446"/>
        <v>MENOR_VALOR</v>
      </c>
      <c r="X2584" s="89">
        <f t="shared" si="447"/>
        <v>125055</v>
      </c>
      <c r="Y2584" s="73"/>
    </row>
    <row r="2585" spans="1:25" x14ac:dyDescent="0.35">
      <c r="A2585" s="21">
        <v>2321</v>
      </c>
      <c r="B2585" s="30">
        <v>8714200</v>
      </c>
      <c r="C2585" s="20" t="s">
        <v>548</v>
      </c>
      <c r="D2585" s="62" t="s">
        <v>803</v>
      </c>
      <c r="E2585" s="217" t="s">
        <v>34</v>
      </c>
      <c r="F2585" s="54">
        <v>0</v>
      </c>
      <c r="G2585" s="134">
        <v>1</v>
      </c>
      <c r="H2585" s="6">
        <v>781815</v>
      </c>
      <c r="I2585" s="247">
        <v>116144</v>
      </c>
      <c r="J2585" s="82">
        <f t="shared" si="454"/>
        <v>131382.09279999998</v>
      </c>
      <c r="K2585" s="79">
        <v>174420</v>
      </c>
      <c r="L2585" s="79">
        <f t="shared" si="444"/>
        <v>33139.800000000003</v>
      </c>
      <c r="M2585" s="79">
        <f t="shared" si="445"/>
        <v>207559.8</v>
      </c>
      <c r="N2585" s="79">
        <v>137000</v>
      </c>
      <c r="O2585" s="79">
        <v>26030</v>
      </c>
      <c r="P2585" s="79">
        <v>163030</v>
      </c>
      <c r="Q2585" s="244">
        <f t="shared" si="448"/>
        <v>131382</v>
      </c>
      <c r="R2585" s="244">
        <f t="shared" si="449"/>
        <v>167324</v>
      </c>
      <c r="S2585" s="244">
        <f t="shared" si="450"/>
        <v>164430</v>
      </c>
      <c r="T2585" s="244">
        <f t="shared" si="451"/>
        <v>163030</v>
      </c>
      <c r="U2585" s="79">
        <f t="shared" si="452"/>
        <v>25414.83192940689</v>
      </c>
      <c r="V2585" s="245">
        <f t="shared" si="453"/>
        <v>0.15188993766230122</v>
      </c>
      <c r="W2585" s="88" t="str">
        <f t="shared" si="446"/>
        <v>MENOR_VALOR</v>
      </c>
      <c r="X2585" s="89">
        <f t="shared" si="447"/>
        <v>131382</v>
      </c>
      <c r="Y2585" s="73"/>
    </row>
    <row r="2586" spans="1:25" ht="16" x14ac:dyDescent="0.35">
      <c r="A2586" s="21">
        <v>2322</v>
      </c>
      <c r="B2586" s="30">
        <v>8714200</v>
      </c>
      <c r="C2586" s="20" t="s">
        <v>548</v>
      </c>
      <c r="D2586" s="62" t="s">
        <v>804</v>
      </c>
      <c r="E2586" s="217" t="s">
        <v>34</v>
      </c>
      <c r="F2586" s="54">
        <v>0</v>
      </c>
      <c r="G2586" s="134">
        <v>1</v>
      </c>
      <c r="H2586" s="6">
        <v>781815</v>
      </c>
      <c r="I2586" s="247">
        <v>359142</v>
      </c>
      <c r="J2586" s="82">
        <f t="shared" si="454"/>
        <v>406261.43040000001</v>
      </c>
      <c r="K2586" s="79">
        <v>486680</v>
      </c>
      <c r="L2586" s="79">
        <f t="shared" si="444"/>
        <v>92469.2</v>
      </c>
      <c r="M2586" s="79">
        <f t="shared" si="445"/>
        <v>579149.19999999995</v>
      </c>
      <c r="N2586" s="79">
        <v>423000</v>
      </c>
      <c r="O2586" s="79">
        <v>80370</v>
      </c>
      <c r="P2586" s="79">
        <v>503370</v>
      </c>
      <c r="Q2586" s="244">
        <f t="shared" si="448"/>
        <v>406261</v>
      </c>
      <c r="R2586" s="244">
        <f t="shared" si="449"/>
        <v>496260</v>
      </c>
      <c r="S2586" s="244">
        <f t="shared" si="450"/>
        <v>491090</v>
      </c>
      <c r="T2586" s="244">
        <f t="shared" si="451"/>
        <v>503370</v>
      </c>
      <c r="U2586" s="79">
        <f t="shared" si="452"/>
        <v>63638.903200008092</v>
      </c>
      <c r="V2586" s="245">
        <f t="shared" si="453"/>
        <v>0.1282370193044132</v>
      </c>
      <c r="W2586" s="88" t="str">
        <f t="shared" si="446"/>
        <v>MENOR_VALOR</v>
      </c>
      <c r="X2586" s="89">
        <f t="shared" si="447"/>
        <v>406261</v>
      </c>
      <c r="Y2586" s="73"/>
    </row>
    <row r="2587" spans="1:25" ht="16" x14ac:dyDescent="0.35">
      <c r="A2587" s="21">
        <v>2323</v>
      </c>
      <c r="B2587" s="30">
        <v>8714200</v>
      </c>
      <c r="C2587" s="62" t="s">
        <v>562</v>
      </c>
      <c r="D2587" s="62" t="s">
        <v>646</v>
      </c>
      <c r="E2587" s="217" t="s">
        <v>34</v>
      </c>
      <c r="F2587" s="54">
        <v>0</v>
      </c>
      <c r="G2587" s="134">
        <v>1</v>
      </c>
      <c r="H2587" s="6">
        <v>781815</v>
      </c>
      <c r="I2587" s="264">
        <v>365568</v>
      </c>
      <c r="J2587" s="82">
        <f t="shared" si="454"/>
        <v>413530.52159999998</v>
      </c>
      <c r="K2587" s="79">
        <v>543510</v>
      </c>
      <c r="L2587" s="79">
        <f t="shared" si="444"/>
        <v>103266.9</v>
      </c>
      <c r="M2587" s="79">
        <f t="shared" si="445"/>
        <v>646776.9</v>
      </c>
      <c r="N2587" s="79">
        <v>439000</v>
      </c>
      <c r="O2587" s="79">
        <v>83410</v>
      </c>
      <c r="P2587" s="79">
        <v>522410</v>
      </c>
      <c r="Q2587" s="244">
        <f t="shared" si="448"/>
        <v>413531</v>
      </c>
      <c r="R2587" s="244">
        <f t="shared" si="449"/>
        <v>527572</v>
      </c>
      <c r="S2587" s="244">
        <f t="shared" si="450"/>
        <v>518909</v>
      </c>
      <c r="T2587" s="244">
        <f t="shared" si="451"/>
        <v>522410</v>
      </c>
      <c r="U2587" s="79">
        <f t="shared" si="452"/>
        <v>80639.164433295067</v>
      </c>
      <c r="V2587" s="245">
        <f t="shared" si="453"/>
        <v>0.15284959101941548</v>
      </c>
      <c r="W2587" s="88" t="str">
        <f t="shared" si="446"/>
        <v>MENOR_VALOR</v>
      </c>
      <c r="X2587" s="89">
        <f t="shared" si="447"/>
        <v>413531</v>
      </c>
      <c r="Y2587" s="73"/>
    </row>
    <row r="2588" spans="1:25" ht="16" x14ac:dyDescent="0.35">
      <c r="A2588" s="21">
        <v>2324</v>
      </c>
      <c r="B2588" s="30">
        <v>8714200</v>
      </c>
      <c r="C2588" s="62" t="s">
        <v>562</v>
      </c>
      <c r="D2588" s="62" t="s">
        <v>659</v>
      </c>
      <c r="E2588" s="217" t="s">
        <v>34</v>
      </c>
      <c r="F2588" s="54">
        <v>0</v>
      </c>
      <c r="G2588" s="134">
        <v>1</v>
      </c>
      <c r="H2588" s="6">
        <v>781815</v>
      </c>
      <c r="I2588" s="264">
        <v>443513</v>
      </c>
      <c r="J2588" s="82">
        <f t="shared" si="454"/>
        <v>501701.9056</v>
      </c>
      <c r="K2588" s="79">
        <v>653000</v>
      </c>
      <c r="L2588" s="79">
        <f t="shared" si="444"/>
        <v>124070</v>
      </c>
      <c r="M2588" s="79">
        <f t="shared" si="445"/>
        <v>777070</v>
      </c>
      <c r="N2588" s="79">
        <v>522000</v>
      </c>
      <c r="O2588" s="79">
        <v>99180</v>
      </c>
      <c r="P2588" s="79">
        <v>621180</v>
      </c>
      <c r="Q2588" s="244">
        <f t="shared" si="448"/>
        <v>501702</v>
      </c>
      <c r="R2588" s="244">
        <f t="shared" si="449"/>
        <v>633317</v>
      </c>
      <c r="S2588" s="244">
        <f t="shared" si="450"/>
        <v>623315</v>
      </c>
      <c r="T2588" s="244">
        <f t="shared" si="451"/>
        <v>621180</v>
      </c>
      <c r="U2588" s="79">
        <f t="shared" si="452"/>
        <v>93065.859005867445</v>
      </c>
      <c r="V2588" s="245">
        <f t="shared" si="453"/>
        <v>0.14694988292729777</v>
      </c>
      <c r="W2588" s="88" t="str">
        <f t="shared" si="446"/>
        <v>MENOR_VALOR</v>
      </c>
      <c r="X2588" s="89">
        <f t="shared" si="447"/>
        <v>501702</v>
      </c>
      <c r="Y2588" s="73"/>
    </row>
    <row r="2589" spans="1:25" ht="16" x14ac:dyDescent="0.35">
      <c r="A2589" s="21">
        <v>2325</v>
      </c>
      <c r="B2589" s="30">
        <v>8714200</v>
      </c>
      <c r="C2589" s="62" t="s">
        <v>562</v>
      </c>
      <c r="D2589" s="62" t="s">
        <v>660</v>
      </c>
      <c r="E2589" s="217" t="s">
        <v>34</v>
      </c>
      <c r="F2589" s="54">
        <v>0</v>
      </c>
      <c r="G2589" s="134">
        <v>1</v>
      </c>
      <c r="H2589" s="6">
        <v>781815</v>
      </c>
      <c r="I2589" s="264">
        <v>149226</v>
      </c>
      <c r="J2589" s="82">
        <f t="shared" si="454"/>
        <v>168804.45120000001</v>
      </c>
      <c r="K2589" s="79">
        <v>228800</v>
      </c>
      <c r="L2589" s="79">
        <f t="shared" si="444"/>
        <v>43472</v>
      </c>
      <c r="M2589" s="79">
        <f t="shared" si="445"/>
        <v>272272</v>
      </c>
      <c r="N2589" s="79">
        <v>176000</v>
      </c>
      <c r="O2589" s="79">
        <v>33440</v>
      </c>
      <c r="P2589" s="79">
        <v>209440</v>
      </c>
      <c r="Q2589" s="244">
        <f t="shared" si="448"/>
        <v>168804</v>
      </c>
      <c r="R2589" s="244">
        <f t="shared" si="449"/>
        <v>216839</v>
      </c>
      <c r="S2589" s="244">
        <f t="shared" si="450"/>
        <v>212724</v>
      </c>
      <c r="T2589" s="244">
        <f t="shared" si="451"/>
        <v>209440</v>
      </c>
      <c r="U2589" s="79">
        <f t="shared" si="452"/>
        <v>33965.874234295814</v>
      </c>
      <c r="V2589" s="245">
        <f t="shared" si="453"/>
        <v>0.1566409835605948</v>
      </c>
      <c r="W2589" s="88" t="str">
        <f t="shared" si="446"/>
        <v>MENOR_VALOR</v>
      </c>
      <c r="X2589" s="89">
        <f t="shared" si="447"/>
        <v>168804</v>
      </c>
      <c r="Y2589" s="73"/>
    </row>
    <row r="2590" spans="1:25" ht="16" x14ac:dyDescent="0.35">
      <c r="A2590" s="21">
        <v>2326</v>
      </c>
      <c r="B2590" s="30">
        <v>8714200</v>
      </c>
      <c r="C2590" s="62" t="s">
        <v>562</v>
      </c>
      <c r="D2590" s="62" t="s">
        <v>661</v>
      </c>
      <c r="E2590" s="217" t="s">
        <v>34</v>
      </c>
      <c r="F2590" s="54">
        <v>0</v>
      </c>
      <c r="G2590" s="134">
        <v>1</v>
      </c>
      <c r="H2590" s="6">
        <v>781815</v>
      </c>
      <c r="I2590" s="264">
        <v>192542</v>
      </c>
      <c r="J2590" s="82">
        <f t="shared" si="454"/>
        <v>217803.5104</v>
      </c>
      <c r="K2590" s="79">
        <v>261280</v>
      </c>
      <c r="L2590" s="79">
        <f t="shared" si="444"/>
        <v>49643.199999999997</v>
      </c>
      <c r="M2590" s="79">
        <f t="shared" si="445"/>
        <v>310923.2</v>
      </c>
      <c r="N2590" s="79">
        <v>227000</v>
      </c>
      <c r="O2590" s="79">
        <v>43130</v>
      </c>
      <c r="P2590" s="79">
        <v>270130</v>
      </c>
      <c r="Q2590" s="244">
        <f t="shared" si="448"/>
        <v>217804</v>
      </c>
      <c r="R2590" s="244">
        <f t="shared" si="449"/>
        <v>266286</v>
      </c>
      <c r="S2590" s="244">
        <f t="shared" si="450"/>
        <v>263490</v>
      </c>
      <c r="T2590" s="244">
        <f t="shared" si="451"/>
        <v>270130</v>
      </c>
      <c r="U2590" s="79">
        <f t="shared" si="452"/>
        <v>34281.950965486198</v>
      </c>
      <c r="V2590" s="245">
        <f t="shared" si="453"/>
        <v>0.12874109403230435</v>
      </c>
      <c r="W2590" s="88" t="str">
        <f t="shared" si="446"/>
        <v>MENOR_VALOR</v>
      </c>
      <c r="X2590" s="89">
        <f t="shared" si="447"/>
        <v>217804</v>
      </c>
      <c r="Y2590" s="73"/>
    </row>
    <row r="2591" spans="1:25" ht="16" x14ac:dyDescent="0.35">
      <c r="A2591" s="21">
        <v>2327</v>
      </c>
      <c r="B2591" s="30">
        <v>8714200</v>
      </c>
      <c r="C2591" s="62" t="s">
        <v>562</v>
      </c>
      <c r="D2591" s="62" t="s">
        <v>662</v>
      </c>
      <c r="E2591" s="217" t="s">
        <v>34</v>
      </c>
      <c r="F2591" s="54">
        <v>0</v>
      </c>
      <c r="G2591" s="134">
        <v>1</v>
      </c>
      <c r="H2591" s="6">
        <v>781815</v>
      </c>
      <c r="I2591" s="264">
        <v>194208</v>
      </c>
      <c r="J2591" s="82">
        <f t="shared" si="454"/>
        <v>219688.08960000001</v>
      </c>
      <c r="K2591" s="79">
        <v>262200</v>
      </c>
      <c r="L2591" s="79">
        <f t="shared" si="444"/>
        <v>49818</v>
      </c>
      <c r="M2591" s="79">
        <f t="shared" si="445"/>
        <v>312018</v>
      </c>
      <c r="N2591" s="79">
        <v>228000</v>
      </c>
      <c r="O2591" s="79">
        <v>43320</v>
      </c>
      <c r="P2591" s="79">
        <v>271320</v>
      </c>
      <c r="Q2591" s="244">
        <f t="shared" si="448"/>
        <v>219688</v>
      </c>
      <c r="R2591" s="244">
        <f t="shared" si="449"/>
        <v>267675</v>
      </c>
      <c r="S2591" s="244">
        <f t="shared" si="450"/>
        <v>264945</v>
      </c>
      <c r="T2591" s="244">
        <f t="shared" si="451"/>
        <v>271320</v>
      </c>
      <c r="U2591" s="79">
        <f t="shared" si="452"/>
        <v>33931.933108798854</v>
      </c>
      <c r="V2591" s="245">
        <f t="shared" si="453"/>
        <v>0.12676541742336361</v>
      </c>
      <c r="W2591" s="88" t="str">
        <f t="shared" si="446"/>
        <v>MENOR_VALOR</v>
      </c>
      <c r="X2591" s="89">
        <f t="shared" si="447"/>
        <v>219688</v>
      </c>
      <c r="Y2591" s="73"/>
    </row>
    <row r="2592" spans="1:25" ht="16" x14ac:dyDescent="0.35">
      <c r="A2592" s="21">
        <v>2328</v>
      </c>
      <c r="B2592" s="30">
        <v>8714200</v>
      </c>
      <c r="C2592" s="62" t="s">
        <v>562</v>
      </c>
      <c r="D2592" s="62" t="s">
        <v>663</v>
      </c>
      <c r="E2592" s="217" t="s">
        <v>34</v>
      </c>
      <c r="F2592" s="54">
        <v>0</v>
      </c>
      <c r="G2592" s="134">
        <v>1</v>
      </c>
      <c r="H2592" s="6">
        <v>781815</v>
      </c>
      <c r="I2592" s="264">
        <v>84371</v>
      </c>
      <c r="J2592" s="82">
        <f t="shared" si="454"/>
        <v>95440.475200000001</v>
      </c>
      <c r="K2592" s="79">
        <v>119040</v>
      </c>
      <c r="L2592" s="79">
        <f t="shared" si="444"/>
        <v>22617.599999999999</v>
      </c>
      <c r="M2592" s="79">
        <f t="shared" si="445"/>
        <v>141657.60000000001</v>
      </c>
      <c r="N2592" s="79">
        <v>99000</v>
      </c>
      <c r="O2592" s="79">
        <v>18810</v>
      </c>
      <c r="P2592" s="79">
        <v>117810</v>
      </c>
      <c r="Q2592" s="244">
        <f t="shared" si="448"/>
        <v>95440</v>
      </c>
      <c r="R2592" s="244">
        <f t="shared" si="449"/>
        <v>118303</v>
      </c>
      <c r="S2592" s="244">
        <f t="shared" si="450"/>
        <v>116784</v>
      </c>
      <c r="T2592" s="244">
        <f t="shared" si="451"/>
        <v>117810</v>
      </c>
      <c r="U2592" s="79">
        <f t="shared" si="452"/>
        <v>16166.582338268036</v>
      </c>
      <c r="V2592" s="245">
        <f t="shared" si="453"/>
        <v>0.13665403530145503</v>
      </c>
      <c r="W2592" s="88" t="str">
        <f t="shared" si="446"/>
        <v>MENOR_VALOR</v>
      </c>
      <c r="X2592" s="89">
        <f t="shared" si="447"/>
        <v>95440</v>
      </c>
      <c r="Y2592" s="73"/>
    </row>
    <row r="2593" spans="1:25" ht="16" x14ac:dyDescent="0.35">
      <c r="A2593" s="21">
        <v>2329</v>
      </c>
      <c r="B2593" s="30">
        <v>8714200</v>
      </c>
      <c r="C2593" s="32" t="s">
        <v>179</v>
      </c>
      <c r="D2593" s="32" t="s">
        <v>160</v>
      </c>
      <c r="E2593" s="33" t="s">
        <v>34</v>
      </c>
      <c r="F2593" s="6">
        <v>0</v>
      </c>
      <c r="G2593" s="6">
        <v>1</v>
      </c>
      <c r="H2593" s="21">
        <v>781815</v>
      </c>
      <c r="I2593" s="243">
        <v>96152</v>
      </c>
      <c r="J2593" s="82">
        <f t="shared" si="454"/>
        <v>108767.1424</v>
      </c>
      <c r="K2593" s="79">
        <v>233280</v>
      </c>
      <c r="L2593" s="79">
        <f t="shared" si="444"/>
        <v>44323.199999999997</v>
      </c>
      <c r="M2593" s="79">
        <f t="shared" si="445"/>
        <v>277603.20000000001</v>
      </c>
      <c r="N2593" s="79">
        <v>194000</v>
      </c>
      <c r="O2593" s="79">
        <v>36860</v>
      </c>
      <c r="P2593" s="79">
        <v>230860</v>
      </c>
      <c r="Q2593" s="244">
        <f t="shared" si="448"/>
        <v>108767</v>
      </c>
      <c r="R2593" s="244">
        <f t="shared" si="449"/>
        <v>205743</v>
      </c>
      <c r="S2593" s="244">
        <f t="shared" si="450"/>
        <v>191025</v>
      </c>
      <c r="T2593" s="244">
        <f t="shared" si="451"/>
        <v>230860</v>
      </c>
      <c r="U2593" s="79">
        <f t="shared" si="452"/>
        <v>68572.387212346628</v>
      </c>
      <c r="V2593" s="245">
        <f t="shared" si="453"/>
        <v>0.3332914714587939</v>
      </c>
      <c r="W2593" s="88" t="str">
        <f t="shared" si="446"/>
        <v>MENOR_VALOR</v>
      </c>
      <c r="X2593" s="89">
        <f t="shared" si="447"/>
        <v>108767</v>
      </c>
      <c r="Y2593" s="73"/>
    </row>
    <row r="2594" spans="1:25" ht="32" x14ac:dyDescent="0.35">
      <c r="A2594" s="21">
        <v>2330</v>
      </c>
      <c r="B2594" s="30">
        <v>8714200</v>
      </c>
      <c r="C2594" s="32" t="s">
        <v>50</v>
      </c>
      <c r="D2594" s="62" t="s">
        <v>644</v>
      </c>
      <c r="E2594" s="33" t="s">
        <v>80</v>
      </c>
      <c r="F2594" s="6">
        <v>0</v>
      </c>
      <c r="G2594" s="6">
        <v>1</v>
      </c>
      <c r="H2594" s="6">
        <v>781815</v>
      </c>
      <c r="I2594" s="243">
        <v>305354</v>
      </c>
      <c r="J2594" s="82">
        <f t="shared" si="454"/>
        <v>345416.4448</v>
      </c>
      <c r="K2594" s="79">
        <v>527240</v>
      </c>
      <c r="L2594" s="79">
        <f t="shared" si="444"/>
        <v>100175.6</v>
      </c>
      <c r="M2594" s="79">
        <f t="shared" si="445"/>
        <v>627415.6</v>
      </c>
      <c r="N2594" s="79">
        <v>430000</v>
      </c>
      <c r="O2594" s="79">
        <v>81700</v>
      </c>
      <c r="P2594" s="79">
        <v>511700</v>
      </c>
      <c r="Q2594" s="244">
        <f t="shared" si="448"/>
        <v>345416</v>
      </c>
      <c r="R2594" s="244">
        <f t="shared" si="449"/>
        <v>494844</v>
      </c>
      <c r="S2594" s="244">
        <f t="shared" si="450"/>
        <v>480439</v>
      </c>
      <c r="T2594" s="244">
        <f t="shared" si="451"/>
        <v>511700</v>
      </c>
      <c r="U2594" s="79">
        <f t="shared" si="452"/>
        <v>105661.55209914342</v>
      </c>
      <c r="V2594" s="245">
        <f t="shared" si="453"/>
        <v>0.2135249737273634</v>
      </c>
      <c r="W2594" s="88" t="str">
        <f t="shared" si="446"/>
        <v>MENOR_VALOR</v>
      </c>
      <c r="X2594" s="89">
        <f t="shared" si="447"/>
        <v>345416</v>
      </c>
      <c r="Y2594" s="73"/>
    </row>
    <row r="2595" spans="1:25" s="74" customFormat="1" ht="24" x14ac:dyDescent="0.35">
      <c r="A2595" s="215">
        <v>4.7</v>
      </c>
      <c r="B2595" s="6"/>
      <c r="C2595" s="13"/>
      <c r="D2595" s="218" t="s">
        <v>664</v>
      </c>
      <c r="E2595" s="6"/>
      <c r="F2595" s="6"/>
      <c r="G2595" s="6"/>
      <c r="H2595" s="6"/>
      <c r="I2595" s="11"/>
      <c r="J2595" s="82">
        <f t="shared" si="454"/>
        <v>0</v>
      </c>
      <c r="K2595" s="79">
        <v>0</v>
      </c>
      <c r="L2595" s="79">
        <f t="shared" si="444"/>
        <v>0</v>
      </c>
      <c r="M2595" s="79">
        <f t="shared" si="445"/>
        <v>0</v>
      </c>
      <c r="N2595" s="79"/>
      <c r="O2595" s="79"/>
      <c r="P2595" s="79"/>
      <c r="Q2595" s="244"/>
      <c r="R2595" s="244"/>
      <c r="S2595" s="244"/>
      <c r="T2595" s="244"/>
      <c r="U2595" s="79"/>
      <c r="V2595" s="245"/>
      <c r="W2595" s="88" t="str">
        <f t="shared" si="446"/>
        <v>MENOR_VALOR</v>
      </c>
      <c r="X2595" s="89">
        <f t="shared" si="447"/>
        <v>0</v>
      </c>
      <c r="Y2595" s="73"/>
    </row>
    <row r="2596" spans="1:25" ht="16" x14ac:dyDescent="0.35">
      <c r="A2596" s="21">
        <v>2331</v>
      </c>
      <c r="B2596" s="30">
        <v>8714200</v>
      </c>
      <c r="C2596" s="20" t="s">
        <v>548</v>
      </c>
      <c r="D2596" s="62" t="s">
        <v>805</v>
      </c>
      <c r="E2596" s="217" t="s">
        <v>34</v>
      </c>
      <c r="F2596" s="54">
        <v>0</v>
      </c>
      <c r="G2596" s="134">
        <v>1</v>
      </c>
      <c r="H2596" s="6">
        <v>781815</v>
      </c>
      <c r="I2596" s="247">
        <v>167314</v>
      </c>
      <c r="J2596" s="82">
        <f t="shared" si="454"/>
        <v>189265.5968</v>
      </c>
      <c r="K2596" s="79">
        <v>221400</v>
      </c>
      <c r="L2596" s="79">
        <f t="shared" si="444"/>
        <v>42066</v>
      </c>
      <c r="M2596" s="79">
        <f t="shared" si="445"/>
        <v>263466</v>
      </c>
      <c r="N2596" s="79">
        <v>197000</v>
      </c>
      <c r="O2596" s="79">
        <v>37430</v>
      </c>
      <c r="P2596" s="79">
        <v>234430</v>
      </c>
      <c r="Q2596" s="244">
        <f t="shared" si="448"/>
        <v>189266</v>
      </c>
      <c r="R2596" s="244">
        <f t="shared" si="449"/>
        <v>229054</v>
      </c>
      <c r="S2596" s="244">
        <f t="shared" si="450"/>
        <v>226953</v>
      </c>
      <c r="T2596" s="244">
        <f t="shared" si="451"/>
        <v>234430</v>
      </c>
      <c r="U2596" s="79">
        <f t="shared" si="452"/>
        <v>28134.364609850352</v>
      </c>
      <c r="V2596" s="245">
        <f t="shared" si="453"/>
        <v>0.12282852344796577</v>
      </c>
      <c r="W2596" s="88" t="str">
        <f t="shared" si="446"/>
        <v>MENOR_VALOR</v>
      </c>
      <c r="X2596" s="89">
        <f t="shared" si="447"/>
        <v>189266</v>
      </c>
      <c r="Y2596" s="73"/>
    </row>
    <row r="2597" spans="1:25" ht="16" x14ac:dyDescent="0.35">
      <c r="A2597" s="21">
        <v>2332</v>
      </c>
      <c r="B2597" s="30">
        <v>8714200</v>
      </c>
      <c r="C2597" s="20" t="s">
        <v>548</v>
      </c>
      <c r="D2597" s="62" t="s">
        <v>665</v>
      </c>
      <c r="E2597" s="217" t="s">
        <v>34</v>
      </c>
      <c r="F2597" s="54">
        <v>0</v>
      </c>
      <c r="G2597" s="134">
        <v>1</v>
      </c>
      <c r="H2597" s="6">
        <v>781815</v>
      </c>
      <c r="I2597" s="247">
        <v>117810</v>
      </c>
      <c r="J2597" s="82">
        <f t="shared" si="454"/>
        <v>133266.67199999999</v>
      </c>
      <c r="K2597" s="79">
        <v>168780</v>
      </c>
      <c r="L2597" s="79">
        <f t="shared" si="444"/>
        <v>32068.2</v>
      </c>
      <c r="M2597" s="79">
        <f t="shared" si="445"/>
        <v>200848.2</v>
      </c>
      <c r="N2597" s="79">
        <v>139000</v>
      </c>
      <c r="O2597" s="79">
        <v>26410</v>
      </c>
      <c r="P2597" s="79">
        <v>165410</v>
      </c>
      <c r="Q2597" s="244">
        <f t="shared" si="448"/>
        <v>133267</v>
      </c>
      <c r="R2597" s="244">
        <f t="shared" si="449"/>
        <v>166508</v>
      </c>
      <c r="S2597" s="244">
        <f t="shared" si="450"/>
        <v>164204</v>
      </c>
      <c r="T2597" s="244">
        <f t="shared" si="451"/>
        <v>165410</v>
      </c>
      <c r="U2597" s="79">
        <f t="shared" si="452"/>
        <v>23504.936513422028</v>
      </c>
      <c r="V2597" s="245">
        <f t="shared" si="453"/>
        <v>0.14116400721540123</v>
      </c>
      <c r="W2597" s="88" t="str">
        <f t="shared" si="446"/>
        <v>MENOR_VALOR</v>
      </c>
      <c r="X2597" s="89">
        <f t="shared" si="447"/>
        <v>133267</v>
      </c>
      <c r="Y2597" s="73"/>
    </row>
    <row r="2598" spans="1:25" ht="16" x14ac:dyDescent="0.35">
      <c r="A2598" s="21">
        <v>2333</v>
      </c>
      <c r="B2598" s="30">
        <v>8714200</v>
      </c>
      <c r="C2598" s="20" t="s">
        <v>548</v>
      </c>
      <c r="D2598" s="62" t="s">
        <v>666</v>
      </c>
      <c r="E2598" s="217" t="s">
        <v>34</v>
      </c>
      <c r="F2598" s="54">
        <v>0</v>
      </c>
      <c r="G2598" s="134">
        <v>1</v>
      </c>
      <c r="H2598" s="6">
        <v>781815</v>
      </c>
      <c r="I2598" s="247">
        <v>72828</v>
      </c>
      <c r="J2598" s="82">
        <f t="shared" si="454"/>
        <v>82383.033599999995</v>
      </c>
      <c r="K2598" s="79">
        <v>102600</v>
      </c>
      <c r="L2598" s="79">
        <f t="shared" si="444"/>
        <v>19494</v>
      </c>
      <c r="M2598" s="79">
        <f t="shared" si="445"/>
        <v>122094</v>
      </c>
      <c r="N2598" s="79">
        <v>86000</v>
      </c>
      <c r="O2598" s="79">
        <v>16340</v>
      </c>
      <c r="P2598" s="79">
        <v>102340</v>
      </c>
      <c r="Q2598" s="244">
        <f t="shared" si="448"/>
        <v>82383</v>
      </c>
      <c r="R2598" s="244">
        <f t="shared" si="449"/>
        <v>102272</v>
      </c>
      <c r="S2598" s="244">
        <f t="shared" si="450"/>
        <v>100970</v>
      </c>
      <c r="T2598" s="244">
        <f t="shared" si="451"/>
        <v>102340</v>
      </c>
      <c r="U2598" s="79">
        <f t="shared" si="452"/>
        <v>14063.646771019243</v>
      </c>
      <c r="V2598" s="245">
        <f t="shared" si="453"/>
        <v>0.1375121907366556</v>
      </c>
      <c r="W2598" s="88" t="str">
        <f t="shared" si="446"/>
        <v>MENOR_VALOR</v>
      </c>
      <c r="X2598" s="89">
        <f t="shared" si="447"/>
        <v>82383</v>
      </c>
      <c r="Y2598" s="73"/>
    </row>
    <row r="2599" spans="1:25" x14ac:dyDescent="0.35">
      <c r="A2599" s="21">
        <v>2334</v>
      </c>
      <c r="B2599" s="30">
        <v>8714200</v>
      </c>
      <c r="C2599" s="20" t="s">
        <v>548</v>
      </c>
      <c r="D2599" s="62" t="s">
        <v>667</v>
      </c>
      <c r="E2599" s="217" t="s">
        <v>34</v>
      </c>
      <c r="F2599" s="54">
        <v>0</v>
      </c>
      <c r="G2599" s="134">
        <v>1</v>
      </c>
      <c r="H2599" s="6">
        <v>781815</v>
      </c>
      <c r="I2599" s="247">
        <v>195874</v>
      </c>
      <c r="J2599" s="82">
        <f t="shared" si="454"/>
        <v>221572.66879999998</v>
      </c>
      <c r="K2599" s="79">
        <v>276480</v>
      </c>
      <c r="L2599" s="79">
        <f t="shared" si="444"/>
        <v>52531.199999999997</v>
      </c>
      <c r="M2599" s="79">
        <f t="shared" si="445"/>
        <v>329011.20000000001</v>
      </c>
      <c r="N2599" s="79">
        <v>230000</v>
      </c>
      <c r="O2599" s="79">
        <v>43700</v>
      </c>
      <c r="P2599" s="79">
        <v>273700</v>
      </c>
      <c r="Q2599" s="244">
        <f t="shared" si="448"/>
        <v>221573</v>
      </c>
      <c r="R2599" s="244">
        <f t="shared" si="449"/>
        <v>274761</v>
      </c>
      <c r="S2599" s="244">
        <f t="shared" si="450"/>
        <v>271228</v>
      </c>
      <c r="T2599" s="244">
        <f t="shared" si="451"/>
        <v>273700</v>
      </c>
      <c r="U2599" s="79">
        <f t="shared" si="452"/>
        <v>37609.595477750088</v>
      </c>
      <c r="V2599" s="245">
        <f t="shared" si="453"/>
        <v>0.13688112751718798</v>
      </c>
      <c r="W2599" s="88" t="str">
        <f t="shared" si="446"/>
        <v>MENOR_VALOR</v>
      </c>
      <c r="X2599" s="89">
        <f t="shared" si="447"/>
        <v>221573</v>
      </c>
      <c r="Y2599" s="73"/>
    </row>
    <row r="2600" spans="1:25" ht="24" x14ac:dyDescent="0.35">
      <c r="A2600" s="21">
        <v>2335</v>
      </c>
      <c r="B2600" s="30">
        <v>8714200</v>
      </c>
      <c r="C2600" s="20" t="s">
        <v>548</v>
      </c>
      <c r="D2600" s="62" t="s">
        <v>806</v>
      </c>
      <c r="E2600" s="217" t="s">
        <v>34</v>
      </c>
      <c r="F2600" s="54">
        <v>0</v>
      </c>
      <c r="G2600" s="134">
        <v>1</v>
      </c>
      <c r="H2600" s="6">
        <v>781815</v>
      </c>
      <c r="I2600" s="247">
        <v>324513</v>
      </c>
      <c r="J2600" s="82">
        <f t="shared" si="454"/>
        <v>367089.10560000001</v>
      </c>
      <c r="K2600" s="79">
        <v>525800</v>
      </c>
      <c r="L2600" s="79">
        <f t="shared" si="444"/>
        <v>99902</v>
      </c>
      <c r="M2600" s="79">
        <f t="shared" si="445"/>
        <v>625702</v>
      </c>
      <c r="N2600" s="79">
        <v>382000</v>
      </c>
      <c r="O2600" s="79">
        <v>72580</v>
      </c>
      <c r="P2600" s="79">
        <v>454580</v>
      </c>
      <c r="Q2600" s="244">
        <f t="shared" si="448"/>
        <v>367089</v>
      </c>
      <c r="R2600" s="244">
        <f t="shared" si="449"/>
        <v>482457</v>
      </c>
      <c r="S2600" s="244">
        <f t="shared" si="450"/>
        <v>470887</v>
      </c>
      <c r="T2600" s="244">
        <f t="shared" si="451"/>
        <v>454580</v>
      </c>
      <c r="U2600" s="79">
        <f t="shared" si="452"/>
        <v>81577.495131929609</v>
      </c>
      <c r="V2600" s="245">
        <f t="shared" si="453"/>
        <v>0.16908759771737089</v>
      </c>
      <c r="W2600" s="88" t="str">
        <f t="shared" si="446"/>
        <v>MENOR_VALOR</v>
      </c>
      <c r="X2600" s="89">
        <f t="shared" si="447"/>
        <v>367089</v>
      </c>
      <c r="Y2600" s="73"/>
    </row>
    <row r="2601" spans="1:25" x14ac:dyDescent="0.35">
      <c r="A2601" s="21">
        <v>2336</v>
      </c>
      <c r="B2601" s="30">
        <v>8714200</v>
      </c>
      <c r="C2601" s="20" t="s">
        <v>548</v>
      </c>
      <c r="D2601" s="62" t="s">
        <v>807</v>
      </c>
      <c r="E2601" s="217" t="s">
        <v>34</v>
      </c>
      <c r="F2601" s="54">
        <v>0</v>
      </c>
      <c r="G2601" s="134">
        <v>1</v>
      </c>
      <c r="H2601" s="6">
        <v>781815</v>
      </c>
      <c r="I2601" s="247">
        <v>177905</v>
      </c>
      <c r="J2601" s="82">
        <f t="shared" si="454"/>
        <v>201246.136</v>
      </c>
      <c r="K2601" s="79">
        <v>263610</v>
      </c>
      <c r="L2601" s="79">
        <f t="shared" si="444"/>
        <v>50085.9</v>
      </c>
      <c r="M2601" s="79">
        <f t="shared" si="445"/>
        <v>313695.90000000002</v>
      </c>
      <c r="N2601" s="79">
        <v>209000</v>
      </c>
      <c r="O2601" s="79">
        <v>39710</v>
      </c>
      <c r="P2601" s="79">
        <v>248710</v>
      </c>
      <c r="Q2601" s="244">
        <f t="shared" si="448"/>
        <v>201246</v>
      </c>
      <c r="R2601" s="244">
        <f t="shared" si="449"/>
        <v>254551</v>
      </c>
      <c r="S2601" s="244">
        <f t="shared" si="450"/>
        <v>250405</v>
      </c>
      <c r="T2601" s="244">
        <f t="shared" si="451"/>
        <v>248710</v>
      </c>
      <c r="U2601" s="79">
        <f t="shared" si="452"/>
        <v>37692.326971148919</v>
      </c>
      <c r="V2601" s="245">
        <f t="shared" si="453"/>
        <v>0.1480737729223178</v>
      </c>
      <c r="W2601" s="88" t="str">
        <f t="shared" si="446"/>
        <v>MENOR_VALOR</v>
      </c>
      <c r="X2601" s="89">
        <f t="shared" si="447"/>
        <v>201246</v>
      </c>
      <c r="Y2601" s="73"/>
    </row>
    <row r="2602" spans="1:25" ht="16" x14ac:dyDescent="0.35">
      <c r="A2602" s="21">
        <v>2337</v>
      </c>
      <c r="B2602" s="30">
        <v>8714200</v>
      </c>
      <c r="C2602" s="20" t="s">
        <v>548</v>
      </c>
      <c r="D2602" s="62" t="s">
        <v>808</v>
      </c>
      <c r="E2602" s="217" t="s">
        <v>34</v>
      </c>
      <c r="F2602" s="54">
        <v>0</v>
      </c>
      <c r="G2602" s="134">
        <v>1</v>
      </c>
      <c r="H2602" s="6">
        <v>781815</v>
      </c>
      <c r="I2602" s="247">
        <v>133280</v>
      </c>
      <c r="J2602" s="82">
        <f t="shared" si="454"/>
        <v>150766.33600000001</v>
      </c>
      <c r="K2602" s="79">
        <v>209720</v>
      </c>
      <c r="L2602" s="79">
        <f t="shared" si="444"/>
        <v>39846.800000000003</v>
      </c>
      <c r="M2602" s="79">
        <f t="shared" si="445"/>
        <v>249566.8</v>
      </c>
      <c r="N2602" s="79">
        <v>157000</v>
      </c>
      <c r="O2602" s="79">
        <v>29830</v>
      </c>
      <c r="P2602" s="79">
        <v>186830</v>
      </c>
      <c r="Q2602" s="244">
        <f t="shared" si="448"/>
        <v>150766</v>
      </c>
      <c r="R2602" s="244">
        <f t="shared" si="449"/>
        <v>195721</v>
      </c>
      <c r="S2602" s="244">
        <f t="shared" si="450"/>
        <v>191563</v>
      </c>
      <c r="T2602" s="244">
        <f t="shared" si="451"/>
        <v>186830</v>
      </c>
      <c r="U2602" s="79">
        <f t="shared" si="452"/>
        <v>31787.985348241244</v>
      </c>
      <c r="V2602" s="245">
        <f t="shared" si="453"/>
        <v>0.16241479119890684</v>
      </c>
      <c r="W2602" s="88" t="str">
        <f t="shared" si="446"/>
        <v>MENOR_VALOR</v>
      </c>
      <c r="X2602" s="89">
        <f t="shared" si="447"/>
        <v>150766</v>
      </c>
      <c r="Y2602" s="73"/>
    </row>
    <row r="2603" spans="1:25" ht="16" x14ac:dyDescent="0.35">
      <c r="A2603" s="21">
        <v>2338</v>
      </c>
      <c r="B2603" s="30">
        <v>8714200</v>
      </c>
      <c r="C2603" s="20" t="s">
        <v>548</v>
      </c>
      <c r="D2603" s="62" t="s">
        <v>809</v>
      </c>
      <c r="E2603" s="217" t="s">
        <v>34</v>
      </c>
      <c r="F2603" s="54">
        <v>0</v>
      </c>
      <c r="G2603" s="134">
        <v>1</v>
      </c>
      <c r="H2603" s="6">
        <v>781815</v>
      </c>
      <c r="I2603" s="247">
        <v>161721</v>
      </c>
      <c r="J2603" s="82">
        <f t="shared" si="454"/>
        <v>182938.79519999999</v>
      </c>
      <c r="K2603" s="79">
        <v>252280</v>
      </c>
      <c r="L2603" s="79">
        <f t="shared" si="444"/>
        <v>47933.2</v>
      </c>
      <c r="M2603" s="79">
        <f t="shared" si="445"/>
        <v>300213.2</v>
      </c>
      <c r="N2603" s="79">
        <v>190000</v>
      </c>
      <c r="O2603" s="79">
        <v>36100</v>
      </c>
      <c r="P2603" s="79">
        <v>226100</v>
      </c>
      <c r="Q2603" s="244">
        <f t="shared" si="448"/>
        <v>182939</v>
      </c>
      <c r="R2603" s="244">
        <f t="shared" si="449"/>
        <v>236417</v>
      </c>
      <c r="S2603" s="244">
        <f t="shared" si="450"/>
        <v>231568</v>
      </c>
      <c r="T2603" s="244">
        <f t="shared" si="451"/>
        <v>226100</v>
      </c>
      <c r="U2603" s="79">
        <f t="shared" si="452"/>
        <v>37814.656444294189</v>
      </c>
      <c r="V2603" s="245">
        <f t="shared" si="453"/>
        <v>0.15994897339994243</v>
      </c>
      <c r="W2603" s="88" t="str">
        <f t="shared" si="446"/>
        <v>MENOR_VALOR</v>
      </c>
      <c r="X2603" s="89">
        <f t="shared" si="447"/>
        <v>182939</v>
      </c>
      <c r="Y2603" s="73"/>
    </row>
    <row r="2604" spans="1:25" ht="24" x14ac:dyDescent="0.35">
      <c r="A2604" s="21">
        <v>2339</v>
      </c>
      <c r="B2604" s="30">
        <v>8714200</v>
      </c>
      <c r="C2604" s="20" t="s">
        <v>548</v>
      </c>
      <c r="D2604" s="62" t="s">
        <v>668</v>
      </c>
      <c r="E2604" s="217" t="s">
        <v>34</v>
      </c>
      <c r="F2604" s="54">
        <v>0</v>
      </c>
      <c r="G2604" s="134">
        <v>1</v>
      </c>
      <c r="H2604" s="6">
        <v>781815</v>
      </c>
      <c r="I2604" s="247">
        <v>159222</v>
      </c>
      <c r="J2604" s="82">
        <f t="shared" si="454"/>
        <v>180111.9264</v>
      </c>
      <c r="K2604" s="79">
        <v>245700</v>
      </c>
      <c r="L2604" s="79">
        <f t="shared" ref="L2604:L2667" si="455">K2604*19%</f>
        <v>46683</v>
      </c>
      <c r="M2604" s="79">
        <f t="shared" si="445"/>
        <v>292383</v>
      </c>
      <c r="N2604" s="79">
        <v>187000</v>
      </c>
      <c r="O2604" s="79">
        <v>35530</v>
      </c>
      <c r="P2604" s="79">
        <v>222530</v>
      </c>
      <c r="Q2604" s="244">
        <f t="shared" si="448"/>
        <v>180112</v>
      </c>
      <c r="R2604" s="244">
        <f t="shared" si="449"/>
        <v>231675</v>
      </c>
      <c r="S2604" s="244">
        <f t="shared" si="450"/>
        <v>227140</v>
      </c>
      <c r="T2604" s="244">
        <f t="shared" si="451"/>
        <v>222530</v>
      </c>
      <c r="U2604" s="79">
        <f t="shared" si="452"/>
        <v>36460.546958321953</v>
      </c>
      <c r="V2604" s="245">
        <f t="shared" si="453"/>
        <v>0.15737799485625101</v>
      </c>
      <c r="W2604" s="88" t="str">
        <f t="shared" si="446"/>
        <v>MENOR_VALOR</v>
      </c>
      <c r="X2604" s="89">
        <f t="shared" si="447"/>
        <v>180112</v>
      </c>
      <c r="Y2604" s="73"/>
    </row>
    <row r="2605" spans="1:25" ht="24" x14ac:dyDescent="0.35">
      <c r="A2605" s="21">
        <v>2340</v>
      </c>
      <c r="B2605" s="30">
        <v>8714200</v>
      </c>
      <c r="C2605" s="20" t="s">
        <v>548</v>
      </c>
      <c r="D2605" s="62" t="s">
        <v>669</v>
      </c>
      <c r="E2605" s="217" t="s">
        <v>34</v>
      </c>
      <c r="F2605" s="54">
        <v>0</v>
      </c>
      <c r="G2605" s="134">
        <v>1</v>
      </c>
      <c r="H2605" s="6">
        <v>781815</v>
      </c>
      <c r="I2605" s="247">
        <v>213962</v>
      </c>
      <c r="J2605" s="82">
        <f t="shared" si="454"/>
        <v>242033.8144</v>
      </c>
      <c r="K2605" s="79">
        <v>283500</v>
      </c>
      <c r="L2605" s="79">
        <f t="shared" si="455"/>
        <v>53865</v>
      </c>
      <c r="M2605" s="79">
        <f t="shared" si="445"/>
        <v>337365</v>
      </c>
      <c r="N2605" s="79">
        <v>252000</v>
      </c>
      <c r="O2605" s="79">
        <v>47880</v>
      </c>
      <c r="P2605" s="79">
        <v>299880</v>
      </c>
      <c r="Q2605" s="244">
        <f t="shared" si="448"/>
        <v>242034</v>
      </c>
      <c r="R2605" s="244">
        <f t="shared" si="449"/>
        <v>293093</v>
      </c>
      <c r="S2605" s="244">
        <f t="shared" si="450"/>
        <v>290385</v>
      </c>
      <c r="T2605" s="244">
        <f t="shared" si="451"/>
        <v>299880</v>
      </c>
      <c r="U2605" s="79">
        <f t="shared" si="452"/>
        <v>36104.165140603931</v>
      </c>
      <c r="V2605" s="245">
        <f t="shared" si="453"/>
        <v>0.12318330748466845</v>
      </c>
      <c r="W2605" s="88" t="str">
        <f t="shared" si="446"/>
        <v>MENOR_VALOR</v>
      </c>
      <c r="X2605" s="89">
        <f t="shared" si="447"/>
        <v>242034</v>
      </c>
      <c r="Y2605" s="73"/>
    </row>
    <row r="2606" spans="1:25" ht="16" x14ac:dyDescent="0.35">
      <c r="A2606" s="21">
        <v>2341</v>
      </c>
      <c r="B2606" s="30">
        <v>8714200</v>
      </c>
      <c r="C2606" s="20" t="s">
        <v>548</v>
      </c>
      <c r="D2606" s="62" t="s">
        <v>810</v>
      </c>
      <c r="E2606" s="217" t="s">
        <v>34</v>
      </c>
      <c r="F2606" s="54">
        <v>0</v>
      </c>
      <c r="G2606" s="134">
        <v>1</v>
      </c>
      <c r="H2606" s="6">
        <v>781815</v>
      </c>
      <c r="I2606" s="247">
        <v>69615</v>
      </c>
      <c r="J2606" s="82">
        <f t="shared" si="454"/>
        <v>78748.487999999998</v>
      </c>
      <c r="K2606" s="79">
        <v>92700</v>
      </c>
      <c r="L2606" s="79">
        <f t="shared" si="455"/>
        <v>17613</v>
      </c>
      <c r="M2606" s="79">
        <f t="shared" si="445"/>
        <v>110313</v>
      </c>
      <c r="N2606" s="79">
        <v>82000</v>
      </c>
      <c r="O2606" s="79">
        <v>15580</v>
      </c>
      <c r="P2606" s="79">
        <v>97580</v>
      </c>
      <c r="Q2606" s="244">
        <f t="shared" si="448"/>
        <v>78748</v>
      </c>
      <c r="R2606" s="244">
        <f t="shared" si="449"/>
        <v>95547</v>
      </c>
      <c r="S2606" s="244">
        <f t="shared" si="450"/>
        <v>94640</v>
      </c>
      <c r="T2606" s="244">
        <f t="shared" si="451"/>
        <v>97580</v>
      </c>
      <c r="U2606" s="79">
        <f t="shared" si="452"/>
        <v>11878.686817152811</v>
      </c>
      <c r="V2606" s="245">
        <f t="shared" si="453"/>
        <v>0.12432297002682252</v>
      </c>
      <c r="W2606" s="88" t="str">
        <f t="shared" si="446"/>
        <v>MENOR_VALOR</v>
      </c>
      <c r="X2606" s="89">
        <f t="shared" si="447"/>
        <v>78748</v>
      </c>
      <c r="Y2606" s="73"/>
    </row>
    <row r="2607" spans="1:25" ht="16" x14ac:dyDescent="0.35">
      <c r="A2607" s="21">
        <v>2342</v>
      </c>
      <c r="B2607" s="30">
        <v>8714200</v>
      </c>
      <c r="C2607" s="20" t="s">
        <v>548</v>
      </c>
      <c r="D2607" s="62" t="s">
        <v>811</v>
      </c>
      <c r="E2607" s="217" t="s">
        <v>34</v>
      </c>
      <c r="F2607" s="54">
        <v>0</v>
      </c>
      <c r="G2607" s="134">
        <v>1</v>
      </c>
      <c r="H2607" s="6">
        <v>781815</v>
      </c>
      <c r="I2607" s="247">
        <v>69615</v>
      </c>
      <c r="J2607" s="82">
        <f t="shared" si="454"/>
        <v>78748.487999999998</v>
      </c>
      <c r="K2607" s="79">
        <v>94760</v>
      </c>
      <c r="L2607" s="79">
        <f t="shared" si="455"/>
        <v>18004.400000000001</v>
      </c>
      <c r="M2607" s="79">
        <f t="shared" si="445"/>
        <v>112764.4</v>
      </c>
      <c r="N2607" s="79">
        <v>82000</v>
      </c>
      <c r="O2607" s="79">
        <v>15580</v>
      </c>
      <c r="P2607" s="79">
        <v>97580</v>
      </c>
      <c r="Q2607" s="244">
        <f t="shared" si="448"/>
        <v>78748</v>
      </c>
      <c r="R2607" s="244">
        <f t="shared" si="449"/>
        <v>96364</v>
      </c>
      <c r="S2607" s="244">
        <f t="shared" si="450"/>
        <v>95336</v>
      </c>
      <c r="T2607" s="244">
        <f t="shared" si="451"/>
        <v>97580</v>
      </c>
      <c r="U2607" s="79">
        <f t="shared" si="452"/>
        <v>12456.393057382222</v>
      </c>
      <c r="V2607" s="245">
        <f t="shared" si="453"/>
        <v>0.12926396846729299</v>
      </c>
      <c r="W2607" s="88" t="str">
        <f t="shared" si="446"/>
        <v>MENOR_VALOR</v>
      </c>
      <c r="X2607" s="89">
        <f t="shared" si="447"/>
        <v>78748</v>
      </c>
      <c r="Y2607" s="73"/>
    </row>
    <row r="2608" spans="1:25" ht="16" x14ac:dyDescent="0.35">
      <c r="A2608" s="21">
        <v>2343</v>
      </c>
      <c r="B2608" s="30">
        <v>8714200</v>
      </c>
      <c r="C2608" s="20" t="s">
        <v>548</v>
      </c>
      <c r="D2608" s="62" t="s">
        <v>670</v>
      </c>
      <c r="E2608" s="217" t="s">
        <v>34</v>
      </c>
      <c r="F2608" s="54">
        <v>0</v>
      </c>
      <c r="G2608" s="134">
        <v>1</v>
      </c>
      <c r="H2608" s="6">
        <v>781815</v>
      </c>
      <c r="I2608" s="247">
        <v>81872</v>
      </c>
      <c r="J2608" s="82">
        <f t="shared" si="454"/>
        <v>92613.606400000004</v>
      </c>
      <c r="K2608" s="79">
        <v>126000</v>
      </c>
      <c r="L2608" s="79">
        <f t="shared" si="455"/>
        <v>23940</v>
      </c>
      <c r="M2608" s="79">
        <f t="shared" si="445"/>
        <v>149940</v>
      </c>
      <c r="N2608" s="79">
        <v>96000</v>
      </c>
      <c r="O2608" s="79">
        <v>18240</v>
      </c>
      <c r="P2608" s="79">
        <v>114240</v>
      </c>
      <c r="Q2608" s="244">
        <f t="shared" si="448"/>
        <v>92614</v>
      </c>
      <c r="R2608" s="244">
        <f t="shared" si="449"/>
        <v>118931</v>
      </c>
      <c r="S2608" s="244">
        <f t="shared" si="450"/>
        <v>116628</v>
      </c>
      <c r="T2608" s="244">
        <f t="shared" si="451"/>
        <v>114240</v>
      </c>
      <c r="U2608" s="79">
        <f t="shared" si="452"/>
        <v>18608.929160486372</v>
      </c>
      <c r="V2608" s="245">
        <f t="shared" si="453"/>
        <v>0.1564682812764239</v>
      </c>
      <c r="W2608" s="88" t="str">
        <f t="shared" si="446"/>
        <v>MENOR_VALOR</v>
      </c>
      <c r="X2608" s="89">
        <f t="shared" si="447"/>
        <v>92614</v>
      </c>
      <c r="Y2608" s="73"/>
    </row>
    <row r="2609" spans="1:25" ht="16" x14ac:dyDescent="0.35">
      <c r="A2609" s="21">
        <v>2344</v>
      </c>
      <c r="B2609" s="30">
        <v>8714200</v>
      </c>
      <c r="C2609" s="20" t="s">
        <v>548</v>
      </c>
      <c r="D2609" s="62" t="s">
        <v>671</v>
      </c>
      <c r="E2609" s="217" t="s">
        <v>34</v>
      </c>
      <c r="F2609" s="54">
        <v>0</v>
      </c>
      <c r="G2609" s="134">
        <v>1</v>
      </c>
      <c r="H2609" s="6">
        <v>781815</v>
      </c>
      <c r="I2609" s="247">
        <v>71281</v>
      </c>
      <c r="J2609" s="82">
        <f t="shared" si="454"/>
        <v>80633.067200000005</v>
      </c>
      <c r="K2609" s="79">
        <v>106050</v>
      </c>
      <c r="L2609" s="79">
        <f t="shared" si="455"/>
        <v>20149.5</v>
      </c>
      <c r="M2609" s="79">
        <f t="shared" si="445"/>
        <v>126199.5</v>
      </c>
      <c r="N2609" s="79">
        <v>84000</v>
      </c>
      <c r="O2609" s="79">
        <v>15960</v>
      </c>
      <c r="P2609" s="79">
        <v>99960</v>
      </c>
      <c r="Q2609" s="244">
        <f t="shared" si="448"/>
        <v>80633</v>
      </c>
      <c r="R2609" s="244">
        <f t="shared" si="449"/>
        <v>102264</v>
      </c>
      <c r="S2609" s="244">
        <f t="shared" si="450"/>
        <v>100569</v>
      </c>
      <c r="T2609" s="244">
        <f t="shared" si="451"/>
        <v>99960</v>
      </c>
      <c r="U2609" s="79">
        <f t="shared" si="452"/>
        <v>15295.426783846209</v>
      </c>
      <c r="V2609" s="245">
        <f t="shared" si="453"/>
        <v>0.14956804724875039</v>
      </c>
      <c r="W2609" s="88" t="str">
        <f t="shared" si="446"/>
        <v>MENOR_VALOR</v>
      </c>
      <c r="X2609" s="89">
        <f t="shared" si="447"/>
        <v>80633</v>
      </c>
      <c r="Y2609" s="73"/>
    </row>
    <row r="2610" spans="1:25" ht="16" x14ac:dyDescent="0.35">
      <c r="A2610" s="21">
        <v>2345</v>
      </c>
      <c r="B2610" s="30">
        <v>8714200</v>
      </c>
      <c r="C2610" s="20" t="s">
        <v>548</v>
      </c>
      <c r="D2610" s="62" t="s">
        <v>672</v>
      </c>
      <c r="E2610" s="217" t="s">
        <v>34</v>
      </c>
      <c r="F2610" s="54">
        <v>0</v>
      </c>
      <c r="G2610" s="134">
        <v>1</v>
      </c>
      <c r="H2610" s="6">
        <v>781815</v>
      </c>
      <c r="I2610" s="247">
        <v>74018</v>
      </c>
      <c r="J2610" s="82">
        <f t="shared" si="454"/>
        <v>83729.161599999992</v>
      </c>
      <c r="K2610" s="79">
        <v>101370</v>
      </c>
      <c r="L2610" s="79">
        <f t="shared" si="455"/>
        <v>19260.3</v>
      </c>
      <c r="M2610" s="79">
        <f t="shared" si="445"/>
        <v>120630.3</v>
      </c>
      <c r="N2610" s="79">
        <v>87000</v>
      </c>
      <c r="O2610" s="79">
        <v>16530</v>
      </c>
      <c r="P2610" s="79">
        <v>103530</v>
      </c>
      <c r="Q2610" s="244">
        <f t="shared" si="448"/>
        <v>83729</v>
      </c>
      <c r="R2610" s="244">
        <f t="shared" si="449"/>
        <v>102630</v>
      </c>
      <c r="S2610" s="244">
        <f t="shared" si="450"/>
        <v>101500</v>
      </c>
      <c r="T2610" s="244">
        <f t="shared" si="451"/>
        <v>103530</v>
      </c>
      <c r="U2610" s="79">
        <f t="shared" si="452"/>
        <v>13365.025271206934</v>
      </c>
      <c r="V2610" s="245">
        <f t="shared" si="453"/>
        <v>0.13022532662191302</v>
      </c>
      <c r="W2610" s="88" t="str">
        <f t="shared" si="446"/>
        <v>MENOR_VALOR</v>
      </c>
      <c r="X2610" s="89">
        <f t="shared" si="447"/>
        <v>83729</v>
      </c>
      <c r="Y2610" s="73"/>
    </row>
    <row r="2611" spans="1:25" ht="16" x14ac:dyDescent="0.35">
      <c r="A2611" s="21">
        <v>2346</v>
      </c>
      <c r="B2611" s="30">
        <v>8714200</v>
      </c>
      <c r="C2611" s="20" t="s">
        <v>548</v>
      </c>
      <c r="D2611" s="62" t="s">
        <v>673</v>
      </c>
      <c r="E2611" s="217" t="s">
        <v>34</v>
      </c>
      <c r="F2611" s="54">
        <v>0</v>
      </c>
      <c r="G2611" s="134">
        <v>1</v>
      </c>
      <c r="H2611" s="6">
        <v>781815</v>
      </c>
      <c r="I2611" s="247">
        <v>72828</v>
      </c>
      <c r="J2611" s="82">
        <f t="shared" si="454"/>
        <v>82383.033599999995</v>
      </c>
      <c r="K2611" s="79">
        <v>117720</v>
      </c>
      <c r="L2611" s="79">
        <f t="shared" si="455"/>
        <v>22366.799999999999</v>
      </c>
      <c r="M2611" s="79">
        <f t="shared" si="445"/>
        <v>140086.79999999999</v>
      </c>
      <c r="N2611" s="79">
        <v>86000</v>
      </c>
      <c r="O2611" s="79">
        <v>16340</v>
      </c>
      <c r="P2611" s="79">
        <v>102340</v>
      </c>
      <c r="Q2611" s="244">
        <f t="shared" si="448"/>
        <v>82383</v>
      </c>
      <c r="R2611" s="244">
        <f t="shared" si="449"/>
        <v>108270</v>
      </c>
      <c r="S2611" s="244">
        <f t="shared" si="450"/>
        <v>105704</v>
      </c>
      <c r="T2611" s="244">
        <f t="shared" si="451"/>
        <v>102340</v>
      </c>
      <c r="U2611" s="79">
        <f t="shared" si="452"/>
        <v>18304.873244576156</v>
      </c>
      <c r="V2611" s="245">
        <f t="shared" si="453"/>
        <v>0.16906689982983428</v>
      </c>
      <c r="W2611" s="88" t="str">
        <f t="shared" si="446"/>
        <v>MENOR_VALOR</v>
      </c>
      <c r="X2611" s="89">
        <f t="shared" si="447"/>
        <v>82383</v>
      </c>
      <c r="Y2611" s="73"/>
    </row>
    <row r="2612" spans="1:25" ht="16" x14ac:dyDescent="0.35">
      <c r="A2612" s="21">
        <v>2347</v>
      </c>
      <c r="B2612" s="30">
        <v>8714200</v>
      </c>
      <c r="C2612" s="20" t="s">
        <v>548</v>
      </c>
      <c r="D2612" s="62" t="s">
        <v>674</v>
      </c>
      <c r="E2612" s="217" t="s">
        <v>34</v>
      </c>
      <c r="F2612" s="54">
        <v>0</v>
      </c>
      <c r="G2612" s="134">
        <v>1</v>
      </c>
      <c r="H2612" s="6">
        <v>781815</v>
      </c>
      <c r="I2612" s="247">
        <v>73542</v>
      </c>
      <c r="J2612" s="82">
        <f t="shared" si="454"/>
        <v>83190.710399999996</v>
      </c>
      <c r="K2612" s="79">
        <v>98100</v>
      </c>
      <c r="L2612" s="79">
        <f t="shared" si="455"/>
        <v>18639</v>
      </c>
      <c r="M2612" s="79">
        <f t="shared" si="445"/>
        <v>116739</v>
      </c>
      <c r="N2612" s="79">
        <v>87000</v>
      </c>
      <c r="O2612" s="79">
        <v>16530</v>
      </c>
      <c r="P2612" s="79">
        <v>103530</v>
      </c>
      <c r="Q2612" s="244">
        <f t="shared" si="448"/>
        <v>83191</v>
      </c>
      <c r="R2612" s="244">
        <f t="shared" si="449"/>
        <v>101153</v>
      </c>
      <c r="S2612" s="244">
        <f t="shared" si="450"/>
        <v>100181</v>
      </c>
      <c r="T2612" s="244">
        <f t="shared" si="451"/>
        <v>103530</v>
      </c>
      <c r="U2612" s="79">
        <f t="shared" si="452"/>
        <v>12701.052003672767</v>
      </c>
      <c r="V2612" s="245">
        <f t="shared" si="453"/>
        <v>0.1255627811698394</v>
      </c>
      <c r="W2612" s="88" t="str">
        <f t="shared" si="446"/>
        <v>MENOR_VALOR</v>
      </c>
      <c r="X2612" s="89">
        <f t="shared" si="447"/>
        <v>83191</v>
      </c>
      <c r="Y2612" s="73"/>
    </row>
    <row r="2613" spans="1:25" ht="24" x14ac:dyDescent="0.35">
      <c r="A2613" s="21">
        <v>2348</v>
      </c>
      <c r="B2613" s="30">
        <v>8714200</v>
      </c>
      <c r="C2613" s="20" t="s">
        <v>548</v>
      </c>
      <c r="D2613" s="62" t="s">
        <v>812</v>
      </c>
      <c r="E2613" s="217" t="s">
        <v>34</v>
      </c>
      <c r="F2613" s="54">
        <v>0</v>
      </c>
      <c r="G2613" s="134">
        <v>1</v>
      </c>
      <c r="H2613" s="6">
        <v>781815</v>
      </c>
      <c r="I2613" s="247">
        <v>73542</v>
      </c>
      <c r="J2613" s="82">
        <f t="shared" si="454"/>
        <v>83190.710399999996</v>
      </c>
      <c r="K2613" s="79">
        <v>114450</v>
      </c>
      <c r="L2613" s="79">
        <f t="shared" si="455"/>
        <v>21745.5</v>
      </c>
      <c r="M2613" s="79">
        <f t="shared" si="445"/>
        <v>136195.5</v>
      </c>
      <c r="N2613" s="79">
        <v>87000</v>
      </c>
      <c r="O2613" s="79">
        <v>16530</v>
      </c>
      <c r="P2613" s="79">
        <v>103530</v>
      </c>
      <c r="Q2613" s="244">
        <f t="shared" si="448"/>
        <v>83191</v>
      </c>
      <c r="R2613" s="244">
        <f t="shared" si="449"/>
        <v>107639</v>
      </c>
      <c r="S2613" s="244">
        <f t="shared" si="450"/>
        <v>105463</v>
      </c>
      <c r="T2613" s="244">
        <f t="shared" si="451"/>
        <v>103530</v>
      </c>
      <c r="U2613" s="79">
        <f t="shared" si="452"/>
        <v>17287.346586448715</v>
      </c>
      <c r="V2613" s="245">
        <f t="shared" si="453"/>
        <v>0.16060486056586104</v>
      </c>
      <c r="W2613" s="88" t="str">
        <f t="shared" si="446"/>
        <v>MENOR_VALOR</v>
      </c>
      <c r="X2613" s="89">
        <f t="shared" si="447"/>
        <v>83191</v>
      </c>
      <c r="Y2613" s="73"/>
    </row>
    <row r="2614" spans="1:25" ht="16" x14ac:dyDescent="0.35">
      <c r="A2614" s="21">
        <v>2349</v>
      </c>
      <c r="B2614" s="30">
        <v>8714200</v>
      </c>
      <c r="C2614" s="62" t="s">
        <v>675</v>
      </c>
      <c r="D2614" s="234" t="s">
        <v>676</v>
      </c>
      <c r="E2614" s="217" t="s">
        <v>34</v>
      </c>
      <c r="F2614" s="54">
        <v>0</v>
      </c>
      <c r="G2614" s="134">
        <v>1</v>
      </c>
      <c r="H2614" s="6">
        <v>781815</v>
      </c>
      <c r="I2614" s="264">
        <v>269191</v>
      </c>
      <c r="J2614" s="82">
        <f t="shared" si="454"/>
        <v>304508.85920000001</v>
      </c>
      <c r="K2614" s="79">
        <v>391500</v>
      </c>
      <c r="L2614" s="79">
        <f t="shared" si="455"/>
        <v>74385</v>
      </c>
      <c r="M2614" s="79">
        <f t="shared" si="445"/>
        <v>465885</v>
      </c>
      <c r="N2614" s="79">
        <v>348000</v>
      </c>
      <c r="O2614" s="79">
        <v>66120</v>
      </c>
      <c r="P2614" s="79">
        <v>414120</v>
      </c>
      <c r="Q2614" s="244">
        <f t="shared" si="448"/>
        <v>304509</v>
      </c>
      <c r="R2614" s="244">
        <f t="shared" si="449"/>
        <v>394838</v>
      </c>
      <c r="S2614" s="244">
        <f t="shared" si="450"/>
        <v>388748</v>
      </c>
      <c r="T2614" s="244">
        <f t="shared" si="451"/>
        <v>414120</v>
      </c>
      <c r="U2614" s="79">
        <f t="shared" si="452"/>
        <v>63872.248437799652</v>
      </c>
      <c r="V2614" s="245">
        <f t="shared" si="453"/>
        <v>0.1617682402347283</v>
      </c>
      <c r="W2614" s="88" t="str">
        <f t="shared" si="446"/>
        <v>MENOR_VALOR</v>
      </c>
      <c r="X2614" s="89">
        <f t="shared" si="447"/>
        <v>304509</v>
      </c>
      <c r="Y2614" s="73"/>
    </row>
    <row r="2615" spans="1:25" ht="16" x14ac:dyDescent="0.35">
      <c r="A2615" s="21">
        <v>2350</v>
      </c>
      <c r="B2615" s="30">
        <v>8714200</v>
      </c>
      <c r="C2615" s="62" t="s">
        <v>675</v>
      </c>
      <c r="D2615" s="234" t="s">
        <v>677</v>
      </c>
      <c r="E2615" s="224" t="s">
        <v>34</v>
      </c>
      <c r="F2615" s="225">
        <v>0</v>
      </c>
      <c r="G2615" s="226">
        <v>1</v>
      </c>
      <c r="H2615" s="6">
        <v>781815</v>
      </c>
      <c r="I2615" s="266">
        <v>456365</v>
      </c>
      <c r="J2615" s="82">
        <f t="shared" si="454"/>
        <v>516240.08799999999</v>
      </c>
      <c r="K2615" s="79">
        <v>677710</v>
      </c>
      <c r="L2615" s="79">
        <f t="shared" si="455"/>
        <v>128764.90000000001</v>
      </c>
      <c r="M2615" s="79">
        <f t="shared" si="445"/>
        <v>806474.9</v>
      </c>
      <c r="N2615" s="79">
        <v>537000</v>
      </c>
      <c r="O2615" s="79">
        <v>102030</v>
      </c>
      <c r="P2615" s="79">
        <v>639030</v>
      </c>
      <c r="Q2615" s="244">
        <f t="shared" si="448"/>
        <v>516240</v>
      </c>
      <c r="R2615" s="244">
        <f t="shared" si="449"/>
        <v>653915</v>
      </c>
      <c r="S2615" s="244">
        <f t="shared" si="450"/>
        <v>643163</v>
      </c>
      <c r="T2615" s="244">
        <f t="shared" si="451"/>
        <v>639030</v>
      </c>
      <c r="U2615" s="79">
        <f t="shared" si="452"/>
        <v>97350.926099857927</v>
      </c>
      <c r="V2615" s="245">
        <f t="shared" si="453"/>
        <v>0.14887397612817863</v>
      </c>
      <c r="W2615" s="88" t="str">
        <f t="shared" si="446"/>
        <v>MENOR_VALOR</v>
      </c>
      <c r="X2615" s="89">
        <f t="shared" si="447"/>
        <v>516240</v>
      </c>
      <c r="Y2615" s="73"/>
    </row>
    <row r="2616" spans="1:25" ht="32.5" thickBot="1" x14ac:dyDescent="0.4">
      <c r="A2616" s="21">
        <v>2351</v>
      </c>
      <c r="B2616" s="35">
        <v>8714200</v>
      </c>
      <c r="C2616" s="234" t="s">
        <v>675</v>
      </c>
      <c r="D2616" s="234" t="s">
        <v>678</v>
      </c>
      <c r="E2616" s="224" t="s">
        <v>34</v>
      </c>
      <c r="F2616" s="225">
        <v>0</v>
      </c>
      <c r="G2616" s="226">
        <v>1</v>
      </c>
      <c r="H2616" s="24">
        <v>781815</v>
      </c>
      <c r="I2616" s="266">
        <v>2976785</v>
      </c>
      <c r="J2616" s="82">
        <f t="shared" si="454"/>
        <v>3367339.1919999998</v>
      </c>
      <c r="K2616" s="79">
        <v>4772020</v>
      </c>
      <c r="L2616" s="79">
        <f t="shared" si="455"/>
        <v>906683.8</v>
      </c>
      <c r="M2616" s="79">
        <f t="shared" si="445"/>
        <v>5678703.7999999998</v>
      </c>
      <c r="N2616" s="79">
        <v>3502000</v>
      </c>
      <c r="O2616" s="79">
        <v>665380</v>
      </c>
      <c r="P2616" s="79">
        <v>4167380</v>
      </c>
      <c r="Q2616" s="244">
        <f t="shared" si="448"/>
        <v>3367339</v>
      </c>
      <c r="R2616" s="244">
        <f t="shared" si="449"/>
        <v>4404474</v>
      </c>
      <c r="S2616" s="244">
        <f t="shared" si="450"/>
        <v>4303281</v>
      </c>
      <c r="T2616" s="244">
        <f t="shared" si="451"/>
        <v>4167380</v>
      </c>
      <c r="U2616" s="79">
        <f t="shared" si="452"/>
        <v>733365.19150591001</v>
      </c>
      <c r="V2616" s="245">
        <f t="shared" si="453"/>
        <v>0.16650460225350633</v>
      </c>
      <c r="W2616" s="88" t="str">
        <f t="shared" si="446"/>
        <v>MENOR_VALOR</v>
      </c>
      <c r="X2616" s="89">
        <f t="shared" si="447"/>
        <v>3367339</v>
      </c>
      <c r="Y2616" s="73"/>
    </row>
    <row r="2617" spans="1:25" ht="15" thickBot="1" x14ac:dyDescent="0.4">
      <c r="A2617" s="313" t="s">
        <v>813</v>
      </c>
      <c r="B2617" s="314"/>
      <c r="C2617" s="314"/>
      <c r="D2617" s="314"/>
      <c r="E2617" s="314"/>
      <c r="F2617" s="314"/>
      <c r="G2617" s="314"/>
      <c r="H2617" s="314"/>
      <c r="I2617" s="314"/>
      <c r="J2617" s="314"/>
      <c r="K2617" s="79"/>
      <c r="L2617" s="79"/>
      <c r="M2617" s="79"/>
      <c r="N2617" s="79"/>
      <c r="O2617" s="79"/>
      <c r="P2617" s="79"/>
      <c r="Q2617" s="244"/>
      <c r="R2617" s="244"/>
      <c r="S2617" s="244"/>
      <c r="T2617" s="244"/>
      <c r="U2617" s="79"/>
      <c r="V2617" s="245"/>
      <c r="W2617" s="88"/>
      <c r="X2617" s="89"/>
      <c r="Y2617" s="73"/>
    </row>
    <row r="2618" spans="1:25" ht="16.5" thickBot="1" x14ac:dyDescent="0.4">
      <c r="A2618" s="103" t="s">
        <v>1</v>
      </c>
      <c r="B2618" s="285" t="s">
        <v>2</v>
      </c>
      <c r="C2618" s="286"/>
      <c r="D2618" s="103" t="s">
        <v>3</v>
      </c>
      <c r="E2618" s="103" t="s">
        <v>4</v>
      </c>
      <c r="F2618" s="103" t="s">
        <v>5</v>
      </c>
      <c r="G2618" s="103" t="s">
        <v>6</v>
      </c>
      <c r="H2618" s="103" t="s">
        <v>7</v>
      </c>
      <c r="I2618" s="285" t="s">
        <v>961</v>
      </c>
      <c r="J2618" s="287"/>
      <c r="K2618" s="79"/>
      <c r="L2618" s="79"/>
      <c r="M2618" s="79"/>
      <c r="N2618" s="79"/>
      <c r="O2618" s="79"/>
      <c r="P2618" s="79"/>
      <c r="Q2618" s="244"/>
      <c r="R2618" s="244"/>
      <c r="S2618" s="244"/>
      <c r="T2618" s="244"/>
      <c r="U2618" s="79"/>
      <c r="V2618" s="245"/>
      <c r="W2618" s="88"/>
      <c r="X2618" s="89"/>
      <c r="Y2618" s="73"/>
    </row>
    <row r="2619" spans="1:25" ht="15" thickBot="1" x14ac:dyDescent="0.4">
      <c r="A2619" s="235" t="s">
        <v>203</v>
      </c>
      <c r="B2619" s="338" t="s">
        <v>814</v>
      </c>
      <c r="C2619" s="339"/>
      <c r="D2619" s="189" t="s">
        <v>815</v>
      </c>
      <c r="E2619" s="189" t="s">
        <v>532</v>
      </c>
      <c r="F2619" s="235" t="s">
        <v>689</v>
      </c>
      <c r="G2619" s="235" t="s">
        <v>816</v>
      </c>
      <c r="H2619" s="235" t="s">
        <v>817</v>
      </c>
      <c r="I2619" s="338" t="s">
        <v>1068</v>
      </c>
      <c r="J2619" s="340"/>
      <c r="K2619" s="79"/>
      <c r="L2619" s="79"/>
      <c r="M2619" s="79"/>
      <c r="N2619" s="79"/>
      <c r="O2619" s="79"/>
      <c r="P2619" s="79"/>
      <c r="Q2619" s="244"/>
      <c r="R2619" s="244"/>
      <c r="S2619" s="244"/>
      <c r="T2619" s="244"/>
      <c r="U2619" s="79"/>
      <c r="V2619" s="245"/>
      <c r="W2619" s="88"/>
      <c r="X2619" s="89"/>
      <c r="Y2619" s="73"/>
    </row>
    <row r="2620" spans="1:25" ht="24.5" thickBot="1" x14ac:dyDescent="0.4">
      <c r="A2620" s="111" t="s">
        <v>12</v>
      </c>
      <c r="B2620" s="111" t="s">
        <v>13</v>
      </c>
      <c r="C2620" s="267" t="s">
        <v>14</v>
      </c>
      <c r="D2620" s="269"/>
      <c r="E2620" s="111" t="s">
        <v>15</v>
      </c>
      <c r="F2620" s="112" t="s">
        <v>16</v>
      </c>
      <c r="G2620" s="111" t="s">
        <v>17</v>
      </c>
      <c r="H2620" s="111" t="s">
        <v>18</v>
      </c>
      <c r="I2620" s="259" t="s">
        <v>994</v>
      </c>
      <c r="J2620" s="85" t="s">
        <v>995</v>
      </c>
      <c r="K2620" s="79"/>
      <c r="L2620" s="79"/>
      <c r="M2620" s="79"/>
      <c r="N2620" s="79"/>
      <c r="O2620" s="79"/>
      <c r="P2620" s="79"/>
      <c r="Q2620" s="244"/>
      <c r="R2620" s="244"/>
      <c r="S2620" s="244"/>
      <c r="T2620" s="244"/>
      <c r="U2620" s="79"/>
      <c r="V2620" s="245"/>
      <c r="W2620" s="88"/>
      <c r="X2620" s="89"/>
      <c r="Y2620" s="73"/>
    </row>
    <row r="2621" spans="1:25" ht="16" x14ac:dyDescent="0.35">
      <c r="A2621" s="202">
        <v>4.0999999999999996</v>
      </c>
      <c r="B2621" s="114"/>
      <c r="C2621" s="114"/>
      <c r="D2621" s="203" t="s">
        <v>547</v>
      </c>
      <c r="E2621" s="114"/>
      <c r="F2621" s="114"/>
      <c r="G2621" s="114"/>
      <c r="H2621" s="116"/>
      <c r="I2621" s="252"/>
      <c r="J2621" s="253"/>
      <c r="K2621" s="79"/>
      <c r="L2621" s="79"/>
      <c r="M2621" s="79"/>
      <c r="N2621" s="79"/>
      <c r="O2621" s="79"/>
      <c r="P2621" s="79"/>
      <c r="Q2621" s="244"/>
      <c r="R2621" s="244"/>
      <c r="S2621" s="244"/>
      <c r="T2621" s="244"/>
      <c r="U2621" s="79"/>
      <c r="V2621" s="245"/>
      <c r="W2621" s="88"/>
      <c r="X2621" s="89"/>
      <c r="Y2621" s="73"/>
    </row>
    <row r="2622" spans="1:25" ht="24" x14ac:dyDescent="0.35">
      <c r="A2622" s="21">
        <v>2352</v>
      </c>
      <c r="B2622" s="30">
        <v>8714200</v>
      </c>
      <c r="C2622" s="13" t="s">
        <v>548</v>
      </c>
      <c r="D2622" s="62" t="s">
        <v>549</v>
      </c>
      <c r="E2622" s="217" t="s">
        <v>34</v>
      </c>
      <c r="F2622" s="54">
        <v>0</v>
      </c>
      <c r="G2622" s="134">
        <v>1</v>
      </c>
      <c r="H2622" s="6">
        <v>781815</v>
      </c>
      <c r="I2622" s="247">
        <v>29512</v>
      </c>
      <c r="J2622" s="82">
        <f t="shared" ref="J2622:J2685" si="456">(I2622*13.12%)+I2622</f>
        <v>33383.974399999999</v>
      </c>
      <c r="K2622" s="79">
        <v>69000</v>
      </c>
      <c r="L2622" s="79">
        <f t="shared" si="455"/>
        <v>13110</v>
      </c>
      <c r="M2622" s="79">
        <f t="shared" si="445"/>
        <v>82110</v>
      </c>
      <c r="N2622" s="79">
        <v>55000</v>
      </c>
      <c r="O2622" s="79">
        <v>10450</v>
      </c>
      <c r="P2622" s="79">
        <v>65450</v>
      </c>
      <c r="Q2622" s="244">
        <f t="shared" si="448"/>
        <v>33384</v>
      </c>
      <c r="R2622" s="244">
        <f t="shared" si="449"/>
        <v>60315</v>
      </c>
      <c r="S2622" s="244">
        <f t="shared" si="450"/>
        <v>56400</v>
      </c>
      <c r="T2622" s="244">
        <f t="shared" si="451"/>
        <v>65450</v>
      </c>
      <c r="U2622" s="79">
        <f t="shared" si="452"/>
        <v>19043.092724134913</v>
      </c>
      <c r="V2622" s="245">
        <f t="shared" si="453"/>
        <v>0.31572731035621177</v>
      </c>
      <c r="W2622" s="88" t="str">
        <f t="shared" si="446"/>
        <v>MENOR_VALOR</v>
      </c>
      <c r="X2622" s="89">
        <f t="shared" si="447"/>
        <v>33384</v>
      </c>
      <c r="Y2622" s="73"/>
    </row>
    <row r="2623" spans="1:25" ht="16" x14ac:dyDescent="0.35">
      <c r="A2623" s="21">
        <v>2353</v>
      </c>
      <c r="B2623" s="30">
        <v>8714200</v>
      </c>
      <c r="C2623" s="13" t="s">
        <v>548</v>
      </c>
      <c r="D2623" s="62" t="s">
        <v>550</v>
      </c>
      <c r="E2623" s="217" t="s">
        <v>34</v>
      </c>
      <c r="F2623" s="54">
        <v>0</v>
      </c>
      <c r="G2623" s="134">
        <v>1</v>
      </c>
      <c r="H2623" s="6">
        <v>781815</v>
      </c>
      <c r="I2623" s="247">
        <v>113526</v>
      </c>
      <c r="J2623" s="82">
        <f t="shared" si="456"/>
        <v>128420.6112</v>
      </c>
      <c r="K2623" s="79">
        <v>168000</v>
      </c>
      <c r="L2623" s="79">
        <f t="shared" si="455"/>
        <v>31920</v>
      </c>
      <c r="M2623" s="79">
        <f t="shared" si="445"/>
        <v>199920</v>
      </c>
      <c r="N2623" s="79">
        <v>134000</v>
      </c>
      <c r="O2623" s="79">
        <v>25460</v>
      </c>
      <c r="P2623" s="79">
        <v>159460</v>
      </c>
      <c r="Q2623" s="244">
        <f t="shared" si="448"/>
        <v>128421</v>
      </c>
      <c r="R2623" s="244">
        <f t="shared" si="449"/>
        <v>162600</v>
      </c>
      <c r="S2623" s="244">
        <f t="shared" si="450"/>
        <v>159973</v>
      </c>
      <c r="T2623" s="244">
        <f t="shared" si="451"/>
        <v>159460</v>
      </c>
      <c r="U2623" s="79">
        <f t="shared" si="452"/>
        <v>24168.202674175009</v>
      </c>
      <c r="V2623" s="245">
        <f t="shared" si="453"/>
        <v>0.14863593280550436</v>
      </c>
      <c r="W2623" s="88" t="str">
        <f t="shared" si="446"/>
        <v>MENOR_VALOR</v>
      </c>
      <c r="X2623" s="89">
        <f t="shared" si="447"/>
        <v>128421</v>
      </c>
      <c r="Y2623" s="73"/>
    </row>
    <row r="2624" spans="1:25" ht="16" x14ac:dyDescent="0.35">
      <c r="A2624" s="21">
        <v>2354</v>
      </c>
      <c r="B2624" s="30">
        <v>8714200</v>
      </c>
      <c r="C2624" s="13" t="s">
        <v>548</v>
      </c>
      <c r="D2624" s="62" t="s">
        <v>768</v>
      </c>
      <c r="E2624" s="217" t="s">
        <v>34</v>
      </c>
      <c r="F2624" s="54">
        <v>0</v>
      </c>
      <c r="G2624" s="134">
        <v>1</v>
      </c>
      <c r="H2624" s="6">
        <v>781815</v>
      </c>
      <c r="I2624" s="247">
        <v>148750</v>
      </c>
      <c r="J2624" s="82">
        <f t="shared" si="456"/>
        <v>168266</v>
      </c>
      <c r="K2624" s="79">
        <v>221190</v>
      </c>
      <c r="L2624" s="79">
        <f t="shared" si="455"/>
        <v>42026.1</v>
      </c>
      <c r="M2624" s="79">
        <f t="shared" si="445"/>
        <v>263216.09999999998</v>
      </c>
      <c r="N2624" s="79">
        <v>175000</v>
      </c>
      <c r="O2624" s="79">
        <v>33250</v>
      </c>
      <c r="P2624" s="79">
        <v>208250</v>
      </c>
      <c r="Q2624" s="244">
        <f t="shared" si="448"/>
        <v>168266</v>
      </c>
      <c r="R2624" s="244">
        <f t="shared" si="449"/>
        <v>213244</v>
      </c>
      <c r="S2624" s="244">
        <f t="shared" si="450"/>
        <v>209716</v>
      </c>
      <c r="T2624" s="244">
        <f t="shared" si="451"/>
        <v>208250</v>
      </c>
      <c r="U2624" s="79">
        <f t="shared" si="452"/>
        <v>31804.248804208535</v>
      </c>
      <c r="V2624" s="245">
        <f t="shared" si="453"/>
        <v>0.14914487068432658</v>
      </c>
      <c r="W2624" s="88" t="str">
        <f t="shared" si="446"/>
        <v>MENOR_VALOR</v>
      </c>
      <c r="X2624" s="89">
        <f t="shared" si="447"/>
        <v>168266</v>
      </c>
      <c r="Y2624" s="73"/>
    </row>
    <row r="2625" spans="1:25" ht="16" x14ac:dyDescent="0.35">
      <c r="A2625" s="21">
        <v>2355</v>
      </c>
      <c r="B2625" s="30">
        <v>8714200</v>
      </c>
      <c r="C2625" s="13" t="s">
        <v>548</v>
      </c>
      <c r="D2625" s="62" t="s">
        <v>770</v>
      </c>
      <c r="E2625" s="217" t="s">
        <v>34</v>
      </c>
      <c r="F2625" s="54">
        <v>0</v>
      </c>
      <c r="G2625" s="134">
        <v>1</v>
      </c>
      <c r="H2625" s="6">
        <v>781815</v>
      </c>
      <c r="I2625" s="247">
        <v>98889</v>
      </c>
      <c r="J2625" s="82">
        <f t="shared" si="456"/>
        <v>111863.2368</v>
      </c>
      <c r="K2625" s="79">
        <v>146450</v>
      </c>
      <c r="L2625" s="79">
        <f t="shared" si="455"/>
        <v>27825.5</v>
      </c>
      <c r="M2625" s="79">
        <f t="shared" si="445"/>
        <v>174275.5</v>
      </c>
      <c r="N2625" s="79">
        <v>116000</v>
      </c>
      <c r="O2625" s="79">
        <v>22040</v>
      </c>
      <c r="P2625" s="79">
        <v>138040</v>
      </c>
      <c r="Q2625" s="244">
        <f t="shared" si="448"/>
        <v>111863</v>
      </c>
      <c r="R2625" s="244">
        <f t="shared" si="449"/>
        <v>141393</v>
      </c>
      <c r="S2625" s="244">
        <f t="shared" si="450"/>
        <v>139094</v>
      </c>
      <c r="T2625" s="244">
        <f t="shared" si="451"/>
        <v>138040</v>
      </c>
      <c r="U2625" s="79">
        <f t="shared" si="452"/>
        <v>20880.863248438749</v>
      </c>
      <c r="V2625" s="245">
        <f t="shared" si="453"/>
        <v>0.14767961107295799</v>
      </c>
      <c r="W2625" s="88" t="str">
        <f t="shared" si="446"/>
        <v>MENOR_VALOR</v>
      </c>
      <c r="X2625" s="89">
        <f t="shared" si="447"/>
        <v>111863</v>
      </c>
      <c r="Y2625" s="73"/>
    </row>
    <row r="2626" spans="1:25" ht="16" x14ac:dyDescent="0.35">
      <c r="A2626" s="21">
        <v>2356</v>
      </c>
      <c r="B2626" s="30">
        <v>8714200</v>
      </c>
      <c r="C2626" s="13" t="s">
        <v>548</v>
      </c>
      <c r="D2626" s="62" t="s">
        <v>553</v>
      </c>
      <c r="E2626" s="217" t="s">
        <v>34</v>
      </c>
      <c r="F2626" s="54">
        <v>0</v>
      </c>
      <c r="G2626" s="134">
        <v>1</v>
      </c>
      <c r="H2626" s="6">
        <v>781815</v>
      </c>
      <c r="I2626" s="247">
        <v>59262</v>
      </c>
      <c r="J2626" s="82">
        <f t="shared" si="456"/>
        <v>67037.174400000004</v>
      </c>
      <c r="K2626" s="79">
        <v>86240</v>
      </c>
      <c r="L2626" s="79">
        <f t="shared" si="455"/>
        <v>16385.599999999999</v>
      </c>
      <c r="M2626" s="79">
        <f t="shared" si="445"/>
        <v>102625.60000000001</v>
      </c>
      <c r="N2626" s="79">
        <v>70000</v>
      </c>
      <c r="O2626" s="79">
        <v>13300</v>
      </c>
      <c r="P2626" s="79">
        <v>83300</v>
      </c>
      <c r="Q2626" s="244">
        <f t="shared" si="448"/>
        <v>67037</v>
      </c>
      <c r="R2626" s="244">
        <f t="shared" si="449"/>
        <v>84321</v>
      </c>
      <c r="S2626" s="244">
        <f t="shared" si="450"/>
        <v>83063</v>
      </c>
      <c r="T2626" s="244">
        <f t="shared" si="451"/>
        <v>83300</v>
      </c>
      <c r="U2626" s="79">
        <f t="shared" si="452"/>
        <v>12221.633606028287</v>
      </c>
      <c r="V2626" s="245">
        <f t="shared" si="453"/>
        <v>0.14494175360857067</v>
      </c>
      <c r="W2626" s="88" t="str">
        <f t="shared" si="446"/>
        <v>MENOR_VALOR</v>
      </c>
      <c r="X2626" s="89">
        <f t="shared" si="447"/>
        <v>67037</v>
      </c>
      <c r="Y2626" s="73"/>
    </row>
    <row r="2627" spans="1:25" ht="16" x14ac:dyDescent="0.35">
      <c r="A2627" s="21">
        <v>2357</v>
      </c>
      <c r="B2627" s="30">
        <v>8714200</v>
      </c>
      <c r="C2627" s="13" t="s">
        <v>548</v>
      </c>
      <c r="D2627" s="62" t="s">
        <v>771</v>
      </c>
      <c r="E2627" s="217" t="s">
        <v>34</v>
      </c>
      <c r="F2627" s="54">
        <v>0</v>
      </c>
      <c r="G2627" s="134">
        <v>1</v>
      </c>
      <c r="H2627" s="6">
        <v>781815</v>
      </c>
      <c r="I2627" s="247">
        <v>29512</v>
      </c>
      <c r="J2627" s="82">
        <f t="shared" si="456"/>
        <v>33383.974399999999</v>
      </c>
      <c r="K2627" s="79">
        <v>44000</v>
      </c>
      <c r="L2627" s="79">
        <f t="shared" si="455"/>
        <v>8360</v>
      </c>
      <c r="M2627" s="79">
        <f t="shared" si="445"/>
        <v>52360</v>
      </c>
      <c r="N2627" s="79">
        <v>35000</v>
      </c>
      <c r="O2627" s="79">
        <v>6650</v>
      </c>
      <c r="P2627" s="79">
        <v>41650</v>
      </c>
      <c r="Q2627" s="244">
        <f t="shared" si="448"/>
        <v>33384</v>
      </c>
      <c r="R2627" s="244">
        <f t="shared" si="449"/>
        <v>42465</v>
      </c>
      <c r="S2627" s="244">
        <f t="shared" si="450"/>
        <v>41756</v>
      </c>
      <c r="T2627" s="244">
        <f t="shared" si="451"/>
        <v>41650</v>
      </c>
      <c r="U2627" s="79">
        <f t="shared" si="452"/>
        <v>6421.2366799550382</v>
      </c>
      <c r="V2627" s="245">
        <f t="shared" si="453"/>
        <v>0.15121244978111475</v>
      </c>
      <c r="W2627" s="88" t="str">
        <f t="shared" si="446"/>
        <v>MENOR_VALOR</v>
      </c>
      <c r="X2627" s="89">
        <f t="shared" si="447"/>
        <v>33384</v>
      </c>
      <c r="Y2627" s="73"/>
    </row>
    <row r="2628" spans="1:25" x14ac:dyDescent="0.35">
      <c r="A2628" s="21">
        <v>2358</v>
      </c>
      <c r="B2628" s="30">
        <v>8714200</v>
      </c>
      <c r="C2628" s="13" t="s">
        <v>548</v>
      </c>
      <c r="D2628" s="62" t="s">
        <v>772</v>
      </c>
      <c r="E2628" s="217" t="s">
        <v>34</v>
      </c>
      <c r="F2628" s="54">
        <v>0</v>
      </c>
      <c r="G2628" s="134">
        <v>1</v>
      </c>
      <c r="H2628" s="6">
        <v>781815</v>
      </c>
      <c r="I2628" s="247">
        <v>26894</v>
      </c>
      <c r="J2628" s="82">
        <f t="shared" si="456"/>
        <v>30422.4928</v>
      </c>
      <c r="K2628" s="79">
        <v>41600</v>
      </c>
      <c r="L2628" s="79">
        <f t="shared" si="455"/>
        <v>7904</v>
      </c>
      <c r="M2628" s="79">
        <f t="shared" si="445"/>
        <v>49504</v>
      </c>
      <c r="N2628" s="79">
        <v>32000</v>
      </c>
      <c r="O2628" s="79">
        <v>6080</v>
      </c>
      <c r="P2628" s="79">
        <v>38080</v>
      </c>
      <c r="Q2628" s="244">
        <f t="shared" si="448"/>
        <v>30422</v>
      </c>
      <c r="R2628" s="244">
        <f t="shared" si="449"/>
        <v>39335</v>
      </c>
      <c r="S2628" s="244">
        <f t="shared" si="450"/>
        <v>38564</v>
      </c>
      <c r="T2628" s="244">
        <f t="shared" si="451"/>
        <v>38080</v>
      </c>
      <c r="U2628" s="79">
        <f t="shared" si="452"/>
        <v>6302.4427407156982</v>
      </c>
      <c r="V2628" s="245">
        <f t="shared" si="453"/>
        <v>0.1602248059162501</v>
      </c>
      <c r="W2628" s="88" t="str">
        <f t="shared" si="446"/>
        <v>MENOR_VALOR</v>
      </c>
      <c r="X2628" s="89">
        <f t="shared" si="447"/>
        <v>30422</v>
      </c>
      <c r="Y2628" s="73"/>
    </row>
    <row r="2629" spans="1:25" ht="24" x14ac:dyDescent="0.35">
      <c r="A2629" s="21">
        <v>2359</v>
      </c>
      <c r="B2629" s="30">
        <v>8714200</v>
      </c>
      <c r="C2629" s="13" t="s">
        <v>548</v>
      </c>
      <c r="D2629" s="62" t="s">
        <v>555</v>
      </c>
      <c r="E2629" s="217" t="s">
        <v>34</v>
      </c>
      <c r="F2629" s="54">
        <v>0</v>
      </c>
      <c r="G2629" s="134">
        <v>1</v>
      </c>
      <c r="H2629" s="6">
        <v>781815</v>
      </c>
      <c r="I2629" s="247">
        <v>542164</v>
      </c>
      <c r="J2629" s="82">
        <f t="shared" si="456"/>
        <v>613295.91680000001</v>
      </c>
      <c r="K2629" s="79">
        <v>782040</v>
      </c>
      <c r="L2629" s="79">
        <f t="shared" si="455"/>
        <v>148587.6</v>
      </c>
      <c r="M2629" s="79">
        <f t="shared" si="445"/>
        <v>930627.6</v>
      </c>
      <c r="N2629" s="79">
        <v>638000</v>
      </c>
      <c r="O2629" s="79">
        <v>121220</v>
      </c>
      <c r="P2629" s="79">
        <v>759220</v>
      </c>
      <c r="Q2629" s="244">
        <f t="shared" si="448"/>
        <v>613296</v>
      </c>
      <c r="R2629" s="244">
        <f t="shared" si="449"/>
        <v>767715</v>
      </c>
      <c r="S2629" s="244">
        <f t="shared" si="450"/>
        <v>756725</v>
      </c>
      <c r="T2629" s="244">
        <f t="shared" si="451"/>
        <v>759220</v>
      </c>
      <c r="U2629" s="79">
        <f t="shared" si="452"/>
        <v>109190.72204404548</v>
      </c>
      <c r="V2629" s="245">
        <f t="shared" si="453"/>
        <v>0.14222819932402714</v>
      </c>
      <c r="W2629" s="88" t="str">
        <f t="shared" si="446"/>
        <v>MENOR_VALOR</v>
      </c>
      <c r="X2629" s="89">
        <f t="shared" si="447"/>
        <v>613296</v>
      </c>
      <c r="Y2629" s="73"/>
    </row>
    <row r="2630" spans="1:25" ht="16" x14ac:dyDescent="0.35">
      <c r="A2630" s="21">
        <v>2360</v>
      </c>
      <c r="B2630" s="30">
        <v>8714200</v>
      </c>
      <c r="C2630" s="13" t="s">
        <v>548</v>
      </c>
      <c r="D2630" s="62" t="s">
        <v>773</v>
      </c>
      <c r="E2630" s="217" t="s">
        <v>34</v>
      </c>
      <c r="F2630" s="54">
        <v>0</v>
      </c>
      <c r="G2630" s="134">
        <v>1</v>
      </c>
      <c r="H2630" s="6">
        <v>781815</v>
      </c>
      <c r="I2630" s="247">
        <v>75803</v>
      </c>
      <c r="J2630" s="82">
        <f t="shared" si="456"/>
        <v>85748.353600000002</v>
      </c>
      <c r="K2630" s="79">
        <v>102120</v>
      </c>
      <c r="L2630" s="79">
        <f t="shared" si="455"/>
        <v>19402.8</v>
      </c>
      <c r="M2630" s="79">
        <f t="shared" si="445"/>
        <v>121522.8</v>
      </c>
      <c r="N2630" s="79">
        <v>89000</v>
      </c>
      <c r="O2630" s="79">
        <v>16910</v>
      </c>
      <c r="P2630" s="79">
        <v>105910</v>
      </c>
      <c r="Q2630" s="244">
        <f t="shared" si="448"/>
        <v>85748</v>
      </c>
      <c r="R2630" s="244">
        <f t="shared" si="449"/>
        <v>104394</v>
      </c>
      <c r="S2630" s="244">
        <f t="shared" si="450"/>
        <v>103341</v>
      </c>
      <c r="T2630" s="244">
        <f t="shared" si="451"/>
        <v>105910</v>
      </c>
      <c r="U2630" s="79">
        <f t="shared" si="452"/>
        <v>13184.713042004365</v>
      </c>
      <c r="V2630" s="245">
        <f t="shared" si="453"/>
        <v>0.12629761329199346</v>
      </c>
      <c r="W2630" s="88" t="str">
        <f t="shared" si="446"/>
        <v>MENOR_VALOR</v>
      </c>
      <c r="X2630" s="89">
        <f t="shared" si="447"/>
        <v>85748</v>
      </c>
      <c r="Y2630" s="73"/>
    </row>
    <row r="2631" spans="1:25" ht="16" x14ac:dyDescent="0.35">
      <c r="A2631" s="21">
        <v>2361</v>
      </c>
      <c r="B2631" s="30">
        <v>8714200</v>
      </c>
      <c r="C2631" s="13" t="s">
        <v>548</v>
      </c>
      <c r="D2631" s="62" t="s">
        <v>557</v>
      </c>
      <c r="E2631" s="217" t="s">
        <v>34</v>
      </c>
      <c r="F2631" s="54">
        <v>0</v>
      </c>
      <c r="G2631" s="134">
        <v>1</v>
      </c>
      <c r="H2631" s="6">
        <v>781815</v>
      </c>
      <c r="I2631" s="247">
        <v>164101</v>
      </c>
      <c r="J2631" s="82">
        <f t="shared" si="456"/>
        <v>185631.05119999999</v>
      </c>
      <c r="K2631" s="79">
        <v>221350</v>
      </c>
      <c r="L2631" s="79">
        <f t="shared" si="455"/>
        <v>42056.5</v>
      </c>
      <c r="M2631" s="79">
        <f t="shared" si="445"/>
        <v>263406.5</v>
      </c>
      <c r="N2631" s="79">
        <v>186000</v>
      </c>
      <c r="O2631" s="79">
        <v>35340</v>
      </c>
      <c r="P2631" s="79">
        <v>221340</v>
      </c>
      <c r="Q2631" s="244">
        <f t="shared" si="448"/>
        <v>185631</v>
      </c>
      <c r="R2631" s="244">
        <f t="shared" si="449"/>
        <v>223459</v>
      </c>
      <c r="S2631" s="244">
        <f t="shared" si="450"/>
        <v>221197</v>
      </c>
      <c r="T2631" s="244">
        <f t="shared" si="451"/>
        <v>221340</v>
      </c>
      <c r="U2631" s="79">
        <f t="shared" si="452"/>
        <v>26748.435318724718</v>
      </c>
      <c r="V2631" s="245">
        <f t="shared" si="453"/>
        <v>0.11970175879568386</v>
      </c>
      <c r="W2631" s="88" t="str">
        <f t="shared" si="446"/>
        <v>MENOR_VALOR</v>
      </c>
      <c r="X2631" s="89">
        <f t="shared" si="447"/>
        <v>185631</v>
      </c>
      <c r="Y2631" s="73"/>
    </row>
    <row r="2632" spans="1:25" ht="16" x14ac:dyDescent="0.35">
      <c r="A2632" s="21">
        <v>2362</v>
      </c>
      <c r="B2632" s="30">
        <v>8714200</v>
      </c>
      <c r="C2632" s="13" t="s">
        <v>548</v>
      </c>
      <c r="D2632" s="62" t="s">
        <v>558</v>
      </c>
      <c r="E2632" s="217" t="s">
        <v>34</v>
      </c>
      <c r="F2632" s="54">
        <v>0</v>
      </c>
      <c r="G2632" s="134">
        <v>1</v>
      </c>
      <c r="H2632" s="6">
        <v>781815</v>
      </c>
      <c r="I2632" s="247">
        <v>86632</v>
      </c>
      <c r="J2632" s="82">
        <f t="shared" si="456"/>
        <v>97998.118400000007</v>
      </c>
      <c r="K2632" s="79">
        <v>128000</v>
      </c>
      <c r="L2632" s="79">
        <f t="shared" si="455"/>
        <v>24320</v>
      </c>
      <c r="M2632" s="79">
        <f t="shared" si="445"/>
        <v>152320</v>
      </c>
      <c r="N2632" s="79">
        <v>102000</v>
      </c>
      <c r="O2632" s="79">
        <v>19380</v>
      </c>
      <c r="P2632" s="79">
        <v>121380</v>
      </c>
      <c r="Q2632" s="244">
        <f t="shared" si="448"/>
        <v>97998</v>
      </c>
      <c r="R2632" s="244">
        <f t="shared" si="449"/>
        <v>123899</v>
      </c>
      <c r="S2632" s="244">
        <f t="shared" si="450"/>
        <v>121910</v>
      </c>
      <c r="T2632" s="244">
        <f t="shared" si="451"/>
        <v>121380</v>
      </c>
      <c r="U2632" s="79">
        <f t="shared" si="452"/>
        <v>18314.772739512766</v>
      </c>
      <c r="V2632" s="245">
        <f t="shared" si="453"/>
        <v>0.14782018207986156</v>
      </c>
      <c r="W2632" s="88" t="str">
        <f t="shared" si="446"/>
        <v>MENOR_VALOR</v>
      </c>
      <c r="X2632" s="89">
        <f t="shared" si="447"/>
        <v>97998</v>
      </c>
      <c r="Y2632" s="73"/>
    </row>
    <row r="2633" spans="1:25" ht="16" x14ac:dyDescent="0.35">
      <c r="A2633" s="21">
        <v>2363</v>
      </c>
      <c r="B2633" s="30">
        <v>8714200</v>
      </c>
      <c r="C2633" s="13" t="s">
        <v>548</v>
      </c>
      <c r="D2633" s="62" t="s">
        <v>559</v>
      </c>
      <c r="E2633" s="217" t="s">
        <v>34</v>
      </c>
      <c r="F2633" s="54">
        <v>0</v>
      </c>
      <c r="G2633" s="134">
        <v>1</v>
      </c>
      <c r="H2633" s="6">
        <v>781815</v>
      </c>
      <c r="I2633" s="247">
        <v>59024</v>
      </c>
      <c r="J2633" s="82">
        <f t="shared" si="456"/>
        <v>66767.948799999998</v>
      </c>
      <c r="K2633" s="79">
        <v>80840</v>
      </c>
      <c r="L2633" s="79">
        <f t="shared" si="455"/>
        <v>15359.6</v>
      </c>
      <c r="M2633" s="79">
        <f t="shared" si="445"/>
        <v>96199.6</v>
      </c>
      <c r="N2633" s="79">
        <v>69000</v>
      </c>
      <c r="O2633" s="79">
        <v>13110</v>
      </c>
      <c r="P2633" s="79">
        <v>82110</v>
      </c>
      <c r="Q2633" s="244">
        <f t="shared" si="448"/>
        <v>66768</v>
      </c>
      <c r="R2633" s="244">
        <f t="shared" si="449"/>
        <v>81693</v>
      </c>
      <c r="S2633" s="244">
        <f t="shared" si="450"/>
        <v>80794</v>
      </c>
      <c r="T2633" s="244">
        <f t="shared" si="451"/>
        <v>82110</v>
      </c>
      <c r="U2633" s="79">
        <f t="shared" si="452"/>
        <v>10553.568709209221</v>
      </c>
      <c r="V2633" s="245">
        <f t="shared" si="453"/>
        <v>0.12918571614715119</v>
      </c>
      <c r="W2633" s="88" t="str">
        <f t="shared" si="446"/>
        <v>MENOR_VALOR</v>
      </c>
      <c r="X2633" s="89">
        <f t="shared" si="447"/>
        <v>66768</v>
      </c>
      <c r="Y2633" s="73"/>
    </row>
    <row r="2634" spans="1:25" ht="32" x14ac:dyDescent="0.35">
      <c r="A2634" s="21">
        <v>2364</v>
      </c>
      <c r="B2634" s="30">
        <v>8714200</v>
      </c>
      <c r="C2634" s="62" t="s">
        <v>562</v>
      </c>
      <c r="D2634" s="62" t="s">
        <v>563</v>
      </c>
      <c r="E2634" s="217" t="s">
        <v>34</v>
      </c>
      <c r="F2634" s="54">
        <v>0</v>
      </c>
      <c r="G2634" s="134">
        <v>1</v>
      </c>
      <c r="H2634" s="6">
        <v>781815</v>
      </c>
      <c r="I2634" s="264">
        <v>111741</v>
      </c>
      <c r="J2634" s="82">
        <f t="shared" si="456"/>
        <v>126401.4192</v>
      </c>
      <c r="K2634" s="79">
        <v>170560</v>
      </c>
      <c r="L2634" s="79">
        <f t="shared" si="455"/>
        <v>32406.400000000001</v>
      </c>
      <c r="M2634" s="79">
        <f t="shared" si="445"/>
        <v>202966.39999999999</v>
      </c>
      <c r="N2634" s="79">
        <v>131000</v>
      </c>
      <c r="O2634" s="79">
        <v>24890</v>
      </c>
      <c r="P2634" s="79">
        <v>155890</v>
      </c>
      <c r="Q2634" s="244">
        <f t="shared" si="448"/>
        <v>126401</v>
      </c>
      <c r="R2634" s="244">
        <f t="shared" si="449"/>
        <v>161753</v>
      </c>
      <c r="S2634" s="244">
        <f t="shared" si="450"/>
        <v>158732</v>
      </c>
      <c r="T2634" s="244">
        <f t="shared" si="451"/>
        <v>155890</v>
      </c>
      <c r="U2634" s="79">
        <f t="shared" si="452"/>
        <v>24997.638928506829</v>
      </c>
      <c r="V2634" s="245">
        <f t="shared" si="453"/>
        <v>0.15454204205490366</v>
      </c>
      <c r="W2634" s="88" t="str">
        <f t="shared" si="446"/>
        <v>MENOR_VALOR</v>
      </c>
      <c r="X2634" s="89">
        <f t="shared" si="447"/>
        <v>126401</v>
      </c>
      <c r="Y2634" s="73"/>
    </row>
    <row r="2635" spans="1:25" ht="24" x14ac:dyDescent="0.35">
      <c r="A2635" s="21">
        <v>2365</v>
      </c>
      <c r="B2635" s="30">
        <v>8714200</v>
      </c>
      <c r="C2635" s="62" t="s">
        <v>562</v>
      </c>
      <c r="D2635" s="62" t="s">
        <v>774</v>
      </c>
      <c r="E2635" s="217" t="s">
        <v>34</v>
      </c>
      <c r="F2635" s="54">
        <v>0</v>
      </c>
      <c r="G2635" s="134">
        <v>1</v>
      </c>
      <c r="H2635" s="6">
        <v>781815</v>
      </c>
      <c r="I2635" s="264">
        <v>60571</v>
      </c>
      <c r="J2635" s="82">
        <f t="shared" si="456"/>
        <v>68517.915200000003</v>
      </c>
      <c r="K2635" s="79">
        <v>86330</v>
      </c>
      <c r="L2635" s="79">
        <f t="shared" si="455"/>
        <v>16402.7</v>
      </c>
      <c r="M2635" s="79">
        <f t="shared" ref="M2635:M2698" si="457">K2635+L2635</f>
        <v>102732.7</v>
      </c>
      <c r="N2635" s="79">
        <v>71000</v>
      </c>
      <c r="O2635" s="79">
        <v>13490</v>
      </c>
      <c r="P2635" s="79">
        <v>84490</v>
      </c>
      <c r="Q2635" s="244">
        <f t="shared" ref="Q2635:Q2698" si="458">ROUND(MIN(J2635,M2635,P2635),0)</f>
        <v>68518</v>
      </c>
      <c r="R2635" s="244">
        <f t="shared" ref="R2635:R2698" si="459">ROUND(AVERAGE(J2635,M2635,P2635),0)</f>
        <v>85247</v>
      </c>
      <c r="S2635" s="244">
        <f t="shared" ref="S2635:S2698" si="460">ROUND(GEOMEAN(J2635,M2635,P2635),0)</f>
        <v>84095</v>
      </c>
      <c r="T2635" s="244">
        <f t="shared" ref="T2635:T2698" si="461">ROUND(MEDIAN(J2635,M2635,P2635),0)</f>
        <v>84490</v>
      </c>
      <c r="U2635" s="79">
        <f t="shared" ref="U2635:U2698" si="462">STDEVA(Q2635,R2635)</f>
        <v>11829.189342469754</v>
      </c>
      <c r="V2635" s="245">
        <f t="shared" ref="V2635:V2698" si="463">(U2635/R2635)</f>
        <v>0.13876370244665212</v>
      </c>
      <c r="W2635" s="88" t="str">
        <f t="shared" ref="W2635:W2698" si="464">IF(V2635&lt;43%,"MENOR_VALOR","MEDIA_GEOMETRICA")</f>
        <v>MENOR_VALOR</v>
      </c>
      <c r="X2635" s="89">
        <f t="shared" ref="X2635:X2698" si="465">IF(W2635="MENOR_VALOR",Q2635,S2635)</f>
        <v>68518</v>
      </c>
      <c r="Y2635" s="73"/>
    </row>
    <row r="2636" spans="1:25" ht="16" x14ac:dyDescent="0.35">
      <c r="A2636" s="21">
        <v>2366</v>
      </c>
      <c r="B2636" s="30">
        <v>8714200</v>
      </c>
      <c r="C2636" s="62" t="s">
        <v>562</v>
      </c>
      <c r="D2636" s="62" t="s">
        <v>565</v>
      </c>
      <c r="E2636" s="217" t="s">
        <v>34</v>
      </c>
      <c r="F2636" s="54">
        <v>0</v>
      </c>
      <c r="G2636" s="134">
        <v>1</v>
      </c>
      <c r="H2636" s="6">
        <v>781815</v>
      </c>
      <c r="I2636" s="264">
        <v>169218</v>
      </c>
      <c r="J2636" s="82">
        <f t="shared" si="456"/>
        <v>191419.40159999998</v>
      </c>
      <c r="K2636" s="79">
        <v>213200</v>
      </c>
      <c r="L2636" s="79">
        <f t="shared" si="455"/>
        <v>40508</v>
      </c>
      <c r="M2636" s="79">
        <f t="shared" si="457"/>
        <v>253708</v>
      </c>
      <c r="N2636" s="79">
        <v>164000</v>
      </c>
      <c r="O2636" s="79">
        <v>31160</v>
      </c>
      <c r="P2636" s="79">
        <v>195160</v>
      </c>
      <c r="Q2636" s="244">
        <f t="shared" si="458"/>
        <v>191419</v>
      </c>
      <c r="R2636" s="244">
        <f t="shared" si="459"/>
        <v>213429</v>
      </c>
      <c r="S2636" s="244">
        <f t="shared" si="460"/>
        <v>211627</v>
      </c>
      <c r="T2636" s="244">
        <f t="shared" si="461"/>
        <v>195160</v>
      </c>
      <c r="U2636" s="79">
        <f t="shared" si="462"/>
        <v>15563.420253915911</v>
      </c>
      <c r="V2636" s="245">
        <f t="shared" si="463"/>
        <v>7.2920832004628761E-2</v>
      </c>
      <c r="W2636" s="88" t="str">
        <f t="shared" si="464"/>
        <v>MENOR_VALOR</v>
      </c>
      <c r="X2636" s="89">
        <f t="shared" si="465"/>
        <v>191419</v>
      </c>
      <c r="Y2636" s="73"/>
    </row>
    <row r="2637" spans="1:25" ht="16" x14ac:dyDescent="0.35">
      <c r="A2637" s="21">
        <v>2367</v>
      </c>
      <c r="B2637" s="30">
        <v>8714200</v>
      </c>
      <c r="C2637" s="62" t="s">
        <v>562</v>
      </c>
      <c r="D2637" s="62" t="s">
        <v>775</v>
      </c>
      <c r="E2637" s="217" t="s">
        <v>34</v>
      </c>
      <c r="F2637" s="54">
        <v>0</v>
      </c>
      <c r="G2637" s="134">
        <v>1</v>
      </c>
      <c r="H2637" s="6">
        <v>781815</v>
      </c>
      <c r="I2637" s="264">
        <v>72352</v>
      </c>
      <c r="J2637" s="82">
        <f t="shared" si="456"/>
        <v>81844.582399999999</v>
      </c>
      <c r="K2637" s="79">
        <v>102820</v>
      </c>
      <c r="L2637" s="79">
        <f t="shared" si="455"/>
        <v>19535.8</v>
      </c>
      <c r="M2637" s="79">
        <f t="shared" si="457"/>
        <v>122355.8</v>
      </c>
      <c r="N2637" s="79">
        <v>85000</v>
      </c>
      <c r="O2637" s="79">
        <v>16150</v>
      </c>
      <c r="P2637" s="79">
        <v>101150</v>
      </c>
      <c r="Q2637" s="244">
        <f t="shared" si="458"/>
        <v>81845</v>
      </c>
      <c r="R2637" s="244">
        <f t="shared" si="459"/>
        <v>101783</v>
      </c>
      <c r="S2637" s="244">
        <f t="shared" si="460"/>
        <v>100429</v>
      </c>
      <c r="T2637" s="244">
        <f t="shared" si="461"/>
        <v>101150</v>
      </c>
      <c r="U2637" s="79">
        <f t="shared" si="462"/>
        <v>14098.295003297384</v>
      </c>
      <c r="V2637" s="245">
        <f t="shared" si="463"/>
        <v>0.13851325863157291</v>
      </c>
      <c r="W2637" s="88" t="str">
        <f t="shared" si="464"/>
        <v>MENOR_VALOR</v>
      </c>
      <c r="X2637" s="89">
        <f t="shared" si="465"/>
        <v>81845</v>
      </c>
      <c r="Y2637" s="73"/>
    </row>
    <row r="2638" spans="1:25" ht="24" x14ac:dyDescent="0.35">
      <c r="A2638" s="21">
        <v>2368</v>
      </c>
      <c r="B2638" s="30">
        <v>8714200</v>
      </c>
      <c r="C2638" s="32" t="s">
        <v>50</v>
      </c>
      <c r="D2638" s="62" t="s">
        <v>547</v>
      </c>
      <c r="E2638" s="217" t="s">
        <v>34</v>
      </c>
      <c r="F2638" s="54">
        <v>0</v>
      </c>
      <c r="G2638" s="134">
        <v>1</v>
      </c>
      <c r="H2638" s="6">
        <v>781815</v>
      </c>
      <c r="I2638" s="264">
        <v>159936</v>
      </c>
      <c r="J2638" s="82">
        <f t="shared" si="456"/>
        <v>180919.60320000001</v>
      </c>
      <c r="K2638" s="79">
        <v>258500</v>
      </c>
      <c r="L2638" s="79">
        <f t="shared" si="455"/>
        <v>49115</v>
      </c>
      <c r="M2638" s="79">
        <f t="shared" si="457"/>
        <v>307615</v>
      </c>
      <c r="N2638" s="79">
        <v>188000</v>
      </c>
      <c r="O2638" s="79">
        <v>35720</v>
      </c>
      <c r="P2638" s="79">
        <v>223720</v>
      </c>
      <c r="Q2638" s="244">
        <f t="shared" si="458"/>
        <v>180920</v>
      </c>
      <c r="R2638" s="244">
        <f t="shared" si="459"/>
        <v>237418</v>
      </c>
      <c r="S2638" s="244">
        <f t="shared" si="460"/>
        <v>231775</v>
      </c>
      <c r="T2638" s="244">
        <f t="shared" si="461"/>
        <v>223720</v>
      </c>
      <c r="U2638" s="79">
        <f t="shared" si="462"/>
        <v>39950.118923477559</v>
      </c>
      <c r="V2638" s="245">
        <f t="shared" si="463"/>
        <v>0.16826912417541029</v>
      </c>
      <c r="W2638" s="88" t="str">
        <f t="shared" si="464"/>
        <v>MENOR_VALOR</v>
      </c>
      <c r="X2638" s="89">
        <f t="shared" si="465"/>
        <v>180920</v>
      </c>
      <c r="Y2638" s="73"/>
    </row>
    <row r="2639" spans="1:25" s="74" customFormat="1" ht="32" x14ac:dyDescent="0.35">
      <c r="A2639" s="215">
        <v>4.2</v>
      </c>
      <c r="B2639" s="6"/>
      <c r="C2639" s="13"/>
      <c r="D2639" s="218" t="s">
        <v>566</v>
      </c>
      <c r="E2639" s="6"/>
      <c r="F2639" s="6"/>
      <c r="G2639" s="6"/>
      <c r="H2639" s="6"/>
      <c r="I2639" s="11"/>
      <c r="J2639" s="82">
        <f t="shared" si="456"/>
        <v>0</v>
      </c>
      <c r="K2639" s="79">
        <v>0</v>
      </c>
      <c r="L2639" s="79">
        <f t="shared" si="455"/>
        <v>0</v>
      </c>
      <c r="M2639" s="79">
        <f t="shared" si="457"/>
        <v>0</v>
      </c>
      <c r="N2639" s="79"/>
      <c r="O2639" s="79"/>
      <c r="P2639" s="79"/>
      <c r="Q2639" s="244"/>
      <c r="R2639" s="244"/>
      <c r="S2639" s="244"/>
      <c r="T2639" s="244"/>
      <c r="U2639" s="79"/>
      <c r="V2639" s="245"/>
      <c r="W2639" s="88" t="str">
        <f t="shared" si="464"/>
        <v>MENOR_VALOR</v>
      </c>
      <c r="X2639" s="89">
        <f t="shared" si="465"/>
        <v>0</v>
      </c>
      <c r="Y2639" s="73"/>
    </row>
    <row r="2640" spans="1:25" ht="16" x14ac:dyDescent="0.35">
      <c r="A2640" s="21">
        <v>2369</v>
      </c>
      <c r="B2640" s="30">
        <v>8714200</v>
      </c>
      <c r="C2640" s="13" t="s">
        <v>548</v>
      </c>
      <c r="D2640" s="62" t="s">
        <v>776</v>
      </c>
      <c r="E2640" s="217" t="s">
        <v>34</v>
      </c>
      <c r="F2640" s="54">
        <v>0</v>
      </c>
      <c r="G2640" s="134">
        <v>1</v>
      </c>
      <c r="H2640" s="6">
        <v>781815</v>
      </c>
      <c r="I2640" s="247">
        <v>188853</v>
      </c>
      <c r="J2640" s="82">
        <f t="shared" si="456"/>
        <v>213630.51360000001</v>
      </c>
      <c r="K2640" s="79">
        <v>255760</v>
      </c>
      <c r="L2640" s="79">
        <f t="shared" si="455"/>
        <v>48594.400000000001</v>
      </c>
      <c r="M2640" s="79">
        <f t="shared" si="457"/>
        <v>304354.40000000002</v>
      </c>
      <c r="N2640" s="79">
        <v>222000</v>
      </c>
      <c r="O2640" s="79">
        <v>42180</v>
      </c>
      <c r="P2640" s="79">
        <v>264180</v>
      </c>
      <c r="Q2640" s="244">
        <f t="shared" si="458"/>
        <v>213631</v>
      </c>
      <c r="R2640" s="244">
        <f t="shared" si="459"/>
        <v>260722</v>
      </c>
      <c r="S2640" s="244">
        <f t="shared" si="460"/>
        <v>258017</v>
      </c>
      <c r="T2640" s="244">
        <f t="shared" si="461"/>
        <v>264180</v>
      </c>
      <c r="U2640" s="79">
        <f t="shared" si="462"/>
        <v>33298.36543285571</v>
      </c>
      <c r="V2640" s="245">
        <f t="shared" si="463"/>
        <v>0.12771597883130578</v>
      </c>
      <c r="W2640" s="88" t="str">
        <f t="shared" si="464"/>
        <v>MENOR_VALOR</v>
      </c>
      <c r="X2640" s="89">
        <f t="shared" si="465"/>
        <v>213631</v>
      </c>
      <c r="Y2640" s="73"/>
    </row>
    <row r="2641" spans="1:25" ht="16" x14ac:dyDescent="0.35">
      <c r="A2641" s="21">
        <v>2370</v>
      </c>
      <c r="B2641" s="30">
        <v>8714200</v>
      </c>
      <c r="C2641" s="13" t="s">
        <v>548</v>
      </c>
      <c r="D2641" s="62" t="s">
        <v>567</v>
      </c>
      <c r="E2641" s="217" t="s">
        <v>34</v>
      </c>
      <c r="F2641" s="54">
        <v>0</v>
      </c>
      <c r="G2641" s="134">
        <v>1</v>
      </c>
      <c r="H2641" s="6">
        <v>781815</v>
      </c>
      <c r="I2641" s="247">
        <v>205513</v>
      </c>
      <c r="J2641" s="82">
        <f t="shared" si="456"/>
        <v>232476.30559999999</v>
      </c>
      <c r="K2641" s="79">
        <v>315120</v>
      </c>
      <c r="L2641" s="79">
        <f t="shared" si="455"/>
        <v>59872.800000000003</v>
      </c>
      <c r="M2641" s="79">
        <f t="shared" si="457"/>
        <v>374992.8</v>
      </c>
      <c r="N2641" s="79">
        <v>242000</v>
      </c>
      <c r="O2641" s="79">
        <v>45980</v>
      </c>
      <c r="P2641" s="79">
        <v>287980</v>
      </c>
      <c r="Q2641" s="244">
        <f t="shared" si="458"/>
        <v>232476</v>
      </c>
      <c r="R2641" s="244">
        <f t="shared" si="459"/>
        <v>298483</v>
      </c>
      <c r="S2641" s="244">
        <f t="shared" si="460"/>
        <v>292811</v>
      </c>
      <c r="T2641" s="244">
        <f t="shared" si="461"/>
        <v>287980</v>
      </c>
      <c r="U2641" s="79">
        <f t="shared" si="462"/>
        <v>46673.997305780445</v>
      </c>
      <c r="V2641" s="245">
        <f t="shared" si="463"/>
        <v>0.15637070555368462</v>
      </c>
      <c r="W2641" s="88" t="str">
        <f t="shared" si="464"/>
        <v>MENOR_VALOR</v>
      </c>
      <c r="X2641" s="89">
        <f t="shared" si="465"/>
        <v>232476</v>
      </c>
      <c r="Y2641" s="73"/>
    </row>
    <row r="2642" spans="1:25" ht="16" x14ac:dyDescent="0.35">
      <c r="A2642" s="21">
        <v>2371</v>
      </c>
      <c r="B2642" s="30">
        <v>8714200</v>
      </c>
      <c r="C2642" s="13" t="s">
        <v>548</v>
      </c>
      <c r="D2642" s="62" t="s">
        <v>777</v>
      </c>
      <c r="E2642" s="217" t="s">
        <v>34</v>
      </c>
      <c r="F2642" s="54">
        <v>0</v>
      </c>
      <c r="G2642" s="134">
        <v>1</v>
      </c>
      <c r="H2642" s="6">
        <v>781815</v>
      </c>
      <c r="I2642" s="247">
        <v>149107</v>
      </c>
      <c r="J2642" s="82">
        <f t="shared" si="456"/>
        <v>168669.83840000001</v>
      </c>
      <c r="K2642" s="79">
        <v>201480</v>
      </c>
      <c r="L2642" s="79">
        <f t="shared" si="455"/>
        <v>38281.199999999997</v>
      </c>
      <c r="M2642" s="79">
        <f t="shared" si="457"/>
        <v>239761.2</v>
      </c>
      <c r="N2642" s="79">
        <v>175000</v>
      </c>
      <c r="O2642" s="79">
        <v>33250</v>
      </c>
      <c r="P2642" s="79">
        <v>208250</v>
      </c>
      <c r="Q2642" s="244">
        <f t="shared" si="458"/>
        <v>168670</v>
      </c>
      <c r="R2642" s="244">
        <f t="shared" si="459"/>
        <v>205560</v>
      </c>
      <c r="S2642" s="244">
        <f t="shared" si="460"/>
        <v>203454</v>
      </c>
      <c r="T2642" s="244">
        <f t="shared" si="461"/>
        <v>208250</v>
      </c>
      <c r="U2642" s="79">
        <f t="shared" si="462"/>
        <v>26085.169157971737</v>
      </c>
      <c r="V2642" s="245">
        <f t="shared" si="463"/>
        <v>0.12689807918842058</v>
      </c>
      <c r="W2642" s="88" t="str">
        <f t="shared" si="464"/>
        <v>MENOR_VALOR</v>
      </c>
      <c r="X2642" s="89">
        <f t="shared" si="465"/>
        <v>168670</v>
      </c>
      <c r="Y2642" s="73"/>
    </row>
    <row r="2643" spans="1:25" ht="24" x14ac:dyDescent="0.35">
      <c r="A2643" s="21">
        <v>2372</v>
      </c>
      <c r="B2643" s="30">
        <v>8714200</v>
      </c>
      <c r="C2643" s="13" t="s">
        <v>548</v>
      </c>
      <c r="D2643" s="62" t="s">
        <v>569</v>
      </c>
      <c r="E2643" s="217" t="s">
        <v>34</v>
      </c>
      <c r="F2643" s="54">
        <v>0</v>
      </c>
      <c r="G2643" s="134">
        <v>1</v>
      </c>
      <c r="H2643" s="6">
        <v>781815</v>
      </c>
      <c r="I2643" s="247">
        <v>72352</v>
      </c>
      <c r="J2643" s="82">
        <f t="shared" si="456"/>
        <v>81844.582399999999</v>
      </c>
      <c r="K2643" s="79">
        <v>115540</v>
      </c>
      <c r="L2643" s="79">
        <f t="shared" si="455"/>
        <v>21952.6</v>
      </c>
      <c r="M2643" s="79">
        <f t="shared" si="457"/>
        <v>137492.6</v>
      </c>
      <c r="N2643" s="79">
        <v>85000</v>
      </c>
      <c r="O2643" s="79">
        <v>16150</v>
      </c>
      <c r="P2643" s="79">
        <v>101150</v>
      </c>
      <c r="Q2643" s="244">
        <f t="shared" si="458"/>
        <v>81845</v>
      </c>
      <c r="R2643" s="244">
        <f t="shared" si="459"/>
        <v>106829</v>
      </c>
      <c r="S2643" s="244">
        <f t="shared" si="460"/>
        <v>104411</v>
      </c>
      <c r="T2643" s="244">
        <f t="shared" si="461"/>
        <v>101150</v>
      </c>
      <c r="U2643" s="79">
        <f t="shared" si="462"/>
        <v>17666.355821164703</v>
      </c>
      <c r="V2643" s="245">
        <f t="shared" si="463"/>
        <v>0.16537041272655087</v>
      </c>
      <c r="W2643" s="88" t="str">
        <f t="shared" si="464"/>
        <v>MENOR_VALOR</v>
      </c>
      <c r="X2643" s="89">
        <f t="shared" si="465"/>
        <v>81845</v>
      </c>
      <c r="Y2643" s="73"/>
    </row>
    <row r="2644" spans="1:25" ht="24" x14ac:dyDescent="0.35">
      <c r="A2644" s="21">
        <v>2373</v>
      </c>
      <c r="B2644" s="30">
        <v>8714200</v>
      </c>
      <c r="C2644" s="13" t="s">
        <v>548</v>
      </c>
      <c r="D2644" s="62" t="s">
        <v>778</v>
      </c>
      <c r="E2644" s="217" t="s">
        <v>34</v>
      </c>
      <c r="F2644" s="54">
        <v>0</v>
      </c>
      <c r="G2644" s="134">
        <v>1</v>
      </c>
      <c r="H2644" s="6">
        <v>781815</v>
      </c>
      <c r="I2644" s="247">
        <v>72352</v>
      </c>
      <c r="J2644" s="82">
        <f t="shared" si="456"/>
        <v>81844.582399999999</v>
      </c>
      <c r="K2644" s="79">
        <v>106000</v>
      </c>
      <c r="L2644" s="79">
        <f t="shared" si="455"/>
        <v>20140</v>
      </c>
      <c r="M2644" s="79">
        <f t="shared" si="457"/>
        <v>126140</v>
      </c>
      <c r="N2644" s="79">
        <v>85000</v>
      </c>
      <c r="O2644" s="79">
        <v>16150</v>
      </c>
      <c r="P2644" s="79">
        <v>101150</v>
      </c>
      <c r="Q2644" s="244">
        <f t="shared" si="458"/>
        <v>81845</v>
      </c>
      <c r="R2644" s="244">
        <f t="shared" si="459"/>
        <v>103045</v>
      </c>
      <c r="S2644" s="244">
        <f t="shared" si="460"/>
        <v>101454</v>
      </c>
      <c r="T2644" s="244">
        <f t="shared" si="461"/>
        <v>101150</v>
      </c>
      <c r="U2644" s="79">
        <f t="shared" si="462"/>
        <v>14990.663761154807</v>
      </c>
      <c r="V2644" s="245">
        <f t="shared" si="463"/>
        <v>0.14547686701106124</v>
      </c>
      <c r="W2644" s="88" t="str">
        <f t="shared" si="464"/>
        <v>MENOR_VALOR</v>
      </c>
      <c r="X2644" s="89">
        <f t="shared" si="465"/>
        <v>81845</v>
      </c>
      <c r="Y2644" s="73"/>
    </row>
    <row r="2645" spans="1:25" ht="16" x14ac:dyDescent="0.35">
      <c r="A2645" s="21">
        <v>2374</v>
      </c>
      <c r="B2645" s="30">
        <v>8714200</v>
      </c>
      <c r="C2645" s="13" t="s">
        <v>548</v>
      </c>
      <c r="D2645" s="62" t="s">
        <v>779</v>
      </c>
      <c r="E2645" s="217" t="s">
        <v>34</v>
      </c>
      <c r="F2645" s="54">
        <v>0</v>
      </c>
      <c r="G2645" s="134">
        <v>1</v>
      </c>
      <c r="H2645" s="6">
        <v>781815</v>
      </c>
      <c r="I2645" s="247">
        <v>253708</v>
      </c>
      <c r="J2645" s="82">
        <f t="shared" si="456"/>
        <v>286994.48959999997</v>
      </c>
      <c r="K2645" s="79">
        <v>410300</v>
      </c>
      <c r="L2645" s="79">
        <f t="shared" si="455"/>
        <v>77957</v>
      </c>
      <c r="M2645" s="79">
        <f t="shared" si="457"/>
        <v>488257</v>
      </c>
      <c r="N2645" s="79">
        <v>298000</v>
      </c>
      <c r="O2645" s="79">
        <v>56620</v>
      </c>
      <c r="P2645" s="79">
        <v>354620</v>
      </c>
      <c r="Q2645" s="244">
        <f t="shared" si="458"/>
        <v>286994</v>
      </c>
      <c r="R2645" s="244">
        <f t="shared" si="459"/>
        <v>376624</v>
      </c>
      <c r="S2645" s="244">
        <f t="shared" si="460"/>
        <v>367645</v>
      </c>
      <c r="T2645" s="244">
        <f t="shared" si="461"/>
        <v>354620</v>
      </c>
      <c r="U2645" s="79">
        <f t="shared" si="462"/>
        <v>63377.980797750257</v>
      </c>
      <c r="V2645" s="245">
        <f t="shared" si="463"/>
        <v>0.16827918772502617</v>
      </c>
      <c r="W2645" s="88" t="str">
        <f t="shared" si="464"/>
        <v>MENOR_VALOR</v>
      </c>
      <c r="X2645" s="89">
        <f t="shared" si="465"/>
        <v>286994</v>
      </c>
      <c r="Y2645" s="73"/>
    </row>
    <row r="2646" spans="1:25" ht="16" x14ac:dyDescent="0.35">
      <c r="A2646" s="21">
        <v>2375</v>
      </c>
      <c r="B2646" s="30">
        <v>8714200</v>
      </c>
      <c r="C2646" s="13" t="s">
        <v>548</v>
      </c>
      <c r="D2646" s="62" t="s">
        <v>780</v>
      </c>
      <c r="E2646" s="217" t="s">
        <v>34</v>
      </c>
      <c r="F2646" s="54">
        <v>0</v>
      </c>
      <c r="G2646" s="134">
        <v>1</v>
      </c>
      <c r="H2646" s="6">
        <v>781815</v>
      </c>
      <c r="I2646" s="247">
        <v>21777</v>
      </c>
      <c r="J2646" s="82">
        <f t="shared" si="456"/>
        <v>24634.142400000001</v>
      </c>
      <c r="K2646" s="79">
        <v>35310</v>
      </c>
      <c r="L2646" s="79">
        <f t="shared" si="455"/>
        <v>6708.9</v>
      </c>
      <c r="M2646" s="79">
        <f t="shared" si="457"/>
        <v>42018.9</v>
      </c>
      <c r="N2646" s="79">
        <v>26000</v>
      </c>
      <c r="O2646" s="79">
        <v>4940</v>
      </c>
      <c r="P2646" s="79">
        <v>30940</v>
      </c>
      <c r="Q2646" s="244">
        <f t="shared" si="458"/>
        <v>24634</v>
      </c>
      <c r="R2646" s="244">
        <f t="shared" si="459"/>
        <v>32531</v>
      </c>
      <c r="S2646" s="244">
        <f t="shared" si="460"/>
        <v>31757</v>
      </c>
      <c r="T2646" s="244">
        <f t="shared" si="461"/>
        <v>30940</v>
      </c>
      <c r="U2646" s="79">
        <f t="shared" si="462"/>
        <v>5584.0222510301655</v>
      </c>
      <c r="V2646" s="245">
        <f t="shared" si="463"/>
        <v>0.17165233933878962</v>
      </c>
      <c r="W2646" s="88" t="str">
        <f t="shared" si="464"/>
        <v>MENOR_VALOR</v>
      </c>
      <c r="X2646" s="89">
        <f t="shared" si="465"/>
        <v>24634</v>
      </c>
      <c r="Y2646" s="73"/>
    </row>
    <row r="2647" spans="1:25" ht="24" x14ac:dyDescent="0.35">
      <c r="A2647" s="21">
        <v>2376</v>
      </c>
      <c r="B2647" s="30">
        <v>8714200</v>
      </c>
      <c r="C2647" s="13" t="s">
        <v>548</v>
      </c>
      <c r="D2647" s="62" t="s">
        <v>570</v>
      </c>
      <c r="E2647" s="217" t="s">
        <v>34</v>
      </c>
      <c r="F2647" s="54">
        <v>0</v>
      </c>
      <c r="G2647" s="134">
        <v>1</v>
      </c>
      <c r="H2647" s="6">
        <v>781815</v>
      </c>
      <c r="I2647" s="247">
        <v>86394</v>
      </c>
      <c r="J2647" s="82">
        <f t="shared" si="456"/>
        <v>97728.892800000001</v>
      </c>
      <c r="K2647" s="79">
        <v>124160</v>
      </c>
      <c r="L2647" s="79">
        <f t="shared" si="455"/>
        <v>23590.400000000001</v>
      </c>
      <c r="M2647" s="79">
        <f t="shared" si="457"/>
        <v>147750.39999999999</v>
      </c>
      <c r="N2647" s="79">
        <v>102000</v>
      </c>
      <c r="O2647" s="79">
        <v>19380</v>
      </c>
      <c r="P2647" s="79">
        <v>121380</v>
      </c>
      <c r="Q2647" s="244">
        <f t="shared" si="458"/>
        <v>97729</v>
      </c>
      <c r="R2647" s="244">
        <f t="shared" si="459"/>
        <v>122286</v>
      </c>
      <c r="S2647" s="244">
        <f t="shared" si="460"/>
        <v>120568</v>
      </c>
      <c r="T2647" s="244">
        <f t="shared" si="461"/>
        <v>121380</v>
      </c>
      <c r="U2647" s="79">
        <f t="shared" si="462"/>
        <v>17364.421225598049</v>
      </c>
      <c r="V2647" s="245">
        <f t="shared" si="463"/>
        <v>0.14199843993260103</v>
      </c>
      <c r="W2647" s="88" t="str">
        <f t="shared" si="464"/>
        <v>MENOR_VALOR</v>
      </c>
      <c r="X2647" s="89">
        <f t="shared" si="465"/>
        <v>97729</v>
      </c>
      <c r="Y2647" s="73"/>
    </row>
    <row r="2648" spans="1:25" ht="16" x14ac:dyDescent="0.35">
      <c r="A2648" s="21">
        <v>2377</v>
      </c>
      <c r="B2648" s="30">
        <v>8714200</v>
      </c>
      <c r="C2648" s="13" t="s">
        <v>548</v>
      </c>
      <c r="D2648" s="62" t="s">
        <v>571</v>
      </c>
      <c r="E2648" s="217" t="s">
        <v>34</v>
      </c>
      <c r="F2648" s="54">
        <v>0</v>
      </c>
      <c r="G2648" s="134">
        <v>1</v>
      </c>
      <c r="H2648" s="6">
        <v>781815</v>
      </c>
      <c r="I2648" s="247">
        <v>163506</v>
      </c>
      <c r="J2648" s="82">
        <f t="shared" si="456"/>
        <v>184957.9872</v>
      </c>
      <c r="K2648" s="79">
        <v>261600</v>
      </c>
      <c r="L2648" s="79">
        <f t="shared" si="455"/>
        <v>49704</v>
      </c>
      <c r="M2648" s="79">
        <f t="shared" si="457"/>
        <v>311304</v>
      </c>
      <c r="N2648" s="79">
        <v>192000</v>
      </c>
      <c r="O2648" s="79">
        <v>36480</v>
      </c>
      <c r="P2648" s="79">
        <v>228480</v>
      </c>
      <c r="Q2648" s="244">
        <f t="shared" si="458"/>
        <v>184958</v>
      </c>
      <c r="R2648" s="244">
        <f t="shared" si="459"/>
        <v>241581</v>
      </c>
      <c r="S2648" s="244">
        <f t="shared" si="460"/>
        <v>236067</v>
      </c>
      <c r="T2648" s="244">
        <f t="shared" si="461"/>
        <v>228480</v>
      </c>
      <c r="U2648" s="79">
        <f t="shared" si="462"/>
        <v>40038.507271125884</v>
      </c>
      <c r="V2648" s="245">
        <f t="shared" si="463"/>
        <v>0.16573533212928948</v>
      </c>
      <c r="W2648" s="88" t="str">
        <f t="shared" si="464"/>
        <v>MENOR_VALOR</v>
      </c>
      <c r="X2648" s="89">
        <f t="shared" si="465"/>
        <v>184958</v>
      </c>
      <c r="Y2648" s="73"/>
    </row>
    <row r="2649" spans="1:25" ht="16" x14ac:dyDescent="0.35">
      <c r="A2649" s="21">
        <v>2378</v>
      </c>
      <c r="B2649" s="30">
        <v>8714200</v>
      </c>
      <c r="C2649" s="13" t="s">
        <v>548</v>
      </c>
      <c r="D2649" s="62" t="s">
        <v>572</v>
      </c>
      <c r="E2649" s="217" t="s">
        <v>34</v>
      </c>
      <c r="F2649" s="54">
        <v>0</v>
      </c>
      <c r="G2649" s="134">
        <v>1</v>
      </c>
      <c r="H2649" s="6">
        <v>781815</v>
      </c>
      <c r="I2649" s="247">
        <v>167195</v>
      </c>
      <c r="J2649" s="82">
        <f t="shared" si="456"/>
        <v>189130.984</v>
      </c>
      <c r="K2649" s="79">
        <v>260760</v>
      </c>
      <c r="L2649" s="79">
        <f t="shared" si="455"/>
        <v>49544.4</v>
      </c>
      <c r="M2649" s="79">
        <f t="shared" si="457"/>
        <v>310304.40000000002</v>
      </c>
      <c r="N2649" s="79">
        <v>197000</v>
      </c>
      <c r="O2649" s="79">
        <v>37430</v>
      </c>
      <c r="P2649" s="79">
        <v>234430</v>
      </c>
      <c r="Q2649" s="244">
        <f t="shared" si="458"/>
        <v>189131</v>
      </c>
      <c r="R2649" s="244">
        <f t="shared" si="459"/>
        <v>244622</v>
      </c>
      <c r="S2649" s="244">
        <f t="shared" si="460"/>
        <v>239619</v>
      </c>
      <c r="T2649" s="244">
        <f t="shared" si="461"/>
        <v>234430</v>
      </c>
      <c r="U2649" s="79">
        <f t="shared" si="462"/>
        <v>39238.062394822708</v>
      </c>
      <c r="V2649" s="245">
        <f t="shared" si="463"/>
        <v>0.16040283537385316</v>
      </c>
      <c r="W2649" s="88" t="str">
        <f t="shared" si="464"/>
        <v>MENOR_VALOR</v>
      </c>
      <c r="X2649" s="89">
        <f t="shared" si="465"/>
        <v>189131</v>
      </c>
      <c r="Y2649" s="73"/>
    </row>
    <row r="2650" spans="1:25" ht="16" x14ac:dyDescent="0.35">
      <c r="A2650" s="21">
        <v>2379</v>
      </c>
      <c r="B2650" s="30">
        <v>8714200</v>
      </c>
      <c r="C2650" s="13" t="s">
        <v>548</v>
      </c>
      <c r="D2650" s="62" t="s">
        <v>573</v>
      </c>
      <c r="E2650" s="217" t="s">
        <v>34</v>
      </c>
      <c r="F2650" s="54">
        <v>0</v>
      </c>
      <c r="G2650" s="134">
        <v>1</v>
      </c>
      <c r="H2650" s="6">
        <v>781815</v>
      </c>
      <c r="I2650" s="247">
        <v>255255</v>
      </c>
      <c r="J2650" s="82">
        <f t="shared" si="456"/>
        <v>288744.45600000001</v>
      </c>
      <c r="K2650" s="79">
        <v>378750</v>
      </c>
      <c r="L2650" s="79">
        <f t="shared" si="455"/>
        <v>71962.5</v>
      </c>
      <c r="M2650" s="79">
        <f t="shared" si="457"/>
        <v>450712.5</v>
      </c>
      <c r="N2650" s="79">
        <v>300000</v>
      </c>
      <c r="O2650" s="79">
        <v>57000</v>
      </c>
      <c r="P2650" s="79">
        <v>357000</v>
      </c>
      <c r="Q2650" s="244">
        <f t="shared" si="458"/>
        <v>288744</v>
      </c>
      <c r="R2650" s="244">
        <f t="shared" si="459"/>
        <v>365486</v>
      </c>
      <c r="S2650" s="244">
        <f t="shared" si="460"/>
        <v>359496</v>
      </c>
      <c r="T2650" s="244">
        <f t="shared" si="461"/>
        <v>357000</v>
      </c>
      <c r="U2650" s="79">
        <f t="shared" si="462"/>
        <v>54264.788601818029</v>
      </c>
      <c r="V2650" s="245">
        <f t="shared" si="463"/>
        <v>0.14847296093918244</v>
      </c>
      <c r="W2650" s="88" t="str">
        <f t="shared" si="464"/>
        <v>MENOR_VALOR</v>
      </c>
      <c r="X2650" s="89">
        <f t="shared" si="465"/>
        <v>288744</v>
      </c>
      <c r="Y2650" s="73"/>
    </row>
    <row r="2651" spans="1:25" ht="16" x14ac:dyDescent="0.35">
      <c r="A2651" s="21">
        <v>2380</v>
      </c>
      <c r="B2651" s="30">
        <v>8714200</v>
      </c>
      <c r="C2651" s="13" t="s">
        <v>548</v>
      </c>
      <c r="D2651" s="62" t="s">
        <v>781</v>
      </c>
      <c r="E2651" s="217" t="s">
        <v>34</v>
      </c>
      <c r="F2651" s="54">
        <v>0</v>
      </c>
      <c r="G2651" s="134">
        <v>1</v>
      </c>
      <c r="H2651" s="6">
        <v>781815</v>
      </c>
      <c r="I2651" s="247">
        <v>220864</v>
      </c>
      <c r="J2651" s="82">
        <f t="shared" si="456"/>
        <v>249841.35680000001</v>
      </c>
      <c r="K2651" s="79">
        <v>331500</v>
      </c>
      <c r="L2651" s="79">
        <f t="shared" si="455"/>
        <v>62985</v>
      </c>
      <c r="M2651" s="79">
        <f t="shared" si="457"/>
        <v>394485</v>
      </c>
      <c r="N2651" s="79">
        <v>260000</v>
      </c>
      <c r="O2651" s="79">
        <v>49400</v>
      </c>
      <c r="P2651" s="79">
        <v>309400</v>
      </c>
      <c r="Q2651" s="244">
        <f t="shared" si="458"/>
        <v>249841</v>
      </c>
      <c r="R2651" s="244">
        <f t="shared" si="459"/>
        <v>317909</v>
      </c>
      <c r="S2651" s="244">
        <f t="shared" si="460"/>
        <v>312420</v>
      </c>
      <c r="T2651" s="244">
        <f t="shared" si="461"/>
        <v>309400</v>
      </c>
      <c r="U2651" s="79">
        <f t="shared" si="462"/>
        <v>48131.344381805917</v>
      </c>
      <c r="V2651" s="245">
        <f t="shared" si="463"/>
        <v>0.15139975396042868</v>
      </c>
      <c r="W2651" s="88" t="str">
        <f t="shared" si="464"/>
        <v>MENOR_VALOR</v>
      </c>
      <c r="X2651" s="89">
        <f t="shared" si="465"/>
        <v>249841</v>
      </c>
      <c r="Y2651" s="73"/>
    </row>
    <row r="2652" spans="1:25" ht="16" x14ac:dyDescent="0.35">
      <c r="A2652" s="21">
        <v>2381</v>
      </c>
      <c r="B2652" s="30">
        <v>8714200</v>
      </c>
      <c r="C2652" s="13" t="s">
        <v>548</v>
      </c>
      <c r="D2652" s="62" t="s">
        <v>574</v>
      </c>
      <c r="E2652" s="217" t="s">
        <v>34</v>
      </c>
      <c r="F2652" s="54">
        <v>0</v>
      </c>
      <c r="G2652" s="134">
        <v>1</v>
      </c>
      <c r="H2652" s="6">
        <v>781815</v>
      </c>
      <c r="I2652" s="247">
        <v>137564</v>
      </c>
      <c r="J2652" s="82">
        <f t="shared" si="456"/>
        <v>155612.39679999999</v>
      </c>
      <c r="K2652" s="79">
        <v>190820</v>
      </c>
      <c r="L2652" s="79">
        <f t="shared" si="455"/>
        <v>36255.800000000003</v>
      </c>
      <c r="M2652" s="79">
        <f t="shared" si="457"/>
        <v>227075.8</v>
      </c>
      <c r="N2652" s="79">
        <v>162000</v>
      </c>
      <c r="O2652" s="79">
        <v>30780</v>
      </c>
      <c r="P2652" s="79">
        <v>192780</v>
      </c>
      <c r="Q2652" s="244">
        <f t="shared" si="458"/>
        <v>155612</v>
      </c>
      <c r="R2652" s="244">
        <f t="shared" si="459"/>
        <v>191823</v>
      </c>
      <c r="S2652" s="244">
        <f t="shared" si="460"/>
        <v>189565</v>
      </c>
      <c r="T2652" s="244">
        <f t="shared" si="461"/>
        <v>192780</v>
      </c>
      <c r="U2652" s="79">
        <f t="shared" si="462"/>
        <v>25605.043653546072</v>
      </c>
      <c r="V2652" s="245">
        <f t="shared" si="463"/>
        <v>0.13348265668635187</v>
      </c>
      <c r="W2652" s="88" t="str">
        <f t="shared" si="464"/>
        <v>MENOR_VALOR</v>
      </c>
      <c r="X2652" s="89">
        <f t="shared" si="465"/>
        <v>155612</v>
      </c>
      <c r="Y2652" s="73"/>
    </row>
    <row r="2653" spans="1:25" ht="32" x14ac:dyDescent="0.35">
      <c r="A2653" s="21">
        <v>2382</v>
      </c>
      <c r="B2653" s="30">
        <v>8714200</v>
      </c>
      <c r="C2653" s="13" t="s">
        <v>548</v>
      </c>
      <c r="D2653" s="62" t="s">
        <v>576</v>
      </c>
      <c r="E2653" s="217" t="s">
        <v>34</v>
      </c>
      <c r="F2653" s="54">
        <v>0</v>
      </c>
      <c r="G2653" s="134">
        <v>1</v>
      </c>
      <c r="H2653" s="6">
        <v>781815</v>
      </c>
      <c r="I2653" s="247">
        <v>153986</v>
      </c>
      <c r="J2653" s="82">
        <f t="shared" si="456"/>
        <v>174188.9632</v>
      </c>
      <c r="K2653" s="79">
        <v>228260</v>
      </c>
      <c r="L2653" s="79">
        <f t="shared" si="455"/>
        <v>43369.4</v>
      </c>
      <c r="M2653" s="79">
        <f t="shared" si="457"/>
        <v>271629.40000000002</v>
      </c>
      <c r="N2653" s="79">
        <v>181000</v>
      </c>
      <c r="O2653" s="79">
        <v>34390</v>
      </c>
      <c r="P2653" s="79">
        <v>215390</v>
      </c>
      <c r="Q2653" s="244">
        <f t="shared" si="458"/>
        <v>174189</v>
      </c>
      <c r="R2653" s="244">
        <f t="shared" si="459"/>
        <v>220403</v>
      </c>
      <c r="S2653" s="244">
        <f t="shared" si="460"/>
        <v>216808</v>
      </c>
      <c r="T2653" s="244">
        <f t="shared" si="461"/>
        <v>215390</v>
      </c>
      <c r="U2653" s="79">
        <f t="shared" si="462"/>
        <v>32678.232785755106</v>
      </c>
      <c r="V2653" s="245">
        <f t="shared" si="463"/>
        <v>0.14826582571813954</v>
      </c>
      <c r="W2653" s="88" t="str">
        <f t="shared" si="464"/>
        <v>MENOR_VALOR</v>
      </c>
      <c r="X2653" s="89">
        <f t="shared" si="465"/>
        <v>174189</v>
      </c>
      <c r="Y2653" s="73"/>
    </row>
    <row r="2654" spans="1:25" ht="16" x14ac:dyDescent="0.35">
      <c r="A2654" s="21">
        <v>2383</v>
      </c>
      <c r="B2654" s="30">
        <v>8714200</v>
      </c>
      <c r="C2654" s="13" t="s">
        <v>548</v>
      </c>
      <c r="D2654" s="62" t="s">
        <v>577</v>
      </c>
      <c r="E2654" s="217" t="s">
        <v>34</v>
      </c>
      <c r="F2654" s="54">
        <v>0</v>
      </c>
      <c r="G2654" s="134">
        <v>1</v>
      </c>
      <c r="H2654" s="6">
        <v>781815</v>
      </c>
      <c r="I2654" s="247">
        <v>156366</v>
      </c>
      <c r="J2654" s="82">
        <f t="shared" si="456"/>
        <v>176881.21919999999</v>
      </c>
      <c r="K2654" s="79">
        <v>225400</v>
      </c>
      <c r="L2654" s="79">
        <f t="shared" si="455"/>
        <v>42826</v>
      </c>
      <c r="M2654" s="79">
        <f t="shared" si="457"/>
        <v>268226</v>
      </c>
      <c r="N2654" s="79">
        <v>184000</v>
      </c>
      <c r="O2654" s="79">
        <v>34960</v>
      </c>
      <c r="P2654" s="79">
        <v>218960</v>
      </c>
      <c r="Q2654" s="244">
        <f t="shared" si="458"/>
        <v>176881</v>
      </c>
      <c r="R2654" s="244">
        <f t="shared" si="459"/>
        <v>221356</v>
      </c>
      <c r="S2654" s="244">
        <f t="shared" si="460"/>
        <v>218197</v>
      </c>
      <c r="T2654" s="244">
        <f t="shared" si="461"/>
        <v>218960</v>
      </c>
      <c r="U2654" s="79">
        <f t="shared" si="462"/>
        <v>31448.574093271702</v>
      </c>
      <c r="V2654" s="245">
        <f t="shared" si="463"/>
        <v>0.14207238156305546</v>
      </c>
      <c r="W2654" s="88" t="str">
        <f t="shared" si="464"/>
        <v>MENOR_VALOR</v>
      </c>
      <c r="X2654" s="89">
        <f t="shared" si="465"/>
        <v>176881</v>
      </c>
      <c r="Y2654" s="73"/>
    </row>
    <row r="2655" spans="1:25" ht="16" x14ac:dyDescent="0.35">
      <c r="A2655" s="21">
        <v>2384</v>
      </c>
      <c r="B2655" s="30">
        <v>8714200</v>
      </c>
      <c r="C2655" s="13" t="s">
        <v>548</v>
      </c>
      <c r="D2655" s="62" t="s">
        <v>578</v>
      </c>
      <c r="E2655" s="217" t="s">
        <v>34</v>
      </c>
      <c r="F2655" s="54">
        <v>0</v>
      </c>
      <c r="G2655" s="134">
        <v>1</v>
      </c>
      <c r="H2655" s="6">
        <v>781815</v>
      </c>
      <c r="I2655" s="247">
        <v>142562</v>
      </c>
      <c r="J2655" s="82">
        <f t="shared" si="456"/>
        <v>161266.13440000001</v>
      </c>
      <c r="K2655" s="79">
        <v>207900</v>
      </c>
      <c r="L2655" s="79">
        <f t="shared" si="455"/>
        <v>39501</v>
      </c>
      <c r="M2655" s="79">
        <f t="shared" si="457"/>
        <v>247401</v>
      </c>
      <c r="N2655" s="79">
        <v>168000</v>
      </c>
      <c r="O2655" s="79">
        <v>31920</v>
      </c>
      <c r="P2655" s="79">
        <v>199920</v>
      </c>
      <c r="Q2655" s="244">
        <f t="shared" si="458"/>
        <v>161266</v>
      </c>
      <c r="R2655" s="244">
        <f t="shared" si="459"/>
        <v>202862</v>
      </c>
      <c r="S2655" s="244">
        <f t="shared" si="460"/>
        <v>199802</v>
      </c>
      <c r="T2655" s="244">
        <f t="shared" si="461"/>
        <v>199920</v>
      </c>
      <c r="U2655" s="79">
        <f t="shared" si="462"/>
        <v>29412.813670235631</v>
      </c>
      <c r="V2655" s="245">
        <f t="shared" si="463"/>
        <v>0.14498927187070831</v>
      </c>
      <c r="W2655" s="88" t="str">
        <f t="shared" si="464"/>
        <v>MENOR_VALOR</v>
      </c>
      <c r="X2655" s="89">
        <f t="shared" si="465"/>
        <v>161266</v>
      </c>
      <c r="Y2655" s="73"/>
    </row>
    <row r="2656" spans="1:25" ht="16" x14ac:dyDescent="0.35">
      <c r="A2656" s="21">
        <v>2385</v>
      </c>
      <c r="B2656" s="30">
        <v>8714200</v>
      </c>
      <c r="C2656" s="13" t="s">
        <v>548</v>
      </c>
      <c r="D2656" s="62" t="s">
        <v>782</v>
      </c>
      <c r="E2656" s="217" t="s">
        <v>34</v>
      </c>
      <c r="F2656" s="54">
        <v>0</v>
      </c>
      <c r="G2656" s="134">
        <v>1</v>
      </c>
      <c r="H2656" s="6">
        <v>781815</v>
      </c>
      <c r="I2656" s="247">
        <v>38318</v>
      </c>
      <c r="J2656" s="82">
        <f t="shared" si="456"/>
        <v>43345.321599999996</v>
      </c>
      <c r="K2656" s="79">
        <v>54320</v>
      </c>
      <c r="L2656" s="79">
        <f t="shared" si="455"/>
        <v>10320.799999999999</v>
      </c>
      <c r="M2656" s="79">
        <f t="shared" si="457"/>
        <v>64640.800000000003</v>
      </c>
      <c r="N2656" s="79">
        <v>45000</v>
      </c>
      <c r="O2656" s="79">
        <v>8550</v>
      </c>
      <c r="P2656" s="79">
        <v>53550</v>
      </c>
      <c r="Q2656" s="244">
        <f t="shared" si="458"/>
        <v>43345</v>
      </c>
      <c r="R2656" s="244">
        <f t="shared" si="459"/>
        <v>53845</v>
      </c>
      <c r="S2656" s="244">
        <f t="shared" si="460"/>
        <v>53138</v>
      </c>
      <c r="T2656" s="244">
        <f t="shared" si="461"/>
        <v>53550</v>
      </c>
      <c r="U2656" s="79">
        <f t="shared" si="462"/>
        <v>7424.6212024587494</v>
      </c>
      <c r="V2656" s="245">
        <f t="shared" si="463"/>
        <v>0.13788877709088587</v>
      </c>
      <c r="W2656" s="88" t="str">
        <f t="shared" si="464"/>
        <v>MENOR_VALOR</v>
      </c>
      <c r="X2656" s="89">
        <f t="shared" si="465"/>
        <v>43345</v>
      </c>
      <c r="Y2656" s="73"/>
    </row>
    <row r="2657" spans="1:25" ht="16" x14ac:dyDescent="0.35">
      <c r="A2657" s="21">
        <v>2386</v>
      </c>
      <c r="B2657" s="30">
        <v>8714200</v>
      </c>
      <c r="C2657" s="13" t="s">
        <v>548</v>
      </c>
      <c r="D2657" s="62" t="s">
        <v>579</v>
      </c>
      <c r="E2657" s="217" t="s">
        <v>34</v>
      </c>
      <c r="F2657" s="54">
        <v>0</v>
      </c>
      <c r="G2657" s="134">
        <v>1</v>
      </c>
      <c r="H2657" s="6">
        <v>781815</v>
      </c>
      <c r="I2657" s="247">
        <v>191114</v>
      </c>
      <c r="J2657" s="82">
        <f t="shared" si="456"/>
        <v>216188.1568</v>
      </c>
      <c r="K2657" s="79">
        <v>295050</v>
      </c>
      <c r="L2657" s="79">
        <f t="shared" si="455"/>
        <v>56059.5</v>
      </c>
      <c r="M2657" s="79">
        <f t="shared" si="457"/>
        <v>351109.5</v>
      </c>
      <c r="N2657" s="79">
        <v>225000</v>
      </c>
      <c r="O2657" s="79">
        <v>42750</v>
      </c>
      <c r="P2657" s="79">
        <v>267750</v>
      </c>
      <c r="Q2657" s="244">
        <f t="shared" si="458"/>
        <v>216188</v>
      </c>
      <c r="R2657" s="244">
        <f t="shared" si="459"/>
        <v>278349</v>
      </c>
      <c r="S2657" s="244">
        <f t="shared" si="460"/>
        <v>272899</v>
      </c>
      <c r="T2657" s="244">
        <f t="shared" si="461"/>
        <v>267750</v>
      </c>
      <c r="U2657" s="79">
        <f t="shared" si="462"/>
        <v>43954.464625336979</v>
      </c>
      <c r="V2657" s="245">
        <f t="shared" si="463"/>
        <v>0.15791134376389704</v>
      </c>
      <c r="W2657" s="88" t="str">
        <f t="shared" si="464"/>
        <v>MENOR_VALOR</v>
      </c>
      <c r="X2657" s="89">
        <f t="shared" si="465"/>
        <v>216188</v>
      </c>
      <c r="Y2657" s="73"/>
    </row>
    <row r="2658" spans="1:25" ht="16" x14ac:dyDescent="0.35">
      <c r="A2658" s="21">
        <v>2387</v>
      </c>
      <c r="B2658" s="30">
        <v>8714200</v>
      </c>
      <c r="C2658" s="13" t="s">
        <v>548</v>
      </c>
      <c r="D2658" s="62" t="s">
        <v>580</v>
      </c>
      <c r="E2658" s="217" t="s">
        <v>34</v>
      </c>
      <c r="F2658" s="54">
        <v>0</v>
      </c>
      <c r="G2658" s="134">
        <v>1</v>
      </c>
      <c r="H2658" s="6">
        <v>781815</v>
      </c>
      <c r="I2658" s="247">
        <v>333438</v>
      </c>
      <c r="J2658" s="82">
        <f t="shared" si="456"/>
        <v>377185.06559999997</v>
      </c>
      <c r="K2658" s="79">
        <v>480200</v>
      </c>
      <c r="L2658" s="79">
        <f t="shared" si="455"/>
        <v>91238</v>
      </c>
      <c r="M2658" s="79">
        <f t="shared" si="457"/>
        <v>571438</v>
      </c>
      <c r="N2658" s="79">
        <v>392000</v>
      </c>
      <c r="O2658" s="79">
        <v>74480</v>
      </c>
      <c r="P2658" s="79">
        <v>466480</v>
      </c>
      <c r="Q2658" s="244">
        <f t="shared" si="458"/>
        <v>377185</v>
      </c>
      <c r="R2658" s="244">
        <f t="shared" si="459"/>
        <v>471701</v>
      </c>
      <c r="S2658" s="244">
        <f t="shared" si="460"/>
        <v>464999</v>
      </c>
      <c r="T2658" s="244">
        <f t="shared" si="461"/>
        <v>466480</v>
      </c>
      <c r="U2658" s="79">
        <f t="shared" si="462"/>
        <v>66832.904530627726</v>
      </c>
      <c r="V2658" s="245">
        <f t="shared" si="463"/>
        <v>0.14168489049340097</v>
      </c>
      <c r="W2658" s="88" t="str">
        <f t="shared" si="464"/>
        <v>MENOR_VALOR</v>
      </c>
      <c r="X2658" s="89">
        <f t="shared" si="465"/>
        <v>377185</v>
      </c>
      <c r="Y2658" s="73"/>
    </row>
    <row r="2659" spans="1:25" ht="24" x14ac:dyDescent="0.35">
      <c r="A2659" s="21">
        <v>2388</v>
      </c>
      <c r="B2659" s="30">
        <v>8714200</v>
      </c>
      <c r="C2659" s="13" t="s">
        <v>548</v>
      </c>
      <c r="D2659" s="62" t="s">
        <v>581</v>
      </c>
      <c r="E2659" s="217" t="s">
        <v>34</v>
      </c>
      <c r="F2659" s="54">
        <v>0</v>
      </c>
      <c r="G2659" s="134">
        <v>1</v>
      </c>
      <c r="H2659" s="6">
        <v>781815</v>
      </c>
      <c r="I2659" s="247">
        <v>219079</v>
      </c>
      <c r="J2659" s="82">
        <f t="shared" si="456"/>
        <v>247822.1648</v>
      </c>
      <c r="K2659" s="79">
        <v>326230</v>
      </c>
      <c r="L2659" s="79">
        <f t="shared" si="455"/>
        <v>61983.7</v>
      </c>
      <c r="M2659" s="79">
        <f t="shared" si="457"/>
        <v>388213.7</v>
      </c>
      <c r="N2659" s="79">
        <v>258000</v>
      </c>
      <c r="O2659" s="79">
        <v>49020</v>
      </c>
      <c r="P2659" s="79">
        <v>307020</v>
      </c>
      <c r="Q2659" s="244">
        <f t="shared" si="458"/>
        <v>247822</v>
      </c>
      <c r="R2659" s="244">
        <f t="shared" si="459"/>
        <v>314352</v>
      </c>
      <c r="S2659" s="244">
        <f t="shared" si="460"/>
        <v>309119</v>
      </c>
      <c r="T2659" s="244">
        <f t="shared" si="461"/>
        <v>307020</v>
      </c>
      <c r="U2659" s="79">
        <f t="shared" si="462"/>
        <v>47043.814152341009</v>
      </c>
      <c r="V2659" s="245">
        <f t="shared" si="463"/>
        <v>0.14965329997054577</v>
      </c>
      <c r="W2659" s="88" t="str">
        <f t="shared" si="464"/>
        <v>MENOR_VALOR</v>
      </c>
      <c r="X2659" s="89">
        <f t="shared" si="465"/>
        <v>247822</v>
      </c>
      <c r="Y2659" s="73"/>
    </row>
    <row r="2660" spans="1:25" ht="16" x14ac:dyDescent="0.35">
      <c r="A2660" s="21">
        <v>2389</v>
      </c>
      <c r="B2660" s="30">
        <v>8714200</v>
      </c>
      <c r="C2660" s="13" t="s">
        <v>548</v>
      </c>
      <c r="D2660" s="62" t="s">
        <v>582</v>
      </c>
      <c r="E2660" s="217" t="s">
        <v>34</v>
      </c>
      <c r="F2660" s="54">
        <v>0</v>
      </c>
      <c r="G2660" s="134">
        <v>1</v>
      </c>
      <c r="H2660" s="6">
        <v>781815</v>
      </c>
      <c r="I2660" s="247">
        <v>158389</v>
      </c>
      <c r="J2660" s="82">
        <f t="shared" si="456"/>
        <v>179169.63680000001</v>
      </c>
      <c r="K2660" s="79">
        <v>246980</v>
      </c>
      <c r="L2660" s="79">
        <f t="shared" si="455"/>
        <v>46926.2</v>
      </c>
      <c r="M2660" s="79">
        <f t="shared" si="457"/>
        <v>293906.2</v>
      </c>
      <c r="N2660" s="79">
        <v>186000</v>
      </c>
      <c r="O2660" s="79">
        <v>35340</v>
      </c>
      <c r="P2660" s="79">
        <v>221340</v>
      </c>
      <c r="Q2660" s="244">
        <f t="shared" si="458"/>
        <v>179170</v>
      </c>
      <c r="R2660" s="244">
        <f t="shared" si="459"/>
        <v>231472</v>
      </c>
      <c r="S2660" s="244">
        <f t="shared" si="460"/>
        <v>226731</v>
      </c>
      <c r="T2660" s="244">
        <f t="shared" si="461"/>
        <v>221340</v>
      </c>
      <c r="U2660" s="79">
        <f t="shared" si="462"/>
        <v>36983.098869618807</v>
      </c>
      <c r="V2660" s="245">
        <f t="shared" si="463"/>
        <v>0.15977353144060105</v>
      </c>
      <c r="W2660" s="88" t="str">
        <f t="shared" si="464"/>
        <v>MENOR_VALOR</v>
      </c>
      <c r="X2660" s="89">
        <f t="shared" si="465"/>
        <v>179170</v>
      </c>
      <c r="Y2660" s="73"/>
    </row>
    <row r="2661" spans="1:25" x14ac:dyDescent="0.35">
      <c r="A2661" s="21">
        <v>2390</v>
      </c>
      <c r="B2661" s="30">
        <v>8714200</v>
      </c>
      <c r="C2661" s="13" t="s">
        <v>548</v>
      </c>
      <c r="D2661" s="62" t="s">
        <v>583</v>
      </c>
      <c r="E2661" s="217" t="s">
        <v>34</v>
      </c>
      <c r="F2661" s="54">
        <v>0</v>
      </c>
      <c r="G2661" s="134">
        <v>1</v>
      </c>
      <c r="H2661" s="6">
        <v>781815</v>
      </c>
      <c r="I2661" s="247">
        <v>214914</v>
      </c>
      <c r="J2661" s="82">
        <f t="shared" si="456"/>
        <v>243110.71679999999</v>
      </c>
      <c r="K2661" s="79">
        <v>328640</v>
      </c>
      <c r="L2661" s="79">
        <f t="shared" si="455"/>
        <v>62441.599999999999</v>
      </c>
      <c r="M2661" s="79">
        <f t="shared" si="457"/>
        <v>391081.6</v>
      </c>
      <c r="N2661" s="79">
        <v>253000</v>
      </c>
      <c r="O2661" s="79">
        <v>48070</v>
      </c>
      <c r="P2661" s="79">
        <v>301070</v>
      </c>
      <c r="Q2661" s="244">
        <f t="shared" si="458"/>
        <v>243111</v>
      </c>
      <c r="R2661" s="244">
        <f t="shared" si="459"/>
        <v>311754</v>
      </c>
      <c r="S2661" s="244">
        <f t="shared" si="460"/>
        <v>305900</v>
      </c>
      <c r="T2661" s="244">
        <f t="shared" si="461"/>
        <v>301070</v>
      </c>
      <c r="U2661" s="79">
        <f t="shared" si="462"/>
        <v>48537.930780988179</v>
      </c>
      <c r="V2661" s="245">
        <f t="shared" si="463"/>
        <v>0.15569304894560512</v>
      </c>
      <c r="W2661" s="88" t="str">
        <f t="shared" si="464"/>
        <v>MENOR_VALOR</v>
      </c>
      <c r="X2661" s="89">
        <f t="shared" si="465"/>
        <v>243111</v>
      </c>
      <c r="Y2661" s="73"/>
    </row>
    <row r="2662" spans="1:25" x14ac:dyDescent="0.35">
      <c r="A2662" s="21">
        <v>2391</v>
      </c>
      <c r="B2662" s="30">
        <v>8714200</v>
      </c>
      <c r="C2662" s="13" t="s">
        <v>548</v>
      </c>
      <c r="D2662" s="62" t="s">
        <v>584</v>
      </c>
      <c r="E2662" s="217" t="s">
        <v>34</v>
      </c>
      <c r="F2662" s="54">
        <v>0</v>
      </c>
      <c r="G2662" s="134">
        <v>1</v>
      </c>
      <c r="H2662" s="6">
        <v>781815</v>
      </c>
      <c r="I2662" s="247">
        <v>191828</v>
      </c>
      <c r="J2662" s="82">
        <f t="shared" si="456"/>
        <v>216995.83360000001</v>
      </c>
      <c r="K2662" s="79">
        <v>311300</v>
      </c>
      <c r="L2662" s="79">
        <f t="shared" si="455"/>
        <v>59147</v>
      </c>
      <c r="M2662" s="79">
        <f t="shared" si="457"/>
        <v>370447</v>
      </c>
      <c r="N2662" s="79">
        <v>226000</v>
      </c>
      <c r="O2662" s="79">
        <v>42940</v>
      </c>
      <c r="P2662" s="79">
        <v>268940</v>
      </c>
      <c r="Q2662" s="244">
        <f t="shared" si="458"/>
        <v>216996</v>
      </c>
      <c r="R2662" s="244">
        <f t="shared" si="459"/>
        <v>285461</v>
      </c>
      <c r="S2662" s="244">
        <f t="shared" si="460"/>
        <v>278576</v>
      </c>
      <c r="T2662" s="244">
        <f t="shared" si="461"/>
        <v>268940</v>
      </c>
      <c r="U2662" s="79">
        <f t="shared" si="462"/>
        <v>48412.065773936978</v>
      </c>
      <c r="V2662" s="245">
        <f t="shared" si="463"/>
        <v>0.16959257402565317</v>
      </c>
      <c r="W2662" s="88" t="str">
        <f t="shared" si="464"/>
        <v>MENOR_VALOR</v>
      </c>
      <c r="X2662" s="89">
        <f t="shared" si="465"/>
        <v>216996</v>
      </c>
      <c r="Y2662" s="73"/>
    </row>
    <row r="2663" spans="1:25" ht="24" x14ac:dyDescent="0.35">
      <c r="A2663" s="21">
        <v>2392</v>
      </c>
      <c r="B2663" s="30">
        <v>8714200</v>
      </c>
      <c r="C2663" s="13" t="s">
        <v>548</v>
      </c>
      <c r="D2663" s="62" t="s">
        <v>818</v>
      </c>
      <c r="E2663" s="217" t="s">
        <v>34</v>
      </c>
      <c r="F2663" s="54">
        <v>0</v>
      </c>
      <c r="G2663" s="134">
        <v>1</v>
      </c>
      <c r="H2663" s="6">
        <v>781815</v>
      </c>
      <c r="I2663" s="247">
        <v>56882</v>
      </c>
      <c r="J2663" s="82">
        <f t="shared" si="456"/>
        <v>64344.918399999995</v>
      </c>
      <c r="K2663" s="79">
        <v>84000</v>
      </c>
      <c r="L2663" s="79">
        <f t="shared" si="455"/>
        <v>15960</v>
      </c>
      <c r="M2663" s="79">
        <f t="shared" si="457"/>
        <v>99960</v>
      </c>
      <c r="N2663" s="79">
        <v>67000</v>
      </c>
      <c r="O2663" s="79">
        <v>12730</v>
      </c>
      <c r="P2663" s="79">
        <v>79730</v>
      </c>
      <c r="Q2663" s="244">
        <f t="shared" si="458"/>
        <v>64345</v>
      </c>
      <c r="R2663" s="244">
        <f t="shared" si="459"/>
        <v>81345</v>
      </c>
      <c r="S2663" s="244">
        <f t="shared" si="460"/>
        <v>80043</v>
      </c>
      <c r="T2663" s="244">
        <f t="shared" si="461"/>
        <v>79730</v>
      </c>
      <c r="U2663" s="79">
        <f t="shared" si="462"/>
        <v>12020.815280171308</v>
      </c>
      <c r="V2663" s="245">
        <f t="shared" si="463"/>
        <v>0.14777571184671839</v>
      </c>
      <c r="W2663" s="88" t="str">
        <f t="shared" si="464"/>
        <v>MENOR_VALOR</v>
      </c>
      <c r="X2663" s="89">
        <f t="shared" si="465"/>
        <v>64345</v>
      </c>
      <c r="Y2663" s="73"/>
    </row>
    <row r="2664" spans="1:25" ht="24" x14ac:dyDescent="0.35">
      <c r="A2664" s="21">
        <v>2393</v>
      </c>
      <c r="B2664" s="30">
        <v>8714200</v>
      </c>
      <c r="C2664" s="13" t="s">
        <v>548</v>
      </c>
      <c r="D2664" s="62" t="s">
        <v>783</v>
      </c>
      <c r="E2664" s="217" t="s">
        <v>34</v>
      </c>
      <c r="F2664" s="54">
        <v>0</v>
      </c>
      <c r="G2664" s="134">
        <v>1</v>
      </c>
      <c r="H2664" s="6">
        <v>781815</v>
      </c>
      <c r="I2664" s="247">
        <v>57001</v>
      </c>
      <c r="J2664" s="82">
        <f t="shared" si="456"/>
        <v>64479.531199999998</v>
      </c>
      <c r="K2664" s="79">
        <v>92400</v>
      </c>
      <c r="L2664" s="79">
        <f t="shared" si="455"/>
        <v>17556</v>
      </c>
      <c r="M2664" s="79">
        <f t="shared" si="457"/>
        <v>109956</v>
      </c>
      <c r="N2664" s="79">
        <v>67000</v>
      </c>
      <c r="O2664" s="79">
        <v>12730</v>
      </c>
      <c r="P2664" s="79">
        <v>79730</v>
      </c>
      <c r="Q2664" s="244">
        <f t="shared" si="458"/>
        <v>64480</v>
      </c>
      <c r="R2664" s="244">
        <f t="shared" si="459"/>
        <v>84722</v>
      </c>
      <c r="S2664" s="244">
        <f t="shared" si="460"/>
        <v>82684</v>
      </c>
      <c r="T2664" s="244">
        <f t="shared" si="461"/>
        <v>79730</v>
      </c>
      <c r="U2664" s="79">
        <f t="shared" si="462"/>
        <v>14313.255464778094</v>
      </c>
      <c r="V2664" s="245">
        <f t="shared" si="463"/>
        <v>0.16894378632206622</v>
      </c>
      <c r="W2664" s="88" t="str">
        <f t="shared" si="464"/>
        <v>MENOR_VALOR</v>
      </c>
      <c r="X2664" s="89">
        <f t="shared" si="465"/>
        <v>64480</v>
      </c>
      <c r="Y2664" s="73"/>
    </row>
    <row r="2665" spans="1:25" x14ac:dyDescent="0.35">
      <c r="A2665" s="21">
        <v>2394</v>
      </c>
      <c r="B2665" s="30">
        <v>8714200</v>
      </c>
      <c r="C2665" s="13" t="s">
        <v>548</v>
      </c>
      <c r="D2665" s="62" t="s">
        <v>784</v>
      </c>
      <c r="E2665" s="217" t="s">
        <v>34</v>
      </c>
      <c r="F2665" s="54">
        <v>0</v>
      </c>
      <c r="G2665" s="134">
        <v>1</v>
      </c>
      <c r="H2665" s="6">
        <v>781815</v>
      </c>
      <c r="I2665" s="247">
        <v>143633</v>
      </c>
      <c r="J2665" s="82">
        <f t="shared" si="456"/>
        <v>162477.6496</v>
      </c>
      <c r="K2665" s="79">
        <v>223660</v>
      </c>
      <c r="L2665" s="79">
        <f t="shared" si="455"/>
        <v>42495.4</v>
      </c>
      <c r="M2665" s="79">
        <f t="shared" si="457"/>
        <v>266155.40000000002</v>
      </c>
      <c r="N2665" s="79">
        <v>169000</v>
      </c>
      <c r="O2665" s="79">
        <v>32110</v>
      </c>
      <c r="P2665" s="79">
        <v>201110</v>
      </c>
      <c r="Q2665" s="244">
        <f t="shared" si="458"/>
        <v>162478</v>
      </c>
      <c r="R2665" s="244">
        <f t="shared" si="459"/>
        <v>209914</v>
      </c>
      <c r="S2665" s="244">
        <f t="shared" si="460"/>
        <v>205646</v>
      </c>
      <c r="T2665" s="244">
        <f t="shared" si="461"/>
        <v>201110</v>
      </c>
      <c r="U2665" s="79">
        <f t="shared" si="462"/>
        <v>33542.317272365071</v>
      </c>
      <c r="V2665" s="245">
        <f t="shared" si="463"/>
        <v>0.15979075846472876</v>
      </c>
      <c r="W2665" s="88" t="str">
        <f t="shared" si="464"/>
        <v>MENOR_VALOR</v>
      </c>
      <c r="X2665" s="89">
        <f t="shared" si="465"/>
        <v>162478</v>
      </c>
      <c r="Y2665" s="73"/>
    </row>
    <row r="2666" spans="1:25" ht="24" x14ac:dyDescent="0.35">
      <c r="A2666" s="21">
        <v>2395</v>
      </c>
      <c r="B2666" s="30">
        <v>8714200</v>
      </c>
      <c r="C2666" s="62" t="s">
        <v>562</v>
      </c>
      <c r="D2666" s="62" t="s">
        <v>585</v>
      </c>
      <c r="E2666" s="217" t="s">
        <v>34</v>
      </c>
      <c r="F2666" s="54">
        <v>0</v>
      </c>
      <c r="G2666" s="134">
        <v>1</v>
      </c>
      <c r="H2666" s="6">
        <v>781815</v>
      </c>
      <c r="I2666" s="247">
        <v>1417766</v>
      </c>
      <c r="J2666" s="82">
        <f t="shared" si="456"/>
        <v>1603776.8991999999</v>
      </c>
      <c r="K2666" s="79">
        <v>1897350</v>
      </c>
      <c r="L2666" s="79">
        <f t="shared" si="455"/>
        <v>360496.5</v>
      </c>
      <c r="M2666" s="79">
        <f t="shared" si="457"/>
        <v>2257846.5</v>
      </c>
      <c r="N2666" s="79">
        <v>1668000</v>
      </c>
      <c r="O2666" s="79">
        <v>316920</v>
      </c>
      <c r="P2666" s="79">
        <v>1984920</v>
      </c>
      <c r="Q2666" s="244">
        <f t="shared" si="458"/>
        <v>1603777</v>
      </c>
      <c r="R2666" s="244">
        <f t="shared" si="459"/>
        <v>1948848</v>
      </c>
      <c r="S2666" s="244">
        <f t="shared" si="460"/>
        <v>1929866</v>
      </c>
      <c r="T2666" s="244">
        <f t="shared" si="461"/>
        <v>1984920</v>
      </c>
      <c r="U2666" s="79">
        <f t="shared" si="462"/>
        <v>244002.04409082315</v>
      </c>
      <c r="V2666" s="245">
        <f t="shared" si="463"/>
        <v>0.12520321958963612</v>
      </c>
      <c r="W2666" s="88" t="str">
        <f t="shared" si="464"/>
        <v>MENOR_VALOR</v>
      </c>
      <c r="X2666" s="89">
        <f t="shared" si="465"/>
        <v>1603777</v>
      </c>
      <c r="Y2666" s="73"/>
    </row>
    <row r="2667" spans="1:25" ht="32" x14ac:dyDescent="0.35">
      <c r="A2667" s="21">
        <v>2396</v>
      </c>
      <c r="B2667" s="30">
        <v>8714200</v>
      </c>
      <c r="C2667" s="32" t="s">
        <v>50</v>
      </c>
      <c r="D2667" s="62" t="s">
        <v>566</v>
      </c>
      <c r="E2667" s="217" t="s">
        <v>34</v>
      </c>
      <c r="F2667" s="54">
        <v>0</v>
      </c>
      <c r="G2667" s="134">
        <v>1</v>
      </c>
      <c r="H2667" s="6">
        <v>781815</v>
      </c>
      <c r="I2667" s="247">
        <v>234311</v>
      </c>
      <c r="J2667" s="82">
        <f t="shared" si="456"/>
        <v>265052.60320000001</v>
      </c>
      <c r="K2667" s="79">
        <v>570000</v>
      </c>
      <c r="L2667" s="79">
        <f t="shared" si="455"/>
        <v>108300</v>
      </c>
      <c r="M2667" s="79">
        <f t="shared" si="457"/>
        <v>678300</v>
      </c>
      <c r="N2667" s="79">
        <v>480000</v>
      </c>
      <c r="O2667" s="79">
        <v>91200</v>
      </c>
      <c r="P2667" s="79">
        <v>571200</v>
      </c>
      <c r="Q2667" s="244">
        <f t="shared" si="458"/>
        <v>265053</v>
      </c>
      <c r="R2667" s="244">
        <f t="shared" si="459"/>
        <v>504851</v>
      </c>
      <c r="S2667" s="244">
        <f t="shared" si="460"/>
        <v>468289</v>
      </c>
      <c r="T2667" s="244">
        <f t="shared" si="461"/>
        <v>571200</v>
      </c>
      <c r="U2667" s="79">
        <f t="shared" si="462"/>
        <v>169562.79191497172</v>
      </c>
      <c r="V2667" s="245">
        <f t="shared" si="463"/>
        <v>0.33586700217484311</v>
      </c>
      <c r="W2667" s="88" t="str">
        <f t="shared" si="464"/>
        <v>MENOR_VALOR</v>
      </c>
      <c r="X2667" s="89">
        <f t="shared" si="465"/>
        <v>265053</v>
      </c>
      <c r="Y2667" s="73"/>
    </row>
    <row r="2668" spans="1:25" s="74" customFormat="1" ht="24" x14ac:dyDescent="0.35">
      <c r="A2668" s="62"/>
      <c r="B2668" s="30"/>
      <c r="C2668" s="62"/>
      <c r="D2668" s="219" t="s">
        <v>586</v>
      </c>
      <c r="E2668" s="220"/>
      <c r="F2668" s="12"/>
      <c r="G2668" s="59"/>
      <c r="H2668" s="221"/>
      <c r="I2668" s="265"/>
      <c r="J2668" s="82">
        <f t="shared" si="456"/>
        <v>0</v>
      </c>
      <c r="K2668" s="79">
        <v>0</v>
      </c>
      <c r="L2668" s="79">
        <f t="shared" ref="L2668:L2731" si="466">K2668*19%</f>
        <v>0</v>
      </c>
      <c r="M2668" s="79">
        <f t="shared" si="457"/>
        <v>0</v>
      </c>
      <c r="N2668" s="79"/>
      <c r="O2668" s="79"/>
      <c r="P2668" s="79"/>
      <c r="Q2668" s="244"/>
      <c r="R2668" s="244"/>
      <c r="S2668" s="244"/>
      <c r="T2668" s="244"/>
      <c r="U2668" s="79"/>
      <c r="V2668" s="245"/>
      <c r="W2668" s="88" t="str">
        <f t="shared" si="464"/>
        <v>MENOR_VALOR</v>
      </c>
      <c r="X2668" s="89">
        <f t="shared" si="465"/>
        <v>0</v>
      </c>
      <c r="Y2668" s="73"/>
    </row>
    <row r="2669" spans="1:25" x14ac:dyDescent="0.35">
      <c r="A2669" s="21">
        <v>2397</v>
      </c>
      <c r="B2669" s="30">
        <v>8714200</v>
      </c>
      <c r="C2669" s="20" t="s">
        <v>548</v>
      </c>
      <c r="D2669" s="62" t="s">
        <v>587</v>
      </c>
      <c r="E2669" s="217" t="s">
        <v>34</v>
      </c>
      <c r="F2669" s="54">
        <v>0</v>
      </c>
      <c r="G2669" s="134">
        <v>1</v>
      </c>
      <c r="H2669" s="6">
        <v>781815</v>
      </c>
      <c r="I2669" s="247">
        <v>274176</v>
      </c>
      <c r="J2669" s="82">
        <f t="shared" si="456"/>
        <v>310147.89120000001</v>
      </c>
      <c r="K2669" s="79">
        <v>395920</v>
      </c>
      <c r="L2669" s="79">
        <f t="shared" si="466"/>
        <v>75224.800000000003</v>
      </c>
      <c r="M2669" s="79">
        <f t="shared" si="457"/>
        <v>471144.8</v>
      </c>
      <c r="N2669" s="79">
        <v>323000</v>
      </c>
      <c r="O2669" s="79">
        <v>61370</v>
      </c>
      <c r="P2669" s="79">
        <v>384370</v>
      </c>
      <c r="Q2669" s="244">
        <f t="shared" si="458"/>
        <v>310148</v>
      </c>
      <c r="R2669" s="244">
        <f t="shared" si="459"/>
        <v>388554</v>
      </c>
      <c r="S2669" s="244">
        <f t="shared" si="460"/>
        <v>382964</v>
      </c>
      <c r="T2669" s="244">
        <f t="shared" si="461"/>
        <v>384370</v>
      </c>
      <c r="U2669" s="79">
        <f t="shared" si="462"/>
        <v>55441.414285712446</v>
      </c>
      <c r="V2669" s="245">
        <f t="shared" si="463"/>
        <v>0.14268651020376175</v>
      </c>
      <c r="W2669" s="88" t="str">
        <f t="shared" si="464"/>
        <v>MENOR_VALOR</v>
      </c>
      <c r="X2669" s="89">
        <f t="shared" si="465"/>
        <v>310148</v>
      </c>
      <c r="Y2669" s="73"/>
    </row>
    <row r="2670" spans="1:25" x14ac:dyDescent="0.35">
      <c r="A2670" s="21">
        <v>2398</v>
      </c>
      <c r="B2670" s="30">
        <v>8714200</v>
      </c>
      <c r="C2670" s="20" t="s">
        <v>548</v>
      </c>
      <c r="D2670" s="62" t="s">
        <v>588</v>
      </c>
      <c r="E2670" s="217" t="s">
        <v>34</v>
      </c>
      <c r="F2670" s="54">
        <v>0</v>
      </c>
      <c r="G2670" s="134">
        <v>1</v>
      </c>
      <c r="H2670" s="6">
        <v>781815</v>
      </c>
      <c r="I2670" s="247">
        <v>212534</v>
      </c>
      <c r="J2670" s="82">
        <f t="shared" si="456"/>
        <v>240418.4608</v>
      </c>
      <c r="K2670" s="79">
        <v>328650</v>
      </c>
      <c r="L2670" s="79">
        <f t="shared" si="466"/>
        <v>62443.5</v>
      </c>
      <c r="M2670" s="79">
        <f t="shared" si="457"/>
        <v>391093.5</v>
      </c>
      <c r="N2670" s="79">
        <v>250000</v>
      </c>
      <c r="O2670" s="79">
        <v>47500</v>
      </c>
      <c r="P2670" s="79">
        <v>297500</v>
      </c>
      <c r="Q2670" s="244">
        <f t="shared" si="458"/>
        <v>240418</v>
      </c>
      <c r="R2670" s="244">
        <f t="shared" si="459"/>
        <v>309671</v>
      </c>
      <c r="S2670" s="244">
        <f t="shared" si="460"/>
        <v>303560</v>
      </c>
      <c r="T2670" s="244">
        <f t="shared" si="461"/>
        <v>297500</v>
      </c>
      <c r="U2670" s="79">
        <f t="shared" si="462"/>
        <v>48969.265917511977</v>
      </c>
      <c r="V2670" s="245">
        <f t="shared" si="463"/>
        <v>0.1581331991614067</v>
      </c>
      <c r="W2670" s="88" t="str">
        <f t="shared" si="464"/>
        <v>MENOR_VALOR</v>
      </c>
      <c r="X2670" s="89">
        <f t="shared" si="465"/>
        <v>240418</v>
      </c>
      <c r="Y2670" s="73"/>
    </row>
    <row r="2671" spans="1:25" x14ac:dyDescent="0.35">
      <c r="A2671" s="21">
        <v>2399</v>
      </c>
      <c r="B2671" s="30">
        <v>8714200</v>
      </c>
      <c r="C2671" s="20" t="s">
        <v>548</v>
      </c>
      <c r="D2671" s="62" t="s">
        <v>589</v>
      </c>
      <c r="E2671" s="217" t="s">
        <v>34</v>
      </c>
      <c r="F2671" s="54">
        <v>0</v>
      </c>
      <c r="G2671" s="134">
        <v>1</v>
      </c>
      <c r="H2671" s="6">
        <v>781815</v>
      </c>
      <c r="I2671" s="247">
        <v>217056</v>
      </c>
      <c r="J2671" s="82">
        <f t="shared" si="456"/>
        <v>245533.74719999998</v>
      </c>
      <c r="K2671" s="79">
        <v>299860</v>
      </c>
      <c r="L2671" s="79">
        <f t="shared" si="466"/>
        <v>56973.4</v>
      </c>
      <c r="M2671" s="79">
        <f t="shared" si="457"/>
        <v>356833.4</v>
      </c>
      <c r="N2671" s="79">
        <v>255000</v>
      </c>
      <c r="O2671" s="79">
        <v>48450</v>
      </c>
      <c r="P2671" s="79">
        <v>303450</v>
      </c>
      <c r="Q2671" s="244">
        <f t="shared" si="458"/>
        <v>245534</v>
      </c>
      <c r="R2671" s="244">
        <f t="shared" si="459"/>
        <v>301939</v>
      </c>
      <c r="S2671" s="244">
        <f t="shared" si="460"/>
        <v>298461</v>
      </c>
      <c r="T2671" s="244">
        <f t="shared" si="461"/>
        <v>303450</v>
      </c>
      <c r="U2671" s="79">
        <f t="shared" si="462"/>
        <v>39884.357992827216</v>
      </c>
      <c r="V2671" s="245">
        <f t="shared" si="463"/>
        <v>0.13209409182923443</v>
      </c>
      <c r="W2671" s="88" t="str">
        <f t="shared" si="464"/>
        <v>MENOR_VALOR</v>
      </c>
      <c r="X2671" s="89">
        <f t="shared" si="465"/>
        <v>245534</v>
      </c>
      <c r="Y2671" s="73"/>
    </row>
    <row r="2672" spans="1:25" ht="16" x14ac:dyDescent="0.35">
      <c r="A2672" s="21">
        <v>2400</v>
      </c>
      <c r="B2672" s="30">
        <v>8714200</v>
      </c>
      <c r="C2672" s="20" t="s">
        <v>548</v>
      </c>
      <c r="D2672" s="62" t="s">
        <v>590</v>
      </c>
      <c r="E2672" s="217" t="s">
        <v>34</v>
      </c>
      <c r="F2672" s="54">
        <v>0</v>
      </c>
      <c r="G2672" s="134">
        <v>1</v>
      </c>
      <c r="H2672" s="6">
        <v>781815</v>
      </c>
      <c r="I2672" s="247">
        <v>86632</v>
      </c>
      <c r="J2672" s="82">
        <f t="shared" si="456"/>
        <v>97998.118400000007</v>
      </c>
      <c r="K2672" s="79">
        <v>122880</v>
      </c>
      <c r="L2672" s="79">
        <f t="shared" si="466"/>
        <v>23347.200000000001</v>
      </c>
      <c r="M2672" s="79">
        <f t="shared" si="457"/>
        <v>146227.20000000001</v>
      </c>
      <c r="N2672" s="79">
        <v>102000</v>
      </c>
      <c r="O2672" s="79">
        <v>19380</v>
      </c>
      <c r="P2672" s="79">
        <v>121380</v>
      </c>
      <c r="Q2672" s="244">
        <f t="shared" si="458"/>
        <v>97998</v>
      </c>
      <c r="R2672" s="244">
        <f t="shared" si="459"/>
        <v>121868</v>
      </c>
      <c r="S2672" s="244">
        <f t="shared" si="460"/>
        <v>120263</v>
      </c>
      <c r="T2672" s="244">
        <f t="shared" si="461"/>
        <v>121380</v>
      </c>
      <c r="U2672" s="79">
        <f t="shared" si="462"/>
        <v>16878.638866922891</v>
      </c>
      <c r="V2672" s="245">
        <f t="shared" si="463"/>
        <v>0.13849935066566196</v>
      </c>
      <c r="W2672" s="88" t="str">
        <f t="shared" si="464"/>
        <v>MENOR_VALOR</v>
      </c>
      <c r="X2672" s="89">
        <f t="shared" si="465"/>
        <v>97998</v>
      </c>
      <c r="Y2672" s="73"/>
    </row>
    <row r="2673" spans="1:25" ht="16" x14ac:dyDescent="0.35">
      <c r="A2673" s="21">
        <v>2401</v>
      </c>
      <c r="B2673" s="30">
        <v>8714200</v>
      </c>
      <c r="C2673" s="20" t="s">
        <v>548</v>
      </c>
      <c r="D2673" s="62" t="s">
        <v>591</v>
      </c>
      <c r="E2673" s="217" t="s">
        <v>34</v>
      </c>
      <c r="F2673" s="54">
        <v>0</v>
      </c>
      <c r="G2673" s="134">
        <v>1</v>
      </c>
      <c r="H2673" s="6">
        <v>781815</v>
      </c>
      <c r="I2673" s="247">
        <v>86632</v>
      </c>
      <c r="J2673" s="82">
        <f t="shared" si="456"/>
        <v>97998.118400000007</v>
      </c>
      <c r="K2673" s="79">
        <v>124160</v>
      </c>
      <c r="L2673" s="79">
        <f t="shared" si="466"/>
        <v>23590.400000000001</v>
      </c>
      <c r="M2673" s="79">
        <f t="shared" si="457"/>
        <v>147750.39999999999</v>
      </c>
      <c r="N2673" s="79">
        <v>102000</v>
      </c>
      <c r="O2673" s="79">
        <v>19380</v>
      </c>
      <c r="P2673" s="79">
        <v>121380</v>
      </c>
      <c r="Q2673" s="244">
        <f t="shared" si="458"/>
        <v>97998</v>
      </c>
      <c r="R2673" s="244">
        <f t="shared" si="459"/>
        <v>122376</v>
      </c>
      <c r="S2673" s="244">
        <f t="shared" si="460"/>
        <v>120679</v>
      </c>
      <c r="T2673" s="244">
        <f t="shared" si="461"/>
        <v>121380</v>
      </c>
      <c r="U2673" s="79">
        <f t="shared" si="462"/>
        <v>17237.849111765656</v>
      </c>
      <c r="V2673" s="245">
        <f t="shared" si="463"/>
        <v>0.14085972013928921</v>
      </c>
      <c r="W2673" s="88" t="str">
        <f t="shared" si="464"/>
        <v>MENOR_VALOR</v>
      </c>
      <c r="X2673" s="89">
        <f t="shared" si="465"/>
        <v>97998</v>
      </c>
      <c r="Y2673" s="73"/>
    </row>
    <row r="2674" spans="1:25" ht="24" x14ac:dyDescent="0.35">
      <c r="A2674" s="21">
        <v>2402</v>
      </c>
      <c r="B2674" s="30">
        <v>8714200</v>
      </c>
      <c r="C2674" s="20" t="s">
        <v>548</v>
      </c>
      <c r="D2674" s="62" t="s">
        <v>592</v>
      </c>
      <c r="E2674" s="217" t="s">
        <v>34</v>
      </c>
      <c r="F2674" s="54">
        <v>0</v>
      </c>
      <c r="G2674" s="134">
        <v>1</v>
      </c>
      <c r="H2674" s="6">
        <v>781815</v>
      </c>
      <c r="I2674" s="247">
        <v>86632</v>
      </c>
      <c r="J2674" s="82">
        <f t="shared" si="456"/>
        <v>97998.118400000007</v>
      </c>
      <c r="K2674" s="79">
        <v>138240</v>
      </c>
      <c r="L2674" s="79">
        <f t="shared" si="466"/>
        <v>26265.599999999999</v>
      </c>
      <c r="M2674" s="79">
        <f t="shared" si="457"/>
        <v>164505.60000000001</v>
      </c>
      <c r="N2674" s="79">
        <v>102000</v>
      </c>
      <c r="O2674" s="79">
        <v>19380</v>
      </c>
      <c r="P2674" s="79">
        <v>121380</v>
      </c>
      <c r="Q2674" s="244">
        <f t="shared" si="458"/>
        <v>97998</v>
      </c>
      <c r="R2674" s="244">
        <f t="shared" si="459"/>
        <v>127961</v>
      </c>
      <c r="S2674" s="244">
        <f t="shared" si="460"/>
        <v>125078</v>
      </c>
      <c r="T2674" s="244">
        <f t="shared" si="461"/>
        <v>121380</v>
      </c>
      <c r="U2674" s="79">
        <f t="shared" si="462"/>
        <v>21187.040484692523</v>
      </c>
      <c r="V2674" s="245">
        <f t="shared" si="463"/>
        <v>0.16557420217638597</v>
      </c>
      <c r="W2674" s="88" t="str">
        <f t="shared" si="464"/>
        <v>MENOR_VALOR</v>
      </c>
      <c r="X2674" s="89">
        <f t="shared" si="465"/>
        <v>97998</v>
      </c>
      <c r="Y2674" s="73"/>
    </row>
    <row r="2675" spans="1:25" ht="16" x14ac:dyDescent="0.35">
      <c r="A2675" s="21">
        <v>2403</v>
      </c>
      <c r="B2675" s="30">
        <v>8714200</v>
      </c>
      <c r="C2675" s="20" t="s">
        <v>548</v>
      </c>
      <c r="D2675" s="62" t="s">
        <v>593</v>
      </c>
      <c r="E2675" s="217" t="s">
        <v>34</v>
      </c>
      <c r="F2675" s="54">
        <v>0</v>
      </c>
      <c r="G2675" s="134">
        <v>1</v>
      </c>
      <c r="H2675" s="6">
        <v>781815</v>
      </c>
      <c r="I2675" s="247">
        <v>79611</v>
      </c>
      <c r="J2675" s="82">
        <f t="shared" si="456"/>
        <v>90055.963199999998</v>
      </c>
      <c r="K2675" s="79">
        <v>122720</v>
      </c>
      <c r="L2675" s="79">
        <f t="shared" si="466"/>
        <v>23316.799999999999</v>
      </c>
      <c r="M2675" s="79">
        <f t="shared" si="457"/>
        <v>146036.79999999999</v>
      </c>
      <c r="N2675" s="79">
        <v>94000</v>
      </c>
      <c r="O2675" s="79">
        <v>17860</v>
      </c>
      <c r="P2675" s="79">
        <v>111860</v>
      </c>
      <c r="Q2675" s="244">
        <f t="shared" si="458"/>
        <v>90056</v>
      </c>
      <c r="R2675" s="244">
        <f t="shared" si="459"/>
        <v>115984</v>
      </c>
      <c r="S2675" s="244">
        <f t="shared" si="460"/>
        <v>113732</v>
      </c>
      <c r="T2675" s="244">
        <f t="shared" si="461"/>
        <v>111860</v>
      </c>
      <c r="U2675" s="79">
        <f t="shared" si="462"/>
        <v>18333.864622604804</v>
      </c>
      <c r="V2675" s="245">
        <f t="shared" si="463"/>
        <v>0.15807236017558288</v>
      </c>
      <c r="W2675" s="88" t="str">
        <f t="shared" si="464"/>
        <v>MENOR_VALOR</v>
      </c>
      <c r="X2675" s="89">
        <f t="shared" si="465"/>
        <v>90056</v>
      </c>
      <c r="Y2675" s="73"/>
    </row>
    <row r="2676" spans="1:25" ht="16" x14ac:dyDescent="0.35">
      <c r="A2676" s="21">
        <v>2404</v>
      </c>
      <c r="B2676" s="30">
        <v>8714200</v>
      </c>
      <c r="C2676" s="20" t="s">
        <v>548</v>
      </c>
      <c r="D2676" s="62" t="s">
        <v>594</v>
      </c>
      <c r="E2676" s="217" t="s">
        <v>34</v>
      </c>
      <c r="F2676" s="54">
        <v>0</v>
      </c>
      <c r="G2676" s="134">
        <v>1</v>
      </c>
      <c r="H2676" s="6">
        <v>781815</v>
      </c>
      <c r="I2676" s="247">
        <v>86632</v>
      </c>
      <c r="J2676" s="82">
        <f t="shared" si="456"/>
        <v>97998.118400000007</v>
      </c>
      <c r="K2676" s="79">
        <v>119040</v>
      </c>
      <c r="L2676" s="79">
        <f t="shared" si="466"/>
        <v>22617.599999999999</v>
      </c>
      <c r="M2676" s="79">
        <f t="shared" si="457"/>
        <v>141657.60000000001</v>
      </c>
      <c r="N2676" s="79">
        <v>102000</v>
      </c>
      <c r="O2676" s="79">
        <v>19380</v>
      </c>
      <c r="P2676" s="79">
        <v>121380</v>
      </c>
      <c r="Q2676" s="244">
        <f t="shared" si="458"/>
        <v>97998</v>
      </c>
      <c r="R2676" s="244">
        <f t="shared" si="459"/>
        <v>120345</v>
      </c>
      <c r="S2676" s="244">
        <f t="shared" si="460"/>
        <v>118997</v>
      </c>
      <c r="T2676" s="244">
        <f t="shared" si="461"/>
        <v>121380</v>
      </c>
      <c r="U2676" s="79">
        <f t="shared" si="462"/>
        <v>15801.715239175777</v>
      </c>
      <c r="V2676" s="245">
        <f t="shared" si="463"/>
        <v>0.13130346287071151</v>
      </c>
      <c r="W2676" s="88" t="str">
        <f t="shared" si="464"/>
        <v>MENOR_VALOR</v>
      </c>
      <c r="X2676" s="89">
        <f t="shared" si="465"/>
        <v>97998</v>
      </c>
      <c r="Y2676" s="73"/>
    </row>
    <row r="2677" spans="1:25" x14ac:dyDescent="0.35">
      <c r="A2677" s="21">
        <v>2405</v>
      </c>
      <c r="B2677" s="30">
        <v>8714200</v>
      </c>
      <c r="C2677" s="20" t="s">
        <v>548</v>
      </c>
      <c r="D2677" s="62" t="s">
        <v>595</v>
      </c>
      <c r="E2677" s="217" t="s">
        <v>34</v>
      </c>
      <c r="F2677" s="54">
        <v>0</v>
      </c>
      <c r="G2677" s="134">
        <v>1</v>
      </c>
      <c r="H2677" s="6">
        <v>781815</v>
      </c>
      <c r="I2677" s="247">
        <v>144466</v>
      </c>
      <c r="J2677" s="82">
        <f t="shared" si="456"/>
        <v>163419.93919999999</v>
      </c>
      <c r="K2677" s="79">
        <v>210870</v>
      </c>
      <c r="L2677" s="79">
        <f t="shared" si="466"/>
        <v>40065.300000000003</v>
      </c>
      <c r="M2677" s="79">
        <f t="shared" si="457"/>
        <v>250935.3</v>
      </c>
      <c r="N2677" s="79">
        <v>170000</v>
      </c>
      <c r="O2677" s="79">
        <v>32300</v>
      </c>
      <c r="P2677" s="79">
        <v>202300</v>
      </c>
      <c r="Q2677" s="244">
        <f t="shared" si="458"/>
        <v>163420</v>
      </c>
      <c r="R2677" s="244">
        <f t="shared" si="459"/>
        <v>205552</v>
      </c>
      <c r="S2677" s="244">
        <f t="shared" si="460"/>
        <v>202436</v>
      </c>
      <c r="T2677" s="244">
        <f t="shared" si="461"/>
        <v>202300</v>
      </c>
      <c r="U2677" s="79">
        <f t="shared" si="462"/>
        <v>29791.822904951619</v>
      </c>
      <c r="V2677" s="245">
        <f t="shared" si="463"/>
        <v>0.14493569950645879</v>
      </c>
      <c r="W2677" s="88" t="str">
        <f t="shared" si="464"/>
        <v>MENOR_VALOR</v>
      </c>
      <c r="X2677" s="89">
        <f t="shared" si="465"/>
        <v>163420</v>
      </c>
      <c r="Y2677" s="73"/>
    </row>
    <row r="2678" spans="1:25" ht="16" x14ac:dyDescent="0.35">
      <c r="A2678" s="21">
        <v>2406</v>
      </c>
      <c r="B2678" s="30">
        <v>8714200</v>
      </c>
      <c r="C2678" s="20" t="s">
        <v>548</v>
      </c>
      <c r="D2678" s="62" t="s">
        <v>785</v>
      </c>
      <c r="E2678" s="217" t="s">
        <v>34</v>
      </c>
      <c r="F2678" s="54">
        <v>0</v>
      </c>
      <c r="G2678" s="134">
        <v>1</v>
      </c>
      <c r="H2678" s="6">
        <v>781815</v>
      </c>
      <c r="I2678" s="247">
        <v>271320</v>
      </c>
      <c r="J2678" s="82">
        <f t="shared" si="456"/>
        <v>306917.18400000001</v>
      </c>
      <c r="K2678" s="79">
        <v>387030</v>
      </c>
      <c r="L2678" s="79">
        <f t="shared" si="466"/>
        <v>73535.7</v>
      </c>
      <c r="M2678" s="79">
        <f t="shared" si="457"/>
        <v>460565.7</v>
      </c>
      <c r="N2678" s="79">
        <v>319000</v>
      </c>
      <c r="O2678" s="79">
        <v>60610</v>
      </c>
      <c r="P2678" s="79">
        <v>379610</v>
      </c>
      <c r="Q2678" s="244">
        <f t="shared" si="458"/>
        <v>306917</v>
      </c>
      <c r="R2678" s="244">
        <f t="shared" si="459"/>
        <v>382364</v>
      </c>
      <c r="S2678" s="244">
        <f t="shared" si="460"/>
        <v>377181</v>
      </c>
      <c r="T2678" s="244">
        <f t="shared" si="461"/>
        <v>379610</v>
      </c>
      <c r="U2678" s="79">
        <f t="shared" si="462"/>
        <v>53349.085320181453</v>
      </c>
      <c r="V2678" s="245">
        <f t="shared" si="463"/>
        <v>0.13952434151798143</v>
      </c>
      <c r="W2678" s="88" t="str">
        <f t="shared" si="464"/>
        <v>MENOR_VALOR</v>
      </c>
      <c r="X2678" s="89">
        <f t="shared" si="465"/>
        <v>306917</v>
      </c>
      <c r="Y2678" s="73"/>
    </row>
    <row r="2679" spans="1:25" x14ac:dyDescent="0.35">
      <c r="A2679" s="21">
        <v>2407</v>
      </c>
      <c r="B2679" s="30">
        <v>8714200</v>
      </c>
      <c r="C2679" s="20" t="s">
        <v>548</v>
      </c>
      <c r="D2679" s="62" t="s">
        <v>819</v>
      </c>
      <c r="E2679" s="217" t="s">
        <v>34</v>
      </c>
      <c r="F2679" s="54">
        <v>0</v>
      </c>
      <c r="G2679" s="134">
        <v>1</v>
      </c>
      <c r="H2679" s="6">
        <v>781815</v>
      </c>
      <c r="I2679" s="247">
        <v>217056</v>
      </c>
      <c r="J2679" s="82">
        <f t="shared" si="456"/>
        <v>245533.74719999998</v>
      </c>
      <c r="K2679" s="79">
        <v>319000</v>
      </c>
      <c r="L2679" s="79">
        <f t="shared" si="466"/>
        <v>60610</v>
      </c>
      <c r="M2679" s="79">
        <f t="shared" si="457"/>
        <v>379610</v>
      </c>
      <c r="N2679" s="79">
        <v>255000</v>
      </c>
      <c r="O2679" s="79">
        <v>48450</v>
      </c>
      <c r="P2679" s="79">
        <v>303450</v>
      </c>
      <c r="Q2679" s="244">
        <f t="shared" si="458"/>
        <v>245534</v>
      </c>
      <c r="R2679" s="244">
        <f t="shared" si="459"/>
        <v>309531</v>
      </c>
      <c r="S2679" s="244">
        <f t="shared" si="460"/>
        <v>304681</v>
      </c>
      <c r="T2679" s="244">
        <f t="shared" si="461"/>
        <v>303450</v>
      </c>
      <c r="U2679" s="79">
        <f t="shared" si="462"/>
        <v>45252.712675595481</v>
      </c>
      <c r="V2679" s="245">
        <f t="shared" si="463"/>
        <v>0.14619767543669449</v>
      </c>
      <c r="W2679" s="88" t="str">
        <f t="shared" si="464"/>
        <v>MENOR_VALOR</v>
      </c>
      <c r="X2679" s="89">
        <f t="shared" si="465"/>
        <v>245534</v>
      </c>
      <c r="Y2679" s="73"/>
    </row>
    <row r="2680" spans="1:25" x14ac:dyDescent="0.35">
      <c r="A2680" s="21">
        <v>2408</v>
      </c>
      <c r="B2680" s="30">
        <v>8714200</v>
      </c>
      <c r="C2680" s="20" t="s">
        <v>548</v>
      </c>
      <c r="D2680" s="62" t="s">
        <v>820</v>
      </c>
      <c r="E2680" s="217" t="s">
        <v>34</v>
      </c>
      <c r="F2680" s="54">
        <v>0</v>
      </c>
      <c r="G2680" s="134">
        <v>1</v>
      </c>
      <c r="H2680" s="6">
        <v>781815</v>
      </c>
      <c r="I2680" s="247">
        <v>217056</v>
      </c>
      <c r="J2680" s="82">
        <f t="shared" si="456"/>
        <v>245533.74719999998</v>
      </c>
      <c r="K2680" s="79">
        <v>341330</v>
      </c>
      <c r="L2680" s="79">
        <f t="shared" si="466"/>
        <v>64852.700000000004</v>
      </c>
      <c r="M2680" s="79">
        <f t="shared" si="457"/>
        <v>406182.7</v>
      </c>
      <c r="N2680" s="79">
        <v>255000</v>
      </c>
      <c r="O2680" s="79">
        <v>48450</v>
      </c>
      <c r="P2680" s="79">
        <v>303450</v>
      </c>
      <c r="Q2680" s="244">
        <f t="shared" si="458"/>
        <v>245534</v>
      </c>
      <c r="R2680" s="244">
        <f t="shared" si="459"/>
        <v>318389</v>
      </c>
      <c r="S2680" s="244">
        <f t="shared" si="460"/>
        <v>311630</v>
      </c>
      <c r="T2680" s="244">
        <f t="shared" si="461"/>
        <v>303450</v>
      </c>
      <c r="U2680" s="79">
        <f t="shared" si="462"/>
        <v>51516.264543345918</v>
      </c>
      <c r="V2680" s="245">
        <f t="shared" si="463"/>
        <v>0.16180290318869658</v>
      </c>
      <c r="W2680" s="88" t="str">
        <f t="shared" si="464"/>
        <v>MENOR_VALOR</v>
      </c>
      <c r="X2680" s="89">
        <f t="shared" si="465"/>
        <v>245534</v>
      </c>
      <c r="Y2680" s="73"/>
    </row>
    <row r="2681" spans="1:25" ht="16" x14ac:dyDescent="0.35">
      <c r="A2681" s="21">
        <v>2409</v>
      </c>
      <c r="B2681" s="30">
        <v>8714200</v>
      </c>
      <c r="C2681" s="20" t="s">
        <v>548</v>
      </c>
      <c r="D2681" s="62" t="s">
        <v>786</v>
      </c>
      <c r="E2681" s="217" t="s">
        <v>34</v>
      </c>
      <c r="F2681" s="54">
        <v>0</v>
      </c>
      <c r="G2681" s="134">
        <v>1</v>
      </c>
      <c r="H2681" s="6">
        <v>781815</v>
      </c>
      <c r="I2681" s="247">
        <v>360808</v>
      </c>
      <c r="J2681" s="82">
        <f t="shared" si="456"/>
        <v>408146.00959999999</v>
      </c>
      <c r="K2681" s="79">
        <v>519400</v>
      </c>
      <c r="L2681" s="79">
        <f t="shared" si="466"/>
        <v>98686</v>
      </c>
      <c r="M2681" s="79">
        <f t="shared" si="457"/>
        <v>618086</v>
      </c>
      <c r="N2681" s="79">
        <v>424000</v>
      </c>
      <c r="O2681" s="79">
        <v>80560</v>
      </c>
      <c r="P2681" s="79">
        <v>504560</v>
      </c>
      <c r="Q2681" s="244">
        <f t="shared" si="458"/>
        <v>408146</v>
      </c>
      <c r="R2681" s="244">
        <f t="shared" si="459"/>
        <v>510264</v>
      </c>
      <c r="S2681" s="244">
        <f t="shared" si="460"/>
        <v>503028</v>
      </c>
      <c r="T2681" s="244">
        <f t="shared" si="461"/>
        <v>504560</v>
      </c>
      <c r="U2681" s="79">
        <f t="shared" si="462"/>
        <v>72208.330281207862</v>
      </c>
      <c r="V2681" s="245">
        <f t="shared" si="463"/>
        <v>0.1415117082161545</v>
      </c>
      <c r="W2681" s="88" t="str">
        <f t="shared" si="464"/>
        <v>MENOR_VALOR</v>
      </c>
      <c r="X2681" s="89">
        <f t="shared" si="465"/>
        <v>408146</v>
      </c>
      <c r="Y2681" s="73"/>
    </row>
    <row r="2682" spans="1:25" ht="16" x14ac:dyDescent="0.35">
      <c r="A2682" s="21">
        <v>2410</v>
      </c>
      <c r="B2682" s="30">
        <v>8714200</v>
      </c>
      <c r="C2682" s="20" t="s">
        <v>548</v>
      </c>
      <c r="D2682" s="62" t="s">
        <v>787</v>
      </c>
      <c r="E2682" s="217" t="s">
        <v>34</v>
      </c>
      <c r="F2682" s="54">
        <v>0</v>
      </c>
      <c r="G2682" s="134">
        <v>1</v>
      </c>
      <c r="H2682" s="6">
        <v>781815</v>
      </c>
      <c r="I2682" s="247">
        <v>218246</v>
      </c>
      <c r="J2682" s="82">
        <f t="shared" si="456"/>
        <v>246879.87520000001</v>
      </c>
      <c r="K2682" s="79">
        <v>327420</v>
      </c>
      <c r="L2682" s="79">
        <f t="shared" si="466"/>
        <v>62209.8</v>
      </c>
      <c r="M2682" s="79">
        <f t="shared" si="457"/>
        <v>389629.8</v>
      </c>
      <c r="N2682" s="79">
        <v>257000</v>
      </c>
      <c r="O2682" s="79">
        <v>48830</v>
      </c>
      <c r="P2682" s="79">
        <v>305830</v>
      </c>
      <c r="Q2682" s="244">
        <f t="shared" si="458"/>
        <v>246880</v>
      </c>
      <c r="R2682" s="244">
        <f t="shared" si="459"/>
        <v>314113</v>
      </c>
      <c r="S2682" s="244">
        <f t="shared" si="460"/>
        <v>308702</v>
      </c>
      <c r="T2682" s="244">
        <f t="shared" si="461"/>
        <v>305830</v>
      </c>
      <c r="U2682" s="79">
        <f t="shared" si="462"/>
        <v>47540.91021951515</v>
      </c>
      <c r="V2682" s="245">
        <f t="shared" si="463"/>
        <v>0.15134970605965098</v>
      </c>
      <c r="W2682" s="88" t="str">
        <f t="shared" si="464"/>
        <v>MENOR_VALOR</v>
      </c>
      <c r="X2682" s="89">
        <f t="shared" si="465"/>
        <v>246880</v>
      </c>
      <c r="Y2682" s="73"/>
    </row>
    <row r="2683" spans="1:25" x14ac:dyDescent="0.35">
      <c r="A2683" s="21">
        <v>2411</v>
      </c>
      <c r="B2683" s="30">
        <v>8714200</v>
      </c>
      <c r="C2683" s="20" t="s">
        <v>548</v>
      </c>
      <c r="D2683" s="62" t="s">
        <v>821</v>
      </c>
      <c r="E2683" s="217" t="s">
        <v>34</v>
      </c>
      <c r="F2683" s="54">
        <v>0</v>
      </c>
      <c r="G2683" s="134">
        <v>1</v>
      </c>
      <c r="H2683" s="6">
        <v>781815</v>
      </c>
      <c r="I2683" s="247">
        <v>358785</v>
      </c>
      <c r="J2683" s="82">
        <f t="shared" si="456"/>
        <v>405857.592</v>
      </c>
      <c r="K2683" s="79">
        <v>549120</v>
      </c>
      <c r="L2683" s="79">
        <f t="shared" si="466"/>
        <v>104332.8</v>
      </c>
      <c r="M2683" s="79">
        <f t="shared" si="457"/>
        <v>653452.80000000005</v>
      </c>
      <c r="N2683" s="79">
        <v>422000</v>
      </c>
      <c r="O2683" s="79">
        <v>80180</v>
      </c>
      <c r="P2683" s="79">
        <v>502180</v>
      </c>
      <c r="Q2683" s="244">
        <f t="shared" si="458"/>
        <v>405858</v>
      </c>
      <c r="R2683" s="244">
        <f t="shared" si="459"/>
        <v>520497</v>
      </c>
      <c r="S2683" s="244">
        <f t="shared" si="460"/>
        <v>510680</v>
      </c>
      <c r="T2683" s="244">
        <f t="shared" si="461"/>
        <v>502180</v>
      </c>
      <c r="U2683" s="79">
        <f t="shared" si="462"/>
        <v>81062.014288444625</v>
      </c>
      <c r="V2683" s="245">
        <f t="shared" si="463"/>
        <v>0.15573963786235967</v>
      </c>
      <c r="W2683" s="88" t="str">
        <f t="shared" si="464"/>
        <v>MENOR_VALOR</v>
      </c>
      <c r="X2683" s="89">
        <f t="shared" si="465"/>
        <v>405858</v>
      </c>
      <c r="Y2683" s="73"/>
    </row>
    <row r="2684" spans="1:25" ht="16" x14ac:dyDescent="0.35">
      <c r="A2684" s="21">
        <v>2412</v>
      </c>
      <c r="B2684" s="30">
        <v>8714200</v>
      </c>
      <c r="C2684" s="20" t="s">
        <v>548</v>
      </c>
      <c r="D2684" s="62" t="s">
        <v>596</v>
      </c>
      <c r="E2684" s="217" t="s">
        <v>34</v>
      </c>
      <c r="F2684" s="54">
        <v>0</v>
      </c>
      <c r="G2684" s="134">
        <v>1</v>
      </c>
      <c r="H2684" s="6">
        <v>781815</v>
      </c>
      <c r="I2684" s="247">
        <v>325227</v>
      </c>
      <c r="J2684" s="82">
        <f t="shared" si="456"/>
        <v>367896.78240000003</v>
      </c>
      <c r="K2684" s="79">
        <v>445470</v>
      </c>
      <c r="L2684" s="79">
        <f t="shared" si="466"/>
        <v>84639.3</v>
      </c>
      <c r="M2684" s="79">
        <f t="shared" si="457"/>
        <v>530109.30000000005</v>
      </c>
      <c r="N2684" s="79">
        <v>383000</v>
      </c>
      <c r="O2684" s="79">
        <v>72770</v>
      </c>
      <c r="P2684" s="79">
        <v>455770</v>
      </c>
      <c r="Q2684" s="244">
        <f t="shared" si="458"/>
        <v>367897</v>
      </c>
      <c r="R2684" s="244">
        <f t="shared" si="459"/>
        <v>451259</v>
      </c>
      <c r="S2684" s="244">
        <f t="shared" si="460"/>
        <v>446285</v>
      </c>
      <c r="T2684" s="244">
        <f t="shared" si="461"/>
        <v>455770</v>
      </c>
      <c r="U2684" s="79">
        <f t="shared" si="462"/>
        <v>58945.835493272978</v>
      </c>
      <c r="V2684" s="245">
        <f t="shared" si="463"/>
        <v>0.1306252850209591</v>
      </c>
      <c r="W2684" s="88" t="str">
        <f t="shared" si="464"/>
        <v>MENOR_VALOR</v>
      </c>
      <c r="X2684" s="89">
        <f t="shared" si="465"/>
        <v>367897</v>
      </c>
      <c r="Y2684" s="73"/>
    </row>
    <row r="2685" spans="1:25" x14ac:dyDescent="0.35">
      <c r="A2685" s="21">
        <v>2413</v>
      </c>
      <c r="B2685" s="30">
        <v>8714200</v>
      </c>
      <c r="C2685" s="20" t="s">
        <v>548</v>
      </c>
      <c r="D2685" s="62" t="s">
        <v>822</v>
      </c>
      <c r="E2685" s="217" t="s">
        <v>34</v>
      </c>
      <c r="F2685" s="54">
        <v>0</v>
      </c>
      <c r="G2685" s="134">
        <v>1</v>
      </c>
      <c r="H2685" s="6">
        <v>781815</v>
      </c>
      <c r="I2685" s="247">
        <v>144704</v>
      </c>
      <c r="J2685" s="82">
        <f t="shared" si="456"/>
        <v>163689.1648</v>
      </c>
      <c r="K2685" s="79">
        <v>191700</v>
      </c>
      <c r="L2685" s="79">
        <f t="shared" si="466"/>
        <v>36423</v>
      </c>
      <c r="M2685" s="79">
        <f t="shared" si="457"/>
        <v>228123</v>
      </c>
      <c r="N2685" s="79">
        <v>170000</v>
      </c>
      <c r="O2685" s="79">
        <v>32300</v>
      </c>
      <c r="P2685" s="79">
        <v>202300</v>
      </c>
      <c r="Q2685" s="244">
        <f t="shared" si="458"/>
        <v>163689</v>
      </c>
      <c r="R2685" s="244">
        <f t="shared" si="459"/>
        <v>198037</v>
      </c>
      <c r="S2685" s="244">
        <f t="shared" si="460"/>
        <v>196213</v>
      </c>
      <c r="T2685" s="244">
        <f t="shared" si="461"/>
        <v>202300</v>
      </c>
      <c r="U2685" s="79">
        <f t="shared" si="462"/>
        <v>24287.703720195535</v>
      </c>
      <c r="V2685" s="245">
        <f t="shared" si="463"/>
        <v>0.12264225230737456</v>
      </c>
      <c r="W2685" s="88" t="str">
        <f t="shared" si="464"/>
        <v>MENOR_VALOR</v>
      </c>
      <c r="X2685" s="89">
        <f t="shared" si="465"/>
        <v>163689</v>
      </c>
      <c r="Y2685" s="73"/>
    </row>
    <row r="2686" spans="1:25" x14ac:dyDescent="0.35">
      <c r="A2686" s="21">
        <v>2414</v>
      </c>
      <c r="B2686" s="30">
        <v>8714200</v>
      </c>
      <c r="C2686" s="20" t="s">
        <v>548</v>
      </c>
      <c r="D2686" s="62" t="s">
        <v>823</v>
      </c>
      <c r="E2686" s="217" t="s">
        <v>34</v>
      </c>
      <c r="F2686" s="54">
        <v>0</v>
      </c>
      <c r="G2686" s="134">
        <v>1</v>
      </c>
      <c r="H2686" s="6">
        <v>781815</v>
      </c>
      <c r="I2686" s="247">
        <v>114002</v>
      </c>
      <c r="J2686" s="82">
        <f t="shared" ref="J2686:J2749" si="467">(I2686*13.12%)+I2686</f>
        <v>128959.0624</v>
      </c>
      <c r="K2686" s="79">
        <v>157920</v>
      </c>
      <c r="L2686" s="79">
        <f t="shared" si="466"/>
        <v>30004.799999999999</v>
      </c>
      <c r="M2686" s="79">
        <f t="shared" si="457"/>
        <v>187924.8</v>
      </c>
      <c r="N2686" s="79">
        <v>134000</v>
      </c>
      <c r="O2686" s="79">
        <v>25460</v>
      </c>
      <c r="P2686" s="79">
        <v>159460</v>
      </c>
      <c r="Q2686" s="244">
        <f t="shared" si="458"/>
        <v>128959</v>
      </c>
      <c r="R2686" s="244">
        <f t="shared" si="459"/>
        <v>158781</v>
      </c>
      <c r="S2686" s="244">
        <f t="shared" si="460"/>
        <v>156926</v>
      </c>
      <c r="T2686" s="244">
        <f t="shared" si="461"/>
        <v>159460</v>
      </c>
      <c r="U2686" s="79">
        <f t="shared" si="462"/>
        <v>21087.338428545219</v>
      </c>
      <c r="V2686" s="245">
        <f t="shared" si="463"/>
        <v>0.13280769379551219</v>
      </c>
      <c r="W2686" s="88" t="str">
        <f t="shared" si="464"/>
        <v>MENOR_VALOR</v>
      </c>
      <c r="X2686" s="89">
        <f t="shared" si="465"/>
        <v>128959</v>
      </c>
      <c r="Y2686" s="73"/>
    </row>
    <row r="2687" spans="1:25" x14ac:dyDescent="0.35">
      <c r="A2687" s="21">
        <v>2415</v>
      </c>
      <c r="B2687" s="30">
        <v>8714200</v>
      </c>
      <c r="C2687" s="20" t="s">
        <v>548</v>
      </c>
      <c r="D2687" s="62" t="s">
        <v>597</v>
      </c>
      <c r="E2687" s="217" t="s">
        <v>34</v>
      </c>
      <c r="F2687" s="54">
        <v>0</v>
      </c>
      <c r="G2687" s="134">
        <v>1</v>
      </c>
      <c r="H2687" s="6">
        <v>781815</v>
      </c>
      <c r="I2687" s="247">
        <v>25109</v>
      </c>
      <c r="J2687" s="82">
        <f t="shared" si="467"/>
        <v>28403.300800000001</v>
      </c>
      <c r="K2687" s="79">
        <v>41040</v>
      </c>
      <c r="L2687" s="79">
        <f t="shared" si="466"/>
        <v>7797.6</v>
      </c>
      <c r="M2687" s="79">
        <f t="shared" si="457"/>
        <v>48837.599999999999</v>
      </c>
      <c r="N2687" s="79">
        <v>30000</v>
      </c>
      <c r="O2687" s="79">
        <v>5700</v>
      </c>
      <c r="P2687" s="79">
        <v>35700</v>
      </c>
      <c r="Q2687" s="244">
        <f t="shared" si="458"/>
        <v>28403</v>
      </c>
      <c r="R2687" s="244">
        <f t="shared" si="459"/>
        <v>37647</v>
      </c>
      <c r="S2687" s="244">
        <f t="shared" si="460"/>
        <v>36722</v>
      </c>
      <c r="T2687" s="244">
        <f t="shared" si="461"/>
        <v>35700</v>
      </c>
      <c r="U2687" s="79">
        <f t="shared" si="462"/>
        <v>6536.4950852884449</v>
      </c>
      <c r="V2687" s="245">
        <f t="shared" si="463"/>
        <v>0.17362592199347743</v>
      </c>
      <c r="W2687" s="88" t="str">
        <f t="shared" si="464"/>
        <v>MENOR_VALOR</v>
      </c>
      <c r="X2687" s="89">
        <f t="shared" si="465"/>
        <v>28403</v>
      </c>
      <c r="Y2687" s="73"/>
    </row>
    <row r="2688" spans="1:25" x14ac:dyDescent="0.35">
      <c r="A2688" s="21">
        <v>2416</v>
      </c>
      <c r="B2688" s="30">
        <v>8714200</v>
      </c>
      <c r="C2688" s="20" t="s">
        <v>548</v>
      </c>
      <c r="D2688" s="62" t="s">
        <v>598</v>
      </c>
      <c r="E2688" s="217" t="s">
        <v>34</v>
      </c>
      <c r="F2688" s="54">
        <v>0</v>
      </c>
      <c r="G2688" s="134">
        <v>1</v>
      </c>
      <c r="H2688" s="6">
        <v>781815</v>
      </c>
      <c r="I2688" s="247">
        <v>27727</v>
      </c>
      <c r="J2688" s="82">
        <f t="shared" si="467"/>
        <v>31364.7824</v>
      </c>
      <c r="K2688" s="79">
        <v>36900</v>
      </c>
      <c r="L2688" s="79">
        <f t="shared" si="466"/>
        <v>7011</v>
      </c>
      <c r="M2688" s="79">
        <f t="shared" si="457"/>
        <v>43911</v>
      </c>
      <c r="N2688" s="79">
        <v>33000</v>
      </c>
      <c r="O2688" s="79">
        <v>6270</v>
      </c>
      <c r="P2688" s="79">
        <v>39270</v>
      </c>
      <c r="Q2688" s="244">
        <f t="shared" si="458"/>
        <v>31365</v>
      </c>
      <c r="R2688" s="244">
        <f t="shared" si="459"/>
        <v>38182</v>
      </c>
      <c r="S2688" s="244">
        <f t="shared" si="460"/>
        <v>37817</v>
      </c>
      <c r="T2688" s="244">
        <f t="shared" si="461"/>
        <v>39270</v>
      </c>
      <c r="U2688" s="79">
        <f t="shared" si="462"/>
        <v>4820.3469273486944</v>
      </c>
      <c r="V2688" s="245">
        <f t="shared" si="463"/>
        <v>0.12624658025636934</v>
      </c>
      <c r="W2688" s="88" t="str">
        <f t="shared" si="464"/>
        <v>MENOR_VALOR</v>
      </c>
      <c r="X2688" s="89">
        <f t="shared" si="465"/>
        <v>31365</v>
      </c>
      <c r="Y2688" s="73"/>
    </row>
    <row r="2689" spans="1:25" ht="16" x14ac:dyDescent="0.35">
      <c r="A2689" s="21">
        <v>2417</v>
      </c>
      <c r="B2689" s="30">
        <v>8714200</v>
      </c>
      <c r="C2689" s="20" t="s">
        <v>548</v>
      </c>
      <c r="D2689" s="62" t="s">
        <v>599</v>
      </c>
      <c r="E2689" s="217" t="s">
        <v>34</v>
      </c>
      <c r="F2689" s="54">
        <v>0</v>
      </c>
      <c r="G2689" s="134">
        <v>1</v>
      </c>
      <c r="H2689" s="6">
        <v>781815</v>
      </c>
      <c r="I2689" s="247">
        <v>28441</v>
      </c>
      <c r="J2689" s="82">
        <f t="shared" si="467"/>
        <v>32172.459199999998</v>
      </c>
      <c r="K2689" s="79">
        <v>40180</v>
      </c>
      <c r="L2689" s="79">
        <f t="shared" si="466"/>
        <v>7634.2</v>
      </c>
      <c r="M2689" s="79">
        <f t="shared" si="457"/>
        <v>47814.2</v>
      </c>
      <c r="N2689" s="79">
        <v>33000</v>
      </c>
      <c r="O2689" s="79">
        <v>6270</v>
      </c>
      <c r="P2689" s="79">
        <v>39270</v>
      </c>
      <c r="Q2689" s="244">
        <f t="shared" si="458"/>
        <v>32172</v>
      </c>
      <c r="R2689" s="244">
        <f t="shared" si="459"/>
        <v>39752</v>
      </c>
      <c r="S2689" s="244">
        <f t="shared" si="460"/>
        <v>39237</v>
      </c>
      <c r="T2689" s="244">
        <f t="shared" si="461"/>
        <v>39270</v>
      </c>
      <c r="U2689" s="79">
        <f t="shared" si="462"/>
        <v>5359.8694013940303</v>
      </c>
      <c r="V2689" s="245">
        <f t="shared" si="463"/>
        <v>0.13483269776096876</v>
      </c>
      <c r="W2689" s="88" t="str">
        <f t="shared" si="464"/>
        <v>MENOR_VALOR</v>
      </c>
      <c r="X2689" s="89">
        <f t="shared" si="465"/>
        <v>32172</v>
      </c>
      <c r="Y2689" s="73"/>
    </row>
    <row r="2690" spans="1:25" ht="16" x14ac:dyDescent="0.35">
      <c r="A2690" s="21">
        <v>2418</v>
      </c>
      <c r="B2690" s="30">
        <v>8714200</v>
      </c>
      <c r="C2690" s="20" t="s">
        <v>548</v>
      </c>
      <c r="D2690" s="62" t="s">
        <v>600</v>
      </c>
      <c r="E2690" s="217" t="s">
        <v>34</v>
      </c>
      <c r="F2690" s="54">
        <v>0</v>
      </c>
      <c r="G2690" s="134">
        <v>1</v>
      </c>
      <c r="H2690" s="6">
        <v>781815</v>
      </c>
      <c r="I2690" s="247">
        <v>173264</v>
      </c>
      <c r="J2690" s="82">
        <f t="shared" si="467"/>
        <v>195996.23680000001</v>
      </c>
      <c r="K2690" s="79">
        <v>280500</v>
      </c>
      <c r="L2690" s="79">
        <f t="shared" si="466"/>
        <v>53295</v>
      </c>
      <c r="M2690" s="79">
        <f t="shared" si="457"/>
        <v>333795</v>
      </c>
      <c r="N2690" s="79">
        <v>204000</v>
      </c>
      <c r="O2690" s="79">
        <v>38760</v>
      </c>
      <c r="P2690" s="79">
        <v>242760</v>
      </c>
      <c r="Q2690" s="244">
        <f t="shared" si="458"/>
        <v>195996</v>
      </c>
      <c r="R2690" s="244">
        <f t="shared" si="459"/>
        <v>257517</v>
      </c>
      <c r="S2690" s="244">
        <f t="shared" si="460"/>
        <v>251363</v>
      </c>
      <c r="T2690" s="244">
        <f t="shared" si="461"/>
        <v>242760</v>
      </c>
      <c r="U2690" s="79">
        <f t="shared" si="462"/>
        <v>43501.916285377592</v>
      </c>
      <c r="V2690" s="245">
        <f t="shared" si="463"/>
        <v>0.16892832817009204</v>
      </c>
      <c r="W2690" s="88" t="str">
        <f t="shared" si="464"/>
        <v>MENOR_VALOR</v>
      </c>
      <c r="X2690" s="89">
        <f t="shared" si="465"/>
        <v>195996</v>
      </c>
      <c r="Y2690" s="73"/>
    </row>
    <row r="2691" spans="1:25" ht="16" x14ac:dyDescent="0.35">
      <c r="A2691" s="21">
        <v>2419</v>
      </c>
      <c r="B2691" s="30">
        <v>8714200</v>
      </c>
      <c r="C2691" s="20" t="s">
        <v>548</v>
      </c>
      <c r="D2691" s="62" t="s">
        <v>601</v>
      </c>
      <c r="E2691" s="217" t="s">
        <v>34</v>
      </c>
      <c r="F2691" s="54">
        <v>0</v>
      </c>
      <c r="G2691" s="134">
        <v>1</v>
      </c>
      <c r="H2691" s="6">
        <v>781815</v>
      </c>
      <c r="I2691" s="247">
        <v>121975</v>
      </c>
      <c r="J2691" s="82">
        <f t="shared" si="467"/>
        <v>137978.12</v>
      </c>
      <c r="K2691" s="79">
        <v>167400</v>
      </c>
      <c r="L2691" s="79">
        <f t="shared" si="466"/>
        <v>31806</v>
      </c>
      <c r="M2691" s="79">
        <f t="shared" si="457"/>
        <v>199206</v>
      </c>
      <c r="N2691" s="79">
        <v>144000</v>
      </c>
      <c r="O2691" s="79">
        <v>27360</v>
      </c>
      <c r="P2691" s="79">
        <v>171360</v>
      </c>
      <c r="Q2691" s="244">
        <f t="shared" si="458"/>
        <v>137978</v>
      </c>
      <c r="R2691" s="244">
        <f t="shared" si="459"/>
        <v>169515</v>
      </c>
      <c r="S2691" s="244">
        <f t="shared" si="460"/>
        <v>167626</v>
      </c>
      <c r="T2691" s="244">
        <f t="shared" si="461"/>
        <v>171360</v>
      </c>
      <c r="U2691" s="79">
        <f t="shared" si="462"/>
        <v>22300.026558280148</v>
      </c>
      <c r="V2691" s="245">
        <f t="shared" si="463"/>
        <v>0.13155193675061291</v>
      </c>
      <c r="W2691" s="88" t="str">
        <f t="shared" si="464"/>
        <v>MENOR_VALOR</v>
      </c>
      <c r="X2691" s="89">
        <f t="shared" si="465"/>
        <v>137978</v>
      </c>
      <c r="Y2691" s="73"/>
    </row>
    <row r="2692" spans="1:25" ht="16" x14ac:dyDescent="0.35">
      <c r="A2692" s="21">
        <v>2420</v>
      </c>
      <c r="B2692" s="30">
        <v>8714200</v>
      </c>
      <c r="C2692" s="20" t="s">
        <v>548</v>
      </c>
      <c r="D2692" s="62" t="s">
        <v>602</v>
      </c>
      <c r="E2692" s="217" t="s">
        <v>34</v>
      </c>
      <c r="F2692" s="54">
        <v>0</v>
      </c>
      <c r="G2692" s="134">
        <v>1</v>
      </c>
      <c r="H2692" s="6">
        <v>781815</v>
      </c>
      <c r="I2692" s="247">
        <v>217056</v>
      </c>
      <c r="J2692" s="82">
        <f t="shared" si="467"/>
        <v>245533.74719999998</v>
      </c>
      <c r="K2692" s="79">
        <v>325380</v>
      </c>
      <c r="L2692" s="79">
        <f t="shared" si="466"/>
        <v>61822.2</v>
      </c>
      <c r="M2692" s="79">
        <f t="shared" si="457"/>
        <v>387202.2</v>
      </c>
      <c r="N2692" s="79">
        <v>255000</v>
      </c>
      <c r="O2692" s="79">
        <v>48450</v>
      </c>
      <c r="P2692" s="79">
        <v>303450</v>
      </c>
      <c r="Q2692" s="244">
        <f t="shared" si="458"/>
        <v>245534</v>
      </c>
      <c r="R2692" s="244">
        <f t="shared" si="459"/>
        <v>312062</v>
      </c>
      <c r="S2692" s="244">
        <f t="shared" si="460"/>
        <v>306699</v>
      </c>
      <c r="T2692" s="244">
        <f t="shared" si="461"/>
        <v>303450</v>
      </c>
      <c r="U2692" s="79">
        <f t="shared" si="462"/>
        <v>47042.399938778632</v>
      </c>
      <c r="V2692" s="245">
        <f t="shared" si="463"/>
        <v>0.1507469667526922</v>
      </c>
      <c r="W2692" s="88" t="str">
        <f t="shared" si="464"/>
        <v>MENOR_VALOR</v>
      </c>
      <c r="X2692" s="89">
        <f t="shared" si="465"/>
        <v>245534</v>
      </c>
      <c r="Y2692" s="73"/>
    </row>
    <row r="2693" spans="1:25" ht="16" x14ac:dyDescent="0.35">
      <c r="A2693" s="21">
        <v>2421</v>
      </c>
      <c r="B2693" s="30">
        <v>8714200</v>
      </c>
      <c r="C2693" s="20" t="s">
        <v>548</v>
      </c>
      <c r="D2693" s="62" t="s">
        <v>603</v>
      </c>
      <c r="E2693" s="217" t="s">
        <v>34</v>
      </c>
      <c r="F2693" s="54">
        <v>0</v>
      </c>
      <c r="G2693" s="134">
        <v>1</v>
      </c>
      <c r="H2693" s="6">
        <v>781815</v>
      </c>
      <c r="I2693" s="247">
        <v>24752</v>
      </c>
      <c r="J2693" s="82">
        <f t="shared" si="467"/>
        <v>27999.4624</v>
      </c>
      <c r="K2693" s="79">
        <v>36380</v>
      </c>
      <c r="L2693" s="79">
        <f t="shared" si="466"/>
        <v>6912.2</v>
      </c>
      <c r="M2693" s="79">
        <f t="shared" si="457"/>
        <v>43292.2</v>
      </c>
      <c r="N2693" s="79">
        <v>27000</v>
      </c>
      <c r="O2693" s="79">
        <v>5130</v>
      </c>
      <c r="P2693" s="79">
        <v>32130</v>
      </c>
      <c r="Q2693" s="244">
        <f t="shared" si="458"/>
        <v>27999</v>
      </c>
      <c r="R2693" s="244">
        <f t="shared" si="459"/>
        <v>34474</v>
      </c>
      <c r="S2693" s="244">
        <f t="shared" si="460"/>
        <v>33897</v>
      </c>
      <c r="T2693" s="244">
        <f t="shared" si="461"/>
        <v>32130</v>
      </c>
      <c r="U2693" s="79">
        <f t="shared" si="462"/>
        <v>4578.5164081828952</v>
      </c>
      <c r="V2693" s="245">
        <f t="shared" si="463"/>
        <v>0.13281070975758238</v>
      </c>
      <c r="W2693" s="88" t="str">
        <f t="shared" si="464"/>
        <v>MENOR_VALOR</v>
      </c>
      <c r="X2693" s="89">
        <f t="shared" si="465"/>
        <v>27999</v>
      </c>
      <c r="Y2693" s="73"/>
    </row>
    <row r="2694" spans="1:25" ht="16" x14ac:dyDescent="0.35">
      <c r="A2694" s="21">
        <v>2422</v>
      </c>
      <c r="B2694" s="30">
        <v>8714200</v>
      </c>
      <c r="C2694" s="20" t="s">
        <v>548</v>
      </c>
      <c r="D2694" s="62" t="s">
        <v>604</v>
      </c>
      <c r="E2694" s="217" t="s">
        <v>34</v>
      </c>
      <c r="F2694" s="54">
        <v>0</v>
      </c>
      <c r="G2694" s="134">
        <v>1</v>
      </c>
      <c r="H2694" s="6">
        <v>781815</v>
      </c>
      <c r="I2694" s="247">
        <v>23443</v>
      </c>
      <c r="J2694" s="82">
        <f t="shared" si="467"/>
        <v>26518.721600000001</v>
      </c>
      <c r="K2694" s="79">
        <v>34650</v>
      </c>
      <c r="L2694" s="79">
        <f t="shared" si="466"/>
        <v>6583.5</v>
      </c>
      <c r="M2694" s="79">
        <f t="shared" si="457"/>
        <v>41233.5</v>
      </c>
      <c r="N2694" s="79">
        <v>28000</v>
      </c>
      <c r="O2694" s="79">
        <v>5320</v>
      </c>
      <c r="P2694" s="79">
        <v>33320</v>
      </c>
      <c r="Q2694" s="244">
        <f t="shared" si="458"/>
        <v>26519</v>
      </c>
      <c r="R2694" s="244">
        <f t="shared" si="459"/>
        <v>33691</v>
      </c>
      <c r="S2694" s="244">
        <f t="shared" si="460"/>
        <v>33151</v>
      </c>
      <c r="T2694" s="244">
        <f t="shared" si="461"/>
        <v>33320</v>
      </c>
      <c r="U2694" s="79">
        <f t="shared" si="462"/>
        <v>5071.3698346699184</v>
      </c>
      <c r="V2694" s="245">
        <f t="shared" si="463"/>
        <v>0.15052595157964793</v>
      </c>
      <c r="W2694" s="88" t="str">
        <f t="shared" si="464"/>
        <v>MENOR_VALOR</v>
      </c>
      <c r="X2694" s="89">
        <f t="shared" si="465"/>
        <v>26519</v>
      </c>
      <c r="Y2694" s="73"/>
    </row>
    <row r="2695" spans="1:25" ht="24" x14ac:dyDescent="0.35">
      <c r="A2695" s="21">
        <v>2423</v>
      </c>
      <c r="B2695" s="30">
        <v>8714200</v>
      </c>
      <c r="C2695" s="20" t="s">
        <v>548</v>
      </c>
      <c r="D2695" s="62" t="s">
        <v>788</v>
      </c>
      <c r="E2695" s="217" t="s">
        <v>34</v>
      </c>
      <c r="F2695" s="54">
        <v>0</v>
      </c>
      <c r="G2695" s="134">
        <v>1</v>
      </c>
      <c r="H2695" s="6">
        <v>781815</v>
      </c>
      <c r="I2695" s="247">
        <v>217056</v>
      </c>
      <c r="J2695" s="82">
        <f t="shared" si="467"/>
        <v>245533.74719999998</v>
      </c>
      <c r="K2695" s="79">
        <v>347710</v>
      </c>
      <c r="L2695" s="79">
        <f t="shared" si="466"/>
        <v>66064.899999999994</v>
      </c>
      <c r="M2695" s="79">
        <f t="shared" si="457"/>
        <v>413774.9</v>
      </c>
      <c r="N2695" s="79">
        <v>255000</v>
      </c>
      <c r="O2695" s="79">
        <v>48450</v>
      </c>
      <c r="P2695" s="79">
        <v>303450</v>
      </c>
      <c r="Q2695" s="244">
        <f t="shared" si="458"/>
        <v>245534</v>
      </c>
      <c r="R2695" s="244">
        <f t="shared" si="459"/>
        <v>320920</v>
      </c>
      <c r="S2695" s="244">
        <f t="shared" si="460"/>
        <v>313560</v>
      </c>
      <c r="T2695" s="244">
        <f t="shared" si="461"/>
        <v>303450</v>
      </c>
      <c r="U2695" s="79">
        <f t="shared" si="462"/>
        <v>53305.951806529069</v>
      </c>
      <c r="V2695" s="245">
        <f t="shared" si="463"/>
        <v>0.16610355168431096</v>
      </c>
      <c r="W2695" s="88" t="str">
        <f t="shared" si="464"/>
        <v>MENOR_VALOR</v>
      </c>
      <c r="X2695" s="89">
        <f t="shared" si="465"/>
        <v>245534</v>
      </c>
      <c r="Y2695" s="73"/>
    </row>
    <row r="2696" spans="1:25" ht="16" x14ac:dyDescent="0.35">
      <c r="A2696" s="21">
        <v>2424</v>
      </c>
      <c r="B2696" s="30">
        <v>8714200</v>
      </c>
      <c r="C2696" s="62" t="s">
        <v>32</v>
      </c>
      <c r="D2696" s="62" t="s">
        <v>789</v>
      </c>
      <c r="E2696" s="217" t="s">
        <v>34</v>
      </c>
      <c r="F2696" s="54">
        <v>0</v>
      </c>
      <c r="G2696" s="134">
        <v>1</v>
      </c>
      <c r="H2696" s="6">
        <v>781815</v>
      </c>
      <c r="I2696" s="264">
        <v>308210</v>
      </c>
      <c r="J2696" s="82">
        <f t="shared" si="467"/>
        <v>348647.152</v>
      </c>
      <c r="K2696" s="79">
        <v>454000</v>
      </c>
      <c r="L2696" s="79">
        <f t="shared" si="466"/>
        <v>86260</v>
      </c>
      <c r="M2696" s="79">
        <f t="shared" si="457"/>
        <v>540260</v>
      </c>
      <c r="N2696" s="79">
        <v>363000</v>
      </c>
      <c r="O2696" s="79">
        <v>68970</v>
      </c>
      <c r="P2696" s="79">
        <v>431970</v>
      </c>
      <c r="Q2696" s="244">
        <f t="shared" si="458"/>
        <v>348647</v>
      </c>
      <c r="R2696" s="244">
        <f t="shared" si="459"/>
        <v>440292</v>
      </c>
      <c r="S2696" s="244">
        <f t="shared" si="460"/>
        <v>433325</v>
      </c>
      <c r="T2696" s="244">
        <f t="shared" si="461"/>
        <v>431970</v>
      </c>
      <c r="U2696" s="79">
        <f t="shared" si="462"/>
        <v>64802.800961841145</v>
      </c>
      <c r="V2696" s="245">
        <f t="shared" si="463"/>
        <v>0.14718141815395497</v>
      </c>
      <c r="W2696" s="88" t="str">
        <f t="shared" si="464"/>
        <v>MENOR_VALOR</v>
      </c>
      <c r="X2696" s="89">
        <f t="shared" si="465"/>
        <v>348647</v>
      </c>
      <c r="Y2696" s="73"/>
    </row>
    <row r="2697" spans="1:25" ht="24" x14ac:dyDescent="0.35">
      <c r="A2697" s="21">
        <v>2425</v>
      </c>
      <c r="B2697" s="30">
        <v>8714200</v>
      </c>
      <c r="C2697" s="62" t="s">
        <v>562</v>
      </c>
      <c r="D2697" s="62" t="s">
        <v>606</v>
      </c>
      <c r="E2697" s="217" t="s">
        <v>34</v>
      </c>
      <c r="F2697" s="54">
        <v>0</v>
      </c>
      <c r="G2697" s="134">
        <v>1</v>
      </c>
      <c r="H2697" s="6">
        <v>781815</v>
      </c>
      <c r="I2697" s="264">
        <v>187544</v>
      </c>
      <c r="J2697" s="82">
        <f t="shared" si="467"/>
        <v>212149.77280000001</v>
      </c>
      <c r="K2697" s="79">
        <v>289800</v>
      </c>
      <c r="L2697" s="79">
        <f t="shared" si="466"/>
        <v>55062</v>
      </c>
      <c r="M2697" s="79">
        <f t="shared" si="457"/>
        <v>344862</v>
      </c>
      <c r="N2697" s="79">
        <v>221000</v>
      </c>
      <c r="O2697" s="79">
        <v>41990</v>
      </c>
      <c r="P2697" s="79">
        <v>262990</v>
      </c>
      <c r="Q2697" s="244">
        <f t="shared" si="458"/>
        <v>212150</v>
      </c>
      <c r="R2697" s="244">
        <f t="shared" si="459"/>
        <v>273334</v>
      </c>
      <c r="S2697" s="244">
        <f t="shared" si="460"/>
        <v>267964</v>
      </c>
      <c r="T2697" s="244">
        <f t="shared" si="461"/>
        <v>262990</v>
      </c>
      <c r="U2697" s="79">
        <f t="shared" si="462"/>
        <v>43263.621300117724</v>
      </c>
      <c r="V2697" s="245">
        <f t="shared" si="463"/>
        <v>0.15828115529029585</v>
      </c>
      <c r="W2697" s="88" t="str">
        <f t="shared" si="464"/>
        <v>MENOR_VALOR</v>
      </c>
      <c r="X2697" s="89">
        <f t="shared" si="465"/>
        <v>212150</v>
      </c>
      <c r="Y2697" s="73"/>
    </row>
    <row r="2698" spans="1:25" ht="16" x14ac:dyDescent="0.35">
      <c r="A2698" s="21">
        <v>2426</v>
      </c>
      <c r="B2698" s="30">
        <v>8714200</v>
      </c>
      <c r="C2698" s="62" t="s">
        <v>562</v>
      </c>
      <c r="D2698" s="62" t="s">
        <v>607</v>
      </c>
      <c r="E2698" s="217" t="s">
        <v>34</v>
      </c>
      <c r="F2698" s="54">
        <v>0</v>
      </c>
      <c r="G2698" s="134">
        <v>1</v>
      </c>
      <c r="H2698" s="6">
        <v>781815</v>
      </c>
      <c r="I2698" s="264">
        <v>172788</v>
      </c>
      <c r="J2698" s="82">
        <f t="shared" si="467"/>
        <v>195457.7856</v>
      </c>
      <c r="K2698" s="79">
        <v>243840</v>
      </c>
      <c r="L2698" s="79">
        <f t="shared" si="466"/>
        <v>46329.599999999999</v>
      </c>
      <c r="M2698" s="79">
        <f t="shared" si="457"/>
        <v>290169.59999999998</v>
      </c>
      <c r="N2698" s="79">
        <v>203000</v>
      </c>
      <c r="O2698" s="79">
        <v>38570</v>
      </c>
      <c r="P2698" s="79">
        <v>241570</v>
      </c>
      <c r="Q2698" s="244">
        <f t="shared" si="458"/>
        <v>195458</v>
      </c>
      <c r="R2698" s="244">
        <f t="shared" si="459"/>
        <v>242399</v>
      </c>
      <c r="S2698" s="244">
        <f t="shared" si="460"/>
        <v>239285</v>
      </c>
      <c r="T2698" s="244">
        <f t="shared" si="461"/>
        <v>241570</v>
      </c>
      <c r="U2698" s="79">
        <f t="shared" si="462"/>
        <v>33192.299415677728</v>
      </c>
      <c r="V2698" s="245">
        <f t="shared" si="463"/>
        <v>0.13693249318552356</v>
      </c>
      <c r="W2698" s="88" t="str">
        <f t="shared" si="464"/>
        <v>MENOR_VALOR</v>
      </c>
      <c r="X2698" s="89">
        <f t="shared" si="465"/>
        <v>195458</v>
      </c>
      <c r="Y2698" s="73"/>
    </row>
    <row r="2699" spans="1:25" ht="16" x14ac:dyDescent="0.35">
      <c r="A2699" s="21">
        <v>2427</v>
      </c>
      <c r="B2699" s="30">
        <v>8714200</v>
      </c>
      <c r="C2699" s="62" t="s">
        <v>562</v>
      </c>
      <c r="D2699" s="62" t="s">
        <v>608</v>
      </c>
      <c r="E2699" s="217" t="s">
        <v>34</v>
      </c>
      <c r="F2699" s="54">
        <v>0</v>
      </c>
      <c r="G2699" s="134">
        <v>1</v>
      </c>
      <c r="H2699" s="6">
        <v>781815</v>
      </c>
      <c r="I2699" s="264">
        <v>418404</v>
      </c>
      <c r="J2699" s="82">
        <f t="shared" si="467"/>
        <v>473298.60479999997</v>
      </c>
      <c r="K2699" s="79">
        <v>621150</v>
      </c>
      <c r="L2699" s="79">
        <f t="shared" si="466"/>
        <v>118018.5</v>
      </c>
      <c r="M2699" s="79">
        <f t="shared" ref="M2699:M2762" si="468">K2699+L2699</f>
        <v>739168.5</v>
      </c>
      <c r="N2699" s="79">
        <v>492000</v>
      </c>
      <c r="O2699" s="79">
        <v>93480</v>
      </c>
      <c r="P2699" s="79">
        <v>585480</v>
      </c>
      <c r="Q2699" s="244">
        <f t="shared" ref="Q2699:Q2762" si="469">ROUND(MIN(J2699,M2699,P2699),0)</f>
        <v>473299</v>
      </c>
      <c r="R2699" s="244">
        <f t="shared" ref="R2699:R2762" si="470">ROUND(AVERAGE(J2699,M2699,P2699),0)</f>
        <v>599316</v>
      </c>
      <c r="S2699" s="244">
        <f t="shared" ref="S2699:S2762" si="471">ROUND(GEOMEAN(J2699,M2699,P2699),0)</f>
        <v>589473</v>
      </c>
      <c r="T2699" s="244">
        <f t="shared" ref="T2699:T2762" si="472">ROUND(MEDIAN(J2699,M2699,P2699),0)</f>
        <v>585480</v>
      </c>
      <c r="U2699" s="79">
        <f t="shared" ref="U2699:U2762" si="473">STDEVA(Q2699,R2699)</f>
        <v>89107.475244785164</v>
      </c>
      <c r="V2699" s="245">
        <f t="shared" ref="V2699:V2762" si="474">(U2699/R2699)</f>
        <v>0.14868195617134394</v>
      </c>
      <c r="W2699" s="88" t="str">
        <f t="shared" ref="W2699:W2762" si="475">IF(V2699&lt;43%,"MENOR_VALOR","MEDIA_GEOMETRICA")</f>
        <v>MENOR_VALOR</v>
      </c>
      <c r="X2699" s="89">
        <f t="shared" ref="X2699:X2762" si="476">IF(W2699="MENOR_VALOR",Q2699,S2699)</f>
        <v>473299</v>
      </c>
      <c r="Y2699" s="73"/>
    </row>
    <row r="2700" spans="1:25" ht="16" x14ac:dyDescent="0.35">
      <c r="A2700" s="21">
        <v>2428</v>
      </c>
      <c r="B2700" s="30">
        <v>8714200</v>
      </c>
      <c r="C2700" s="62" t="s">
        <v>562</v>
      </c>
      <c r="D2700" s="62" t="s">
        <v>609</v>
      </c>
      <c r="E2700" s="217" t="s">
        <v>34</v>
      </c>
      <c r="F2700" s="54">
        <v>0</v>
      </c>
      <c r="G2700" s="134">
        <v>1</v>
      </c>
      <c r="H2700" s="6">
        <v>781815</v>
      </c>
      <c r="I2700" s="264">
        <v>652477</v>
      </c>
      <c r="J2700" s="82">
        <f t="shared" si="467"/>
        <v>738081.98239999998</v>
      </c>
      <c r="K2700" s="79">
        <v>931200</v>
      </c>
      <c r="L2700" s="79">
        <f t="shared" si="466"/>
        <v>176928</v>
      </c>
      <c r="M2700" s="79">
        <f t="shared" si="468"/>
        <v>1108128</v>
      </c>
      <c r="N2700" s="79">
        <v>768000</v>
      </c>
      <c r="O2700" s="79">
        <v>145920</v>
      </c>
      <c r="P2700" s="79">
        <v>913920</v>
      </c>
      <c r="Q2700" s="244">
        <f t="shared" si="469"/>
        <v>738082</v>
      </c>
      <c r="R2700" s="244">
        <f t="shared" si="470"/>
        <v>920043</v>
      </c>
      <c r="S2700" s="244">
        <f t="shared" si="471"/>
        <v>907544</v>
      </c>
      <c r="T2700" s="244">
        <f t="shared" si="472"/>
        <v>913920</v>
      </c>
      <c r="U2700" s="79">
        <f t="shared" si="473"/>
        <v>128665.85701148538</v>
      </c>
      <c r="V2700" s="245">
        <f t="shared" si="474"/>
        <v>0.13984765604595153</v>
      </c>
      <c r="W2700" s="88" t="str">
        <f t="shared" si="475"/>
        <v>MENOR_VALOR</v>
      </c>
      <c r="X2700" s="89">
        <f t="shared" si="476"/>
        <v>738082</v>
      </c>
      <c r="Y2700" s="73"/>
    </row>
    <row r="2701" spans="1:25" ht="16" x14ac:dyDescent="0.35">
      <c r="A2701" s="21">
        <v>2429</v>
      </c>
      <c r="B2701" s="30">
        <v>8714200</v>
      </c>
      <c r="C2701" s="62" t="s">
        <v>562</v>
      </c>
      <c r="D2701" s="62" t="s">
        <v>610</v>
      </c>
      <c r="E2701" s="217" t="s">
        <v>34</v>
      </c>
      <c r="F2701" s="54">
        <v>0</v>
      </c>
      <c r="G2701" s="134">
        <v>1</v>
      </c>
      <c r="H2701" s="6">
        <v>781815</v>
      </c>
      <c r="I2701" s="264">
        <v>267393</v>
      </c>
      <c r="J2701" s="82">
        <f t="shared" si="467"/>
        <v>302474.96159999998</v>
      </c>
      <c r="K2701" s="79">
        <v>397940</v>
      </c>
      <c r="L2701" s="79">
        <f t="shared" si="466"/>
        <v>75608.600000000006</v>
      </c>
      <c r="M2701" s="79">
        <f t="shared" si="468"/>
        <v>473548.6</v>
      </c>
      <c r="N2701" s="79">
        <v>315000</v>
      </c>
      <c r="O2701" s="79">
        <v>59850</v>
      </c>
      <c r="P2701" s="79">
        <v>374850</v>
      </c>
      <c r="Q2701" s="244">
        <f t="shared" si="469"/>
        <v>302475</v>
      </c>
      <c r="R2701" s="244">
        <f t="shared" si="470"/>
        <v>383625</v>
      </c>
      <c r="S2701" s="244">
        <f t="shared" si="471"/>
        <v>377257</v>
      </c>
      <c r="T2701" s="244">
        <f t="shared" si="472"/>
        <v>374850</v>
      </c>
      <c r="U2701" s="79">
        <f t="shared" si="473"/>
        <v>57381.715293288333</v>
      </c>
      <c r="V2701" s="245">
        <f t="shared" si="474"/>
        <v>0.14957762213955902</v>
      </c>
      <c r="W2701" s="88" t="str">
        <f t="shared" si="475"/>
        <v>MENOR_VALOR</v>
      </c>
      <c r="X2701" s="89">
        <f t="shared" si="476"/>
        <v>302475</v>
      </c>
      <c r="Y2701" s="73"/>
    </row>
    <row r="2702" spans="1:25" ht="24" x14ac:dyDescent="0.35">
      <c r="A2702" s="21">
        <v>2430</v>
      </c>
      <c r="B2702" s="30">
        <v>8714200</v>
      </c>
      <c r="C2702" s="32" t="s">
        <v>50</v>
      </c>
      <c r="D2702" s="62" t="s">
        <v>611</v>
      </c>
      <c r="E2702" s="217" t="s">
        <v>34</v>
      </c>
      <c r="F2702" s="54">
        <v>0</v>
      </c>
      <c r="G2702" s="134">
        <v>1</v>
      </c>
      <c r="H2702" s="6">
        <v>781815</v>
      </c>
      <c r="I2702" s="264">
        <v>217056</v>
      </c>
      <c r="J2702" s="82">
        <f t="shared" si="467"/>
        <v>245533.74719999998</v>
      </c>
      <c r="K2702" s="79">
        <v>287100</v>
      </c>
      <c r="L2702" s="79">
        <f t="shared" si="466"/>
        <v>54549</v>
      </c>
      <c r="M2702" s="79">
        <f t="shared" si="468"/>
        <v>341649</v>
      </c>
      <c r="N2702" s="79">
        <v>255000</v>
      </c>
      <c r="O2702" s="79">
        <v>48450</v>
      </c>
      <c r="P2702" s="79">
        <v>303450</v>
      </c>
      <c r="Q2702" s="244">
        <f t="shared" si="469"/>
        <v>245534</v>
      </c>
      <c r="R2702" s="244">
        <f t="shared" si="470"/>
        <v>296878</v>
      </c>
      <c r="S2702" s="244">
        <f t="shared" si="471"/>
        <v>294166</v>
      </c>
      <c r="T2702" s="244">
        <f t="shared" si="472"/>
        <v>303450</v>
      </c>
      <c r="U2702" s="79">
        <f t="shared" si="473"/>
        <v>36305.690573242093</v>
      </c>
      <c r="V2702" s="245">
        <f t="shared" si="474"/>
        <v>0.12229161666826809</v>
      </c>
      <c r="W2702" s="88" t="str">
        <f t="shared" si="475"/>
        <v>MENOR_VALOR</v>
      </c>
      <c r="X2702" s="89">
        <f t="shared" si="476"/>
        <v>245534</v>
      </c>
      <c r="Y2702" s="73"/>
    </row>
    <row r="2703" spans="1:25" s="74" customFormat="1" ht="32" x14ac:dyDescent="0.35">
      <c r="A2703" s="215">
        <v>4.4000000000000004</v>
      </c>
      <c r="B2703" s="30"/>
      <c r="C2703" s="13"/>
      <c r="D2703" s="218" t="s">
        <v>612</v>
      </c>
      <c r="E2703" s="6"/>
      <c r="F2703" s="6"/>
      <c r="G2703" s="6"/>
      <c r="H2703" s="6"/>
      <c r="I2703" s="11"/>
      <c r="J2703" s="82">
        <f t="shared" si="467"/>
        <v>0</v>
      </c>
      <c r="K2703" s="79">
        <v>0</v>
      </c>
      <c r="L2703" s="79">
        <f t="shared" si="466"/>
        <v>0</v>
      </c>
      <c r="M2703" s="79">
        <f t="shared" si="468"/>
        <v>0</v>
      </c>
      <c r="N2703" s="79"/>
      <c r="O2703" s="79"/>
      <c r="P2703" s="79"/>
      <c r="Q2703" s="244"/>
      <c r="R2703" s="244"/>
      <c r="S2703" s="244"/>
      <c r="T2703" s="244"/>
      <c r="U2703" s="79"/>
      <c r="V2703" s="245"/>
      <c r="W2703" s="88" t="str">
        <f t="shared" si="475"/>
        <v>MENOR_VALOR</v>
      </c>
      <c r="X2703" s="89">
        <f t="shared" si="476"/>
        <v>0</v>
      </c>
      <c r="Y2703" s="73"/>
    </row>
    <row r="2704" spans="1:25" x14ac:dyDescent="0.35">
      <c r="A2704" s="21">
        <v>2431</v>
      </c>
      <c r="B2704" s="30">
        <v>8714200</v>
      </c>
      <c r="C2704" s="20" t="s">
        <v>548</v>
      </c>
      <c r="D2704" s="62" t="s">
        <v>392</v>
      </c>
      <c r="E2704" s="217" t="s">
        <v>34</v>
      </c>
      <c r="F2704" s="54">
        <v>0</v>
      </c>
      <c r="G2704" s="134">
        <v>1</v>
      </c>
      <c r="H2704" s="6">
        <v>781815</v>
      </c>
      <c r="I2704" s="247">
        <v>328083</v>
      </c>
      <c r="J2704" s="82">
        <f t="shared" si="467"/>
        <v>371127.48959999997</v>
      </c>
      <c r="K2704" s="79">
        <v>454020</v>
      </c>
      <c r="L2704" s="79">
        <f t="shared" si="466"/>
        <v>86263.8</v>
      </c>
      <c r="M2704" s="79">
        <f t="shared" si="468"/>
        <v>540283.80000000005</v>
      </c>
      <c r="N2704" s="79">
        <v>386000</v>
      </c>
      <c r="O2704" s="79">
        <v>73340</v>
      </c>
      <c r="P2704" s="79">
        <v>459340</v>
      </c>
      <c r="Q2704" s="244">
        <f t="shared" si="469"/>
        <v>371127</v>
      </c>
      <c r="R2704" s="244">
        <f t="shared" si="470"/>
        <v>456917</v>
      </c>
      <c r="S2704" s="244">
        <f t="shared" si="471"/>
        <v>451606</v>
      </c>
      <c r="T2704" s="244">
        <f t="shared" si="472"/>
        <v>459340</v>
      </c>
      <c r="U2704" s="79">
        <f t="shared" si="473"/>
        <v>60662.690757993914</v>
      </c>
      <c r="V2704" s="245">
        <f t="shared" si="474"/>
        <v>0.13276523035473381</v>
      </c>
      <c r="W2704" s="88" t="str">
        <f t="shared" si="475"/>
        <v>MENOR_VALOR</v>
      </c>
      <c r="X2704" s="89">
        <f t="shared" si="476"/>
        <v>371127</v>
      </c>
      <c r="Y2704" s="73"/>
    </row>
    <row r="2705" spans="1:25" ht="16" x14ac:dyDescent="0.35">
      <c r="A2705" s="21">
        <v>2432</v>
      </c>
      <c r="B2705" s="30">
        <v>8714200</v>
      </c>
      <c r="C2705" s="20" t="s">
        <v>548</v>
      </c>
      <c r="D2705" s="62" t="s">
        <v>790</v>
      </c>
      <c r="E2705" s="217" t="s">
        <v>34</v>
      </c>
      <c r="F2705" s="54">
        <v>0</v>
      </c>
      <c r="G2705" s="134">
        <v>1</v>
      </c>
      <c r="H2705" s="6">
        <v>781815</v>
      </c>
      <c r="I2705" s="247">
        <v>20944</v>
      </c>
      <c r="J2705" s="82">
        <f t="shared" si="467"/>
        <v>23691.852800000001</v>
      </c>
      <c r="K2705" s="79">
        <v>30380</v>
      </c>
      <c r="L2705" s="79">
        <f t="shared" si="466"/>
        <v>5772.2</v>
      </c>
      <c r="M2705" s="79">
        <f t="shared" si="468"/>
        <v>36152.199999999997</v>
      </c>
      <c r="N2705" s="79">
        <v>25000</v>
      </c>
      <c r="O2705" s="79">
        <v>4750</v>
      </c>
      <c r="P2705" s="79">
        <v>29750</v>
      </c>
      <c r="Q2705" s="244">
        <f t="shared" si="469"/>
        <v>23692</v>
      </c>
      <c r="R2705" s="244">
        <f t="shared" si="470"/>
        <v>29865</v>
      </c>
      <c r="S2705" s="244">
        <f t="shared" si="471"/>
        <v>29427</v>
      </c>
      <c r="T2705" s="244">
        <f t="shared" si="472"/>
        <v>29750</v>
      </c>
      <c r="U2705" s="79">
        <f t="shared" si="473"/>
        <v>4364.9701602645582</v>
      </c>
      <c r="V2705" s="245">
        <f t="shared" si="474"/>
        <v>0.14615671053958004</v>
      </c>
      <c r="W2705" s="88" t="str">
        <f t="shared" si="475"/>
        <v>MENOR_VALOR</v>
      </c>
      <c r="X2705" s="89">
        <f t="shared" si="476"/>
        <v>23692</v>
      </c>
      <c r="Y2705" s="73"/>
    </row>
    <row r="2706" spans="1:25" x14ac:dyDescent="0.35">
      <c r="A2706" s="21">
        <v>2433</v>
      </c>
      <c r="B2706" s="30">
        <v>8714200</v>
      </c>
      <c r="C2706" s="13" t="s">
        <v>548</v>
      </c>
      <c r="D2706" s="62" t="s">
        <v>614</v>
      </c>
      <c r="E2706" s="217" t="s">
        <v>34</v>
      </c>
      <c r="F2706" s="54">
        <v>0</v>
      </c>
      <c r="G2706" s="134">
        <v>1</v>
      </c>
      <c r="H2706" s="6">
        <v>781815</v>
      </c>
      <c r="I2706" s="247">
        <v>29512</v>
      </c>
      <c r="J2706" s="82">
        <f t="shared" si="467"/>
        <v>33383.974399999999</v>
      </c>
      <c r="K2706" s="79">
        <v>43120</v>
      </c>
      <c r="L2706" s="79">
        <f t="shared" si="466"/>
        <v>8192.7999999999993</v>
      </c>
      <c r="M2706" s="79">
        <f t="shared" si="468"/>
        <v>51312.800000000003</v>
      </c>
      <c r="N2706" s="79">
        <v>35000</v>
      </c>
      <c r="O2706" s="79">
        <v>6650</v>
      </c>
      <c r="P2706" s="79">
        <v>41650</v>
      </c>
      <c r="Q2706" s="244">
        <f t="shared" si="469"/>
        <v>33384</v>
      </c>
      <c r="R2706" s="244">
        <f t="shared" si="470"/>
        <v>42116</v>
      </c>
      <c r="S2706" s="244">
        <f t="shared" si="471"/>
        <v>41476</v>
      </c>
      <c r="T2706" s="244">
        <f t="shared" si="472"/>
        <v>41650</v>
      </c>
      <c r="U2706" s="79">
        <f t="shared" si="473"/>
        <v>6174.4564133209333</v>
      </c>
      <c r="V2706" s="245">
        <f t="shared" si="474"/>
        <v>0.14660595529777123</v>
      </c>
      <c r="W2706" s="88" t="str">
        <f t="shared" si="475"/>
        <v>MENOR_VALOR</v>
      </c>
      <c r="X2706" s="89">
        <f t="shared" si="476"/>
        <v>33384</v>
      </c>
      <c r="Y2706" s="73"/>
    </row>
    <row r="2707" spans="1:25" ht="16" x14ac:dyDescent="0.35">
      <c r="A2707" s="21">
        <v>2434</v>
      </c>
      <c r="B2707" s="30">
        <v>8714200</v>
      </c>
      <c r="C2707" s="20" t="s">
        <v>548</v>
      </c>
      <c r="D2707" s="62" t="s">
        <v>791</v>
      </c>
      <c r="E2707" s="217" t="s">
        <v>34</v>
      </c>
      <c r="F2707" s="54">
        <v>0</v>
      </c>
      <c r="G2707" s="134">
        <v>1</v>
      </c>
      <c r="H2707" s="6">
        <v>781815</v>
      </c>
      <c r="I2707" s="247">
        <v>148631</v>
      </c>
      <c r="J2707" s="82">
        <f t="shared" si="467"/>
        <v>168131.3872</v>
      </c>
      <c r="K2707" s="79">
        <v>236520</v>
      </c>
      <c r="L2707" s="79">
        <f t="shared" si="466"/>
        <v>44938.8</v>
      </c>
      <c r="M2707" s="79">
        <f t="shared" si="468"/>
        <v>281458.8</v>
      </c>
      <c r="N2707" s="79">
        <v>175000</v>
      </c>
      <c r="O2707" s="79">
        <v>33250</v>
      </c>
      <c r="P2707" s="79">
        <v>208250</v>
      </c>
      <c r="Q2707" s="244">
        <f t="shared" si="469"/>
        <v>168131</v>
      </c>
      <c r="R2707" s="244">
        <f t="shared" si="470"/>
        <v>219280</v>
      </c>
      <c r="S2707" s="244">
        <f t="shared" si="471"/>
        <v>214396</v>
      </c>
      <c r="T2707" s="244">
        <f t="shared" si="472"/>
        <v>208250</v>
      </c>
      <c r="U2707" s="79">
        <f t="shared" si="473"/>
        <v>36167.80475091072</v>
      </c>
      <c r="V2707" s="245">
        <f t="shared" si="474"/>
        <v>0.16493891258167967</v>
      </c>
      <c r="W2707" s="88" t="str">
        <f t="shared" si="475"/>
        <v>MENOR_VALOR</v>
      </c>
      <c r="X2707" s="89">
        <f t="shared" si="476"/>
        <v>168131</v>
      </c>
      <c r="Y2707" s="73"/>
    </row>
    <row r="2708" spans="1:25" ht="16" x14ac:dyDescent="0.35">
      <c r="A2708" s="21">
        <v>2435</v>
      </c>
      <c r="B2708" s="30">
        <v>8714200</v>
      </c>
      <c r="C2708" s="20" t="s">
        <v>548</v>
      </c>
      <c r="D2708" s="62" t="s">
        <v>615</v>
      </c>
      <c r="E2708" s="217" t="s">
        <v>34</v>
      </c>
      <c r="F2708" s="54">
        <v>0</v>
      </c>
      <c r="G2708" s="134">
        <v>1</v>
      </c>
      <c r="H2708" s="6">
        <v>781815</v>
      </c>
      <c r="I2708" s="247">
        <v>22015</v>
      </c>
      <c r="J2708" s="82">
        <f t="shared" si="467"/>
        <v>24903.367999999999</v>
      </c>
      <c r="K2708" s="79">
        <v>35310</v>
      </c>
      <c r="L2708" s="79">
        <f t="shared" si="466"/>
        <v>6708.9</v>
      </c>
      <c r="M2708" s="79">
        <f t="shared" si="468"/>
        <v>42018.9</v>
      </c>
      <c r="N2708" s="79">
        <v>26000</v>
      </c>
      <c r="O2708" s="79">
        <v>4940</v>
      </c>
      <c r="P2708" s="79">
        <v>30940</v>
      </c>
      <c r="Q2708" s="244">
        <f t="shared" si="469"/>
        <v>24903</v>
      </c>
      <c r="R2708" s="244">
        <f t="shared" si="470"/>
        <v>32621</v>
      </c>
      <c r="S2708" s="244">
        <f t="shared" si="471"/>
        <v>31872</v>
      </c>
      <c r="T2708" s="244">
        <f t="shared" si="472"/>
        <v>30940</v>
      </c>
      <c r="U2708" s="79">
        <f t="shared" si="473"/>
        <v>5457.450137197774</v>
      </c>
      <c r="V2708" s="245">
        <f t="shared" si="474"/>
        <v>0.1672986768400041</v>
      </c>
      <c r="W2708" s="88" t="str">
        <f t="shared" si="475"/>
        <v>MENOR_VALOR</v>
      </c>
      <c r="X2708" s="89">
        <f t="shared" si="476"/>
        <v>24903</v>
      </c>
      <c r="Y2708" s="73"/>
    </row>
    <row r="2709" spans="1:25" ht="16" x14ac:dyDescent="0.35">
      <c r="A2709" s="21">
        <v>2436</v>
      </c>
      <c r="B2709" s="30">
        <v>8714200</v>
      </c>
      <c r="C2709" s="13" t="s">
        <v>548</v>
      </c>
      <c r="D2709" s="62" t="s">
        <v>616</v>
      </c>
      <c r="E2709" s="217" t="s">
        <v>34</v>
      </c>
      <c r="F2709" s="54">
        <v>0</v>
      </c>
      <c r="G2709" s="134">
        <v>1</v>
      </c>
      <c r="H2709" s="6">
        <v>781815</v>
      </c>
      <c r="I2709" s="247">
        <v>21777</v>
      </c>
      <c r="J2709" s="82">
        <f t="shared" si="467"/>
        <v>24634.142400000001</v>
      </c>
      <c r="K2709" s="79">
        <v>30360</v>
      </c>
      <c r="L2709" s="79">
        <f t="shared" si="466"/>
        <v>5768.4</v>
      </c>
      <c r="M2709" s="79">
        <f t="shared" si="468"/>
        <v>36128.400000000001</v>
      </c>
      <c r="N2709" s="79">
        <v>26000</v>
      </c>
      <c r="O2709" s="79">
        <v>4940</v>
      </c>
      <c r="P2709" s="79">
        <v>30940</v>
      </c>
      <c r="Q2709" s="244">
        <f t="shared" si="469"/>
        <v>24634</v>
      </c>
      <c r="R2709" s="244">
        <f t="shared" si="470"/>
        <v>30568</v>
      </c>
      <c r="S2709" s="244">
        <f t="shared" si="471"/>
        <v>30197</v>
      </c>
      <c r="T2709" s="244">
        <f t="shared" si="472"/>
        <v>30940</v>
      </c>
      <c r="U2709" s="79">
        <f t="shared" si="473"/>
        <v>4195.971639560973</v>
      </c>
      <c r="V2709" s="245">
        <f t="shared" si="474"/>
        <v>0.13726680317851914</v>
      </c>
      <c r="W2709" s="88" t="str">
        <f t="shared" si="475"/>
        <v>MENOR_VALOR</v>
      </c>
      <c r="X2709" s="89">
        <f t="shared" si="476"/>
        <v>24634</v>
      </c>
      <c r="Y2709" s="73"/>
    </row>
    <row r="2710" spans="1:25" x14ac:dyDescent="0.35">
      <c r="A2710" s="21">
        <v>2437</v>
      </c>
      <c r="B2710" s="30">
        <v>8714200</v>
      </c>
      <c r="C2710" s="13" t="s">
        <v>548</v>
      </c>
      <c r="D2710" s="62" t="s">
        <v>111</v>
      </c>
      <c r="E2710" s="217" t="s">
        <v>34</v>
      </c>
      <c r="F2710" s="54">
        <v>0</v>
      </c>
      <c r="G2710" s="134">
        <v>1</v>
      </c>
      <c r="H2710" s="6">
        <v>781815</v>
      </c>
      <c r="I2710" s="247">
        <v>21777</v>
      </c>
      <c r="J2710" s="82">
        <f t="shared" si="467"/>
        <v>24634.142400000001</v>
      </c>
      <c r="K2710" s="79">
        <v>33170</v>
      </c>
      <c r="L2710" s="79">
        <f t="shared" si="466"/>
        <v>6302.3</v>
      </c>
      <c r="M2710" s="79">
        <f t="shared" si="468"/>
        <v>39472.300000000003</v>
      </c>
      <c r="N2710" s="79">
        <v>25000</v>
      </c>
      <c r="O2710" s="79">
        <v>4750</v>
      </c>
      <c r="P2710" s="79">
        <v>29750</v>
      </c>
      <c r="Q2710" s="244">
        <f t="shared" si="469"/>
        <v>24634</v>
      </c>
      <c r="R2710" s="244">
        <f t="shared" si="470"/>
        <v>31285</v>
      </c>
      <c r="S2710" s="244">
        <f t="shared" si="471"/>
        <v>30698</v>
      </c>
      <c r="T2710" s="244">
        <f t="shared" si="472"/>
        <v>29750</v>
      </c>
      <c r="U2710" s="79">
        <f t="shared" si="473"/>
        <v>4702.9672016717277</v>
      </c>
      <c r="V2710" s="245">
        <f t="shared" si="474"/>
        <v>0.1503265846786552</v>
      </c>
      <c r="W2710" s="88" t="str">
        <f t="shared" si="475"/>
        <v>MENOR_VALOR</v>
      </c>
      <c r="X2710" s="89">
        <f t="shared" si="476"/>
        <v>24634</v>
      </c>
      <c r="Y2710" s="73"/>
    </row>
    <row r="2711" spans="1:25" ht="16" x14ac:dyDescent="0.35">
      <c r="A2711" s="21">
        <v>2438</v>
      </c>
      <c r="B2711" s="30">
        <v>8714200</v>
      </c>
      <c r="C2711" s="20" t="s">
        <v>548</v>
      </c>
      <c r="D2711" s="62" t="s">
        <v>617</v>
      </c>
      <c r="E2711" s="217" t="s">
        <v>34</v>
      </c>
      <c r="F2711" s="54">
        <v>0</v>
      </c>
      <c r="G2711" s="134">
        <v>1</v>
      </c>
      <c r="H2711" s="6">
        <v>781815</v>
      </c>
      <c r="I2711" s="247">
        <v>134946</v>
      </c>
      <c r="J2711" s="82">
        <f t="shared" si="467"/>
        <v>152650.91519999999</v>
      </c>
      <c r="K2711" s="79">
        <v>195020</v>
      </c>
      <c r="L2711" s="79">
        <f t="shared" si="466"/>
        <v>37053.800000000003</v>
      </c>
      <c r="M2711" s="79">
        <f t="shared" si="468"/>
        <v>232073.8</v>
      </c>
      <c r="N2711" s="79">
        <v>159000</v>
      </c>
      <c r="O2711" s="79">
        <v>30210</v>
      </c>
      <c r="P2711" s="79">
        <v>189210</v>
      </c>
      <c r="Q2711" s="244">
        <f t="shared" si="469"/>
        <v>152651</v>
      </c>
      <c r="R2711" s="244">
        <f t="shared" si="470"/>
        <v>191312</v>
      </c>
      <c r="S2711" s="244">
        <f t="shared" si="471"/>
        <v>188549</v>
      </c>
      <c r="T2711" s="244">
        <f t="shared" si="472"/>
        <v>189210</v>
      </c>
      <c r="U2711" s="79">
        <f t="shared" si="473"/>
        <v>27337.455267453115</v>
      </c>
      <c r="V2711" s="245">
        <f t="shared" si="474"/>
        <v>0.14289461856785313</v>
      </c>
      <c r="W2711" s="88" t="str">
        <f t="shared" si="475"/>
        <v>MENOR_VALOR</v>
      </c>
      <c r="X2711" s="89">
        <f t="shared" si="476"/>
        <v>152651</v>
      </c>
      <c r="Y2711" s="73"/>
    </row>
    <row r="2712" spans="1:25" x14ac:dyDescent="0.35">
      <c r="A2712" s="21">
        <v>2439</v>
      </c>
      <c r="B2712" s="30">
        <v>8714200</v>
      </c>
      <c r="C2712" s="20" t="s">
        <v>548</v>
      </c>
      <c r="D2712" s="62" t="s">
        <v>618</v>
      </c>
      <c r="E2712" s="217" t="s">
        <v>34</v>
      </c>
      <c r="F2712" s="54">
        <v>0</v>
      </c>
      <c r="G2712" s="134">
        <v>1</v>
      </c>
      <c r="H2712" s="6">
        <v>781815</v>
      </c>
      <c r="I2712" s="247">
        <v>111027</v>
      </c>
      <c r="J2712" s="82">
        <f t="shared" si="467"/>
        <v>125593.7424</v>
      </c>
      <c r="K2712" s="79">
        <v>150880</v>
      </c>
      <c r="L2712" s="79">
        <f t="shared" si="466"/>
        <v>28667.200000000001</v>
      </c>
      <c r="M2712" s="79">
        <f t="shared" si="468"/>
        <v>179547.2</v>
      </c>
      <c r="N2712" s="79">
        <v>131000</v>
      </c>
      <c r="O2712" s="79">
        <v>24890</v>
      </c>
      <c r="P2712" s="79">
        <v>155890</v>
      </c>
      <c r="Q2712" s="244">
        <f t="shared" si="469"/>
        <v>125594</v>
      </c>
      <c r="R2712" s="244">
        <f t="shared" si="470"/>
        <v>153677</v>
      </c>
      <c r="S2712" s="244">
        <f t="shared" si="471"/>
        <v>152051</v>
      </c>
      <c r="T2712" s="244">
        <f t="shared" si="472"/>
        <v>155890</v>
      </c>
      <c r="U2712" s="79">
        <f t="shared" si="473"/>
        <v>19857.679736061815</v>
      </c>
      <c r="V2712" s="245">
        <f t="shared" si="474"/>
        <v>0.12921699236750989</v>
      </c>
      <c r="W2712" s="88" t="str">
        <f t="shared" si="475"/>
        <v>MENOR_VALOR</v>
      </c>
      <c r="X2712" s="89">
        <f t="shared" si="476"/>
        <v>125594</v>
      </c>
      <c r="Y2712" s="73"/>
    </row>
    <row r="2713" spans="1:25" ht="24" x14ac:dyDescent="0.35">
      <c r="A2713" s="21">
        <v>2440</v>
      </c>
      <c r="B2713" s="30">
        <v>8714200</v>
      </c>
      <c r="C2713" s="62" t="s">
        <v>562</v>
      </c>
      <c r="D2713" s="62" t="s">
        <v>792</v>
      </c>
      <c r="E2713" s="217" t="s">
        <v>34</v>
      </c>
      <c r="F2713" s="54">
        <v>0</v>
      </c>
      <c r="G2713" s="134">
        <v>1</v>
      </c>
      <c r="H2713" s="6">
        <v>781815</v>
      </c>
      <c r="I2713" s="264">
        <v>208488</v>
      </c>
      <c r="J2713" s="82">
        <f t="shared" si="467"/>
        <v>235841.6256</v>
      </c>
      <c r="K2713" s="79">
        <v>327420</v>
      </c>
      <c r="L2713" s="79">
        <f t="shared" si="466"/>
        <v>62209.8</v>
      </c>
      <c r="M2713" s="79">
        <f t="shared" si="468"/>
        <v>389629.8</v>
      </c>
      <c r="N2713" s="79">
        <v>245000</v>
      </c>
      <c r="O2713" s="79">
        <v>46550</v>
      </c>
      <c r="P2713" s="79">
        <v>291550</v>
      </c>
      <c r="Q2713" s="244">
        <f t="shared" si="469"/>
        <v>235842</v>
      </c>
      <c r="R2713" s="244">
        <f t="shared" si="470"/>
        <v>305674</v>
      </c>
      <c r="S2713" s="244">
        <f t="shared" si="471"/>
        <v>299223</v>
      </c>
      <c r="T2713" s="244">
        <f t="shared" si="472"/>
        <v>291550</v>
      </c>
      <c r="U2713" s="79">
        <f t="shared" si="473"/>
        <v>49378.680743818986</v>
      </c>
      <c r="V2713" s="245">
        <f t="shared" si="474"/>
        <v>0.16154033625306369</v>
      </c>
      <c r="W2713" s="88" t="str">
        <f t="shared" si="475"/>
        <v>MENOR_VALOR</v>
      </c>
      <c r="X2713" s="89">
        <f t="shared" si="476"/>
        <v>235842</v>
      </c>
      <c r="Y2713" s="73"/>
    </row>
    <row r="2714" spans="1:25" ht="16" x14ac:dyDescent="0.35">
      <c r="A2714" s="21">
        <v>2441</v>
      </c>
      <c r="B2714" s="30">
        <v>8714200</v>
      </c>
      <c r="C2714" s="62" t="s">
        <v>562</v>
      </c>
      <c r="D2714" s="62" t="s">
        <v>793</v>
      </c>
      <c r="E2714" s="217" t="s">
        <v>34</v>
      </c>
      <c r="F2714" s="54">
        <v>0</v>
      </c>
      <c r="G2714" s="134">
        <v>1</v>
      </c>
      <c r="H2714" s="6">
        <v>781815</v>
      </c>
      <c r="I2714" s="264">
        <v>322609</v>
      </c>
      <c r="J2714" s="82">
        <f t="shared" si="467"/>
        <v>364935.30079999997</v>
      </c>
      <c r="K2714" s="79">
        <v>498750</v>
      </c>
      <c r="L2714" s="79">
        <f t="shared" si="466"/>
        <v>94762.5</v>
      </c>
      <c r="M2714" s="79">
        <f t="shared" si="468"/>
        <v>593512.5</v>
      </c>
      <c r="N2714" s="79">
        <v>380000</v>
      </c>
      <c r="O2714" s="79">
        <v>72200</v>
      </c>
      <c r="P2714" s="79">
        <v>452200</v>
      </c>
      <c r="Q2714" s="244">
        <f t="shared" si="469"/>
        <v>364935</v>
      </c>
      <c r="R2714" s="244">
        <f t="shared" si="470"/>
        <v>470216</v>
      </c>
      <c r="S2714" s="244">
        <f t="shared" si="471"/>
        <v>460955</v>
      </c>
      <c r="T2714" s="244">
        <f t="shared" si="472"/>
        <v>452200</v>
      </c>
      <c r="U2714" s="79">
        <f t="shared" si="473"/>
        <v>74444.909030100913</v>
      </c>
      <c r="V2714" s="245">
        <f t="shared" si="474"/>
        <v>0.15832066333366138</v>
      </c>
      <c r="W2714" s="88" t="str">
        <f t="shared" si="475"/>
        <v>MENOR_VALOR</v>
      </c>
      <c r="X2714" s="89">
        <f t="shared" si="476"/>
        <v>364935</v>
      </c>
      <c r="Y2714" s="73"/>
    </row>
    <row r="2715" spans="1:25" ht="24" x14ac:dyDescent="0.35">
      <c r="A2715" s="21">
        <v>2442</v>
      </c>
      <c r="B2715" s="30">
        <v>8714200</v>
      </c>
      <c r="C2715" s="32" t="s">
        <v>50</v>
      </c>
      <c r="D2715" s="62" t="s">
        <v>620</v>
      </c>
      <c r="E2715" s="217" t="s">
        <v>34</v>
      </c>
      <c r="F2715" s="54">
        <v>0</v>
      </c>
      <c r="G2715" s="134">
        <v>1</v>
      </c>
      <c r="H2715" s="6">
        <v>781815</v>
      </c>
      <c r="I2715" s="264">
        <v>247639</v>
      </c>
      <c r="J2715" s="82">
        <f t="shared" si="467"/>
        <v>280129.23680000001</v>
      </c>
      <c r="K2715" s="79">
        <v>400400</v>
      </c>
      <c r="L2715" s="79">
        <f t="shared" si="466"/>
        <v>76076</v>
      </c>
      <c r="M2715" s="79">
        <f t="shared" si="468"/>
        <v>476476</v>
      </c>
      <c r="N2715" s="79">
        <v>291000</v>
      </c>
      <c r="O2715" s="79">
        <v>55290</v>
      </c>
      <c r="P2715" s="79">
        <v>346290</v>
      </c>
      <c r="Q2715" s="244">
        <f t="shared" si="469"/>
        <v>280129</v>
      </c>
      <c r="R2715" s="244">
        <f t="shared" si="470"/>
        <v>367632</v>
      </c>
      <c r="S2715" s="244">
        <f t="shared" si="471"/>
        <v>358878</v>
      </c>
      <c r="T2715" s="244">
        <f t="shared" si="472"/>
        <v>346290</v>
      </c>
      <c r="U2715" s="79">
        <f t="shared" si="473"/>
        <v>61873.964674166469</v>
      </c>
      <c r="V2715" s="245">
        <f t="shared" si="474"/>
        <v>0.1683040776487533</v>
      </c>
      <c r="W2715" s="88" t="str">
        <f t="shared" si="475"/>
        <v>MENOR_VALOR</v>
      </c>
      <c r="X2715" s="89">
        <f t="shared" si="476"/>
        <v>280129</v>
      </c>
      <c r="Y2715" s="73"/>
    </row>
    <row r="2716" spans="1:25" ht="24" x14ac:dyDescent="0.35">
      <c r="A2716" s="21">
        <v>2443</v>
      </c>
      <c r="B2716" s="30">
        <v>8714200</v>
      </c>
      <c r="C2716" s="62" t="s">
        <v>562</v>
      </c>
      <c r="D2716" s="62" t="s">
        <v>621</v>
      </c>
      <c r="E2716" s="217" t="s">
        <v>34</v>
      </c>
      <c r="F2716" s="54">
        <v>0</v>
      </c>
      <c r="G2716" s="134">
        <v>1</v>
      </c>
      <c r="H2716" s="6">
        <v>781815</v>
      </c>
      <c r="I2716" s="247">
        <v>357119</v>
      </c>
      <c r="J2716" s="82">
        <f t="shared" si="467"/>
        <v>403973.01280000003</v>
      </c>
      <c r="K2716" s="79">
        <v>530250</v>
      </c>
      <c r="L2716" s="79">
        <f t="shared" si="466"/>
        <v>100747.5</v>
      </c>
      <c r="M2716" s="79">
        <f t="shared" si="468"/>
        <v>630997.5</v>
      </c>
      <c r="N2716" s="79">
        <v>420000</v>
      </c>
      <c r="O2716" s="79">
        <v>79800</v>
      </c>
      <c r="P2716" s="79">
        <v>499800</v>
      </c>
      <c r="Q2716" s="244">
        <f t="shared" si="469"/>
        <v>403973</v>
      </c>
      <c r="R2716" s="244">
        <f t="shared" si="470"/>
        <v>511590</v>
      </c>
      <c r="S2716" s="244">
        <f t="shared" si="471"/>
        <v>503182</v>
      </c>
      <c r="T2716" s="244">
        <f t="shared" si="472"/>
        <v>499800</v>
      </c>
      <c r="U2716" s="79">
        <f t="shared" si="473"/>
        <v>76096.71047095269</v>
      </c>
      <c r="V2716" s="245">
        <f t="shared" si="474"/>
        <v>0.14874550024619851</v>
      </c>
      <c r="W2716" s="88" t="str">
        <f t="shared" si="475"/>
        <v>MENOR_VALOR</v>
      </c>
      <c r="X2716" s="89">
        <f t="shared" si="476"/>
        <v>403973</v>
      </c>
      <c r="Y2716" s="73"/>
    </row>
    <row r="2717" spans="1:25" s="74" customFormat="1" ht="16" x14ac:dyDescent="0.35">
      <c r="A2717" s="215">
        <v>4.5</v>
      </c>
      <c r="B2717" s="30"/>
      <c r="C2717" s="13"/>
      <c r="D2717" s="218" t="s">
        <v>622</v>
      </c>
      <c r="E2717" s="6"/>
      <c r="F2717" s="6"/>
      <c r="G2717" s="6"/>
      <c r="H2717" s="6"/>
      <c r="I2717" s="11"/>
      <c r="J2717" s="82">
        <f t="shared" si="467"/>
        <v>0</v>
      </c>
      <c r="K2717" s="79">
        <v>0</v>
      </c>
      <c r="L2717" s="79">
        <f t="shared" si="466"/>
        <v>0</v>
      </c>
      <c r="M2717" s="79">
        <f t="shared" si="468"/>
        <v>0</v>
      </c>
      <c r="N2717" s="79"/>
      <c r="O2717" s="79"/>
      <c r="P2717" s="79"/>
      <c r="Q2717" s="244"/>
      <c r="R2717" s="244"/>
      <c r="S2717" s="244"/>
      <c r="T2717" s="244"/>
      <c r="U2717" s="79"/>
      <c r="V2717" s="245"/>
      <c r="W2717" s="88" t="str">
        <f t="shared" si="475"/>
        <v>MENOR_VALOR</v>
      </c>
      <c r="X2717" s="89">
        <f t="shared" si="476"/>
        <v>0</v>
      </c>
      <c r="Y2717" s="73"/>
    </row>
    <row r="2718" spans="1:25" ht="16" x14ac:dyDescent="0.35">
      <c r="A2718" s="21">
        <v>2444</v>
      </c>
      <c r="B2718" s="30">
        <v>8714200</v>
      </c>
      <c r="C2718" s="20" t="s">
        <v>548</v>
      </c>
      <c r="D2718" s="62" t="s">
        <v>222</v>
      </c>
      <c r="E2718" s="217" t="s">
        <v>34</v>
      </c>
      <c r="F2718" s="54">
        <v>0</v>
      </c>
      <c r="G2718" s="134">
        <v>1</v>
      </c>
      <c r="H2718" s="6">
        <v>781815</v>
      </c>
      <c r="I2718" s="247">
        <v>206941</v>
      </c>
      <c r="J2718" s="82">
        <f t="shared" si="467"/>
        <v>234091.65919999999</v>
      </c>
      <c r="K2718" s="79">
        <v>285760</v>
      </c>
      <c r="L2718" s="79">
        <f t="shared" si="466"/>
        <v>54294.400000000001</v>
      </c>
      <c r="M2718" s="79">
        <f t="shared" si="468"/>
        <v>340054.4</v>
      </c>
      <c r="N2718" s="79">
        <v>243000</v>
      </c>
      <c r="O2718" s="79">
        <v>46170</v>
      </c>
      <c r="P2718" s="79">
        <v>289170</v>
      </c>
      <c r="Q2718" s="244">
        <f t="shared" si="469"/>
        <v>234092</v>
      </c>
      <c r="R2718" s="244">
        <f t="shared" si="470"/>
        <v>287772</v>
      </c>
      <c r="S2718" s="244">
        <f t="shared" si="471"/>
        <v>284465</v>
      </c>
      <c r="T2718" s="244">
        <f t="shared" si="472"/>
        <v>289170</v>
      </c>
      <c r="U2718" s="79">
        <f t="shared" si="473"/>
        <v>37957.49201409387</v>
      </c>
      <c r="V2718" s="245">
        <f t="shared" si="474"/>
        <v>0.13190126910920405</v>
      </c>
      <c r="W2718" s="88" t="str">
        <f t="shared" si="475"/>
        <v>MENOR_VALOR</v>
      </c>
      <c r="X2718" s="89">
        <f t="shared" si="476"/>
        <v>234092</v>
      </c>
      <c r="Y2718" s="73"/>
    </row>
    <row r="2719" spans="1:25" ht="16" x14ac:dyDescent="0.35">
      <c r="A2719" s="21">
        <v>2445</v>
      </c>
      <c r="B2719" s="30">
        <v>8714200</v>
      </c>
      <c r="C2719" s="20" t="s">
        <v>548</v>
      </c>
      <c r="D2719" s="62" t="s">
        <v>623</v>
      </c>
      <c r="E2719" s="217" t="s">
        <v>34</v>
      </c>
      <c r="F2719" s="54">
        <v>0</v>
      </c>
      <c r="G2719" s="134">
        <v>1</v>
      </c>
      <c r="H2719" s="6">
        <v>781815</v>
      </c>
      <c r="I2719" s="247">
        <v>173264</v>
      </c>
      <c r="J2719" s="82">
        <f t="shared" si="467"/>
        <v>195996.23680000001</v>
      </c>
      <c r="K2719" s="79">
        <v>244800</v>
      </c>
      <c r="L2719" s="79">
        <f t="shared" si="466"/>
        <v>46512</v>
      </c>
      <c r="M2719" s="79">
        <f t="shared" si="468"/>
        <v>291312</v>
      </c>
      <c r="N2719" s="79">
        <v>204000</v>
      </c>
      <c r="O2719" s="79">
        <v>38760</v>
      </c>
      <c r="P2719" s="79">
        <v>242760</v>
      </c>
      <c r="Q2719" s="244">
        <f t="shared" si="469"/>
        <v>195996</v>
      </c>
      <c r="R2719" s="244">
        <f t="shared" si="470"/>
        <v>243356</v>
      </c>
      <c r="S2719" s="244">
        <f t="shared" si="471"/>
        <v>240212</v>
      </c>
      <c r="T2719" s="244">
        <f t="shared" si="472"/>
        <v>242760</v>
      </c>
      <c r="U2719" s="79">
        <f t="shared" si="473"/>
        <v>33488.577156994892</v>
      </c>
      <c r="V2719" s="245">
        <f t="shared" si="474"/>
        <v>0.13761147108349453</v>
      </c>
      <c r="W2719" s="88" t="str">
        <f t="shared" si="475"/>
        <v>MENOR_VALOR</v>
      </c>
      <c r="X2719" s="89">
        <f t="shared" si="476"/>
        <v>195996</v>
      </c>
      <c r="Y2719" s="73"/>
    </row>
    <row r="2720" spans="1:25" ht="16" x14ac:dyDescent="0.35">
      <c r="A2720" s="21">
        <v>2446</v>
      </c>
      <c r="B2720" s="30">
        <v>8714200</v>
      </c>
      <c r="C2720" s="20" t="s">
        <v>548</v>
      </c>
      <c r="D2720" s="62" t="s">
        <v>624</v>
      </c>
      <c r="E2720" s="217" t="s">
        <v>34</v>
      </c>
      <c r="F2720" s="54">
        <v>0</v>
      </c>
      <c r="G2720" s="134">
        <v>1</v>
      </c>
      <c r="H2720" s="6">
        <v>781815</v>
      </c>
      <c r="I2720" s="247">
        <v>168147</v>
      </c>
      <c r="J2720" s="82">
        <f t="shared" si="467"/>
        <v>190207.88639999999</v>
      </c>
      <c r="K2720" s="79">
        <v>238080</v>
      </c>
      <c r="L2720" s="79">
        <f t="shared" si="466"/>
        <v>45235.199999999997</v>
      </c>
      <c r="M2720" s="79">
        <f t="shared" si="468"/>
        <v>283315.20000000001</v>
      </c>
      <c r="N2720" s="79">
        <v>198000</v>
      </c>
      <c r="O2720" s="79">
        <v>37620</v>
      </c>
      <c r="P2720" s="79">
        <v>235620</v>
      </c>
      <c r="Q2720" s="244">
        <f t="shared" si="469"/>
        <v>190208</v>
      </c>
      <c r="R2720" s="244">
        <f t="shared" si="470"/>
        <v>236381</v>
      </c>
      <c r="S2720" s="244">
        <f t="shared" si="471"/>
        <v>233294</v>
      </c>
      <c r="T2720" s="244">
        <f t="shared" si="472"/>
        <v>235620</v>
      </c>
      <c r="U2720" s="79">
        <f t="shared" si="473"/>
        <v>32649.241407726458</v>
      </c>
      <c r="V2720" s="245">
        <f t="shared" si="474"/>
        <v>0.13812125935555927</v>
      </c>
      <c r="W2720" s="88" t="str">
        <f t="shared" si="475"/>
        <v>MENOR_VALOR</v>
      </c>
      <c r="X2720" s="89">
        <f t="shared" si="476"/>
        <v>190208</v>
      </c>
      <c r="Y2720" s="73"/>
    </row>
    <row r="2721" spans="1:25" x14ac:dyDescent="0.35">
      <c r="A2721" s="21">
        <v>2447</v>
      </c>
      <c r="B2721" s="30">
        <v>8714200</v>
      </c>
      <c r="C2721" s="20" t="s">
        <v>548</v>
      </c>
      <c r="D2721" s="62" t="s">
        <v>625</v>
      </c>
      <c r="E2721" s="217" t="s">
        <v>34</v>
      </c>
      <c r="F2721" s="54">
        <v>0</v>
      </c>
      <c r="G2721" s="134">
        <v>1</v>
      </c>
      <c r="H2721" s="6">
        <v>781815</v>
      </c>
      <c r="I2721" s="247">
        <v>163625</v>
      </c>
      <c r="J2721" s="82">
        <f t="shared" si="467"/>
        <v>185092.6</v>
      </c>
      <c r="K2721" s="79">
        <v>255460</v>
      </c>
      <c r="L2721" s="79">
        <f t="shared" si="466"/>
        <v>48537.4</v>
      </c>
      <c r="M2721" s="79">
        <f t="shared" si="468"/>
        <v>303997.40000000002</v>
      </c>
      <c r="N2721" s="79">
        <v>193000</v>
      </c>
      <c r="O2721" s="79">
        <v>36670</v>
      </c>
      <c r="P2721" s="79">
        <v>229670</v>
      </c>
      <c r="Q2721" s="244">
        <f t="shared" si="469"/>
        <v>185093</v>
      </c>
      <c r="R2721" s="244">
        <f t="shared" si="470"/>
        <v>239587</v>
      </c>
      <c r="S2721" s="244">
        <f t="shared" si="471"/>
        <v>234668</v>
      </c>
      <c r="T2721" s="244">
        <f t="shared" si="472"/>
        <v>229670</v>
      </c>
      <c r="U2721" s="79">
        <f t="shared" si="473"/>
        <v>38533.076933979719</v>
      </c>
      <c r="V2721" s="245">
        <f t="shared" si="474"/>
        <v>0.16083125100268261</v>
      </c>
      <c r="W2721" s="88" t="str">
        <f t="shared" si="475"/>
        <v>MENOR_VALOR</v>
      </c>
      <c r="X2721" s="89">
        <f t="shared" si="476"/>
        <v>185093</v>
      </c>
      <c r="Y2721" s="73"/>
    </row>
    <row r="2722" spans="1:25" ht="16" x14ac:dyDescent="0.35">
      <c r="A2722" s="21">
        <v>2448</v>
      </c>
      <c r="B2722" s="30">
        <v>8714200</v>
      </c>
      <c r="C2722" s="20" t="s">
        <v>548</v>
      </c>
      <c r="D2722" s="62" t="s">
        <v>626</v>
      </c>
      <c r="E2722" s="217" t="s">
        <v>34</v>
      </c>
      <c r="F2722" s="54">
        <v>0</v>
      </c>
      <c r="G2722" s="134">
        <v>1</v>
      </c>
      <c r="H2722" s="6">
        <v>781815</v>
      </c>
      <c r="I2722" s="247">
        <v>8568</v>
      </c>
      <c r="J2722" s="82">
        <f t="shared" si="467"/>
        <v>9692.1216000000004</v>
      </c>
      <c r="K2722" s="79">
        <v>14040</v>
      </c>
      <c r="L2722" s="79">
        <f t="shared" si="466"/>
        <v>2667.6</v>
      </c>
      <c r="M2722" s="79">
        <f t="shared" si="468"/>
        <v>16707.599999999999</v>
      </c>
      <c r="N2722" s="79">
        <v>10000</v>
      </c>
      <c r="O2722" s="79">
        <v>1900</v>
      </c>
      <c r="P2722" s="79">
        <v>11900</v>
      </c>
      <c r="Q2722" s="244">
        <f t="shared" si="469"/>
        <v>9692</v>
      </c>
      <c r="R2722" s="244">
        <f t="shared" si="470"/>
        <v>12767</v>
      </c>
      <c r="S2722" s="244">
        <f t="shared" si="471"/>
        <v>12444</v>
      </c>
      <c r="T2722" s="244">
        <f t="shared" si="472"/>
        <v>11900</v>
      </c>
      <c r="U2722" s="79">
        <f t="shared" si="473"/>
        <v>2174.3533521486338</v>
      </c>
      <c r="V2722" s="245">
        <f t="shared" si="474"/>
        <v>0.17031043723260231</v>
      </c>
      <c r="W2722" s="88" t="str">
        <f t="shared" si="475"/>
        <v>MENOR_VALOR</v>
      </c>
      <c r="X2722" s="89">
        <f t="shared" si="476"/>
        <v>9692</v>
      </c>
      <c r="Y2722" s="73"/>
    </row>
    <row r="2723" spans="1:25" x14ac:dyDescent="0.35">
      <c r="A2723" s="21">
        <v>2449</v>
      </c>
      <c r="B2723" s="30">
        <v>8714200</v>
      </c>
      <c r="C2723" s="20" t="s">
        <v>548</v>
      </c>
      <c r="D2723" s="62" t="s">
        <v>627</v>
      </c>
      <c r="E2723" s="217" t="s">
        <v>34</v>
      </c>
      <c r="F2723" s="54">
        <v>0</v>
      </c>
      <c r="G2723" s="134">
        <v>1</v>
      </c>
      <c r="H2723" s="6">
        <v>781815</v>
      </c>
      <c r="I2723" s="247">
        <v>8568</v>
      </c>
      <c r="J2723" s="82">
        <f t="shared" si="467"/>
        <v>9692.1216000000004</v>
      </c>
      <c r="K2723" s="79">
        <v>12610</v>
      </c>
      <c r="L2723" s="79">
        <f t="shared" si="466"/>
        <v>2395.9</v>
      </c>
      <c r="M2723" s="79">
        <f t="shared" si="468"/>
        <v>15005.9</v>
      </c>
      <c r="N2723" s="79">
        <v>10000</v>
      </c>
      <c r="O2723" s="79">
        <v>1900</v>
      </c>
      <c r="P2723" s="79">
        <v>11900</v>
      </c>
      <c r="Q2723" s="244">
        <f t="shared" si="469"/>
        <v>9692</v>
      </c>
      <c r="R2723" s="244">
        <f t="shared" si="470"/>
        <v>12199</v>
      </c>
      <c r="S2723" s="244">
        <f t="shared" si="471"/>
        <v>12006</v>
      </c>
      <c r="T2723" s="244">
        <f t="shared" si="472"/>
        <v>11900</v>
      </c>
      <c r="U2723" s="79">
        <f t="shared" si="473"/>
        <v>1772.7167004346747</v>
      </c>
      <c r="V2723" s="245">
        <f t="shared" si="474"/>
        <v>0.14531655876995447</v>
      </c>
      <c r="W2723" s="88" t="str">
        <f t="shared" si="475"/>
        <v>MENOR_VALOR</v>
      </c>
      <c r="X2723" s="89">
        <f t="shared" si="476"/>
        <v>9692</v>
      </c>
      <c r="Y2723" s="73"/>
    </row>
    <row r="2724" spans="1:25" x14ac:dyDescent="0.35">
      <c r="A2724" s="21">
        <v>2450</v>
      </c>
      <c r="B2724" s="30">
        <v>8714200</v>
      </c>
      <c r="C2724" s="20" t="s">
        <v>548</v>
      </c>
      <c r="D2724" s="62" t="s">
        <v>628</v>
      </c>
      <c r="E2724" s="217" t="s">
        <v>34</v>
      </c>
      <c r="F2724" s="54">
        <v>0</v>
      </c>
      <c r="G2724" s="134">
        <v>1</v>
      </c>
      <c r="H2724" s="6">
        <v>781815</v>
      </c>
      <c r="I2724" s="247">
        <v>8568</v>
      </c>
      <c r="J2724" s="82">
        <f t="shared" si="467"/>
        <v>9692.1216000000004</v>
      </c>
      <c r="K2724" s="79">
        <v>11700</v>
      </c>
      <c r="L2724" s="79">
        <f t="shared" si="466"/>
        <v>2223</v>
      </c>
      <c r="M2724" s="79">
        <f t="shared" si="468"/>
        <v>13923</v>
      </c>
      <c r="N2724" s="79">
        <v>10000</v>
      </c>
      <c r="O2724" s="79">
        <v>1900</v>
      </c>
      <c r="P2724" s="79">
        <v>11900</v>
      </c>
      <c r="Q2724" s="244">
        <f t="shared" si="469"/>
        <v>9692</v>
      </c>
      <c r="R2724" s="244">
        <f t="shared" si="470"/>
        <v>11838</v>
      </c>
      <c r="S2724" s="244">
        <f t="shared" si="471"/>
        <v>11710</v>
      </c>
      <c r="T2724" s="244">
        <f t="shared" si="472"/>
        <v>11900</v>
      </c>
      <c r="U2724" s="79">
        <f t="shared" si="473"/>
        <v>1517.451152426331</v>
      </c>
      <c r="V2724" s="245">
        <f t="shared" si="474"/>
        <v>0.12818475692062264</v>
      </c>
      <c r="W2724" s="88" t="str">
        <f t="shared" si="475"/>
        <v>MENOR_VALOR</v>
      </c>
      <c r="X2724" s="89">
        <f t="shared" si="476"/>
        <v>9692</v>
      </c>
      <c r="Y2724" s="73"/>
    </row>
    <row r="2725" spans="1:25" ht="16" x14ac:dyDescent="0.35">
      <c r="A2725" s="21">
        <v>2451</v>
      </c>
      <c r="B2725" s="30">
        <v>8714200</v>
      </c>
      <c r="C2725" s="20" t="s">
        <v>548</v>
      </c>
      <c r="D2725" s="62" t="s">
        <v>629</v>
      </c>
      <c r="E2725" s="217" t="s">
        <v>34</v>
      </c>
      <c r="F2725" s="54">
        <v>0</v>
      </c>
      <c r="G2725" s="134">
        <v>1</v>
      </c>
      <c r="H2725" s="6">
        <v>781815</v>
      </c>
      <c r="I2725" s="247">
        <v>8568</v>
      </c>
      <c r="J2725" s="82">
        <f t="shared" si="467"/>
        <v>9692.1216000000004</v>
      </c>
      <c r="K2725" s="79">
        <v>13130</v>
      </c>
      <c r="L2725" s="79">
        <f t="shared" si="466"/>
        <v>2494.6999999999998</v>
      </c>
      <c r="M2725" s="79">
        <f t="shared" si="468"/>
        <v>15624.7</v>
      </c>
      <c r="N2725" s="79">
        <v>10000</v>
      </c>
      <c r="O2725" s="79">
        <v>1900</v>
      </c>
      <c r="P2725" s="79">
        <v>11900</v>
      </c>
      <c r="Q2725" s="244">
        <f t="shared" si="469"/>
        <v>9692</v>
      </c>
      <c r="R2725" s="244">
        <f t="shared" si="470"/>
        <v>12406</v>
      </c>
      <c r="S2725" s="244">
        <f t="shared" si="471"/>
        <v>12169</v>
      </c>
      <c r="T2725" s="244">
        <f t="shared" si="472"/>
        <v>11900</v>
      </c>
      <c r="U2725" s="79">
        <f t="shared" si="473"/>
        <v>1919.08780414029</v>
      </c>
      <c r="V2725" s="245">
        <f t="shared" si="474"/>
        <v>0.1546902953522723</v>
      </c>
      <c r="W2725" s="88" t="str">
        <f t="shared" si="475"/>
        <v>MENOR_VALOR</v>
      </c>
      <c r="X2725" s="89">
        <f t="shared" si="476"/>
        <v>9692</v>
      </c>
      <c r="Y2725" s="73"/>
    </row>
    <row r="2726" spans="1:25" x14ac:dyDescent="0.35">
      <c r="A2726" s="21">
        <v>2452</v>
      </c>
      <c r="B2726" s="30">
        <v>8714200</v>
      </c>
      <c r="C2726" s="20" t="s">
        <v>548</v>
      </c>
      <c r="D2726" s="62" t="s">
        <v>630</v>
      </c>
      <c r="E2726" s="217" t="s">
        <v>34</v>
      </c>
      <c r="F2726" s="54">
        <v>0</v>
      </c>
      <c r="G2726" s="134">
        <v>1</v>
      </c>
      <c r="H2726" s="6">
        <v>781815</v>
      </c>
      <c r="I2726" s="247">
        <v>207298</v>
      </c>
      <c r="J2726" s="82">
        <f t="shared" si="467"/>
        <v>234495.4976</v>
      </c>
      <c r="K2726" s="79">
        <v>329400</v>
      </c>
      <c r="L2726" s="79">
        <f t="shared" si="466"/>
        <v>62586</v>
      </c>
      <c r="M2726" s="79">
        <f t="shared" si="468"/>
        <v>391986</v>
      </c>
      <c r="N2726" s="79">
        <v>244000</v>
      </c>
      <c r="O2726" s="79">
        <v>46360</v>
      </c>
      <c r="P2726" s="79">
        <v>290360</v>
      </c>
      <c r="Q2726" s="244">
        <f t="shared" si="469"/>
        <v>234495</v>
      </c>
      <c r="R2726" s="244">
        <f t="shared" si="470"/>
        <v>305614</v>
      </c>
      <c r="S2726" s="244">
        <f t="shared" si="471"/>
        <v>298846</v>
      </c>
      <c r="T2726" s="244">
        <f t="shared" si="472"/>
        <v>290360</v>
      </c>
      <c r="U2726" s="79">
        <f t="shared" si="473"/>
        <v>50288.727171206076</v>
      </c>
      <c r="V2726" s="245">
        <f t="shared" si="474"/>
        <v>0.16454981503205376</v>
      </c>
      <c r="W2726" s="88" t="str">
        <f t="shared" si="475"/>
        <v>MENOR_VALOR</v>
      </c>
      <c r="X2726" s="89">
        <f t="shared" si="476"/>
        <v>234495</v>
      </c>
      <c r="Y2726" s="73"/>
    </row>
    <row r="2727" spans="1:25" x14ac:dyDescent="0.35">
      <c r="A2727" s="21">
        <v>2453</v>
      </c>
      <c r="B2727" s="30">
        <v>8714200</v>
      </c>
      <c r="C2727" s="20" t="s">
        <v>548</v>
      </c>
      <c r="D2727" s="62" t="s">
        <v>631</v>
      </c>
      <c r="E2727" s="217" t="s">
        <v>34</v>
      </c>
      <c r="F2727" s="54">
        <v>0</v>
      </c>
      <c r="G2727" s="134">
        <v>1</v>
      </c>
      <c r="H2727" s="6">
        <v>781815</v>
      </c>
      <c r="I2727" s="247">
        <v>25823</v>
      </c>
      <c r="J2727" s="82">
        <f t="shared" si="467"/>
        <v>29210.977599999998</v>
      </c>
      <c r="K2727" s="79">
        <v>37240</v>
      </c>
      <c r="L2727" s="79">
        <f t="shared" si="466"/>
        <v>7075.6</v>
      </c>
      <c r="M2727" s="79">
        <f t="shared" si="468"/>
        <v>44315.6</v>
      </c>
      <c r="N2727" s="79">
        <v>30000</v>
      </c>
      <c r="O2727" s="79">
        <v>5700</v>
      </c>
      <c r="P2727" s="79">
        <v>35700</v>
      </c>
      <c r="Q2727" s="244">
        <f t="shared" si="469"/>
        <v>29211</v>
      </c>
      <c r="R2727" s="244">
        <f t="shared" si="470"/>
        <v>36409</v>
      </c>
      <c r="S2727" s="244">
        <f t="shared" si="471"/>
        <v>35886</v>
      </c>
      <c r="T2727" s="244">
        <f t="shared" si="472"/>
        <v>35700</v>
      </c>
      <c r="U2727" s="79">
        <f t="shared" si="473"/>
        <v>5089.754610980769</v>
      </c>
      <c r="V2727" s="245">
        <f t="shared" si="474"/>
        <v>0.13979385896291491</v>
      </c>
      <c r="W2727" s="88" t="str">
        <f t="shared" si="475"/>
        <v>MENOR_VALOR</v>
      </c>
      <c r="X2727" s="89">
        <f t="shared" si="476"/>
        <v>29211</v>
      </c>
      <c r="Y2727" s="73"/>
    </row>
    <row r="2728" spans="1:25" ht="16" x14ac:dyDescent="0.35">
      <c r="A2728" s="21">
        <v>2454</v>
      </c>
      <c r="B2728" s="30">
        <v>8714200</v>
      </c>
      <c r="C2728" s="20" t="s">
        <v>548</v>
      </c>
      <c r="D2728" s="62" t="s">
        <v>632</v>
      </c>
      <c r="E2728" s="217" t="s">
        <v>34</v>
      </c>
      <c r="F2728" s="54">
        <v>0</v>
      </c>
      <c r="G2728" s="134">
        <v>1</v>
      </c>
      <c r="H2728" s="6">
        <v>781815</v>
      </c>
      <c r="I2728" s="247">
        <v>19159</v>
      </c>
      <c r="J2728" s="82">
        <f t="shared" si="467"/>
        <v>21672.660799999998</v>
      </c>
      <c r="K2728" s="79">
        <v>30740</v>
      </c>
      <c r="L2728" s="79">
        <f t="shared" si="466"/>
        <v>5840.6</v>
      </c>
      <c r="M2728" s="79">
        <f t="shared" si="468"/>
        <v>36580.6</v>
      </c>
      <c r="N2728" s="79">
        <v>23000</v>
      </c>
      <c r="O2728" s="79">
        <v>4370</v>
      </c>
      <c r="P2728" s="79">
        <v>27370</v>
      </c>
      <c r="Q2728" s="244">
        <f t="shared" si="469"/>
        <v>21673</v>
      </c>
      <c r="R2728" s="244">
        <f t="shared" si="470"/>
        <v>28541</v>
      </c>
      <c r="S2728" s="244">
        <f t="shared" si="471"/>
        <v>27892</v>
      </c>
      <c r="T2728" s="244">
        <f t="shared" si="472"/>
        <v>27370</v>
      </c>
      <c r="U2728" s="79">
        <f t="shared" si="473"/>
        <v>4856.4093731892081</v>
      </c>
      <c r="V2728" s="245">
        <f t="shared" si="474"/>
        <v>0.17015554371567948</v>
      </c>
      <c r="W2728" s="88" t="str">
        <f t="shared" si="475"/>
        <v>MENOR_VALOR</v>
      </c>
      <c r="X2728" s="89">
        <f t="shared" si="476"/>
        <v>21673</v>
      </c>
      <c r="Y2728" s="73"/>
    </row>
    <row r="2729" spans="1:25" ht="16" x14ac:dyDescent="0.35">
      <c r="A2729" s="21">
        <v>2455</v>
      </c>
      <c r="B2729" s="30">
        <v>8714200</v>
      </c>
      <c r="C2729" s="20" t="s">
        <v>548</v>
      </c>
      <c r="D2729" s="62" t="s">
        <v>633</v>
      </c>
      <c r="E2729" s="217" t="s">
        <v>34</v>
      </c>
      <c r="F2729" s="54">
        <v>0</v>
      </c>
      <c r="G2729" s="134">
        <v>1</v>
      </c>
      <c r="H2729" s="6">
        <v>781815</v>
      </c>
      <c r="I2729" s="247">
        <v>20587</v>
      </c>
      <c r="J2729" s="82">
        <f t="shared" si="467"/>
        <v>23288.0144</v>
      </c>
      <c r="K2729" s="79">
        <v>31500</v>
      </c>
      <c r="L2729" s="79">
        <f t="shared" si="466"/>
        <v>5985</v>
      </c>
      <c r="M2729" s="79">
        <f t="shared" si="468"/>
        <v>37485</v>
      </c>
      <c r="N2729" s="79">
        <v>24000</v>
      </c>
      <c r="O2729" s="79">
        <v>4560</v>
      </c>
      <c r="P2729" s="79">
        <v>28560</v>
      </c>
      <c r="Q2729" s="244">
        <f t="shared" si="469"/>
        <v>23288</v>
      </c>
      <c r="R2729" s="244">
        <f t="shared" si="470"/>
        <v>29778</v>
      </c>
      <c r="S2729" s="244">
        <f t="shared" si="471"/>
        <v>29213</v>
      </c>
      <c r="T2729" s="244">
        <f t="shared" si="472"/>
        <v>28560</v>
      </c>
      <c r="U2729" s="79">
        <f t="shared" si="473"/>
        <v>4589.1230099006934</v>
      </c>
      <c r="V2729" s="245">
        <f t="shared" si="474"/>
        <v>0.1541111898012188</v>
      </c>
      <c r="W2729" s="88" t="str">
        <f t="shared" si="475"/>
        <v>MENOR_VALOR</v>
      </c>
      <c r="X2729" s="89">
        <f t="shared" si="476"/>
        <v>23288</v>
      </c>
      <c r="Y2729" s="73"/>
    </row>
    <row r="2730" spans="1:25" ht="16" x14ac:dyDescent="0.35">
      <c r="A2730" s="21">
        <v>2456</v>
      </c>
      <c r="B2730" s="30">
        <v>8714200</v>
      </c>
      <c r="C2730" s="20" t="s">
        <v>548</v>
      </c>
      <c r="D2730" s="62" t="s">
        <v>634</v>
      </c>
      <c r="E2730" s="217" t="s">
        <v>34</v>
      </c>
      <c r="F2730" s="54">
        <v>0</v>
      </c>
      <c r="G2730" s="134">
        <v>1</v>
      </c>
      <c r="H2730" s="6">
        <v>781815</v>
      </c>
      <c r="I2730" s="247">
        <v>412811</v>
      </c>
      <c r="J2730" s="82">
        <f t="shared" si="467"/>
        <v>466971.80319999997</v>
      </c>
      <c r="K2730" s="79">
        <v>620160</v>
      </c>
      <c r="L2730" s="79">
        <f t="shared" si="466"/>
        <v>117830.39999999999</v>
      </c>
      <c r="M2730" s="79">
        <f t="shared" si="468"/>
        <v>737990.4</v>
      </c>
      <c r="N2730" s="79">
        <v>486000</v>
      </c>
      <c r="O2730" s="79">
        <v>92340</v>
      </c>
      <c r="P2730" s="79">
        <v>578340</v>
      </c>
      <c r="Q2730" s="244">
        <f t="shared" si="469"/>
        <v>466972</v>
      </c>
      <c r="R2730" s="244">
        <f t="shared" si="470"/>
        <v>594434</v>
      </c>
      <c r="S2730" s="244">
        <f t="shared" si="471"/>
        <v>584128</v>
      </c>
      <c r="T2730" s="244">
        <f t="shared" si="472"/>
        <v>578340</v>
      </c>
      <c r="U2730" s="79">
        <f t="shared" si="473"/>
        <v>90129.244543599722</v>
      </c>
      <c r="V2730" s="245">
        <f t="shared" si="474"/>
        <v>0.15162195389832972</v>
      </c>
      <c r="W2730" s="88" t="str">
        <f t="shared" si="475"/>
        <v>MENOR_VALOR</v>
      </c>
      <c r="X2730" s="89">
        <f t="shared" si="476"/>
        <v>466972</v>
      </c>
      <c r="Y2730" s="73"/>
    </row>
    <row r="2731" spans="1:25" ht="16" x14ac:dyDescent="0.35">
      <c r="A2731" s="21">
        <v>2457</v>
      </c>
      <c r="B2731" s="30">
        <v>8714200</v>
      </c>
      <c r="C2731" s="20" t="s">
        <v>548</v>
      </c>
      <c r="D2731" s="62" t="s">
        <v>635</v>
      </c>
      <c r="E2731" s="217" t="s">
        <v>34</v>
      </c>
      <c r="F2731" s="54">
        <v>0</v>
      </c>
      <c r="G2731" s="134">
        <v>1</v>
      </c>
      <c r="H2731" s="6">
        <v>781815</v>
      </c>
      <c r="I2731" s="247">
        <v>29512</v>
      </c>
      <c r="J2731" s="82">
        <f t="shared" si="467"/>
        <v>33383.974399999999</v>
      </c>
      <c r="K2731" s="79">
        <v>48400</v>
      </c>
      <c r="L2731" s="79">
        <f t="shared" si="466"/>
        <v>9196</v>
      </c>
      <c r="M2731" s="79">
        <f t="shared" si="468"/>
        <v>57596</v>
      </c>
      <c r="N2731" s="79">
        <v>35000</v>
      </c>
      <c r="O2731" s="79">
        <v>6650</v>
      </c>
      <c r="P2731" s="79">
        <v>41650</v>
      </c>
      <c r="Q2731" s="244">
        <f t="shared" si="469"/>
        <v>33384</v>
      </c>
      <c r="R2731" s="244">
        <f t="shared" si="470"/>
        <v>44210</v>
      </c>
      <c r="S2731" s="244">
        <f t="shared" si="471"/>
        <v>43104</v>
      </c>
      <c r="T2731" s="244">
        <f t="shared" si="472"/>
        <v>41650</v>
      </c>
      <c r="U2731" s="79">
        <f t="shared" si="473"/>
        <v>7655.1380131255637</v>
      </c>
      <c r="V2731" s="245">
        <f t="shared" si="474"/>
        <v>0.17315399260632355</v>
      </c>
      <c r="W2731" s="88" t="str">
        <f t="shared" si="475"/>
        <v>MENOR_VALOR</v>
      </c>
      <c r="X2731" s="89">
        <f t="shared" si="476"/>
        <v>33384</v>
      </c>
      <c r="Y2731" s="73"/>
    </row>
    <row r="2732" spans="1:25" x14ac:dyDescent="0.35">
      <c r="A2732" s="21">
        <v>2458</v>
      </c>
      <c r="B2732" s="30">
        <v>8714200</v>
      </c>
      <c r="C2732" s="20" t="s">
        <v>548</v>
      </c>
      <c r="D2732" s="62" t="s">
        <v>636</v>
      </c>
      <c r="E2732" s="217" t="s">
        <v>34</v>
      </c>
      <c r="F2732" s="54">
        <v>0</v>
      </c>
      <c r="G2732" s="134">
        <v>1</v>
      </c>
      <c r="H2732" s="6">
        <v>781815</v>
      </c>
      <c r="I2732" s="247">
        <v>29512</v>
      </c>
      <c r="J2732" s="82">
        <f t="shared" si="467"/>
        <v>33383.974399999999</v>
      </c>
      <c r="K2732" s="79">
        <v>40920</v>
      </c>
      <c r="L2732" s="79">
        <f t="shared" ref="L2732:L2795" si="477">K2732*19%</f>
        <v>7774.8</v>
      </c>
      <c r="M2732" s="79">
        <f t="shared" si="468"/>
        <v>48694.8</v>
      </c>
      <c r="N2732" s="79">
        <v>35000</v>
      </c>
      <c r="O2732" s="79">
        <v>6650</v>
      </c>
      <c r="P2732" s="79">
        <v>41650</v>
      </c>
      <c r="Q2732" s="244">
        <f t="shared" si="469"/>
        <v>33384</v>
      </c>
      <c r="R2732" s="244">
        <f t="shared" si="470"/>
        <v>41243</v>
      </c>
      <c r="S2732" s="244">
        <f t="shared" si="471"/>
        <v>40758</v>
      </c>
      <c r="T2732" s="244">
        <f t="shared" si="472"/>
        <v>41650</v>
      </c>
      <c r="U2732" s="79">
        <f t="shared" si="473"/>
        <v>5557.1521933450767</v>
      </c>
      <c r="V2732" s="245">
        <f t="shared" si="474"/>
        <v>0.13474170631004234</v>
      </c>
      <c r="W2732" s="88" t="str">
        <f t="shared" si="475"/>
        <v>MENOR_VALOR</v>
      </c>
      <c r="X2732" s="89">
        <f t="shared" si="476"/>
        <v>33384</v>
      </c>
      <c r="Y2732" s="73"/>
    </row>
    <row r="2733" spans="1:25" ht="24" x14ac:dyDescent="0.35">
      <c r="A2733" s="21">
        <v>2459</v>
      </c>
      <c r="B2733" s="30">
        <v>8714200</v>
      </c>
      <c r="C2733" s="20" t="s">
        <v>548</v>
      </c>
      <c r="D2733" s="62" t="s">
        <v>637</v>
      </c>
      <c r="E2733" s="217" t="s">
        <v>34</v>
      </c>
      <c r="F2733" s="54">
        <v>0</v>
      </c>
      <c r="G2733" s="134">
        <v>1</v>
      </c>
      <c r="H2733" s="6">
        <v>781815</v>
      </c>
      <c r="I2733" s="247">
        <v>72352</v>
      </c>
      <c r="J2733" s="82">
        <f t="shared" si="467"/>
        <v>81844.582399999999</v>
      </c>
      <c r="K2733" s="79">
        <v>100700</v>
      </c>
      <c r="L2733" s="79">
        <f t="shared" si="477"/>
        <v>19133</v>
      </c>
      <c r="M2733" s="79">
        <f t="shared" si="468"/>
        <v>119833</v>
      </c>
      <c r="N2733" s="79">
        <v>85000</v>
      </c>
      <c r="O2733" s="79">
        <v>16150</v>
      </c>
      <c r="P2733" s="79">
        <v>101150</v>
      </c>
      <c r="Q2733" s="244">
        <f t="shared" si="469"/>
        <v>81845</v>
      </c>
      <c r="R2733" s="244">
        <f t="shared" si="470"/>
        <v>100943</v>
      </c>
      <c r="S2733" s="244">
        <f t="shared" si="471"/>
        <v>99734</v>
      </c>
      <c r="T2733" s="244">
        <f t="shared" si="472"/>
        <v>101150</v>
      </c>
      <c r="U2733" s="79">
        <f t="shared" si="473"/>
        <v>13504.325307100684</v>
      </c>
      <c r="V2733" s="245">
        <f t="shared" si="474"/>
        <v>0.13378169171810511</v>
      </c>
      <c r="W2733" s="88" t="str">
        <f t="shared" si="475"/>
        <v>MENOR_VALOR</v>
      </c>
      <c r="X2733" s="89">
        <f t="shared" si="476"/>
        <v>81845</v>
      </c>
      <c r="Y2733" s="73"/>
    </row>
    <row r="2734" spans="1:25" ht="24" x14ac:dyDescent="0.35">
      <c r="A2734" s="21">
        <v>2460</v>
      </c>
      <c r="B2734" s="30">
        <v>8714200</v>
      </c>
      <c r="C2734" s="20" t="s">
        <v>548</v>
      </c>
      <c r="D2734" s="62" t="s">
        <v>638</v>
      </c>
      <c r="E2734" s="217" t="s">
        <v>34</v>
      </c>
      <c r="F2734" s="54">
        <v>0</v>
      </c>
      <c r="G2734" s="134">
        <v>1</v>
      </c>
      <c r="H2734" s="6">
        <v>781815</v>
      </c>
      <c r="I2734" s="247">
        <v>72352</v>
      </c>
      <c r="J2734" s="82">
        <f t="shared" si="467"/>
        <v>81844.582399999999</v>
      </c>
      <c r="K2734" s="79">
        <v>109180</v>
      </c>
      <c r="L2734" s="79">
        <f t="shared" si="477"/>
        <v>20744.2</v>
      </c>
      <c r="M2734" s="79">
        <f t="shared" si="468"/>
        <v>129924.2</v>
      </c>
      <c r="N2734" s="79">
        <v>85000</v>
      </c>
      <c r="O2734" s="79">
        <v>16150</v>
      </c>
      <c r="P2734" s="79">
        <v>101150</v>
      </c>
      <c r="Q2734" s="244">
        <f t="shared" si="469"/>
        <v>81845</v>
      </c>
      <c r="R2734" s="244">
        <f t="shared" si="470"/>
        <v>104306</v>
      </c>
      <c r="S2734" s="244">
        <f t="shared" si="471"/>
        <v>102459</v>
      </c>
      <c r="T2734" s="244">
        <f t="shared" si="472"/>
        <v>101150</v>
      </c>
      <c r="U2734" s="79">
        <f t="shared" si="473"/>
        <v>15882.325412231045</v>
      </c>
      <c r="V2734" s="245">
        <f t="shared" si="474"/>
        <v>0.15226665208359103</v>
      </c>
      <c r="W2734" s="88" t="str">
        <f t="shared" si="475"/>
        <v>MENOR_VALOR</v>
      </c>
      <c r="X2734" s="89">
        <f t="shared" si="476"/>
        <v>81845</v>
      </c>
      <c r="Y2734" s="73"/>
    </row>
    <row r="2735" spans="1:25" ht="16" x14ac:dyDescent="0.35">
      <c r="A2735" s="21">
        <v>2461</v>
      </c>
      <c r="B2735" s="30">
        <v>8714200</v>
      </c>
      <c r="C2735" s="20" t="s">
        <v>548</v>
      </c>
      <c r="D2735" s="62" t="s">
        <v>641</v>
      </c>
      <c r="E2735" s="217" t="s">
        <v>34</v>
      </c>
      <c r="F2735" s="54">
        <v>0</v>
      </c>
      <c r="G2735" s="134">
        <v>1</v>
      </c>
      <c r="H2735" s="6">
        <v>781815</v>
      </c>
      <c r="I2735" s="247">
        <v>144347</v>
      </c>
      <c r="J2735" s="82">
        <f t="shared" si="467"/>
        <v>163285.32639999999</v>
      </c>
      <c r="K2735" s="79">
        <v>230040</v>
      </c>
      <c r="L2735" s="79">
        <f t="shared" si="477"/>
        <v>43707.6</v>
      </c>
      <c r="M2735" s="79">
        <f t="shared" si="468"/>
        <v>273747.59999999998</v>
      </c>
      <c r="N2735" s="79">
        <v>170000</v>
      </c>
      <c r="O2735" s="79">
        <v>32300</v>
      </c>
      <c r="P2735" s="79">
        <v>202300</v>
      </c>
      <c r="Q2735" s="244">
        <f t="shared" si="469"/>
        <v>163285</v>
      </c>
      <c r="R2735" s="244">
        <f t="shared" si="470"/>
        <v>213111</v>
      </c>
      <c r="S2735" s="244">
        <f t="shared" si="471"/>
        <v>208336</v>
      </c>
      <c r="T2735" s="244">
        <f t="shared" si="472"/>
        <v>202300</v>
      </c>
      <c r="U2735" s="79">
        <f t="shared" si="473"/>
        <v>35232.302479400918</v>
      </c>
      <c r="V2735" s="245">
        <f t="shared" si="474"/>
        <v>0.1653237161826509</v>
      </c>
      <c r="W2735" s="88" t="str">
        <f t="shared" si="475"/>
        <v>MENOR_VALOR</v>
      </c>
      <c r="X2735" s="89">
        <f t="shared" si="476"/>
        <v>163285</v>
      </c>
      <c r="Y2735" s="73"/>
    </row>
    <row r="2736" spans="1:25" x14ac:dyDescent="0.35">
      <c r="A2736" s="21">
        <v>2462</v>
      </c>
      <c r="B2736" s="30">
        <v>8714200</v>
      </c>
      <c r="C2736" s="20" t="s">
        <v>548</v>
      </c>
      <c r="D2736" s="62" t="s">
        <v>642</v>
      </c>
      <c r="E2736" s="217" t="s">
        <v>34</v>
      </c>
      <c r="F2736" s="54">
        <v>0</v>
      </c>
      <c r="G2736" s="134">
        <v>1</v>
      </c>
      <c r="H2736" s="6">
        <v>781815</v>
      </c>
      <c r="I2736" s="247">
        <v>130543</v>
      </c>
      <c r="J2736" s="82">
        <f t="shared" si="467"/>
        <v>147670.24160000001</v>
      </c>
      <c r="K2736" s="79">
        <v>181420</v>
      </c>
      <c r="L2736" s="79">
        <f t="shared" si="477"/>
        <v>34469.800000000003</v>
      </c>
      <c r="M2736" s="79">
        <f t="shared" si="468"/>
        <v>215889.8</v>
      </c>
      <c r="N2736" s="79">
        <v>154000</v>
      </c>
      <c r="O2736" s="79">
        <v>29260</v>
      </c>
      <c r="P2736" s="79">
        <v>183260</v>
      </c>
      <c r="Q2736" s="244">
        <f t="shared" si="469"/>
        <v>147670</v>
      </c>
      <c r="R2736" s="244">
        <f t="shared" si="470"/>
        <v>182273</v>
      </c>
      <c r="S2736" s="244">
        <f t="shared" si="471"/>
        <v>180107</v>
      </c>
      <c r="T2736" s="244">
        <f t="shared" si="472"/>
        <v>183260</v>
      </c>
      <c r="U2736" s="79">
        <f t="shared" si="473"/>
        <v>24468.015949398105</v>
      </c>
      <c r="V2736" s="245">
        <f t="shared" si="474"/>
        <v>0.13423829063765946</v>
      </c>
      <c r="W2736" s="88" t="str">
        <f t="shared" si="475"/>
        <v>MENOR_VALOR</v>
      </c>
      <c r="X2736" s="89">
        <f t="shared" si="476"/>
        <v>147670</v>
      </c>
      <c r="Y2736" s="73"/>
    </row>
    <row r="2737" spans="1:25" x14ac:dyDescent="0.35">
      <c r="A2737" s="21">
        <v>2463</v>
      </c>
      <c r="B2737" s="30">
        <v>8714200</v>
      </c>
      <c r="C2737" s="20" t="s">
        <v>548</v>
      </c>
      <c r="D2737" s="62" t="s">
        <v>794</v>
      </c>
      <c r="E2737" s="217" t="s">
        <v>34</v>
      </c>
      <c r="F2737" s="54">
        <v>0</v>
      </c>
      <c r="G2737" s="134">
        <v>1</v>
      </c>
      <c r="H2737" s="6">
        <v>781815</v>
      </c>
      <c r="I2737" s="247">
        <v>61642</v>
      </c>
      <c r="J2737" s="82">
        <f t="shared" si="467"/>
        <v>69729.430399999997</v>
      </c>
      <c r="K2737" s="79">
        <v>97370</v>
      </c>
      <c r="L2737" s="79">
        <f t="shared" si="477"/>
        <v>18500.3</v>
      </c>
      <c r="M2737" s="79">
        <f t="shared" si="468"/>
        <v>115870.3</v>
      </c>
      <c r="N2737" s="79">
        <v>73000</v>
      </c>
      <c r="O2737" s="79">
        <v>13870</v>
      </c>
      <c r="P2737" s="79">
        <v>86870</v>
      </c>
      <c r="Q2737" s="244">
        <f t="shared" si="469"/>
        <v>69729</v>
      </c>
      <c r="R2737" s="244">
        <f t="shared" si="470"/>
        <v>90823</v>
      </c>
      <c r="S2737" s="244">
        <f t="shared" si="471"/>
        <v>88869</v>
      </c>
      <c r="T2737" s="244">
        <f t="shared" si="472"/>
        <v>86870</v>
      </c>
      <c r="U2737" s="79">
        <f t="shared" si="473"/>
        <v>14915.710442349033</v>
      </c>
      <c r="V2737" s="245">
        <f t="shared" si="474"/>
        <v>0.16422833910296988</v>
      </c>
      <c r="W2737" s="88" t="str">
        <f t="shared" si="475"/>
        <v>MENOR_VALOR</v>
      </c>
      <c r="X2737" s="89">
        <f t="shared" si="476"/>
        <v>69729</v>
      </c>
      <c r="Y2737" s="73"/>
    </row>
    <row r="2738" spans="1:25" ht="16" x14ac:dyDescent="0.35">
      <c r="A2738" s="21">
        <v>2464</v>
      </c>
      <c r="B2738" s="30">
        <v>8714200</v>
      </c>
      <c r="C2738" s="20" t="s">
        <v>548</v>
      </c>
      <c r="D2738" s="62" t="s">
        <v>824</v>
      </c>
      <c r="E2738" s="217" t="s">
        <v>34</v>
      </c>
      <c r="F2738" s="54">
        <v>0</v>
      </c>
      <c r="G2738" s="134">
        <v>1</v>
      </c>
      <c r="H2738" s="6">
        <v>781815</v>
      </c>
      <c r="I2738" s="247">
        <v>104125</v>
      </c>
      <c r="J2738" s="82">
        <f t="shared" si="467"/>
        <v>117786.2</v>
      </c>
      <c r="K2738" s="79">
        <v>167860</v>
      </c>
      <c r="L2738" s="79">
        <f t="shared" si="477"/>
        <v>31893.4</v>
      </c>
      <c r="M2738" s="79">
        <f t="shared" si="468"/>
        <v>199753.4</v>
      </c>
      <c r="N2738" s="79">
        <v>123000</v>
      </c>
      <c r="O2738" s="79">
        <v>23370</v>
      </c>
      <c r="P2738" s="79">
        <v>146370</v>
      </c>
      <c r="Q2738" s="244">
        <f t="shared" si="469"/>
        <v>117786</v>
      </c>
      <c r="R2738" s="244">
        <f t="shared" si="470"/>
        <v>154637</v>
      </c>
      <c r="S2738" s="244">
        <f t="shared" si="471"/>
        <v>151013</v>
      </c>
      <c r="T2738" s="244">
        <f t="shared" si="472"/>
        <v>146370</v>
      </c>
      <c r="U2738" s="79">
        <f t="shared" si="473"/>
        <v>26057.591993505463</v>
      </c>
      <c r="V2738" s="245">
        <f t="shared" si="474"/>
        <v>0.16850813190572414</v>
      </c>
      <c r="W2738" s="88" t="str">
        <f t="shared" si="475"/>
        <v>MENOR_VALOR</v>
      </c>
      <c r="X2738" s="89">
        <f t="shared" si="476"/>
        <v>117786</v>
      </c>
      <c r="Y2738" s="73"/>
    </row>
    <row r="2739" spans="1:25" x14ac:dyDescent="0.35">
      <c r="A2739" s="21">
        <v>2465</v>
      </c>
      <c r="B2739" s="30">
        <v>8714200</v>
      </c>
      <c r="C2739" s="20" t="s">
        <v>548</v>
      </c>
      <c r="D2739" s="62" t="s">
        <v>795</v>
      </c>
      <c r="E2739" s="217" t="s">
        <v>34</v>
      </c>
      <c r="F2739" s="54">
        <v>0</v>
      </c>
      <c r="G2739" s="134">
        <v>1</v>
      </c>
      <c r="H2739" s="6">
        <v>781815</v>
      </c>
      <c r="I2739" s="247">
        <v>72233</v>
      </c>
      <c r="J2739" s="82">
        <f t="shared" si="467"/>
        <v>81709.969599999997</v>
      </c>
      <c r="K2739" s="79">
        <v>111300</v>
      </c>
      <c r="L2739" s="79">
        <f t="shared" si="477"/>
        <v>21147</v>
      </c>
      <c r="M2739" s="79">
        <f t="shared" si="468"/>
        <v>132447</v>
      </c>
      <c r="N2739" s="79">
        <v>85000</v>
      </c>
      <c r="O2739" s="79">
        <v>16150</v>
      </c>
      <c r="P2739" s="79">
        <v>101150</v>
      </c>
      <c r="Q2739" s="244">
        <f t="shared" si="469"/>
        <v>81710</v>
      </c>
      <c r="R2739" s="244">
        <f t="shared" si="470"/>
        <v>105102</v>
      </c>
      <c r="S2739" s="244">
        <f t="shared" si="471"/>
        <v>103061</v>
      </c>
      <c r="T2739" s="244">
        <f t="shared" si="472"/>
        <v>101150</v>
      </c>
      <c r="U2739" s="79">
        <f t="shared" si="473"/>
        <v>16540.641825515719</v>
      </c>
      <c r="V2739" s="245">
        <f t="shared" si="474"/>
        <v>0.15737704159307833</v>
      </c>
      <c r="W2739" s="88" t="str">
        <f t="shared" si="475"/>
        <v>MENOR_VALOR</v>
      </c>
      <c r="X2739" s="89">
        <f t="shared" si="476"/>
        <v>81710</v>
      </c>
      <c r="Y2739" s="73"/>
    </row>
    <row r="2740" spans="1:25" x14ac:dyDescent="0.35">
      <c r="A2740" s="21">
        <v>2466</v>
      </c>
      <c r="B2740" s="30">
        <v>8714200</v>
      </c>
      <c r="C2740" s="20" t="s">
        <v>548</v>
      </c>
      <c r="D2740" s="62" t="s">
        <v>796</v>
      </c>
      <c r="E2740" s="217" t="s">
        <v>34</v>
      </c>
      <c r="F2740" s="54">
        <v>0</v>
      </c>
      <c r="G2740" s="134">
        <v>1</v>
      </c>
      <c r="H2740" s="6">
        <v>781815</v>
      </c>
      <c r="I2740" s="247">
        <v>183617</v>
      </c>
      <c r="J2740" s="82">
        <f t="shared" si="467"/>
        <v>207707.55040000001</v>
      </c>
      <c r="K2740" s="79">
        <v>270000</v>
      </c>
      <c r="L2740" s="79">
        <f t="shared" si="477"/>
        <v>51300</v>
      </c>
      <c r="M2740" s="79">
        <f t="shared" si="468"/>
        <v>321300</v>
      </c>
      <c r="N2740" s="79">
        <v>216000</v>
      </c>
      <c r="O2740" s="79">
        <v>41040</v>
      </c>
      <c r="P2740" s="79">
        <v>257040</v>
      </c>
      <c r="Q2740" s="244">
        <f t="shared" si="469"/>
        <v>207708</v>
      </c>
      <c r="R2740" s="244">
        <f t="shared" si="470"/>
        <v>262016</v>
      </c>
      <c r="S2740" s="244">
        <f t="shared" si="471"/>
        <v>257902</v>
      </c>
      <c r="T2740" s="244">
        <f t="shared" si="472"/>
        <v>257040</v>
      </c>
      <c r="U2740" s="79">
        <f t="shared" si="473"/>
        <v>38401.555072679024</v>
      </c>
      <c r="V2740" s="245">
        <f t="shared" si="474"/>
        <v>0.14656187054484851</v>
      </c>
      <c r="W2740" s="88" t="str">
        <f t="shared" si="475"/>
        <v>MENOR_VALOR</v>
      </c>
      <c r="X2740" s="89">
        <f t="shared" si="476"/>
        <v>207708</v>
      </c>
      <c r="Y2740" s="73"/>
    </row>
    <row r="2741" spans="1:25" x14ac:dyDescent="0.35">
      <c r="A2741" s="21">
        <v>2467</v>
      </c>
      <c r="B2741" s="30">
        <v>8714200</v>
      </c>
      <c r="C2741" s="20" t="s">
        <v>548</v>
      </c>
      <c r="D2741" s="62" t="s">
        <v>825</v>
      </c>
      <c r="E2741" s="217" t="s">
        <v>34</v>
      </c>
      <c r="F2741" s="54">
        <v>0</v>
      </c>
      <c r="G2741" s="134">
        <v>1</v>
      </c>
      <c r="H2741" s="6">
        <v>781815</v>
      </c>
      <c r="I2741" s="247">
        <v>70805</v>
      </c>
      <c r="J2741" s="82">
        <f t="shared" si="467"/>
        <v>80094.615999999995</v>
      </c>
      <c r="K2741" s="79">
        <v>100880</v>
      </c>
      <c r="L2741" s="79">
        <f t="shared" si="477"/>
        <v>19167.2</v>
      </c>
      <c r="M2741" s="79">
        <f t="shared" si="468"/>
        <v>120047.2</v>
      </c>
      <c r="N2741" s="79">
        <v>83000</v>
      </c>
      <c r="O2741" s="79">
        <v>15770</v>
      </c>
      <c r="P2741" s="79">
        <v>98770</v>
      </c>
      <c r="Q2741" s="244">
        <f t="shared" si="469"/>
        <v>80095</v>
      </c>
      <c r="R2741" s="244">
        <f t="shared" si="470"/>
        <v>99637</v>
      </c>
      <c r="S2741" s="244">
        <f t="shared" si="471"/>
        <v>98294</v>
      </c>
      <c r="T2741" s="244">
        <f t="shared" si="472"/>
        <v>98770</v>
      </c>
      <c r="U2741" s="79">
        <f t="shared" si="473"/>
        <v>13818.280717947511</v>
      </c>
      <c r="V2741" s="245">
        <f t="shared" si="474"/>
        <v>0.13868623822422907</v>
      </c>
      <c r="W2741" s="88" t="str">
        <f t="shared" si="475"/>
        <v>MENOR_VALOR</v>
      </c>
      <c r="X2741" s="89">
        <f t="shared" si="476"/>
        <v>80095</v>
      </c>
      <c r="Y2741" s="73"/>
    </row>
    <row r="2742" spans="1:25" x14ac:dyDescent="0.35">
      <c r="A2742" s="21">
        <v>2468</v>
      </c>
      <c r="B2742" s="30">
        <v>8714200</v>
      </c>
      <c r="C2742" s="20" t="s">
        <v>548</v>
      </c>
      <c r="D2742" s="62" t="s">
        <v>797</v>
      </c>
      <c r="E2742" s="217" t="s">
        <v>34</v>
      </c>
      <c r="F2742" s="54">
        <v>0</v>
      </c>
      <c r="G2742" s="134">
        <v>1</v>
      </c>
      <c r="H2742" s="6">
        <v>781815</v>
      </c>
      <c r="I2742" s="247">
        <v>138992</v>
      </c>
      <c r="J2742" s="82">
        <f t="shared" si="467"/>
        <v>157227.75039999999</v>
      </c>
      <c r="K2742" s="79">
        <v>190950</v>
      </c>
      <c r="L2742" s="79">
        <f t="shared" si="477"/>
        <v>36280.5</v>
      </c>
      <c r="M2742" s="79">
        <f t="shared" si="468"/>
        <v>227230.5</v>
      </c>
      <c r="N2742" s="79">
        <v>161000</v>
      </c>
      <c r="O2742" s="79">
        <v>30590</v>
      </c>
      <c r="P2742" s="79">
        <v>191590</v>
      </c>
      <c r="Q2742" s="244">
        <f t="shared" si="469"/>
        <v>157228</v>
      </c>
      <c r="R2742" s="244">
        <f t="shared" si="470"/>
        <v>192016</v>
      </c>
      <c r="S2742" s="244">
        <f t="shared" si="471"/>
        <v>189870</v>
      </c>
      <c r="T2742" s="244">
        <f t="shared" si="472"/>
        <v>191590</v>
      </c>
      <c r="U2742" s="79">
        <f t="shared" si="473"/>
        <v>24598.830703917614</v>
      </c>
      <c r="V2742" s="245">
        <f t="shared" si="474"/>
        <v>0.12810823423005174</v>
      </c>
      <c r="W2742" s="88" t="str">
        <f t="shared" si="475"/>
        <v>MENOR_VALOR</v>
      </c>
      <c r="X2742" s="89">
        <f t="shared" si="476"/>
        <v>157228</v>
      </c>
      <c r="Y2742" s="73"/>
    </row>
    <row r="2743" spans="1:25" ht="16" x14ac:dyDescent="0.35">
      <c r="A2743" s="21">
        <v>2469</v>
      </c>
      <c r="B2743" s="30">
        <v>8714200</v>
      </c>
      <c r="C2743" s="20" t="s">
        <v>548</v>
      </c>
      <c r="D2743" s="62" t="s">
        <v>798</v>
      </c>
      <c r="E2743" s="217" t="s">
        <v>34</v>
      </c>
      <c r="F2743" s="54">
        <v>0</v>
      </c>
      <c r="G2743" s="134">
        <v>1</v>
      </c>
      <c r="H2743" s="6">
        <v>781815</v>
      </c>
      <c r="I2743" s="247">
        <v>180047</v>
      </c>
      <c r="J2743" s="82">
        <f t="shared" si="467"/>
        <v>203669.16639999999</v>
      </c>
      <c r="K2743" s="79">
        <v>251750</v>
      </c>
      <c r="L2743" s="79">
        <f t="shared" si="477"/>
        <v>47832.5</v>
      </c>
      <c r="M2743" s="79">
        <f t="shared" si="468"/>
        <v>299582.5</v>
      </c>
      <c r="N2743" s="79">
        <v>212000</v>
      </c>
      <c r="O2743" s="79">
        <v>40280</v>
      </c>
      <c r="P2743" s="79">
        <v>252280</v>
      </c>
      <c r="Q2743" s="244">
        <f t="shared" si="469"/>
        <v>203669</v>
      </c>
      <c r="R2743" s="244">
        <f t="shared" si="470"/>
        <v>251844</v>
      </c>
      <c r="S2743" s="244">
        <f t="shared" si="471"/>
        <v>248757</v>
      </c>
      <c r="T2743" s="244">
        <f t="shared" si="472"/>
        <v>252280</v>
      </c>
      <c r="U2743" s="79">
        <f t="shared" si="473"/>
        <v>34064.869183661925</v>
      </c>
      <c r="V2743" s="245">
        <f t="shared" si="474"/>
        <v>0.13526178580256795</v>
      </c>
      <c r="W2743" s="88" t="str">
        <f t="shared" si="475"/>
        <v>MENOR_VALOR</v>
      </c>
      <c r="X2743" s="89">
        <f t="shared" si="476"/>
        <v>203669</v>
      </c>
      <c r="Y2743" s="73"/>
    </row>
    <row r="2744" spans="1:25" ht="16" x14ac:dyDescent="0.35">
      <c r="A2744" s="21">
        <v>2470</v>
      </c>
      <c r="B2744" s="30">
        <v>8714200</v>
      </c>
      <c r="C2744" s="20" t="s">
        <v>548</v>
      </c>
      <c r="D2744" s="62" t="s">
        <v>799</v>
      </c>
      <c r="E2744" s="217" t="s">
        <v>34</v>
      </c>
      <c r="F2744" s="54">
        <v>0</v>
      </c>
      <c r="G2744" s="134">
        <v>1</v>
      </c>
      <c r="H2744" s="6">
        <v>781815</v>
      </c>
      <c r="I2744" s="247">
        <v>70091</v>
      </c>
      <c r="J2744" s="82">
        <f t="shared" si="467"/>
        <v>79286.939199999993</v>
      </c>
      <c r="K2744" s="79">
        <v>99910</v>
      </c>
      <c r="L2744" s="79">
        <f t="shared" si="477"/>
        <v>18982.900000000001</v>
      </c>
      <c r="M2744" s="79">
        <f t="shared" si="468"/>
        <v>118892.9</v>
      </c>
      <c r="N2744" s="79">
        <v>82000</v>
      </c>
      <c r="O2744" s="79">
        <v>15580</v>
      </c>
      <c r="P2744" s="79">
        <v>97580</v>
      </c>
      <c r="Q2744" s="244">
        <f t="shared" si="469"/>
        <v>79287</v>
      </c>
      <c r="R2744" s="244">
        <f t="shared" si="470"/>
        <v>98587</v>
      </c>
      <c r="S2744" s="244">
        <f t="shared" si="471"/>
        <v>97254</v>
      </c>
      <c r="T2744" s="244">
        <f t="shared" si="472"/>
        <v>97580</v>
      </c>
      <c r="U2744" s="79">
        <f t="shared" si="473"/>
        <v>13647.160876900367</v>
      </c>
      <c r="V2744" s="245">
        <f t="shared" si="474"/>
        <v>0.13842759062452825</v>
      </c>
      <c r="W2744" s="88" t="str">
        <f t="shared" si="475"/>
        <v>MENOR_VALOR</v>
      </c>
      <c r="X2744" s="89">
        <f t="shared" si="476"/>
        <v>79287</v>
      </c>
      <c r="Y2744" s="73"/>
    </row>
    <row r="2745" spans="1:25" x14ac:dyDescent="0.35">
      <c r="A2745" s="21">
        <v>2471</v>
      </c>
      <c r="B2745" s="30">
        <v>8714200</v>
      </c>
      <c r="C2745" s="20" t="s">
        <v>548</v>
      </c>
      <c r="D2745" s="62" t="s">
        <v>639</v>
      </c>
      <c r="E2745" s="217" t="s">
        <v>34</v>
      </c>
      <c r="F2745" s="54">
        <v>0</v>
      </c>
      <c r="G2745" s="134">
        <v>1</v>
      </c>
      <c r="H2745" s="6">
        <v>781815</v>
      </c>
      <c r="I2745" s="247">
        <v>215390</v>
      </c>
      <c r="J2745" s="82">
        <f t="shared" si="467"/>
        <v>243649.16800000001</v>
      </c>
      <c r="K2745" s="79">
        <v>316000</v>
      </c>
      <c r="L2745" s="79">
        <f t="shared" si="477"/>
        <v>60040</v>
      </c>
      <c r="M2745" s="79">
        <f t="shared" si="468"/>
        <v>376040</v>
      </c>
      <c r="N2745" s="79">
        <v>253000</v>
      </c>
      <c r="O2745" s="79">
        <v>48070</v>
      </c>
      <c r="P2745" s="79">
        <v>301070</v>
      </c>
      <c r="Q2745" s="244">
        <f t="shared" si="469"/>
        <v>243649</v>
      </c>
      <c r="R2745" s="244">
        <f t="shared" si="470"/>
        <v>306920</v>
      </c>
      <c r="S2745" s="244">
        <f t="shared" si="471"/>
        <v>302150</v>
      </c>
      <c r="T2745" s="244">
        <f t="shared" si="472"/>
        <v>301070</v>
      </c>
      <c r="U2745" s="79">
        <f t="shared" si="473"/>
        <v>44739.353152454045</v>
      </c>
      <c r="V2745" s="245">
        <f t="shared" si="474"/>
        <v>0.14576877737669114</v>
      </c>
      <c r="W2745" s="88" t="str">
        <f t="shared" si="475"/>
        <v>MENOR_VALOR</v>
      </c>
      <c r="X2745" s="89">
        <f t="shared" si="476"/>
        <v>243649</v>
      </c>
      <c r="Y2745" s="73"/>
    </row>
    <row r="2746" spans="1:25" ht="24" x14ac:dyDescent="0.35">
      <c r="A2746" s="21">
        <v>2472</v>
      </c>
      <c r="B2746" s="30">
        <v>8714200</v>
      </c>
      <c r="C2746" s="62" t="s">
        <v>640</v>
      </c>
      <c r="D2746" s="62" t="s">
        <v>222</v>
      </c>
      <c r="E2746" s="217" t="s">
        <v>34</v>
      </c>
      <c r="F2746" s="54">
        <v>0</v>
      </c>
      <c r="G2746" s="134">
        <v>1</v>
      </c>
      <c r="H2746" s="6">
        <v>781815</v>
      </c>
      <c r="I2746" s="264">
        <v>199920</v>
      </c>
      <c r="J2746" s="82">
        <f t="shared" si="467"/>
        <v>226149.50399999999</v>
      </c>
      <c r="K2746" s="79">
        <v>294880</v>
      </c>
      <c r="L2746" s="79">
        <f t="shared" si="477"/>
        <v>56027.199999999997</v>
      </c>
      <c r="M2746" s="79">
        <f t="shared" si="468"/>
        <v>350907.2</v>
      </c>
      <c r="N2746" s="79">
        <v>243000</v>
      </c>
      <c r="O2746" s="79">
        <v>46170</v>
      </c>
      <c r="P2746" s="79">
        <v>289170</v>
      </c>
      <c r="Q2746" s="244">
        <f t="shared" si="469"/>
        <v>226150</v>
      </c>
      <c r="R2746" s="244">
        <f t="shared" si="470"/>
        <v>288742</v>
      </c>
      <c r="S2746" s="244">
        <f t="shared" si="471"/>
        <v>284171</v>
      </c>
      <c r="T2746" s="244">
        <f t="shared" si="472"/>
        <v>289170</v>
      </c>
      <c r="U2746" s="79">
        <f t="shared" si="473"/>
        <v>44259.227648028384</v>
      </c>
      <c r="V2746" s="245">
        <f t="shared" si="474"/>
        <v>0.15328295726991009</v>
      </c>
      <c r="W2746" s="88" t="str">
        <f t="shared" si="475"/>
        <v>MENOR_VALOR</v>
      </c>
      <c r="X2746" s="89">
        <f t="shared" si="476"/>
        <v>226150</v>
      </c>
      <c r="Y2746" s="73"/>
    </row>
    <row r="2747" spans="1:25" ht="24" x14ac:dyDescent="0.35">
      <c r="A2747" s="21">
        <v>2473</v>
      </c>
      <c r="B2747" s="30">
        <v>8714200</v>
      </c>
      <c r="C2747" s="62" t="s">
        <v>640</v>
      </c>
      <c r="D2747" s="62" t="s">
        <v>634</v>
      </c>
      <c r="E2747" s="217" t="s">
        <v>34</v>
      </c>
      <c r="F2747" s="54">
        <v>0</v>
      </c>
      <c r="G2747" s="134">
        <v>1</v>
      </c>
      <c r="H2747" s="6">
        <v>781815</v>
      </c>
      <c r="I2747" s="264">
        <v>398531</v>
      </c>
      <c r="J2747" s="82">
        <f t="shared" si="467"/>
        <v>450818.2672</v>
      </c>
      <c r="K2747" s="79">
        <v>626240</v>
      </c>
      <c r="L2747" s="79">
        <f t="shared" si="477"/>
        <v>118985.60000000001</v>
      </c>
      <c r="M2747" s="79">
        <f t="shared" si="468"/>
        <v>745225.6</v>
      </c>
      <c r="N2747" s="79">
        <v>486000</v>
      </c>
      <c r="O2747" s="79">
        <v>92340</v>
      </c>
      <c r="P2747" s="79">
        <v>578340</v>
      </c>
      <c r="Q2747" s="244">
        <f t="shared" si="469"/>
        <v>450818</v>
      </c>
      <c r="R2747" s="244">
        <f t="shared" si="470"/>
        <v>591461</v>
      </c>
      <c r="S2747" s="244">
        <f t="shared" si="471"/>
        <v>579194</v>
      </c>
      <c r="T2747" s="244">
        <f t="shared" si="472"/>
        <v>578340</v>
      </c>
      <c r="U2747" s="79">
        <f t="shared" si="473"/>
        <v>99449.619026419605</v>
      </c>
      <c r="V2747" s="245">
        <f t="shared" si="474"/>
        <v>0.16814231035760532</v>
      </c>
      <c r="W2747" s="88" t="str">
        <f t="shared" si="475"/>
        <v>MENOR_VALOR</v>
      </c>
      <c r="X2747" s="89">
        <f t="shared" si="476"/>
        <v>450818</v>
      </c>
      <c r="Y2747" s="73"/>
    </row>
    <row r="2748" spans="1:25" ht="24" x14ac:dyDescent="0.35">
      <c r="A2748" s="21">
        <v>2474</v>
      </c>
      <c r="B2748" s="30">
        <v>8714200</v>
      </c>
      <c r="C2748" s="62" t="s">
        <v>640</v>
      </c>
      <c r="D2748" s="62" t="s">
        <v>641</v>
      </c>
      <c r="E2748" s="217" t="s">
        <v>34</v>
      </c>
      <c r="F2748" s="54">
        <v>0</v>
      </c>
      <c r="G2748" s="134">
        <v>1</v>
      </c>
      <c r="H2748" s="6">
        <v>781815</v>
      </c>
      <c r="I2748" s="264">
        <v>173264</v>
      </c>
      <c r="J2748" s="82">
        <f t="shared" si="467"/>
        <v>195996.23680000001</v>
      </c>
      <c r="K2748" s="79">
        <v>223650</v>
      </c>
      <c r="L2748" s="79">
        <f t="shared" si="477"/>
        <v>42493.5</v>
      </c>
      <c r="M2748" s="79">
        <f t="shared" si="468"/>
        <v>266143.5</v>
      </c>
      <c r="N2748" s="79">
        <v>170000</v>
      </c>
      <c r="O2748" s="79">
        <v>32300</v>
      </c>
      <c r="P2748" s="79">
        <v>202300</v>
      </c>
      <c r="Q2748" s="244">
        <f t="shared" si="469"/>
        <v>195996</v>
      </c>
      <c r="R2748" s="244">
        <f t="shared" si="470"/>
        <v>221480</v>
      </c>
      <c r="S2748" s="244">
        <f t="shared" si="471"/>
        <v>219341</v>
      </c>
      <c r="T2748" s="244">
        <f t="shared" si="472"/>
        <v>202300</v>
      </c>
      <c r="U2748" s="79">
        <f t="shared" si="473"/>
        <v>18019.909211757978</v>
      </c>
      <c r="V2748" s="245">
        <f t="shared" si="474"/>
        <v>8.1361338322909427E-2</v>
      </c>
      <c r="W2748" s="88" t="str">
        <f t="shared" si="475"/>
        <v>MENOR_VALOR</v>
      </c>
      <c r="X2748" s="89">
        <f t="shared" si="476"/>
        <v>195996</v>
      </c>
      <c r="Y2748" s="73"/>
    </row>
    <row r="2749" spans="1:25" ht="24" x14ac:dyDescent="0.35">
      <c r="A2749" s="21">
        <v>2475</v>
      </c>
      <c r="B2749" s="30">
        <v>8714200</v>
      </c>
      <c r="C2749" s="62" t="s">
        <v>640</v>
      </c>
      <c r="D2749" s="62" t="s">
        <v>642</v>
      </c>
      <c r="E2749" s="217" t="s">
        <v>34</v>
      </c>
      <c r="F2749" s="54">
        <v>0</v>
      </c>
      <c r="G2749" s="134">
        <v>1</v>
      </c>
      <c r="H2749" s="6">
        <v>781815</v>
      </c>
      <c r="I2749" s="264">
        <v>166957</v>
      </c>
      <c r="J2749" s="82">
        <f t="shared" si="467"/>
        <v>188861.75839999999</v>
      </c>
      <c r="K2749" s="79">
        <v>206510</v>
      </c>
      <c r="L2749" s="79">
        <f t="shared" si="477"/>
        <v>39236.9</v>
      </c>
      <c r="M2749" s="79">
        <f t="shared" si="468"/>
        <v>245746.9</v>
      </c>
      <c r="N2749" s="79">
        <v>154000</v>
      </c>
      <c r="O2749" s="79">
        <v>29260</v>
      </c>
      <c r="P2749" s="79">
        <v>183260</v>
      </c>
      <c r="Q2749" s="244">
        <f t="shared" si="469"/>
        <v>183260</v>
      </c>
      <c r="R2749" s="244">
        <f t="shared" si="470"/>
        <v>205956</v>
      </c>
      <c r="S2749" s="244">
        <f t="shared" si="471"/>
        <v>204127</v>
      </c>
      <c r="T2749" s="244">
        <f t="shared" si="472"/>
        <v>188862</v>
      </c>
      <c r="U2749" s="79">
        <f t="shared" si="473"/>
        <v>16048.495505809882</v>
      </c>
      <c r="V2749" s="245">
        <f t="shared" si="474"/>
        <v>7.7921961515128868E-2</v>
      </c>
      <c r="W2749" s="88" t="str">
        <f t="shared" si="475"/>
        <v>MENOR_VALOR</v>
      </c>
      <c r="X2749" s="89">
        <f t="shared" si="476"/>
        <v>183260</v>
      </c>
      <c r="Y2749" s="73"/>
    </row>
    <row r="2750" spans="1:25" ht="24" x14ac:dyDescent="0.35">
      <c r="A2750" s="21">
        <v>2476</v>
      </c>
      <c r="B2750" s="30">
        <v>8714200</v>
      </c>
      <c r="C2750" s="32" t="s">
        <v>50</v>
      </c>
      <c r="D2750" s="62" t="s">
        <v>643</v>
      </c>
      <c r="E2750" s="217" t="s">
        <v>34</v>
      </c>
      <c r="F2750" s="54">
        <v>0</v>
      </c>
      <c r="G2750" s="134">
        <v>1</v>
      </c>
      <c r="H2750" s="6">
        <v>781815</v>
      </c>
      <c r="I2750" s="264">
        <v>277746</v>
      </c>
      <c r="J2750" s="82">
        <f t="shared" ref="J2750:J2803" si="478">(I2750*13.12%)+I2750</f>
        <v>314186.27519999997</v>
      </c>
      <c r="K2750" s="79">
        <v>441720</v>
      </c>
      <c r="L2750" s="79">
        <f t="shared" si="477"/>
        <v>83926.8</v>
      </c>
      <c r="M2750" s="79">
        <f t="shared" si="468"/>
        <v>525646.80000000005</v>
      </c>
      <c r="N2750" s="79">
        <v>327000</v>
      </c>
      <c r="O2750" s="79">
        <v>62130</v>
      </c>
      <c r="P2750" s="79">
        <v>389130</v>
      </c>
      <c r="Q2750" s="244">
        <f t="shared" si="469"/>
        <v>314186</v>
      </c>
      <c r="R2750" s="244">
        <f t="shared" si="470"/>
        <v>409654</v>
      </c>
      <c r="S2750" s="244">
        <f t="shared" si="471"/>
        <v>400552</v>
      </c>
      <c r="T2750" s="244">
        <f t="shared" si="472"/>
        <v>389130</v>
      </c>
      <c r="U2750" s="79">
        <f t="shared" si="473"/>
        <v>67506.070186317316</v>
      </c>
      <c r="V2750" s="245">
        <f t="shared" si="474"/>
        <v>0.16478801668314558</v>
      </c>
      <c r="W2750" s="88" t="str">
        <f t="shared" si="475"/>
        <v>MENOR_VALOR</v>
      </c>
      <c r="X2750" s="89">
        <f t="shared" si="476"/>
        <v>314186</v>
      </c>
      <c r="Y2750" s="73"/>
    </row>
    <row r="2751" spans="1:25" s="74" customFormat="1" ht="32" x14ac:dyDescent="0.35">
      <c r="A2751" s="215">
        <v>4.5999999999999996</v>
      </c>
      <c r="B2751" s="30"/>
      <c r="C2751" s="13"/>
      <c r="D2751" s="218" t="s">
        <v>644</v>
      </c>
      <c r="E2751" s="6"/>
      <c r="F2751" s="6"/>
      <c r="G2751" s="6"/>
      <c r="H2751" s="6"/>
      <c r="I2751" s="11"/>
      <c r="J2751" s="82">
        <f t="shared" si="478"/>
        <v>0</v>
      </c>
      <c r="K2751" s="79">
        <v>0</v>
      </c>
      <c r="L2751" s="79">
        <f t="shared" si="477"/>
        <v>0</v>
      </c>
      <c r="M2751" s="79">
        <f t="shared" si="468"/>
        <v>0</v>
      </c>
      <c r="N2751" s="79"/>
      <c r="O2751" s="79"/>
      <c r="P2751" s="79"/>
      <c r="Q2751" s="244"/>
      <c r="R2751" s="244"/>
      <c r="S2751" s="244"/>
      <c r="T2751" s="244"/>
      <c r="U2751" s="79"/>
      <c r="V2751" s="245"/>
      <c r="W2751" s="88" t="str">
        <f t="shared" si="475"/>
        <v>MENOR_VALOR</v>
      </c>
      <c r="X2751" s="89">
        <f t="shared" si="476"/>
        <v>0</v>
      </c>
      <c r="Y2751" s="73"/>
    </row>
    <row r="2752" spans="1:25" ht="16" x14ac:dyDescent="0.35">
      <c r="A2752" s="21">
        <v>2477</v>
      </c>
      <c r="B2752" s="30">
        <v>8714200</v>
      </c>
      <c r="C2752" s="20" t="s">
        <v>548</v>
      </c>
      <c r="D2752" s="62" t="s">
        <v>645</v>
      </c>
      <c r="E2752" s="217" t="s">
        <v>34</v>
      </c>
      <c r="F2752" s="54">
        <v>0</v>
      </c>
      <c r="G2752" s="134">
        <v>1</v>
      </c>
      <c r="H2752" s="6">
        <v>781815</v>
      </c>
      <c r="I2752" s="247">
        <v>291907</v>
      </c>
      <c r="J2752" s="82">
        <f t="shared" si="478"/>
        <v>330205.19839999999</v>
      </c>
      <c r="K2752" s="79">
        <v>424710</v>
      </c>
      <c r="L2752" s="79">
        <f t="shared" si="477"/>
        <v>80694.899999999994</v>
      </c>
      <c r="M2752" s="79">
        <f t="shared" si="468"/>
        <v>505404.9</v>
      </c>
      <c r="N2752" s="79">
        <v>343000</v>
      </c>
      <c r="O2752" s="79">
        <v>65170</v>
      </c>
      <c r="P2752" s="79">
        <v>408170</v>
      </c>
      <c r="Q2752" s="244">
        <f t="shared" si="469"/>
        <v>330205</v>
      </c>
      <c r="R2752" s="244">
        <f t="shared" si="470"/>
        <v>414593</v>
      </c>
      <c r="S2752" s="244">
        <f t="shared" si="471"/>
        <v>408402</v>
      </c>
      <c r="T2752" s="244">
        <f t="shared" si="472"/>
        <v>408170</v>
      </c>
      <c r="U2752" s="79">
        <f t="shared" si="473"/>
        <v>59671.327050770371</v>
      </c>
      <c r="V2752" s="245">
        <f t="shared" si="474"/>
        <v>0.14392748322033988</v>
      </c>
      <c r="W2752" s="88" t="str">
        <f t="shared" si="475"/>
        <v>MENOR_VALOR</v>
      </c>
      <c r="X2752" s="89">
        <f t="shared" si="476"/>
        <v>330205</v>
      </c>
      <c r="Y2752" s="73"/>
    </row>
    <row r="2753" spans="1:25" ht="16" x14ac:dyDescent="0.35">
      <c r="A2753" s="21">
        <v>2478</v>
      </c>
      <c r="B2753" s="30">
        <v>8714200</v>
      </c>
      <c r="C2753" s="20" t="s">
        <v>548</v>
      </c>
      <c r="D2753" s="62" t="s">
        <v>646</v>
      </c>
      <c r="E2753" s="217" t="s">
        <v>34</v>
      </c>
      <c r="F2753" s="54">
        <v>0</v>
      </c>
      <c r="G2753" s="134">
        <v>1</v>
      </c>
      <c r="H2753" s="6">
        <v>781815</v>
      </c>
      <c r="I2753" s="247">
        <v>373065</v>
      </c>
      <c r="J2753" s="82">
        <f t="shared" si="478"/>
        <v>422011.12800000003</v>
      </c>
      <c r="K2753" s="79">
        <v>587430</v>
      </c>
      <c r="L2753" s="79">
        <f t="shared" si="477"/>
        <v>111611.7</v>
      </c>
      <c r="M2753" s="79">
        <f t="shared" si="468"/>
        <v>699041.7</v>
      </c>
      <c r="N2753" s="79">
        <v>439000</v>
      </c>
      <c r="O2753" s="79">
        <v>83410</v>
      </c>
      <c r="P2753" s="79">
        <v>522410</v>
      </c>
      <c r="Q2753" s="244">
        <f t="shared" si="469"/>
        <v>422011</v>
      </c>
      <c r="R2753" s="244">
        <f t="shared" si="470"/>
        <v>547821</v>
      </c>
      <c r="S2753" s="244">
        <f t="shared" si="471"/>
        <v>536142</v>
      </c>
      <c r="T2753" s="244">
        <f t="shared" si="472"/>
        <v>522410</v>
      </c>
      <c r="U2753" s="79">
        <f t="shared" si="473"/>
        <v>88961.104141079544</v>
      </c>
      <c r="V2753" s="245">
        <f t="shared" si="474"/>
        <v>0.16239082499772653</v>
      </c>
      <c r="W2753" s="88" t="str">
        <f t="shared" si="475"/>
        <v>MENOR_VALOR</v>
      </c>
      <c r="X2753" s="89">
        <f t="shared" si="476"/>
        <v>422011</v>
      </c>
      <c r="Y2753" s="73"/>
    </row>
    <row r="2754" spans="1:25" ht="32" x14ac:dyDescent="0.35">
      <c r="A2754" s="21">
        <v>2479</v>
      </c>
      <c r="B2754" s="30">
        <v>8714200</v>
      </c>
      <c r="C2754" s="20" t="s">
        <v>548</v>
      </c>
      <c r="D2754" s="62" t="s">
        <v>647</v>
      </c>
      <c r="E2754" s="217" t="s">
        <v>34</v>
      </c>
      <c r="F2754" s="54">
        <v>0</v>
      </c>
      <c r="G2754" s="134">
        <v>1</v>
      </c>
      <c r="H2754" s="6">
        <v>781815</v>
      </c>
      <c r="I2754" s="247">
        <v>433874</v>
      </c>
      <c r="J2754" s="82">
        <f t="shared" si="478"/>
        <v>490798.26879999996</v>
      </c>
      <c r="K2754" s="79">
        <v>580580</v>
      </c>
      <c r="L2754" s="79">
        <f t="shared" si="477"/>
        <v>110310.2</v>
      </c>
      <c r="M2754" s="79">
        <f t="shared" si="468"/>
        <v>690890.2</v>
      </c>
      <c r="N2754" s="79">
        <v>510000</v>
      </c>
      <c r="O2754" s="79">
        <v>96900</v>
      </c>
      <c r="P2754" s="79">
        <v>606900</v>
      </c>
      <c r="Q2754" s="244">
        <f t="shared" si="469"/>
        <v>490798</v>
      </c>
      <c r="R2754" s="244">
        <f t="shared" si="470"/>
        <v>596196</v>
      </c>
      <c r="S2754" s="244">
        <f t="shared" si="471"/>
        <v>590396</v>
      </c>
      <c r="T2754" s="244">
        <f t="shared" si="472"/>
        <v>606900</v>
      </c>
      <c r="U2754" s="79">
        <f t="shared" si="473"/>
        <v>74527.640523499736</v>
      </c>
      <c r="V2754" s="245">
        <f t="shared" si="474"/>
        <v>0.1250052676024323</v>
      </c>
      <c r="W2754" s="88" t="str">
        <f t="shared" si="475"/>
        <v>MENOR_VALOR</v>
      </c>
      <c r="X2754" s="89">
        <f t="shared" si="476"/>
        <v>490798</v>
      </c>
      <c r="Y2754" s="73"/>
    </row>
    <row r="2755" spans="1:25" x14ac:dyDescent="0.35">
      <c r="A2755" s="21">
        <v>2480</v>
      </c>
      <c r="B2755" s="30">
        <v>8714200</v>
      </c>
      <c r="C2755" s="20" t="s">
        <v>548</v>
      </c>
      <c r="D2755" s="62" t="s">
        <v>648</v>
      </c>
      <c r="E2755" s="217" t="s">
        <v>34</v>
      </c>
      <c r="F2755" s="54">
        <v>0</v>
      </c>
      <c r="G2755" s="134">
        <v>1</v>
      </c>
      <c r="H2755" s="6">
        <v>781815</v>
      </c>
      <c r="I2755" s="247">
        <v>272153</v>
      </c>
      <c r="J2755" s="82">
        <f t="shared" si="478"/>
        <v>307859.47360000003</v>
      </c>
      <c r="K2755" s="79">
        <v>436000</v>
      </c>
      <c r="L2755" s="79">
        <f t="shared" si="477"/>
        <v>82840</v>
      </c>
      <c r="M2755" s="79">
        <f t="shared" si="468"/>
        <v>518840</v>
      </c>
      <c r="N2755" s="79">
        <v>320000</v>
      </c>
      <c r="O2755" s="79">
        <v>60800</v>
      </c>
      <c r="P2755" s="79">
        <v>380800</v>
      </c>
      <c r="Q2755" s="244">
        <f t="shared" si="469"/>
        <v>307859</v>
      </c>
      <c r="R2755" s="244">
        <f t="shared" si="470"/>
        <v>402500</v>
      </c>
      <c r="S2755" s="244">
        <f t="shared" si="471"/>
        <v>393273</v>
      </c>
      <c r="T2755" s="244">
        <f t="shared" si="472"/>
        <v>380800</v>
      </c>
      <c r="U2755" s="79">
        <f t="shared" si="473"/>
        <v>66921.292878276043</v>
      </c>
      <c r="V2755" s="245">
        <f t="shared" si="474"/>
        <v>0.16626408168515788</v>
      </c>
      <c r="W2755" s="88" t="str">
        <f t="shared" si="475"/>
        <v>MENOR_VALOR</v>
      </c>
      <c r="X2755" s="89">
        <f t="shared" si="476"/>
        <v>307859</v>
      </c>
      <c r="Y2755" s="73"/>
    </row>
    <row r="2756" spans="1:25" ht="16" x14ac:dyDescent="0.35">
      <c r="A2756" s="21">
        <v>2481</v>
      </c>
      <c r="B2756" s="30">
        <v>8714200</v>
      </c>
      <c r="C2756" s="20" t="s">
        <v>548</v>
      </c>
      <c r="D2756" s="62" t="s">
        <v>649</v>
      </c>
      <c r="E2756" s="217" t="s">
        <v>34</v>
      </c>
      <c r="F2756" s="54">
        <v>0</v>
      </c>
      <c r="G2756" s="134">
        <v>1</v>
      </c>
      <c r="H2756" s="6">
        <v>781815</v>
      </c>
      <c r="I2756" s="247">
        <v>174811</v>
      </c>
      <c r="J2756" s="82">
        <f t="shared" si="478"/>
        <v>197746.20319999999</v>
      </c>
      <c r="K2756" s="79">
        <v>258000</v>
      </c>
      <c r="L2756" s="79">
        <f t="shared" si="477"/>
        <v>49020</v>
      </c>
      <c r="M2756" s="79">
        <f t="shared" si="468"/>
        <v>307020</v>
      </c>
      <c r="N2756" s="79">
        <v>206000</v>
      </c>
      <c r="O2756" s="79">
        <v>39140</v>
      </c>
      <c r="P2756" s="79">
        <v>245140</v>
      </c>
      <c r="Q2756" s="244">
        <f t="shared" si="469"/>
        <v>197746</v>
      </c>
      <c r="R2756" s="244">
        <f t="shared" si="470"/>
        <v>249969</v>
      </c>
      <c r="S2756" s="244">
        <f t="shared" si="471"/>
        <v>245978</v>
      </c>
      <c r="T2756" s="244">
        <f t="shared" si="472"/>
        <v>245140</v>
      </c>
      <c r="U2756" s="79">
        <f t="shared" si="473"/>
        <v>36927.237433905073</v>
      </c>
      <c r="V2756" s="245">
        <f t="shared" si="474"/>
        <v>0.14772726791684199</v>
      </c>
      <c r="W2756" s="88" t="str">
        <f t="shared" si="475"/>
        <v>MENOR_VALOR</v>
      </c>
      <c r="X2756" s="89">
        <f t="shared" si="476"/>
        <v>197746</v>
      </c>
      <c r="Y2756" s="73"/>
    </row>
    <row r="2757" spans="1:25" x14ac:dyDescent="0.35">
      <c r="A2757" s="21">
        <v>2482</v>
      </c>
      <c r="B2757" s="30">
        <v>8714200</v>
      </c>
      <c r="C2757" s="20" t="s">
        <v>548</v>
      </c>
      <c r="D2757" s="62" t="s">
        <v>650</v>
      </c>
      <c r="E2757" s="217" t="s">
        <v>34</v>
      </c>
      <c r="F2757" s="54">
        <v>0</v>
      </c>
      <c r="G2757" s="134">
        <v>1</v>
      </c>
      <c r="H2757" s="6">
        <v>781815</v>
      </c>
      <c r="I2757" s="247">
        <v>576436</v>
      </c>
      <c r="J2757" s="82">
        <f t="shared" si="478"/>
        <v>652064.40319999994</v>
      </c>
      <c r="K2757" s="79">
        <v>763200</v>
      </c>
      <c r="L2757" s="79">
        <f t="shared" si="477"/>
        <v>145008</v>
      </c>
      <c r="M2757" s="79">
        <f t="shared" si="468"/>
        <v>908208</v>
      </c>
      <c r="N2757" s="79">
        <v>678000</v>
      </c>
      <c r="O2757" s="79">
        <v>128820</v>
      </c>
      <c r="P2757" s="79">
        <v>806820</v>
      </c>
      <c r="Q2757" s="244">
        <f t="shared" si="469"/>
        <v>652064</v>
      </c>
      <c r="R2757" s="244">
        <f t="shared" si="470"/>
        <v>789031</v>
      </c>
      <c r="S2757" s="244">
        <f t="shared" si="471"/>
        <v>781779</v>
      </c>
      <c r="T2757" s="244">
        <f t="shared" si="472"/>
        <v>806820</v>
      </c>
      <c r="U2757" s="79">
        <f t="shared" si="473"/>
        <v>96850.294498777861</v>
      </c>
      <c r="V2757" s="245">
        <f t="shared" si="474"/>
        <v>0.12274586739783083</v>
      </c>
      <c r="W2757" s="88" t="str">
        <f t="shared" si="475"/>
        <v>MENOR_VALOR</v>
      </c>
      <c r="X2757" s="89">
        <f t="shared" si="476"/>
        <v>652064</v>
      </c>
      <c r="Y2757" s="73"/>
    </row>
    <row r="2758" spans="1:25" x14ac:dyDescent="0.35">
      <c r="A2758" s="21">
        <v>2483</v>
      </c>
      <c r="B2758" s="30">
        <v>8714200</v>
      </c>
      <c r="C2758" s="20" t="s">
        <v>548</v>
      </c>
      <c r="D2758" s="62" t="s">
        <v>651</v>
      </c>
      <c r="E2758" s="217" t="s">
        <v>34</v>
      </c>
      <c r="F2758" s="54">
        <v>0</v>
      </c>
      <c r="G2758" s="134">
        <v>1</v>
      </c>
      <c r="H2758" s="6">
        <v>781815</v>
      </c>
      <c r="I2758" s="247">
        <v>211701</v>
      </c>
      <c r="J2758" s="82">
        <f t="shared" si="478"/>
        <v>239476.17119999998</v>
      </c>
      <c r="K2758" s="79">
        <v>338990</v>
      </c>
      <c r="L2758" s="79">
        <f t="shared" si="477"/>
        <v>64408.1</v>
      </c>
      <c r="M2758" s="79">
        <f t="shared" si="468"/>
        <v>403398.1</v>
      </c>
      <c r="N2758" s="79">
        <v>249000</v>
      </c>
      <c r="O2758" s="79">
        <v>47310</v>
      </c>
      <c r="P2758" s="79">
        <v>296310</v>
      </c>
      <c r="Q2758" s="244">
        <f t="shared" si="469"/>
        <v>239476</v>
      </c>
      <c r="R2758" s="244">
        <f t="shared" si="470"/>
        <v>313061</v>
      </c>
      <c r="S2758" s="244">
        <f t="shared" si="471"/>
        <v>305901</v>
      </c>
      <c r="T2758" s="244">
        <f t="shared" si="472"/>
        <v>296310</v>
      </c>
      <c r="U2758" s="79">
        <f t="shared" si="473"/>
        <v>52032.452493612102</v>
      </c>
      <c r="V2758" s="245">
        <f t="shared" si="474"/>
        <v>0.16620547590920651</v>
      </c>
      <c r="W2758" s="88" t="str">
        <f t="shared" si="475"/>
        <v>MENOR_VALOR</v>
      </c>
      <c r="X2758" s="89">
        <f t="shared" si="476"/>
        <v>239476</v>
      </c>
      <c r="Y2758" s="73"/>
    </row>
    <row r="2759" spans="1:25" ht="16" x14ac:dyDescent="0.35">
      <c r="A2759" s="21">
        <v>2484</v>
      </c>
      <c r="B2759" s="30">
        <v>8714200</v>
      </c>
      <c r="C2759" s="20" t="s">
        <v>548</v>
      </c>
      <c r="D2759" s="62" t="s">
        <v>652</v>
      </c>
      <c r="E2759" s="217" t="s">
        <v>34</v>
      </c>
      <c r="F2759" s="54">
        <v>0</v>
      </c>
      <c r="G2759" s="134">
        <v>1</v>
      </c>
      <c r="H2759" s="6">
        <v>781815</v>
      </c>
      <c r="I2759" s="247">
        <v>111146</v>
      </c>
      <c r="J2759" s="82">
        <f t="shared" si="478"/>
        <v>125728.35519999999</v>
      </c>
      <c r="K2759" s="79">
        <v>147600</v>
      </c>
      <c r="L2759" s="79">
        <f t="shared" si="477"/>
        <v>28044</v>
      </c>
      <c r="M2759" s="79">
        <f t="shared" si="468"/>
        <v>175644</v>
      </c>
      <c r="N2759" s="79">
        <v>131000</v>
      </c>
      <c r="O2759" s="79">
        <v>24890</v>
      </c>
      <c r="P2759" s="79">
        <v>155890</v>
      </c>
      <c r="Q2759" s="244">
        <f t="shared" si="469"/>
        <v>125728</v>
      </c>
      <c r="R2759" s="244">
        <f t="shared" si="470"/>
        <v>152421</v>
      </c>
      <c r="S2759" s="244">
        <f t="shared" si="471"/>
        <v>150995</v>
      </c>
      <c r="T2759" s="244">
        <f t="shared" si="472"/>
        <v>155890</v>
      </c>
      <c r="U2759" s="79">
        <f t="shared" si="473"/>
        <v>18874.801310212511</v>
      </c>
      <c r="V2759" s="245">
        <f t="shared" si="474"/>
        <v>0.12383333864895593</v>
      </c>
      <c r="W2759" s="88" t="str">
        <f t="shared" si="475"/>
        <v>MENOR_VALOR</v>
      </c>
      <c r="X2759" s="89">
        <f t="shared" si="476"/>
        <v>125728</v>
      </c>
      <c r="Y2759" s="73"/>
    </row>
    <row r="2760" spans="1:25" ht="16" x14ac:dyDescent="0.35">
      <c r="A2760" s="21">
        <v>2485</v>
      </c>
      <c r="B2760" s="30">
        <v>8714200</v>
      </c>
      <c r="C2760" s="20" t="s">
        <v>548</v>
      </c>
      <c r="D2760" s="62" t="s">
        <v>653</v>
      </c>
      <c r="E2760" s="217" t="s">
        <v>34</v>
      </c>
      <c r="F2760" s="54">
        <v>0</v>
      </c>
      <c r="G2760" s="134">
        <v>1</v>
      </c>
      <c r="H2760" s="6">
        <v>781815</v>
      </c>
      <c r="I2760" s="247">
        <v>162078</v>
      </c>
      <c r="J2760" s="82">
        <f t="shared" si="478"/>
        <v>183342.6336</v>
      </c>
      <c r="K2760" s="79">
        <v>253340</v>
      </c>
      <c r="L2760" s="79">
        <f t="shared" si="477"/>
        <v>48134.6</v>
      </c>
      <c r="M2760" s="79">
        <f t="shared" si="468"/>
        <v>301474.59999999998</v>
      </c>
      <c r="N2760" s="79">
        <v>191000</v>
      </c>
      <c r="O2760" s="79">
        <v>36290</v>
      </c>
      <c r="P2760" s="79">
        <v>227290</v>
      </c>
      <c r="Q2760" s="244">
        <f t="shared" si="469"/>
        <v>183343</v>
      </c>
      <c r="R2760" s="244">
        <f t="shared" si="470"/>
        <v>237369</v>
      </c>
      <c r="S2760" s="244">
        <f t="shared" si="471"/>
        <v>232469</v>
      </c>
      <c r="T2760" s="244">
        <f t="shared" si="472"/>
        <v>227290</v>
      </c>
      <c r="U2760" s="79">
        <f t="shared" si="473"/>
        <v>38202.150960384417</v>
      </c>
      <c r="V2760" s="245">
        <f t="shared" si="474"/>
        <v>0.16093993301730394</v>
      </c>
      <c r="W2760" s="88" t="str">
        <f t="shared" si="475"/>
        <v>MENOR_VALOR</v>
      </c>
      <c r="X2760" s="89">
        <f t="shared" si="476"/>
        <v>183343</v>
      </c>
      <c r="Y2760" s="73"/>
    </row>
    <row r="2761" spans="1:25" ht="16" x14ac:dyDescent="0.35">
      <c r="A2761" s="21">
        <v>2486</v>
      </c>
      <c r="B2761" s="30">
        <v>8714200</v>
      </c>
      <c r="C2761" s="20" t="s">
        <v>548</v>
      </c>
      <c r="D2761" s="62" t="s">
        <v>654</v>
      </c>
      <c r="E2761" s="217" t="s">
        <v>34</v>
      </c>
      <c r="F2761" s="54">
        <v>0</v>
      </c>
      <c r="G2761" s="134">
        <v>1</v>
      </c>
      <c r="H2761" s="6">
        <v>781815</v>
      </c>
      <c r="I2761" s="247">
        <v>189567</v>
      </c>
      <c r="J2761" s="82">
        <f t="shared" si="478"/>
        <v>214438.19039999999</v>
      </c>
      <c r="K2761" s="79">
        <v>304110</v>
      </c>
      <c r="L2761" s="79">
        <f t="shared" si="477"/>
        <v>57780.9</v>
      </c>
      <c r="M2761" s="79">
        <f t="shared" si="468"/>
        <v>361890.9</v>
      </c>
      <c r="N2761" s="79">
        <v>223000</v>
      </c>
      <c r="O2761" s="79">
        <v>42370</v>
      </c>
      <c r="P2761" s="79">
        <v>265370</v>
      </c>
      <c r="Q2761" s="244">
        <f t="shared" si="469"/>
        <v>214438</v>
      </c>
      <c r="R2761" s="244">
        <f t="shared" si="470"/>
        <v>280566</v>
      </c>
      <c r="S2761" s="244">
        <f t="shared" si="471"/>
        <v>274101</v>
      </c>
      <c r="T2761" s="244">
        <f t="shared" si="472"/>
        <v>265370</v>
      </c>
      <c r="U2761" s="79">
        <f t="shared" si="473"/>
        <v>46759.557226304016</v>
      </c>
      <c r="V2761" s="245">
        <f t="shared" si="474"/>
        <v>0.16666152429839687</v>
      </c>
      <c r="W2761" s="88" t="str">
        <f t="shared" si="475"/>
        <v>MENOR_VALOR</v>
      </c>
      <c r="X2761" s="89">
        <f t="shared" si="476"/>
        <v>214438</v>
      </c>
      <c r="Y2761" s="73"/>
    </row>
    <row r="2762" spans="1:25" ht="16" x14ac:dyDescent="0.35">
      <c r="A2762" s="21">
        <v>2487</v>
      </c>
      <c r="B2762" s="30">
        <v>8714200</v>
      </c>
      <c r="C2762" s="20" t="s">
        <v>548</v>
      </c>
      <c r="D2762" s="62" t="s">
        <v>655</v>
      </c>
      <c r="E2762" s="217" t="s">
        <v>34</v>
      </c>
      <c r="F2762" s="54">
        <v>0</v>
      </c>
      <c r="G2762" s="134">
        <v>1</v>
      </c>
      <c r="H2762" s="6">
        <v>781815</v>
      </c>
      <c r="I2762" s="247">
        <v>128282</v>
      </c>
      <c r="J2762" s="82">
        <f t="shared" si="478"/>
        <v>145112.59839999999</v>
      </c>
      <c r="K2762" s="79">
        <v>204120</v>
      </c>
      <c r="L2762" s="79">
        <f t="shared" si="477"/>
        <v>38782.800000000003</v>
      </c>
      <c r="M2762" s="79">
        <f t="shared" si="468"/>
        <v>242902.8</v>
      </c>
      <c r="N2762" s="79">
        <v>151000</v>
      </c>
      <c r="O2762" s="79">
        <v>28690</v>
      </c>
      <c r="P2762" s="79">
        <v>179690</v>
      </c>
      <c r="Q2762" s="244">
        <f t="shared" si="469"/>
        <v>145113</v>
      </c>
      <c r="R2762" s="244">
        <f t="shared" si="470"/>
        <v>189235</v>
      </c>
      <c r="S2762" s="244">
        <f t="shared" si="471"/>
        <v>185021</v>
      </c>
      <c r="T2762" s="244">
        <f t="shared" si="472"/>
        <v>179690</v>
      </c>
      <c r="U2762" s="79">
        <f t="shared" si="473"/>
        <v>31198.96539951285</v>
      </c>
      <c r="V2762" s="245">
        <f t="shared" si="474"/>
        <v>0.16486889528635215</v>
      </c>
      <c r="W2762" s="88" t="str">
        <f t="shared" si="475"/>
        <v>MENOR_VALOR</v>
      </c>
      <c r="X2762" s="89">
        <f t="shared" si="476"/>
        <v>145113</v>
      </c>
      <c r="Y2762" s="73"/>
    </row>
    <row r="2763" spans="1:25" ht="16" x14ac:dyDescent="0.35">
      <c r="A2763" s="21">
        <v>2488</v>
      </c>
      <c r="B2763" s="30">
        <v>8714200</v>
      </c>
      <c r="C2763" s="20" t="s">
        <v>548</v>
      </c>
      <c r="D2763" s="62" t="s">
        <v>656</v>
      </c>
      <c r="E2763" s="217" t="s">
        <v>34</v>
      </c>
      <c r="F2763" s="54">
        <v>0</v>
      </c>
      <c r="G2763" s="134">
        <v>1</v>
      </c>
      <c r="H2763" s="6">
        <v>781815</v>
      </c>
      <c r="I2763" s="247">
        <v>99484</v>
      </c>
      <c r="J2763" s="82">
        <f t="shared" si="478"/>
        <v>112536.3008</v>
      </c>
      <c r="K2763" s="79">
        <v>141620</v>
      </c>
      <c r="L2763" s="79">
        <f t="shared" si="477"/>
        <v>26907.8</v>
      </c>
      <c r="M2763" s="79">
        <f t="shared" ref="M2763:M2803" si="479">K2763+L2763</f>
        <v>168527.8</v>
      </c>
      <c r="N2763" s="79">
        <v>117000</v>
      </c>
      <c r="O2763" s="79">
        <v>22230</v>
      </c>
      <c r="P2763" s="79">
        <v>139230</v>
      </c>
      <c r="Q2763" s="244">
        <f t="shared" ref="Q2763:Q2803" si="480">ROUND(MIN(J2763,M2763,P2763),0)</f>
        <v>112536</v>
      </c>
      <c r="R2763" s="244">
        <f t="shared" ref="R2763:R2803" si="481">ROUND(AVERAGE(J2763,M2763,P2763),0)</f>
        <v>140098</v>
      </c>
      <c r="S2763" s="244">
        <f t="shared" ref="S2763:S2803" si="482">ROUND(GEOMEAN(J2763,M2763,P2763),0)</f>
        <v>138218</v>
      </c>
      <c r="T2763" s="244">
        <f t="shared" ref="T2763:T2803" si="483">ROUND(MEDIAN(J2763,M2763,P2763),0)</f>
        <v>139230</v>
      </c>
      <c r="U2763" s="79">
        <f t="shared" ref="U2763:U2803" si="484">STDEVA(Q2763,R2763)</f>
        <v>19489.277103063621</v>
      </c>
      <c r="V2763" s="245">
        <f t="shared" ref="V2763:V2803" si="485">(U2763/R2763)</f>
        <v>0.13911174394397938</v>
      </c>
      <c r="W2763" s="88" t="str">
        <f t="shared" ref="W2763:W2803" si="486">IF(V2763&lt;43%,"MENOR_VALOR","MEDIA_GEOMETRICA")</f>
        <v>MENOR_VALOR</v>
      </c>
      <c r="X2763" s="89">
        <f t="shared" ref="X2763:X2803" si="487">IF(W2763="MENOR_VALOR",Q2763,S2763)</f>
        <v>112536</v>
      </c>
      <c r="Y2763" s="73"/>
    </row>
    <row r="2764" spans="1:25" ht="16" x14ac:dyDescent="0.35">
      <c r="A2764" s="21">
        <v>2489</v>
      </c>
      <c r="B2764" s="30">
        <v>8714200</v>
      </c>
      <c r="C2764" s="20" t="s">
        <v>548</v>
      </c>
      <c r="D2764" s="62" t="s">
        <v>657</v>
      </c>
      <c r="E2764" s="217" t="s">
        <v>34</v>
      </c>
      <c r="F2764" s="54">
        <v>0</v>
      </c>
      <c r="G2764" s="134">
        <v>1</v>
      </c>
      <c r="H2764" s="6">
        <v>781815</v>
      </c>
      <c r="I2764" s="247">
        <v>139230</v>
      </c>
      <c r="J2764" s="82">
        <f t="shared" si="478"/>
        <v>157496.976</v>
      </c>
      <c r="K2764" s="79">
        <v>215250</v>
      </c>
      <c r="L2764" s="79">
        <f t="shared" si="477"/>
        <v>40897.5</v>
      </c>
      <c r="M2764" s="79">
        <f t="shared" si="479"/>
        <v>256147.5</v>
      </c>
      <c r="N2764" s="79">
        <v>164000</v>
      </c>
      <c r="O2764" s="79">
        <v>31160</v>
      </c>
      <c r="P2764" s="79">
        <v>195160</v>
      </c>
      <c r="Q2764" s="244">
        <f t="shared" si="480"/>
        <v>157497</v>
      </c>
      <c r="R2764" s="244">
        <f t="shared" si="481"/>
        <v>202935</v>
      </c>
      <c r="S2764" s="244">
        <f t="shared" si="482"/>
        <v>198938</v>
      </c>
      <c r="T2764" s="244">
        <f t="shared" si="483"/>
        <v>195160</v>
      </c>
      <c r="U2764" s="79">
        <f t="shared" si="484"/>
        <v>32129.517923554347</v>
      </c>
      <c r="V2764" s="245">
        <f t="shared" si="485"/>
        <v>0.15832418224335057</v>
      </c>
      <c r="W2764" s="88" t="str">
        <f t="shared" si="486"/>
        <v>MENOR_VALOR</v>
      </c>
      <c r="X2764" s="89">
        <f t="shared" si="487"/>
        <v>157497</v>
      </c>
      <c r="Y2764" s="73"/>
    </row>
    <row r="2765" spans="1:25" ht="16" x14ac:dyDescent="0.35">
      <c r="A2765" s="21">
        <v>2490</v>
      </c>
      <c r="B2765" s="30">
        <v>8714200</v>
      </c>
      <c r="C2765" s="20" t="s">
        <v>548</v>
      </c>
      <c r="D2765" s="62" t="s">
        <v>826</v>
      </c>
      <c r="E2765" s="217" t="s">
        <v>34</v>
      </c>
      <c r="F2765" s="54">
        <v>0</v>
      </c>
      <c r="G2765" s="134">
        <v>1</v>
      </c>
      <c r="H2765" s="6">
        <v>781815</v>
      </c>
      <c r="I2765" s="247">
        <v>86632</v>
      </c>
      <c r="J2765" s="82">
        <f t="shared" si="478"/>
        <v>97998.118400000007</v>
      </c>
      <c r="K2765" s="79">
        <v>126720</v>
      </c>
      <c r="L2765" s="79">
        <f t="shared" si="477"/>
        <v>24076.799999999999</v>
      </c>
      <c r="M2765" s="79">
        <f t="shared" si="479"/>
        <v>150796.79999999999</v>
      </c>
      <c r="N2765" s="79">
        <v>102000</v>
      </c>
      <c r="O2765" s="79">
        <v>19380</v>
      </c>
      <c r="P2765" s="79">
        <v>121380</v>
      </c>
      <c r="Q2765" s="244">
        <f t="shared" si="480"/>
        <v>97998</v>
      </c>
      <c r="R2765" s="244">
        <f t="shared" si="481"/>
        <v>123392</v>
      </c>
      <c r="S2765" s="244">
        <f t="shared" si="482"/>
        <v>121503</v>
      </c>
      <c r="T2765" s="244">
        <f t="shared" si="483"/>
        <v>121380</v>
      </c>
      <c r="U2765" s="79">
        <f t="shared" si="484"/>
        <v>17956.269601451189</v>
      </c>
      <c r="V2765" s="245">
        <f t="shared" si="485"/>
        <v>0.14552215379806785</v>
      </c>
      <c r="W2765" s="88" t="str">
        <f t="shared" si="486"/>
        <v>MENOR_VALOR</v>
      </c>
      <c r="X2765" s="89">
        <f t="shared" si="487"/>
        <v>97998</v>
      </c>
      <c r="Y2765" s="73"/>
    </row>
    <row r="2766" spans="1:25" ht="16" x14ac:dyDescent="0.35">
      <c r="A2766" s="21">
        <v>2491</v>
      </c>
      <c r="B2766" s="30">
        <v>8714200</v>
      </c>
      <c r="C2766" s="20" t="s">
        <v>548</v>
      </c>
      <c r="D2766" s="62" t="s">
        <v>827</v>
      </c>
      <c r="E2766" s="217" t="s">
        <v>34</v>
      </c>
      <c r="F2766" s="54">
        <v>0</v>
      </c>
      <c r="G2766" s="134">
        <v>1</v>
      </c>
      <c r="H2766" s="6">
        <v>781815</v>
      </c>
      <c r="I2766" s="247">
        <v>221578</v>
      </c>
      <c r="J2766" s="82">
        <f t="shared" si="478"/>
        <v>250649.0336</v>
      </c>
      <c r="K2766" s="79">
        <v>358600</v>
      </c>
      <c r="L2766" s="79">
        <f t="shared" si="477"/>
        <v>68134</v>
      </c>
      <c r="M2766" s="79">
        <f t="shared" si="479"/>
        <v>426734</v>
      </c>
      <c r="N2766" s="79">
        <v>261000</v>
      </c>
      <c r="O2766" s="79">
        <v>49590</v>
      </c>
      <c r="P2766" s="79">
        <v>310590</v>
      </c>
      <c r="Q2766" s="244">
        <f t="shared" si="480"/>
        <v>250649</v>
      </c>
      <c r="R2766" s="244">
        <f t="shared" si="481"/>
        <v>329324</v>
      </c>
      <c r="S2766" s="244">
        <f t="shared" si="482"/>
        <v>321467</v>
      </c>
      <c r="T2766" s="244">
        <f t="shared" si="483"/>
        <v>310590</v>
      </c>
      <c r="U2766" s="79">
        <f t="shared" si="484"/>
        <v>55631.626009851629</v>
      </c>
      <c r="V2766" s="245">
        <f t="shared" si="485"/>
        <v>0.16892672872263068</v>
      </c>
      <c r="W2766" s="88" t="str">
        <f t="shared" si="486"/>
        <v>MENOR_VALOR</v>
      </c>
      <c r="X2766" s="89">
        <f t="shared" si="487"/>
        <v>250649</v>
      </c>
      <c r="Y2766" s="73"/>
    </row>
    <row r="2767" spans="1:25" ht="16" x14ac:dyDescent="0.35">
      <c r="A2767" s="21">
        <v>2492</v>
      </c>
      <c r="B2767" s="30">
        <v>8714200</v>
      </c>
      <c r="C2767" s="20" t="s">
        <v>548</v>
      </c>
      <c r="D2767" s="62" t="s">
        <v>800</v>
      </c>
      <c r="E2767" s="217" t="s">
        <v>34</v>
      </c>
      <c r="F2767" s="54">
        <v>0</v>
      </c>
      <c r="G2767" s="134">
        <v>1</v>
      </c>
      <c r="H2767" s="6">
        <v>781815</v>
      </c>
      <c r="I2767" s="247">
        <v>285719</v>
      </c>
      <c r="J2767" s="82">
        <f t="shared" si="478"/>
        <v>323205.33279999997</v>
      </c>
      <c r="K2767" s="79">
        <v>453600</v>
      </c>
      <c r="L2767" s="79">
        <f t="shared" si="477"/>
        <v>86184</v>
      </c>
      <c r="M2767" s="79">
        <f t="shared" si="479"/>
        <v>539784</v>
      </c>
      <c r="N2767" s="79">
        <v>336000</v>
      </c>
      <c r="O2767" s="79">
        <v>63840</v>
      </c>
      <c r="P2767" s="79">
        <v>399840</v>
      </c>
      <c r="Q2767" s="244">
        <f t="shared" si="480"/>
        <v>323205</v>
      </c>
      <c r="R2767" s="244">
        <f t="shared" si="481"/>
        <v>420943</v>
      </c>
      <c r="S2767" s="244">
        <f t="shared" si="482"/>
        <v>411650</v>
      </c>
      <c r="T2767" s="244">
        <f t="shared" si="483"/>
        <v>399840</v>
      </c>
      <c r="U2767" s="79">
        <f t="shared" si="484"/>
        <v>69111.202579610777</v>
      </c>
      <c r="V2767" s="245">
        <f t="shared" si="485"/>
        <v>0.16418185497706525</v>
      </c>
      <c r="W2767" s="88" t="str">
        <f t="shared" si="486"/>
        <v>MENOR_VALOR</v>
      </c>
      <c r="X2767" s="89">
        <f t="shared" si="487"/>
        <v>323205</v>
      </c>
      <c r="Y2767" s="73"/>
    </row>
    <row r="2768" spans="1:25" x14ac:dyDescent="0.35">
      <c r="A2768" s="21">
        <v>2493</v>
      </c>
      <c r="B2768" s="30">
        <v>8714200</v>
      </c>
      <c r="C2768" s="20" t="s">
        <v>548</v>
      </c>
      <c r="D2768" s="62" t="s">
        <v>801</v>
      </c>
      <c r="E2768" s="217" t="s">
        <v>34</v>
      </c>
      <c r="F2768" s="54">
        <v>0</v>
      </c>
      <c r="G2768" s="134">
        <v>1</v>
      </c>
      <c r="H2768" s="6">
        <v>781815</v>
      </c>
      <c r="I2768" s="247">
        <v>216104</v>
      </c>
      <c r="J2768" s="82">
        <f t="shared" si="478"/>
        <v>244456.84479999999</v>
      </c>
      <c r="K2768" s="79">
        <v>324360</v>
      </c>
      <c r="L2768" s="79">
        <f t="shared" si="477"/>
        <v>61628.4</v>
      </c>
      <c r="M2768" s="79">
        <f t="shared" si="479"/>
        <v>385988.4</v>
      </c>
      <c r="N2768" s="79">
        <v>254000</v>
      </c>
      <c r="O2768" s="79">
        <v>48260</v>
      </c>
      <c r="P2768" s="79">
        <v>302260</v>
      </c>
      <c r="Q2768" s="244">
        <f t="shared" si="480"/>
        <v>244457</v>
      </c>
      <c r="R2768" s="244">
        <f t="shared" si="481"/>
        <v>310902</v>
      </c>
      <c r="S2768" s="244">
        <f t="shared" si="482"/>
        <v>305529</v>
      </c>
      <c r="T2768" s="244">
        <f t="shared" si="483"/>
        <v>302260</v>
      </c>
      <c r="U2768" s="79">
        <f t="shared" si="484"/>
        <v>46983.710075940151</v>
      </c>
      <c r="V2768" s="245">
        <f t="shared" si="485"/>
        <v>0.1511206427618354</v>
      </c>
      <c r="W2768" s="88" t="str">
        <f t="shared" si="486"/>
        <v>MENOR_VALOR</v>
      </c>
      <c r="X2768" s="89">
        <f t="shared" si="487"/>
        <v>244457</v>
      </c>
      <c r="Y2768" s="73"/>
    </row>
    <row r="2769" spans="1:25" x14ac:dyDescent="0.35">
      <c r="A2769" s="21">
        <v>2494</v>
      </c>
      <c r="B2769" s="30">
        <v>8714200</v>
      </c>
      <c r="C2769" s="20" t="s">
        <v>548</v>
      </c>
      <c r="D2769" s="62" t="s">
        <v>802</v>
      </c>
      <c r="E2769" s="217" t="s">
        <v>34</v>
      </c>
      <c r="F2769" s="54">
        <v>0</v>
      </c>
      <c r="G2769" s="134">
        <v>1</v>
      </c>
      <c r="H2769" s="6">
        <v>781815</v>
      </c>
      <c r="I2769" s="247">
        <v>110551</v>
      </c>
      <c r="J2769" s="82">
        <f t="shared" si="478"/>
        <v>125055.29119999999</v>
      </c>
      <c r="K2769" s="79">
        <v>159740</v>
      </c>
      <c r="L2769" s="79">
        <f t="shared" si="477"/>
        <v>30350.6</v>
      </c>
      <c r="M2769" s="79">
        <f t="shared" si="479"/>
        <v>190090.6</v>
      </c>
      <c r="N2769" s="79">
        <v>130000</v>
      </c>
      <c r="O2769" s="79">
        <v>24700</v>
      </c>
      <c r="P2769" s="79">
        <v>154700</v>
      </c>
      <c r="Q2769" s="244">
        <f t="shared" si="480"/>
        <v>125055</v>
      </c>
      <c r="R2769" s="244">
        <f t="shared" si="481"/>
        <v>156615</v>
      </c>
      <c r="S2769" s="244">
        <f t="shared" si="482"/>
        <v>154354</v>
      </c>
      <c r="T2769" s="244">
        <f t="shared" si="483"/>
        <v>154700</v>
      </c>
      <c r="U2769" s="79">
        <f t="shared" si="484"/>
        <v>22316.290014247439</v>
      </c>
      <c r="V2769" s="245">
        <f t="shared" si="485"/>
        <v>0.14249139618968451</v>
      </c>
      <c r="W2769" s="88" t="str">
        <f t="shared" si="486"/>
        <v>MENOR_VALOR</v>
      </c>
      <c r="X2769" s="89">
        <f t="shared" si="487"/>
        <v>125055</v>
      </c>
      <c r="Y2769" s="73"/>
    </row>
    <row r="2770" spans="1:25" x14ac:dyDescent="0.35">
      <c r="A2770" s="21">
        <v>2495</v>
      </c>
      <c r="B2770" s="30">
        <v>8714200</v>
      </c>
      <c r="C2770" s="20" t="s">
        <v>548</v>
      </c>
      <c r="D2770" s="62" t="s">
        <v>803</v>
      </c>
      <c r="E2770" s="217" t="s">
        <v>34</v>
      </c>
      <c r="F2770" s="54">
        <v>0</v>
      </c>
      <c r="G2770" s="134">
        <v>1</v>
      </c>
      <c r="H2770" s="6">
        <v>781815</v>
      </c>
      <c r="I2770" s="247">
        <v>116144</v>
      </c>
      <c r="J2770" s="82">
        <f t="shared" si="478"/>
        <v>131382.09279999998</v>
      </c>
      <c r="K2770" s="79">
        <v>155610</v>
      </c>
      <c r="L2770" s="79">
        <f t="shared" si="477"/>
        <v>29565.9</v>
      </c>
      <c r="M2770" s="79">
        <f t="shared" si="479"/>
        <v>185175.9</v>
      </c>
      <c r="N2770" s="79">
        <v>137000</v>
      </c>
      <c r="O2770" s="79">
        <v>26030</v>
      </c>
      <c r="P2770" s="79">
        <v>163030</v>
      </c>
      <c r="Q2770" s="244">
        <f t="shared" si="480"/>
        <v>131382</v>
      </c>
      <c r="R2770" s="244">
        <f t="shared" si="481"/>
        <v>159863</v>
      </c>
      <c r="S2770" s="244">
        <f t="shared" si="482"/>
        <v>158293</v>
      </c>
      <c r="T2770" s="244">
        <f t="shared" si="483"/>
        <v>163030</v>
      </c>
      <c r="U2770" s="79">
        <f t="shared" si="484"/>
        <v>20139.108234974061</v>
      </c>
      <c r="V2770" s="245">
        <f t="shared" si="485"/>
        <v>0.12597729452702663</v>
      </c>
      <c r="W2770" s="88" t="str">
        <f t="shared" si="486"/>
        <v>MENOR_VALOR</v>
      </c>
      <c r="X2770" s="89">
        <f t="shared" si="487"/>
        <v>131382</v>
      </c>
      <c r="Y2770" s="73"/>
    </row>
    <row r="2771" spans="1:25" ht="16" x14ac:dyDescent="0.35">
      <c r="A2771" s="21">
        <v>2496</v>
      </c>
      <c r="B2771" s="30">
        <v>8714200</v>
      </c>
      <c r="C2771" s="20" t="s">
        <v>548</v>
      </c>
      <c r="D2771" s="62" t="s">
        <v>804</v>
      </c>
      <c r="E2771" s="217" t="s">
        <v>34</v>
      </c>
      <c r="F2771" s="54">
        <v>0</v>
      </c>
      <c r="G2771" s="134">
        <v>1</v>
      </c>
      <c r="H2771" s="6">
        <v>781815</v>
      </c>
      <c r="I2771" s="247">
        <v>325822</v>
      </c>
      <c r="J2771" s="82">
        <f t="shared" si="478"/>
        <v>368569.84639999998</v>
      </c>
      <c r="K2771" s="79">
        <v>488580</v>
      </c>
      <c r="L2771" s="79">
        <f t="shared" si="477"/>
        <v>92830.2</v>
      </c>
      <c r="M2771" s="79">
        <f t="shared" si="479"/>
        <v>581410.19999999995</v>
      </c>
      <c r="N2771" s="79">
        <v>383000</v>
      </c>
      <c r="O2771" s="79">
        <v>72770</v>
      </c>
      <c r="P2771" s="79">
        <v>455770</v>
      </c>
      <c r="Q2771" s="244">
        <f t="shared" si="480"/>
        <v>368570</v>
      </c>
      <c r="R2771" s="244">
        <f t="shared" si="481"/>
        <v>468583</v>
      </c>
      <c r="S2771" s="244">
        <f t="shared" si="482"/>
        <v>460521</v>
      </c>
      <c r="T2771" s="244">
        <f t="shared" si="483"/>
        <v>455770</v>
      </c>
      <c r="U2771" s="79">
        <f t="shared" si="484"/>
        <v>70719.870506810184</v>
      </c>
      <c r="V2771" s="245">
        <f t="shared" si="485"/>
        <v>0.15092282585328573</v>
      </c>
      <c r="W2771" s="88" t="str">
        <f t="shared" si="486"/>
        <v>MENOR_VALOR</v>
      </c>
      <c r="X2771" s="89">
        <f t="shared" si="487"/>
        <v>368570</v>
      </c>
      <c r="Y2771" s="73"/>
    </row>
    <row r="2772" spans="1:25" ht="16" x14ac:dyDescent="0.35">
      <c r="A2772" s="21">
        <v>2497</v>
      </c>
      <c r="B2772" s="30">
        <v>8714200</v>
      </c>
      <c r="C2772" s="20" t="s">
        <v>548</v>
      </c>
      <c r="D2772" s="62" t="s">
        <v>828</v>
      </c>
      <c r="E2772" s="217" t="s">
        <v>34</v>
      </c>
      <c r="F2772" s="54">
        <v>0</v>
      </c>
      <c r="G2772" s="134">
        <v>1</v>
      </c>
      <c r="H2772" s="6">
        <v>781815</v>
      </c>
      <c r="I2772" s="247">
        <v>201586</v>
      </c>
      <c r="J2772" s="82">
        <f t="shared" si="478"/>
        <v>228034.08319999999</v>
      </c>
      <c r="K2772" s="79">
        <v>322640</v>
      </c>
      <c r="L2772" s="79">
        <f t="shared" si="477"/>
        <v>61301.599999999999</v>
      </c>
      <c r="M2772" s="79">
        <f t="shared" si="479"/>
        <v>383941.6</v>
      </c>
      <c r="N2772" s="79">
        <v>237000</v>
      </c>
      <c r="O2772" s="79">
        <v>45030</v>
      </c>
      <c r="P2772" s="79">
        <v>282030</v>
      </c>
      <c r="Q2772" s="244">
        <f t="shared" si="480"/>
        <v>228034</v>
      </c>
      <c r="R2772" s="244">
        <f t="shared" si="481"/>
        <v>298002</v>
      </c>
      <c r="S2772" s="244">
        <f t="shared" si="482"/>
        <v>291197</v>
      </c>
      <c r="T2772" s="244">
        <f t="shared" si="483"/>
        <v>282030</v>
      </c>
      <c r="U2772" s="79">
        <f t="shared" si="484"/>
        <v>49474.847266060358</v>
      </c>
      <c r="V2772" s="245">
        <f t="shared" si="485"/>
        <v>0.16602186316219475</v>
      </c>
      <c r="W2772" s="88" t="str">
        <f t="shared" si="486"/>
        <v>MENOR_VALOR</v>
      </c>
      <c r="X2772" s="89">
        <f t="shared" si="487"/>
        <v>228034</v>
      </c>
      <c r="Y2772" s="73"/>
    </row>
    <row r="2773" spans="1:25" ht="16" x14ac:dyDescent="0.35">
      <c r="A2773" s="21">
        <v>2498</v>
      </c>
      <c r="B2773" s="30">
        <v>8714200</v>
      </c>
      <c r="C2773" s="62" t="s">
        <v>562</v>
      </c>
      <c r="D2773" s="62" t="s">
        <v>646</v>
      </c>
      <c r="E2773" s="217" t="s">
        <v>34</v>
      </c>
      <c r="F2773" s="54">
        <v>0</v>
      </c>
      <c r="G2773" s="134">
        <v>1</v>
      </c>
      <c r="H2773" s="6">
        <v>781815</v>
      </c>
      <c r="I2773" s="264">
        <v>396508</v>
      </c>
      <c r="J2773" s="82">
        <f t="shared" si="478"/>
        <v>448529.84960000002</v>
      </c>
      <c r="K2773" s="79">
        <v>549000</v>
      </c>
      <c r="L2773" s="79">
        <f t="shared" si="477"/>
        <v>104310</v>
      </c>
      <c r="M2773" s="79">
        <f t="shared" si="479"/>
        <v>653310</v>
      </c>
      <c r="N2773" s="79">
        <v>439000</v>
      </c>
      <c r="O2773" s="79">
        <v>83410</v>
      </c>
      <c r="P2773" s="79">
        <v>522410</v>
      </c>
      <c r="Q2773" s="244">
        <f t="shared" si="480"/>
        <v>448530</v>
      </c>
      <c r="R2773" s="244">
        <f t="shared" si="481"/>
        <v>541417</v>
      </c>
      <c r="S2773" s="244">
        <f t="shared" si="482"/>
        <v>534943</v>
      </c>
      <c r="T2773" s="244">
        <f t="shared" si="483"/>
        <v>522410</v>
      </c>
      <c r="U2773" s="79">
        <f t="shared" si="484"/>
        <v>65681.027584074836</v>
      </c>
      <c r="V2773" s="245">
        <f t="shared" si="485"/>
        <v>0.12131319774605311</v>
      </c>
      <c r="W2773" s="88" t="str">
        <f t="shared" si="486"/>
        <v>MENOR_VALOR</v>
      </c>
      <c r="X2773" s="89">
        <f t="shared" si="487"/>
        <v>448530</v>
      </c>
      <c r="Y2773" s="73"/>
    </row>
    <row r="2774" spans="1:25" ht="16" x14ac:dyDescent="0.35">
      <c r="A2774" s="21">
        <v>2499</v>
      </c>
      <c r="B2774" s="30">
        <v>8714200</v>
      </c>
      <c r="C2774" s="62" t="s">
        <v>562</v>
      </c>
      <c r="D2774" s="62" t="s">
        <v>659</v>
      </c>
      <c r="E2774" s="217" t="s">
        <v>34</v>
      </c>
      <c r="F2774" s="54">
        <v>0</v>
      </c>
      <c r="G2774" s="134">
        <v>1</v>
      </c>
      <c r="H2774" s="6">
        <v>781815</v>
      </c>
      <c r="I2774" s="264">
        <v>442085</v>
      </c>
      <c r="J2774" s="82">
        <f t="shared" si="478"/>
        <v>500086.55200000003</v>
      </c>
      <c r="K2774" s="79">
        <v>695500</v>
      </c>
      <c r="L2774" s="79">
        <f t="shared" si="477"/>
        <v>132145</v>
      </c>
      <c r="M2774" s="79">
        <f t="shared" si="479"/>
        <v>827645</v>
      </c>
      <c r="N2774" s="79">
        <v>520000</v>
      </c>
      <c r="O2774" s="79">
        <v>98800</v>
      </c>
      <c r="P2774" s="79">
        <v>618800</v>
      </c>
      <c r="Q2774" s="244">
        <f t="shared" si="480"/>
        <v>500087</v>
      </c>
      <c r="R2774" s="244">
        <f t="shared" si="481"/>
        <v>648844</v>
      </c>
      <c r="S2774" s="244">
        <f t="shared" si="482"/>
        <v>635058</v>
      </c>
      <c r="T2774" s="244">
        <f t="shared" si="483"/>
        <v>618800</v>
      </c>
      <c r="U2774" s="79">
        <f t="shared" si="484"/>
        <v>105187.08344896726</v>
      </c>
      <c r="V2774" s="245">
        <f t="shared" si="485"/>
        <v>0.16211459680442025</v>
      </c>
      <c r="W2774" s="88" t="str">
        <f t="shared" si="486"/>
        <v>MENOR_VALOR</v>
      </c>
      <c r="X2774" s="89">
        <f t="shared" si="487"/>
        <v>500087</v>
      </c>
      <c r="Y2774" s="73"/>
    </row>
    <row r="2775" spans="1:25" ht="16" x14ac:dyDescent="0.35">
      <c r="A2775" s="21">
        <v>2500</v>
      </c>
      <c r="B2775" s="30">
        <v>8714200</v>
      </c>
      <c r="C2775" s="62" t="s">
        <v>562</v>
      </c>
      <c r="D2775" s="62" t="s">
        <v>660</v>
      </c>
      <c r="E2775" s="217" t="s">
        <v>34</v>
      </c>
      <c r="F2775" s="54">
        <v>0</v>
      </c>
      <c r="G2775" s="134">
        <v>1</v>
      </c>
      <c r="H2775" s="6">
        <v>781815</v>
      </c>
      <c r="I2775" s="247">
        <v>149226</v>
      </c>
      <c r="J2775" s="82">
        <f t="shared" si="478"/>
        <v>168804.45120000001</v>
      </c>
      <c r="K2775" s="79">
        <v>220000</v>
      </c>
      <c r="L2775" s="79">
        <f t="shared" si="477"/>
        <v>41800</v>
      </c>
      <c r="M2775" s="79">
        <f t="shared" si="479"/>
        <v>261800</v>
      </c>
      <c r="N2775" s="79">
        <v>176000</v>
      </c>
      <c r="O2775" s="79">
        <v>33440</v>
      </c>
      <c r="P2775" s="79">
        <v>209440</v>
      </c>
      <c r="Q2775" s="244">
        <f t="shared" si="480"/>
        <v>168804</v>
      </c>
      <c r="R2775" s="244">
        <f t="shared" si="481"/>
        <v>213348</v>
      </c>
      <c r="S2775" s="244">
        <f t="shared" si="482"/>
        <v>209961</v>
      </c>
      <c r="T2775" s="244">
        <f t="shared" si="483"/>
        <v>209440</v>
      </c>
      <c r="U2775" s="79">
        <f t="shared" si="484"/>
        <v>31497.364461173573</v>
      </c>
      <c r="V2775" s="245">
        <f t="shared" si="485"/>
        <v>0.14763374609170732</v>
      </c>
      <c r="W2775" s="88" t="str">
        <f t="shared" si="486"/>
        <v>MENOR_VALOR</v>
      </c>
      <c r="X2775" s="89">
        <f t="shared" si="487"/>
        <v>168804</v>
      </c>
      <c r="Y2775" s="73"/>
    </row>
    <row r="2776" spans="1:25" ht="16" x14ac:dyDescent="0.35">
      <c r="A2776" s="21">
        <v>2501</v>
      </c>
      <c r="B2776" s="30">
        <v>8714200</v>
      </c>
      <c r="C2776" s="62" t="s">
        <v>562</v>
      </c>
      <c r="D2776" s="62" t="s">
        <v>661</v>
      </c>
      <c r="E2776" s="217" t="s">
        <v>34</v>
      </c>
      <c r="F2776" s="54">
        <v>0</v>
      </c>
      <c r="G2776" s="134">
        <v>1</v>
      </c>
      <c r="H2776" s="6">
        <v>781815</v>
      </c>
      <c r="I2776" s="264">
        <v>192542</v>
      </c>
      <c r="J2776" s="82">
        <f t="shared" si="478"/>
        <v>217803.5104</v>
      </c>
      <c r="K2776" s="79">
        <v>303880</v>
      </c>
      <c r="L2776" s="79">
        <f t="shared" si="477"/>
        <v>57737.2</v>
      </c>
      <c r="M2776" s="79">
        <f t="shared" si="479"/>
        <v>361617.2</v>
      </c>
      <c r="N2776" s="79">
        <v>227000</v>
      </c>
      <c r="O2776" s="79">
        <v>43130</v>
      </c>
      <c r="P2776" s="79">
        <v>270130</v>
      </c>
      <c r="Q2776" s="244">
        <f t="shared" si="480"/>
        <v>217804</v>
      </c>
      <c r="R2776" s="244">
        <f t="shared" si="481"/>
        <v>283184</v>
      </c>
      <c r="S2776" s="244">
        <f t="shared" si="482"/>
        <v>277095</v>
      </c>
      <c r="T2776" s="244">
        <f t="shared" si="483"/>
        <v>270130</v>
      </c>
      <c r="U2776" s="79">
        <f t="shared" si="484"/>
        <v>46230.641353976476</v>
      </c>
      <c r="V2776" s="245">
        <f t="shared" si="485"/>
        <v>0.16325301342581669</v>
      </c>
      <c r="W2776" s="88" t="str">
        <f t="shared" si="486"/>
        <v>MENOR_VALOR</v>
      </c>
      <c r="X2776" s="89">
        <f t="shared" si="487"/>
        <v>217804</v>
      </c>
      <c r="Y2776" s="73"/>
    </row>
    <row r="2777" spans="1:25" ht="16" x14ac:dyDescent="0.35">
      <c r="A2777" s="21">
        <v>2502</v>
      </c>
      <c r="B2777" s="30">
        <v>8714200</v>
      </c>
      <c r="C2777" s="62" t="s">
        <v>562</v>
      </c>
      <c r="D2777" s="62" t="s">
        <v>662</v>
      </c>
      <c r="E2777" s="217" t="s">
        <v>34</v>
      </c>
      <c r="F2777" s="54">
        <v>0</v>
      </c>
      <c r="G2777" s="134">
        <v>1</v>
      </c>
      <c r="H2777" s="6">
        <v>781815</v>
      </c>
      <c r="I2777" s="264">
        <v>194446</v>
      </c>
      <c r="J2777" s="82">
        <f t="shared" si="478"/>
        <v>219957.31520000001</v>
      </c>
      <c r="K2777" s="79">
        <v>263120</v>
      </c>
      <c r="L2777" s="79">
        <f t="shared" si="477"/>
        <v>49992.800000000003</v>
      </c>
      <c r="M2777" s="79">
        <f t="shared" si="479"/>
        <v>313112.8</v>
      </c>
      <c r="N2777" s="79">
        <v>229000</v>
      </c>
      <c r="O2777" s="79">
        <v>43510</v>
      </c>
      <c r="P2777" s="79">
        <v>272510</v>
      </c>
      <c r="Q2777" s="244">
        <f t="shared" si="480"/>
        <v>219957</v>
      </c>
      <c r="R2777" s="244">
        <f t="shared" si="481"/>
        <v>268527</v>
      </c>
      <c r="S2777" s="244">
        <f t="shared" si="482"/>
        <v>265750</v>
      </c>
      <c r="T2777" s="244">
        <f t="shared" si="483"/>
        <v>272510</v>
      </c>
      <c r="U2777" s="79">
        <f t="shared" si="484"/>
        <v>34344.17636223061</v>
      </c>
      <c r="V2777" s="245">
        <f t="shared" si="485"/>
        <v>0.12789841007507852</v>
      </c>
      <c r="W2777" s="88" t="str">
        <f t="shared" si="486"/>
        <v>MENOR_VALOR</v>
      </c>
      <c r="X2777" s="89">
        <f t="shared" si="487"/>
        <v>219957</v>
      </c>
      <c r="Y2777" s="73"/>
    </row>
    <row r="2778" spans="1:25" ht="16" x14ac:dyDescent="0.35">
      <c r="A2778" s="21">
        <v>2503</v>
      </c>
      <c r="B2778" s="30">
        <v>8714200</v>
      </c>
      <c r="C2778" s="62" t="s">
        <v>562</v>
      </c>
      <c r="D2778" s="62" t="s">
        <v>663</v>
      </c>
      <c r="E2778" s="217" t="s">
        <v>34</v>
      </c>
      <c r="F2778" s="54">
        <v>0</v>
      </c>
      <c r="G2778" s="134">
        <v>1</v>
      </c>
      <c r="H2778" s="6">
        <v>781815</v>
      </c>
      <c r="I2778" s="264">
        <v>84133</v>
      </c>
      <c r="J2778" s="82">
        <f t="shared" si="478"/>
        <v>95171.249599999996</v>
      </c>
      <c r="K2778" s="79">
        <v>117800</v>
      </c>
      <c r="L2778" s="79">
        <f t="shared" si="477"/>
        <v>22382</v>
      </c>
      <c r="M2778" s="79">
        <f t="shared" si="479"/>
        <v>140182</v>
      </c>
      <c r="N2778" s="79">
        <v>99000</v>
      </c>
      <c r="O2778" s="79">
        <v>18810</v>
      </c>
      <c r="P2778" s="79">
        <v>117810</v>
      </c>
      <c r="Q2778" s="244">
        <f t="shared" si="480"/>
        <v>95171</v>
      </c>
      <c r="R2778" s="244">
        <f t="shared" si="481"/>
        <v>117721</v>
      </c>
      <c r="S2778" s="244">
        <f t="shared" si="482"/>
        <v>116268</v>
      </c>
      <c r="T2778" s="244">
        <f t="shared" si="483"/>
        <v>117810</v>
      </c>
      <c r="U2778" s="79">
        <f t="shared" si="484"/>
        <v>15945.257915756647</v>
      </c>
      <c r="V2778" s="245">
        <f t="shared" si="485"/>
        <v>0.1354495622340674</v>
      </c>
      <c r="W2778" s="88" t="str">
        <f t="shared" si="486"/>
        <v>MENOR_VALOR</v>
      </c>
      <c r="X2778" s="89">
        <f t="shared" si="487"/>
        <v>95171</v>
      </c>
      <c r="Y2778" s="73"/>
    </row>
    <row r="2779" spans="1:25" ht="16" x14ac:dyDescent="0.35">
      <c r="A2779" s="21">
        <v>2504</v>
      </c>
      <c r="B2779" s="30">
        <v>8714200</v>
      </c>
      <c r="C2779" s="32" t="s">
        <v>179</v>
      </c>
      <c r="D2779" s="32" t="s">
        <v>160</v>
      </c>
      <c r="E2779" s="33" t="s">
        <v>34</v>
      </c>
      <c r="F2779" s="6">
        <v>0</v>
      </c>
      <c r="G2779" s="6">
        <v>1</v>
      </c>
      <c r="H2779" s="21">
        <v>781815</v>
      </c>
      <c r="I2779" s="243">
        <v>165815</v>
      </c>
      <c r="J2779" s="82">
        <f t="shared" si="478"/>
        <v>187569.92799999999</v>
      </c>
      <c r="K2779" s="79">
        <v>221130</v>
      </c>
      <c r="L2779" s="79">
        <f t="shared" si="477"/>
        <v>42014.7</v>
      </c>
      <c r="M2779" s="79">
        <f t="shared" si="479"/>
        <v>263144.7</v>
      </c>
      <c r="N2779" s="79">
        <v>194000</v>
      </c>
      <c r="O2779" s="79">
        <v>36860</v>
      </c>
      <c r="P2779" s="79">
        <v>230860</v>
      </c>
      <c r="Q2779" s="244">
        <f t="shared" si="480"/>
        <v>187570</v>
      </c>
      <c r="R2779" s="244">
        <f t="shared" si="481"/>
        <v>227192</v>
      </c>
      <c r="S2779" s="244">
        <f t="shared" si="482"/>
        <v>225027</v>
      </c>
      <c r="T2779" s="244">
        <f t="shared" si="483"/>
        <v>230860</v>
      </c>
      <c r="U2779" s="79">
        <f t="shared" si="484"/>
        <v>28016.984884173387</v>
      </c>
      <c r="V2779" s="245">
        <f t="shared" si="485"/>
        <v>0.12331853623443338</v>
      </c>
      <c r="W2779" s="88" t="str">
        <f t="shared" si="486"/>
        <v>MENOR_VALOR</v>
      </c>
      <c r="X2779" s="89">
        <f t="shared" si="487"/>
        <v>187570</v>
      </c>
      <c r="Y2779" s="73"/>
    </row>
    <row r="2780" spans="1:25" ht="32" x14ac:dyDescent="0.35">
      <c r="A2780" s="21">
        <v>2505</v>
      </c>
      <c r="B2780" s="30">
        <v>8714200</v>
      </c>
      <c r="C2780" s="32" t="s">
        <v>50</v>
      </c>
      <c r="D2780" s="62" t="s">
        <v>644</v>
      </c>
      <c r="E2780" s="33" t="s">
        <v>80</v>
      </c>
      <c r="F2780" s="6">
        <v>0</v>
      </c>
      <c r="G2780" s="6">
        <v>1</v>
      </c>
      <c r="H2780" s="6">
        <v>781815</v>
      </c>
      <c r="I2780" s="243">
        <v>306306</v>
      </c>
      <c r="J2780" s="82">
        <f t="shared" si="478"/>
        <v>346493.34720000002</v>
      </c>
      <c r="K2780" s="79">
        <v>300480</v>
      </c>
      <c r="L2780" s="79">
        <f t="shared" si="477"/>
        <v>57091.199999999997</v>
      </c>
      <c r="M2780" s="79">
        <f t="shared" si="479"/>
        <v>357571.2</v>
      </c>
      <c r="N2780" s="79">
        <v>250000</v>
      </c>
      <c r="O2780" s="79">
        <v>47500</v>
      </c>
      <c r="P2780" s="79">
        <v>297500</v>
      </c>
      <c r="Q2780" s="244">
        <f t="shared" si="480"/>
        <v>297500</v>
      </c>
      <c r="R2780" s="244">
        <f t="shared" si="481"/>
        <v>333855</v>
      </c>
      <c r="S2780" s="244">
        <f t="shared" si="482"/>
        <v>332799</v>
      </c>
      <c r="T2780" s="244">
        <f t="shared" si="483"/>
        <v>346493</v>
      </c>
      <c r="U2780" s="79">
        <f t="shared" si="484"/>
        <v>25706.867030036934</v>
      </c>
      <c r="V2780" s="245">
        <f t="shared" si="485"/>
        <v>7.7000095939964763E-2</v>
      </c>
      <c r="W2780" s="88" t="str">
        <f t="shared" si="486"/>
        <v>MENOR_VALOR</v>
      </c>
      <c r="X2780" s="89">
        <f t="shared" si="487"/>
        <v>297500</v>
      </c>
      <c r="Y2780" s="73"/>
    </row>
    <row r="2781" spans="1:25" s="74" customFormat="1" ht="24" x14ac:dyDescent="0.35">
      <c r="A2781" s="215">
        <v>4.7</v>
      </c>
      <c r="B2781" s="6"/>
      <c r="C2781" s="13"/>
      <c r="D2781" s="218" t="s">
        <v>664</v>
      </c>
      <c r="E2781" s="6"/>
      <c r="F2781" s="6"/>
      <c r="G2781" s="6"/>
      <c r="H2781" s="6"/>
      <c r="I2781" s="11"/>
      <c r="J2781" s="82">
        <f t="shared" si="478"/>
        <v>0</v>
      </c>
      <c r="K2781" s="79">
        <v>0</v>
      </c>
      <c r="L2781" s="79">
        <f t="shared" si="477"/>
        <v>0</v>
      </c>
      <c r="M2781" s="79">
        <f t="shared" si="479"/>
        <v>0</v>
      </c>
      <c r="N2781" s="79"/>
      <c r="O2781" s="79"/>
      <c r="P2781" s="79"/>
      <c r="Q2781" s="244"/>
      <c r="R2781" s="244"/>
      <c r="S2781" s="244"/>
      <c r="T2781" s="244"/>
      <c r="U2781" s="79"/>
      <c r="V2781" s="245"/>
      <c r="W2781" s="88" t="str">
        <f t="shared" si="486"/>
        <v>MENOR_VALOR</v>
      </c>
      <c r="X2781" s="89">
        <f t="shared" si="487"/>
        <v>0</v>
      </c>
      <c r="Y2781" s="73"/>
    </row>
    <row r="2782" spans="1:25" ht="16" x14ac:dyDescent="0.35">
      <c r="A2782" s="21">
        <v>2506</v>
      </c>
      <c r="B2782" s="30">
        <v>8714200</v>
      </c>
      <c r="C2782" s="20" t="s">
        <v>548</v>
      </c>
      <c r="D2782" s="62" t="s">
        <v>805</v>
      </c>
      <c r="E2782" s="217" t="s">
        <v>34</v>
      </c>
      <c r="F2782" s="54">
        <v>0</v>
      </c>
      <c r="G2782" s="134">
        <v>1</v>
      </c>
      <c r="H2782" s="6">
        <v>781815</v>
      </c>
      <c r="I2782" s="247">
        <v>167552</v>
      </c>
      <c r="J2782" s="82">
        <f t="shared" si="478"/>
        <v>189534.8224</v>
      </c>
      <c r="K2782" s="79">
        <v>228780</v>
      </c>
      <c r="L2782" s="79">
        <f t="shared" si="477"/>
        <v>43468.2</v>
      </c>
      <c r="M2782" s="79">
        <f t="shared" si="479"/>
        <v>272248.2</v>
      </c>
      <c r="N2782" s="79">
        <v>197000</v>
      </c>
      <c r="O2782" s="79">
        <v>37430</v>
      </c>
      <c r="P2782" s="79">
        <v>234430</v>
      </c>
      <c r="Q2782" s="244">
        <f t="shared" si="480"/>
        <v>189535</v>
      </c>
      <c r="R2782" s="244">
        <f t="shared" si="481"/>
        <v>232071</v>
      </c>
      <c r="S2782" s="244">
        <f t="shared" si="482"/>
        <v>229556</v>
      </c>
      <c r="T2782" s="244">
        <f t="shared" si="483"/>
        <v>234430</v>
      </c>
      <c r="U2782" s="79">
        <f t="shared" si="484"/>
        <v>30077.494044550986</v>
      </c>
      <c r="V2782" s="245">
        <f t="shared" si="485"/>
        <v>0.12960470737210159</v>
      </c>
      <c r="W2782" s="88" t="str">
        <f t="shared" si="486"/>
        <v>MENOR_VALOR</v>
      </c>
      <c r="X2782" s="89">
        <f t="shared" si="487"/>
        <v>189535</v>
      </c>
      <c r="Y2782" s="73"/>
    </row>
    <row r="2783" spans="1:25" ht="16" x14ac:dyDescent="0.35">
      <c r="A2783" s="21">
        <v>2507</v>
      </c>
      <c r="B2783" s="30">
        <v>8714200</v>
      </c>
      <c r="C2783" s="20" t="s">
        <v>548</v>
      </c>
      <c r="D2783" s="62" t="s">
        <v>665</v>
      </c>
      <c r="E2783" s="217" t="s">
        <v>34</v>
      </c>
      <c r="F2783" s="54">
        <v>0</v>
      </c>
      <c r="G2783" s="134">
        <v>1</v>
      </c>
      <c r="H2783" s="6">
        <v>781815</v>
      </c>
      <c r="I2783" s="247">
        <v>117810</v>
      </c>
      <c r="J2783" s="82">
        <f t="shared" si="478"/>
        <v>133266.67199999999</v>
      </c>
      <c r="K2783" s="79">
        <v>161820</v>
      </c>
      <c r="L2783" s="79">
        <f t="shared" si="477"/>
        <v>30745.8</v>
      </c>
      <c r="M2783" s="79">
        <f t="shared" si="479"/>
        <v>192565.8</v>
      </c>
      <c r="N2783" s="79">
        <v>139000</v>
      </c>
      <c r="O2783" s="79">
        <v>26410</v>
      </c>
      <c r="P2783" s="79">
        <v>165410</v>
      </c>
      <c r="Q2783" s="244">
        <f t="shared" si="480"/>
        <v>133267</v>
      </c>
      <c r="R2783" s="244">
        <f t="shared" si="481"/>
        <v>163747</v>
      </c>
      <c r="S2783" s="244">
        <f t="shared" si="482"/>
        <v>161915</v>
      </c>
      <c r="T2783" s="244">
        <f t="shared" si="483"/>
        <v>165410</v>
      </c>
      <c r="U2783" s="79">
        <f t="shared" si="484"/>
        <v>21552.61469056597</v>
      </c>
      <c r="V2783" s="245">
        <f t="shared" si="485"/>
        <v>0.13162143239611088</v>
      </c>
      <c r="W2783" s="88" t="str">
        <f t="shared" si="486"/>
        <v>MENOR_VALOR</v>
      </c>
      <c r="X2783" s="89">
        <f t="shared" si="487"/>
        <v>133267</v>
      </c>
      <c r="Y2783" s="73"/>
    </row>
    <row r="2784" spans="1:25" ht="16" x14ac:dyDescent="0.35">
      <c r="A2784" s="21">
        <v>2508</v>
      </c>
      <c r="B2784" s="30">
        <v>8714200</v>
      </c>
      <c r="C2784" s="20" t="s">
        <v>548</v>
      </c>
      <c r="D2784" s="62" t="s">
        <v>666</v>
      </c>
      <c r="E2784" s="217" t="s">
        <v>34</v>
      </c>
      <c r="F2784" s="54">
        <v>0</v>
      </c>
      <c r="G2784" s="134">
        <v>1</v>
      </c>
      <c r="H2784" s="6">
        <v>781815</v>
      </c>
      <c r="I2784" s="247">
        <v>72828</v>
      </c>
      <c r="J2784" s="82">
        <f t="shared" si="478"/>
        <v>82383.033599999995</v>
      </c>
      <c r="K2784" s="79">
        <v>118800</v>
      </c>
      <c r="L2784" s="79">
        <f t="shared" si="477"/>
        <v>22572</v>
      </c>
      <c r="M2784" s="79">
        <f t="shared" si="479"/>
        <v>141372</v>
      </c>
      <c r="N2784" s="79">
        <v>86000</v>
      </c>
      <c r="O2784" s="79">
        <v>16340</v>
      </c>
      <c r="P2784" s="79">
        <v>102340</v>
      </c>
      <c r="Q2784" s="244">
        <f t="shared" si="480"/>
        <v>82383</v>
      </c>
      <c r="R2784" s="244">
        <f t="shared" si="481"/>
        <v>108698</v>
      </c>
      <c r="S2784" s="244">
        <f t="shared" si="482"/>
        <v>106027</v>
      </c>
      <c r="T2784" s="244">
        <f t="shared" si="483"/>
        <v>102340</v>
      </c>
      <c r="U2784" s="79">
        <f t="shared" si="484"/>
        <v>18607.514946923999</v>
      </c>
      <c r="V2784" s="245">
        <f t="shared" si="485"/>
        <v>0.17118543990619881</v>
      </c>
      <c r="W2784" s="88" t="str">
        <f t="shared" si="486"/>
        <v>MENOR_VALOR</v>
      </c>
      <c r="X2784" s="89">
        <f t="shared" si="487"/>
        <v>82383</v>
      </c>
      <c r="Y2784" s="73"/>
    </row>
    <row r="2785" spans="1:25" x14ac:dyDescent="0.35">
      <c r="A2785" s="21">
        <v>2509</v>
      </c>
      <c r="B2785" s="30">
        <v>8714200</v>
      </c>
      <c r="C2785" s="20" t="s">
        <v>548</v>
      </c>
      <c r="D2785" s="62" t="s">
        <v>667</v>
      </c>
      <c r="E2785" s="217" t="s">
        <v>34</v>
      </c>
      <c r="F2785" s="54">
        <v>0</v>
      </c>
      <c r="G2785" s="134">
        <v>1</v>
      </c>
      <c r="H2785" s="6">
        <v>781815</v>
      </c>
      <c r="I2785" s="247">
        <v>196112</v>
      </c>
      <c r="J2785" s="82">
        <f t="shared" si="478"/>
        <v>221841.89439999999</v>
      </c>
      <c r="K2785" s="79">
        <v>294780</v>
      </c>
      <c r="L2785" s="79">
        <f t="shared" si="477"/>
        <v>56008.2</v>
      </c>
      <c r="M2785" s="79">
        <f t="shared" si="479"/>
        <v>350788.2</v>
      </c>
      <c r="N2785" s="79">
        <v>231000</v>
      </c>
      <c r="O2785" s="79">
        <v>43890</v>
      </c>
      <c r="P2785" s="79">
        <v>274890</v>
      </c>
      <c r="Q2785" s="244">
        <f t="shared" si="480"/>
        <v>221842</v>
      </c>
      <c r="R2785" s="244">
        <f t="shared" si="481"/>
        <v>282507</v>
      </c>
      <c r="S2785" s="244">
        <f t="shared" si="482"/>
        <v>277598</v>
      </c>
      <c r="T2785" s="244">
        <f t="shared" si="483"/>
        <v>274890</v>
      </c>
      <c r="U2785" s="79">
        <f t="shared" si="484"/>
        <v>42896.632880681907</v>
      </c>
      <c r="V2785" s="245">
        <f t="shared" si="485"/>
        <v>0.15184272559859369</v>
      </c>
      <c r="W2785" s="88" t="str">
        <f t="shared" si="486"/>
        <v>MENOR_VALOR</v>
      </c>
      <c r="X2785" s="89">
        <f t="shared" si="487"/>
        <v>221842</v>
      </c>
      <c r="Y2785" s="73"/>
    </row>
    <row r="2786" spans="1:25" ht="24" x14ac:dyDescent="0.35">
      <c r="A2786" s="21">
        <v>2510</v>
      </c>
      <c r="B2786" s="30">
        <v>8714200</v>
      </c>
      <c r="C2786" s="20" t="s">
        <v>548</v>
      </c>
      <c r="D2786" s="62" t="s">
        <v>806</v>
      </c>
      <c r="E2786" s="217" t="s">
        <v>34</v>
      </c>
      <c r="F2786" s="54">
        <v>0</v>
      </c>
      <c r="G2786" s="134">
        <v>1</v>
      </c>
      <c r="H2786" s="6">
        <v>781815</v>
      </c>
      <c r="I2786" s="247">
        <v>324751</v>
      </c>
      <c r="J2786" s="82">
        <f t="shared" si="478"/>
        <v>367358.33120000002</v>
      </c>
      <c r="K2786" s="79">
        <v>521020</v>
      </c>
      <c r="L2786" s="79">
        <f t="shared" si="477"/>
        <v>98993.8</v>
      </c>
      <c r="M2786" s="79">
        <f t="shared" si="479"/>
        <v>620013.80000000005</v>
      </c>
      <c r="N2786" s="79">
        <v>382000</v>
      </c>
      <c r="O2786" s="79">
        <v>72580</v>
      </c>
      <c r="P2786" s="79">
        <v>454580</v>
      </c>
      <c r="Q2786" s="244">
        <f t="shared" si="480"/>
        <v>367358</v>
      </c>
      <c r="R2786" s="244">
        <f t="shared" si="481"/>
        <v>480651</v>
      </c>
      <c r="S2786" s="244">
        <f t="shared" si="482"/>
        <v>469570</v>
      </c>
      <c r="T2786" s="244">
        <f t="shared" si="483"/>
        <v>454580</v>
      </c>
      <c r="U2786" s="79">
        <f t="shared" si="484"/>
        <v>80110.248560967535</v>
      </c>
      <c r="V2786" s="245">
        <f t="shared" si="485"/>
        <v>0.16667030456811185</v>
      </c>
      <c r="W2786" s="88" t="str">
        <f t="shared" si="486"/>
        <v>MENOR_VALOR</v>
      </c>
      <c r="X2786" s="89">
        <f t="shared" si="487"/>
        <v>367358</v>
      </c>
      <c r="Y2786" s="73"/>
    </row>
    <row r="2787" spans="1:25" x14ac:dyDescent="0.35">
      <c r="A2787" s="21">
        <v>2511</v>
      </c>
      <c r="B2787" s="30">
        <v>8714200</v>
      </c>
      <c r="C2787" s="20" t="s">
        <v>548</v>
      </c>
      <c r="D2787" s="62" t="s">
        <v>807</v>
      </c>
      <c r="E2787" s="217" t="s">
        <v>34</v>
      </c>
      <c r="F2787" s="54">
        <v>0</v>
      </c>
      <c r="G2787" s="134">
        <v>1</v>
      </c>
      <c r="H2787" s="6">
        <v>781815</v>
      </c>
      <c r="I2787" s="247">
        <v>177905</v>
      </c>
      <c r="J2787" s="82">
        <f t="shared" si="478"/>
        <v>201246.136</v>
      </c>
      <c r="K2787" s="79">
        <v>271440</v>
      </c>
      <c r="L2787" s="79">
        <f t="shared" si="477"/>
        <v>51573.599999999999</v>
      </c>
      <c r="M2787" s="79">
        <f t="shared" si="479"/>
        <v>323013.59999999998</v>
      </c>
      <c r="N2787" s="79">
        <v>209000</v>
      </c>
      <c r="O2787" s="79">
        <v>39710</v>
      </c>
      <c r="P2787" s="79">
        <v>248710</v>
      </c>
      <c r="Q2787" s="244">
        <f t="shared" si="480"/>
        <v>201246</v>
      </c>
      <c r="R2787" s="244">
        <f t="shared" si="481"/>
        <v>257657</v>
      </c>
      <c r="S2787" s="244">
        <f t="shared" si="482"/>
        <v>252860</v>
      </c>
      <c r="T2787" s="244">
        <f t="shared" si="483"/>
        <v>248710</v>
      </c>
      <c r="U2787" s="79">
        <f t="shared" si="484"/>
        <v>39888.600633514332</v>
      </c>
      <c r="V2787" s="245">
        <f t="shared" si="485"/>
        <v>0.15481279621168581</v>
      </c>
      <c r="W2787" s="88" t="str">
        <f t="shared" si="486"/>
        <v>MENOR_VALOR</v>
      </c>
      <c r="X2787" s="89">
        <f t="shared" si="487"/>
        <v>201246</v>
      </c>
      <c r="Y2787" s="73"/>
    </row>
    <row r="2788" spans="1:25" ht="16" x14ac:dyDescent="0.35">
      <c r="A2788" s="21">
        <v>2512</v>
      </c>
      <c r="B2788" s="30">
        <v>8714200</v>
      </c>
      <c r="C2788" s="20" t="s">
        <v>548</v>
      </c>
      <c r="D2788" s="62" t="s">
        <v>808</v>
      </c>
      <c r="E2788" s="217" t="s">
        <v>34</v>
      </c>
      <c r="F2788" s="54">
        <v>0</v>
      </c>
      <c r="G2788" s="134">
        <v>1</v>
      </c>
      <c r="H2788" s="6">
        <v>781815</v>
      </c>
      <c r="I2788" s="247">
        <v>120309</v>
      </c>
      <c r="J2788" s="82">
        <f t="shared" si="478"/>
        <v>136093.54079999999</v>
      </c>
      <c r="K2788" s="79">
        <v>188680</v>
      </c>
      <c r="L2788" s="79">
        <f t="shared" si="477"/>
        <v>35849.199999999997</v>
      </c>
      <c r="M2788" s="79">
        <f t="shared" si="479"/>
        <v>224529.2</v>
      </c>
      <c r="N2788" s="79">
        <v>142000</v>
      </c>
      <c r="O2788" s="79">
        <v>26980</v>
      </c>
      <c r="P2788" s="79">
        <v>168980</v>
      </c>
      <c r="Q2788" s="244">
        <f t="shared" si="480"/>
        <v>136094</v>
      </c>
      <c r="R2788" s="244">
        <f t="shared" si="481"/>
        <v>176534</v>
      </c>
      <c r="S2788" s="244">
        <f t="shared" si="482"/>
        <v>172842</v>
      </c>
      <c r="T2788" s="244">
        <f t="shared" si="483"/>
        <v>168980</v>
      </c>
      <c r="U2788" s="79">
        <f t="shared" si="484"/>
        <v>28595.398231183983</v>
      </c>
      <c r="V2788" s="245">
        <f t="shared" si="485"/>
        <v>0.16198238430661505</v>
      </c>
      <c r="W2788" s="88" t="str">
        <f t="shared" si="486"/>
        <v>MENOR_VALOR</v>
      </c>
      <c r="X2788" s="89">
        <f t="shared" si="487"/>
        <v>136094</v>
      </c>
      <c r="Y2788" s="73"/>
    </row>
    <row r="2789" spans="1:25" ht="16" x14ac:dyDescent="0.35">
      <c r="A2789" s="21">
        <v>2513</v>
      </c>
      <c r="B2789" s="30">
        <v>8714200</v>
      </c>
      <c r="C2789" s="20" t="s">
        <v>548</v>
      </c>
      <c r="D2789" s="62" t="s">
        <v>809</v>
      </c>
      <c r="E2789" s="217" t="s">
        <v>34</v>
      </c>
      <c r="F2789" s="54">
        <v>0</v>
      </c>
      <c r="G2789" s="134">
        <v>1</v>
      </c>
      <c r="H2789" s="6">
        <v>781815</v>
      </c>
      <c r="I2789" s="247">
        <v>161721</v>
      </c>
      <c r="J2789" s="82">
        <f t="shared" si="478"/>
        <v>182938.79519999999</v>
      </c>
      <c r="K2789" s="79">
        <v>228480</v>
      </c>
      <c r="L2789" s="79">
        <f t="shared" si="477"/>
        <v>43411.199999999997</v>
      </c>
      <c r="M2789" s="79">
        <f t="shared" si="479"/>
        <v>271891.20000000001</v>
      </c>
      <c r="N2789" s="79">
        <v>190000</v>
      </c>
      <c r="O2789" s="79">
        <v>36100</v>
      </c>
      <c r="P2789" s="79">
        <v>226100</v>
      </c>
      <c r="Q2789" s="244">
        <f t="shared" si="480"/>
        <v>182939</v>
      </c>
      <c r="R2789" s="244">
        <f t="shared" si="481"/>
        <v>226977</v>
      </c>
      <c r="S2789" s="244">
        <f t="shared" si="482"/>
        <v>224044</v>
      </c>
      <c r="T2789" s="244">
        <f t="shared" si="483"/>
        <v>226100</v>
      </c>
      <c r="U2789" s="79">
        <f t="shared" si="484"/>
        <v>31139.568429893181</v>
      </c>
      <c r="V2789" s="245">
        <f t="shared" si="485"/>
        <v>0.13719261612363007</v>
      </c>
      <c r="W2789" s="88" t="str">
        <f t="shared" si="486"/>
        <v>MENOR_VALOR</v>
      </c>
      <c r="X2789" s="89">
        <f t="shared" si="487"/>
        <v>182939</v>
      </c>
      <c r="Y2789" s="73"/>
    </row>
    <row r="2790" spans="1:25" x14ac:dyDescent="0.35">
      <c r="A2790" s="21">
        <v>2514</v>
      </c>
      <c r="B2790" s="30">
        <v>8714200</v>
      </c>
      <c r="C2790" s="20" t="s">
        <v>548</v>
      </c>
      <c r="D2790" s="62" t="s">
        <v>829</v>
      </c>
      <c r="E2790" s="217" t="s">
        <v>34</v>
      </c>
      <c r="F2790" s="54">
        <v>0</v>
      </c>
      <c r="G2790" s="134">
        <v>1</v>
      </c>
      <c r="H2790" s="6">
        <v>781815</v>
      </c>
      <c r="I2790" s="247">
        <v>69496</v>
      </c>
      <c r="J2790" s="82">
        <f t="shared" si="478"/>
        <v>78613.875199999995</v>
      </c>
      <c r="K2790" s="79">
        <v>111240</v>
      </c>
      <c r="L2790" s="79">
        <f t="shared" si="477"/>
        <v>21135.599999999999</v>
      </c>
      <c r="M2790" s="79">
        <f t="shared" si="479"/>
        <v>132375.6</v>
      </c>
      <c r="N2790" s="79">
        <v>82000</v>
      </c>
      <c r="O2790" s="79">
        <v>15580</v>
      </c>
      <c r="P2790" s="79">
        <v>97580</v>
      </c>
      <c r="Q2790" s="244">
        <f t="shared" si="480"/>
        <v>78614</v>
      </c>
      <c r="R2790" s="244">
        <f t="shared" si="481"/>
        <v>102856</v>
      </c>
      <c r="S2790" s="244">
        <f t="shared" si="482"/>
        <v>100513</v>
      </c>
      <c r="T2790" s="244">
        <f t="shared" si="483"/>
        <v>97580</v>
      </c>
      <c r="U2790" s="79">
        <f t="shared" si="484"/>
        <v>17141.682589524284</v>
      </c>
      <c r="V2790" s="245">
        <f t="shared" si="485"/>
        <v>0.16665709914369881</v>
      </c>
      <c r="W2790" s="88" t="str">
        <f t="shared" si="486"/>
        <v>MENOR_VALOR</v>
      </c>
      <c r="X2790" s="89">
        <f t="shared" si="487"/>
        <v>78614</v>
      </c>
      <c r="Y2790" s="73"/>
    </row>
    <row r="2791" spans="1:25" ht="24" x14ac:dyDescent="0.35">
      <c r="A2791" s="21">
        <v>2515</v>
      </c>
      <c r="B2791" s="30">
        <v>8714200</v>
      </c>
      <c r="C2791" s="20" t="s">
        <v>548</v>
      </c>
      <c r="D2791" s="62" t="s">
        <v>668</v>
      </c>
      <c r="E2791" s="217" t="s">
        <v>34</v>
      </c>
      <c r="F2791" s="54">
        <v>0</v>
      </c>
      <c r="G2791" s="134">
        <v>1</v>
      </c>
      <c r="H2791" s="6">
        <v>781815</v>
      </c>
      <c r="I2791" s="247">
        <v>159222</v>
      </c>
      <c r="J2791" s="82">
        <f t="shared" si="478"/>
        <v>180111.9264</v>
      </c>
      <c r="K2791" s="79">
        <v>243360</v>
      </c>
      <c r="L2791" s="79">
        <f t="shared" si="477"/>
        <v>46238.400000000001</v>
      </c>
      <c r="M2791" s="79">
        <f t="shared" si="479"/>
        <v>289598.40000000002</v>
      </c>
      <c r="N2791" s="79">
        <v>187000</v>
      </c>
      <c r="O2791" s="79">
        <v>35530</v>
      </c>
      <c r="P2791" s="79">
        <v>222530</v>
      </c>
      <c r="Q2791" s="244">
        <f t="shared" si="480"/>
        <v>180112</v>
      </c>
      <c r="R2791" s="244">
        <f t="shared" si="481"/>
        <v>230747</v>
      </c>
      <c r="S2791" s="244">
        <f t="shared" si="482"/>
        <v>226417</v>
      </c>
      <c r="T2791" s="244">
        <f t="shared" si="483"/>
        <v>222530</v>
      </c>
      <c r="U2791" s="79">
        <f t="shared" si="484"/>
        <v>35804.351865380835</v>
      </c>
      <c r="V2791" s="245">
        <f t="shared" si="485"/>
        <v>0.15516713918439171</v>
      </c>
      <c r="W2791" s="88" t="str">
        <f t="shared" si="486"/>
        <v>MENOR_VALOR</v>
      </c>
      <c r="X2791" s="89">
        <f t="shared" si="487"/>
        <v>180112</v>
      </c>
      <c r="Y2791" s="73"/>
    </row>
    <row r="2792" spans="1:25" ht="24" x14ac:dyDescent="0.35">
      <c r="A2792" s="21">
        <v>2516</v>
      </c>
      <c r="B2792" s="30">
        <v>8714200</v>
      </c>
      <c r="C2792" s="20" t="s">
        <v>548</v>
      </c>
      <c r="D2792" s="62" t="s">
        <v>669</v>
      </c>
      <c r="E2792" s="217" t="s">
        <v>34</v>
      </c>
      <c r="F2792" s="54">
        <v>0</v>
      </c>
      <c r="G2792" s="134">
        <v>1</v>
      </c>
      <c r="H2792" s="6">
        <v>781815</v>
      </c>
      <c r="I2792" s="247">
        <v>213367</v>
      </c>
      <c r="J2792" s="82">
        <f t="shared" si="478"/>
        <v>241360.75039999999</v>
      </c>
      <c r="K2792" s="79">
        <v>310860</v>
      </c>
      <c r="L2792" s="79">
        <f t="shared" si="477"/>
        <v>59063.4</v>
      </c>
      <c r="M2792" s="79">
        <f t="shared" si="479"/>
        <v>369923.4</v>
      </c>
      <c r="N2792" s="79">
        <v>251000</v>
      </c>
      <c r="O2792" s="79">
        <v>47690</v>
      </c>
      <c r="P2792" s="79">
        <v>298690</v>
      </c>
      <c r="Q2792" s="244">
        <f t="shared" si="480"/>
        <v>241361</v>
      </c>
      <c r="R2792" s="244">
        <f t="shared" si="481"/>
        <v>303325</v>
      </c>
      <c r="S2792" s="244">
        <f t="shared" si="482"/>
        <v>298767</v>
      </c>
      <c r="T2792" s="244">
        <f t="shared" si="483"/>
        <v>298690</v>
      </c>
      <c r="U2792" s="79">
        <f t="shared" si="484"/>
        <v>43815.164589443229</v>
      </c>
      <c r="V2792" s="245">
        <f t="shared" si="485"/>
        <v>0.14444956594228378</v>
      </c>
      <c r="W2792" s="88" t="str">
        <f t="shared" si="486"/>
        <v>MENOR_VALOR</v>
      </c>
      <c r="X2792" s="89">
        <f t="shared" si="487"/>
        <v>241361</v>
      </c>
      <c r="Y2792" s="73"/>
    </row>
    <row r="2793" spans="1:25" ht="16" x14ac:dyDescent="0.35">
      <c r="A2793" s="21">
        <v>2517</v>
      </c>
      <c r="B2793" s="30">
        <v>8714200</v>
      </c>
      <c r="C2793" s="20" t="s">
        <v>548</v>
      </c>
      <c r="D2793" s="62" t="s">
        <v>810</v>
      </c>
      <c r="E2793" s="217" t="s">
        <v>34</v>
      </c>
      <c r="F2793" s="54">
        <v>0</v>
      </c>
      <c r="G2793" s="134">
        <v>1</v>
      </c>
      <c r="H2793" s="6">
        <v>781815</v>
      </c>
      <c r="I2793" s="247">
        <v>69615</v>
      </c>
      <c r="J2793" s="82">
        <f t="shared" si="478"/>
        <v>78748.487999999998</v>
      </c>
      <c r="K2793" s="79">
        <v>110210</v>
      </c>
      <c r="L2793" s="79">
        <f t="shared" si="477"/>
        <v>20939.900000000001</v>
      </c>
      <c r="M2793" s="79">
        <f t="shared" si="479"/>
        <v>131149.9</v>
      </c>
      <c r="N2793" s="79">
        <v>82000</v>
      </c>
      <c r="O2793" s="79">
        <v>15580</v>
      </c>
      <c r="P2793" s="79">
        <v>97580</v>
      </c>
      <c r="Q2793" s="244">
        <f t="shared" si="480"/>
        <v>78748</v>
      </c>
      <c r="R2793" s="244">
        <f t="shared" si="481"/>
        <v>102493</v>
      </c>
      <c r="S2793" s="244">
        <f t="shared" si="482"/>
        <v>100259</v>
      </c>
      <c r="T2793" s="244">
        <f t="shared" si="483"/>
        <v>97580</v>
      </c>
      <c r="U2793" s="79">
        <f t="shared" si="484"/>
        <v>16790.25051927457</v>
      </c>
      <c r="V2793" s="245">
        <f t="shared" si="485"/>
        <v>0.16381850974480766</v>
      </c>
      <c r="W2793" s="88" t="str">
        <f t="shared" si="486"/>
        <v>MENOR_VALOR</v>
      </c>
      <c r="X2793" s="89">
        <f t="shared" si="487"/>
        <v>78748</v>
      </c>
      <c r="Y2793" s="73"/>
    </row>
    <row r="2794" spans="1:25" ht="16" x14ac:dyDescent="0.35">
      <c r="A2794" s="21">
        <v>2518</v>
      </c>
      <c r="B2794" s="30">
        <v>8714200</v>
      </c>
      <c r="C2794" s="20" t="s">
        <v>548</v>
      </c>
      <c r="D2794" s="62" t="s">
        <v>811</v>
      </c>
      <c r="E2794" s="217" t="s">
        <v>34</v>
      </c>
      <c r="F2794" s="54">
        <v>0</v>
      </c>
      <c r="G2794" s="134">
        <v>1</v>
      </c>
      <c r="H2794" s="6">
        <v>781815</v>
      </c>
      <c r="I2794" s="247">
        <v>69615</v>
      </c>
      <c r="J2794" s="82">
        <f t="shared" si="478"/>
        <v>78748.487999999998</v>
      </c>
      <c r="K2794" s="79">
        <v>94760</v>
      </c>
      <c r="L2794" s="79">
        <f t="shared" si="477"/>
        <v>18004.400000000001</v>
      </c>
      <c r="M2794" s="79">
        <f t="shared" si="479"/>
        <v>112764.4</v>
      </c>
      <c r="N2794" s="79">
        <v>82000</v>
      </c>
      <c r="O2794" s="79">
        <v>15580</v>
      </c>
      <c r="P2794" s="79">
        <v>97580</v>
      </c>
      <c r="Q2794" s="244">
        <f t="shared" si="480"/>
        <v>78748</v>
      </c>
      <c r="R2794" s="244">
        <f t="shared" si="481"/>
        <v>96364</v>
      </c>
      <c r="S2794" s="244">
        <f t="shared" si="482"/>
        <v>95336</v>
      </c>
      <c r="T2794" s="244">
        <f t="shared" si="483"/>
        <v>97580</v>
      </c>
      <c r="U2794" s="79">
        <f t="shared" si="484"/>
        <v>12456.393057382222</v>
      </c>
      <c r="V2794" s="245">
        <f t="shared" si="485"/>
        <v>0.12926396846729299</v>
      </c>
      <c r="W2794" s="88" t="str">
        <f t="shared" si="486"/>
        <v>MENOR_VALOR</v>
      </c>
      <c r="X2794" s="89">
        <f t="shared" si="487"/>
        <v>78748</v>
      </c>
      <c r="Y2794" s="73"/>
    </row>
    <row r="2795" spans="1:25" ht="16" x14ac:dyDescent="0.35">
      <c r="A2795" s="21">
        <v>2519</v>
      </c>
      <c r="B2795" s="30">
        <v>8714200</v>
      </c>
      <c r="C2795" s="20" t="s">
        <v>548</v>
      </c>
      <c r="D2795" s="62" t="s">
        <v>670</v>
      </c>
      <c r="E2795" s="217" t="s">
        <v>34</v>
      </c>
      <c r="F2795" s="54">
        <v>0</v>
      </c>
      <c r="G2795" s="134">
        <v>1</v>
      </c>
      <c r="H2795" s="6">
        <v>781815</v>
      </c>
      <c r="I2795" s="247">
        <v>81872</v>
      </c>
      <c r="J2795" s="82">
        <f t="shared" si="478"/>
        <v>92613.606400000004</v>
      </c>
      <c r="K2795" s="79">
        <v>128400</v>
      </c>
      <c r="L2795" s="79">
        <f t="shared" si="477"/>
        <v>24396</v>
      </c>
      <c r="M2795" s="79">
        <f t="shared" si="479"/>
        <v>152796</v>
      </c>
      <c r="N2795" s="79">
        <v>96000</v>
      </c>
      <c r="O2795" s="79">
        <v>18240</v>
      </c>
      <c r="P2795" s="79">
        <v>114240</v>
      </c>
      <c r="Q2795" s="244">
        <f t="shared" si="480"/>
        <v>92614</v>
      </c>
      <c r="R2795" s="244">
        <f t="shared" si="481"/>
        <v>119883</v>
      </c>
      <c r="S2795" s="244">
        <f t="shared" si="482"/>
        <v>117364</v>
      </c>
      <c r="T2795" s="244">
        <f t="shared" si="483"/>
        <v>114240</v>
      </c>
      <c r="U2795" s="79">
        <f t="shared" si="484"/>
        <v>19282.094816175966</v>
      </c>
      <c r="V2795" s="245">
        <f t="shared" si="485"/>
        <v>0.16084094338793628</v>
      </c>
      <c r="W2795" s="88" t="str">
        <f t="shared" si="486"/>
        <v>MENOR_VALOR</v>
      </c>
      <c r="X2795" s="89">
        <f t="shared" si="487"/>
        <v>92614</v>
      </c>
      <c r="Y2795" s="73"/>
    </row>
    <row r="2796" spans="1:25" ht="16" x14ac:dyDescent="0.35">
      <c r="A2796" s="21">
        <v>2520</v>
      </c>
      <c r="B2796" s="30">
        <v>8714200</v>
      </c>
      <c r="C2796" s="20" t="s">
        <v>548</v>
      </c>
      <c r="D2796" s="62" t="s">
        <v>671</v>
      </c>
      <c r="E2796" s="217" t="s">
        <v>34</v>
      </c>
      <c r="F2796" s="54">
        <v>0</v>
      </c>
      <c r="G2796" s="134">
        <v>1</v>
      </c>
      <c r="H2796" s="6">
        <v>781815</v>
      </c>
      <c r="I2796" s="247">
        <v>71043</v>
      </c>
      <c r="J2796" s="82">
        <f t="shared" si="478"/>
        <v>80363.8416</v>
      </c>
      <c r="K2796" s="79">
        <v>98700</v>
      </c>
      <c r="L2796" s="79">
        <f t="shared" ref="L2796:L2859" si="488">K2796*19%</f>
        <v>18753</v>
      </c>
      <c r="M2796" s="79">
        <f t="shared" si="479"/>
        <v>117453</v>
      </c>
      <c r="N2796" s="79">
        <v>84000</v>
      </c>
      <c r="O2796" s="79">
        <v>15960</v>
      </c>
      <c r="P2796" s="79">
        <v>99960</v>
      </c>
      <c r="Q2796" s="244">
        <f t="shared" si="480"/>
        <v>80364</v>
      </c>
      <c r="R2796" s="244">
        <f t="shared" si="481"/>
        <v>99259</v>
      </c>
      <c r="S2796" s="244">
        <f t="shared" si="482"/>
        <v>98081</v>
      </c>
      <c r="T2796" s="244">
        <f t="shared" si="483"/>
        <v>99960</v>
      </c>
      <c r="U2796" s="79">
        <f t="shared" si="484"/>
        <v>13360.782630519816</v>
      </c>
      <c r="V2796" s="245">
        <f t="shared" si="485"/>
        <v>0.13460525121671402</v>
      </c>
      <c r="W2796" s="88" t="str">
        <f t="shared" si="486"/>
        <v>MENOR_VALOR</v>
      </c>
      <c r="X2796" s="89">
        <f t="shared" si="487"/>
        <v>80364</v>
      </c>
      <c r="Y2796" s="73"/>
    </row>
    <row r="2797" spans="1:25" ht="16" x14ac:dyDescent="0.35">
      <c r="A2797" s="21">
        <v>2521</v>
      </c>
      <c r="B2797" s="30">
        <v>8714200</v>
      </c>
      <c r="C2797" s="20" t="s">
        <v>548</v>
      </c>
      <c r="D2797" s="62" t="s">
        <v>672</v>
      </c>
      <c r="E2797" s="217" t="s">
        <v>34</v>
      </c>
      <c r="F2797" s="54">
        <v>0</v>
      </c>
      <c r="G2797" s="134">
        <v>1</v>
      </c>
      <c r="H2797" s="6">
        <v>781815</v>
      </c>
      <c r="I2797" s="247">
        <v>59262</v>
      </c>
      <c r="J2797" s="82">
        <f t="shared" si="478"/>
        <v>67037.174400000004</v>
      </c>
      <c r="K2797" s="79">
        <v>93280</v>
      </c>
      <c r="L2797" s="79">
        <f t="shared" si="488"/>
        <v>17723.2</v>
      </c>
      <c r="M2797" s="79">
        <f t="shared" si="479"/>
        <v>111003.2</v>
      </c>
      <c r="N2797" s="79">
        <v>70000</v>
      </c>
      <c r="O2797" s="79">
        <v>13300</v>
      </c>
      <c r="P2797" s="79">
        <v>83300</v>
      </c>
      <c r="Q2797" s="244">
        <f t="shared" si="480"/>
        <v>67037</v>
      </c>
      <c r="R2797" s="244">
        <f t="shared" si="481"/>
        <v>87113</v>
      </c>
      <c r="S2797" s="244">
        <f t="shared" si="482"/>
        <v>85264</v>
      </c>
      <c r="T2797" s="244">
        <f t="shared" si="483"/>
        <v>83300</v>
      </c>
      <c r="U2797" s="79">
        <f t="shared" si="484"/>
        <v>14195.875739101128</v>
      </c>
      <c r="V2797" s="245">
        <f t="shared" si="485"/>
        <v>0.16295932569307828</v>
      </c>
      <c r="W2797" s="88" t="str">
        <f t="shared" si="486"/>
        <v>MENOR_VALOR</v>
      </c>
      <c r="X2797" s="89">
        <f t="shared" si="487"/>
        <v>67037</v>
      </c>
      <c r="Y2797" s="73"/>
    </row>
    <row r="2798" spans="1:25" ht="16" x14ac:dyDescent="0.35">
      <c r="A2798" s="21">
        <v>2522</v>
      </c>
      <c r="B2798" s="30">
        <v>8714200</v>
      </c>
      <c r="C2798" s="20" t="s">
        <v>548</v>
      </c>
      <c r="D2798" s="62" t="s">
        <v>673</v>
      </c>
      <c r="E2798" s="217" t="s">
        <v>34</v>
      </c>
      <c r="F2798" s="54">
        <v>0</v>
      </c>
      <c r="G2798" s="134">
        <v>1</v>
      </c>
      <c r="H2798" s="6">
        <v>781815</v>
      </c>
      <c r="I2798" s="247">
        <v>72828</v>
      </c>
      <c r="J2798" s="82">
        <f t="shared" si="478"/>
        <v>82383.033599999995</v>
      </c>
      <c r="K2798" s="79">
        <v>102600</v>
      </c>
      <c r="L2798" s="79">
        <f t="shared" si="488"/>
        <v>19494</v>
      </c>
      <c r="M2798" s="79">
        <f t="shared" si="479"/>
        <v>122094</v>
      </c>
      <c r="N2798" s="79">
        <v>86000</v>
      </c>
      <c r="O2798" s="79">
        <v>16340</v>
      </c>
      <c r="P2798" s="79">
        <v>102340</v>
      </c>
      <c r="Q2798" s="244">
        <f t="shared" si="480"/>
        <v>82383</v>
      </c>
      <c r="R2798" s="244">
        <f t="shared" si="481"/>
        <v>102272</v>
      </c>
      <c r="S2798" s="244">
        <f t="shared" si="482"/>
        <v>100970</v>
      </c>
      <c r="T2798" s="244">
        <f t="shared" si="483"/>
        <v>102340</v>
      </c>
      <c r="U2798" s="79">
        <f t="shared" si="484"/>
        <v>14063.646771019243</v>
      </c>
      <c r="V2798" s="245">
        <f t="shared" si="485"/>
        <v>0.1375121907366556</v>
      </c>
      <c r="W2798" s="88" t="str">
        <f t="shared" si="486"/>
        <v>MENOR_VALOR</v>
      </c>
      <c r="X2798" s="89">
        <f t="shared" si="487"/>
        <v>82383</v>
      </c>
      <c r="Y2798" s="73"/>
    </row>
    <row r="2799" spans="1:25" ht="16" x14ac:dyDescent="0.35">
      <c r="A2799" s="21">
        <v>2523</v>
      </c>
      <c r="B2799" s="30">
        <v>8714200</v>
      </c>
      <c r="C2799" s="20" t="s">
        <v>548</v>
      </c>
      <c r="D2799" s="62" t="s">
        <v>674</v>
      </c>
      <c r="E2799" s="217" t="s">
        <v>34</v>
      </c>
      <c r="F2799" s="54">
        <v>0</v>
      </c>
      <c r="G2799" s="134">
        <v>1</v>
      </c>
      <c r="H2799" s="6">
        <v>781815</v>
      </c>
      <c r="I2799" s="247">
        <v>73542</v>
      </c>
      <c r="J2799" s="82">
        <f t="shared" si="478"/>
        <v>83190.710399999996</v>
      </c>
      <c r="K2799" s="79">
        <v>103550</v>
      </c>
      <c r="L2799" s="79">
        <f t="shared" si="488"/>
        <v>19674.5</v>
      </c>
      <c r="M2799" s="79">
        <f t="shared" si="479"/>
        <v>123224.5</v>
      </c>
      <c r="N2799" s="79">
        <v>87000</v>
      </c>
      <c r="O2799" s="79">
        <v>16530</v>
      </c>
      <c r="P2799" s="79">
        <v>103530</v>
      </c>
      <c r="Q2799" s="244">
        <f t="shared" si="480"/>
        <v>83191</v>
      </c>
      <c r="R2799" s="244">
        <f t="shared" si="481"/>
        <v>103315</v>
      </c>
      <c r="S2799" s="244">
        <f t="shared" si="482"/>
        <v>102003</v>
      </c>
      <c r="T2799" s="244">
        <f t="shared" si="483"/>
        <v>103530</v>
      </c>
      <c r="U2799" s="79">
        <f t="shared" si="484"/>
        <v>14229.816864598082</v>
      </c>
      <c r="V2799" s="245">
        <f t="shared" si="485"/>
        <v>0.13773234152444547</v>
      </c>
      <c r="W2799" s="88" t="str">
        <f t="shared" si="486"/>
        <v>MENOR_VALOR</v>
      </c>
      <c r="X2799" s="89">
        <f t="shared" si="487"/>
        <v>83191</v>
      </c>
      <c r="Y2799" s="73"/>
    </row>
    <row r="2800" spans="1:25" ht="24" x14ac:dyDescent="0.35">
      <c r="A2800" s="21">
        <v>2524</v>
      </c>
      <c r="B2800" s="30">
        <v>8714200</v>
      </c>
      <c r="C2800" s="20" t="s">
        <v>548</v>
      </c>
      <c r="D2800" s="62" t="s">
        <v>812</v>
      </c>
      <c r="E2800" s="217" t="s">
        <v>34</v>
      </c>
      <c r="F2800" s="54">
        <v>0</v>
      </c>
      <c r="G2800" s="134">
        <v>1</v>
      </c>
      <c r="H2800" s="6">
        <v>781815</v>
      </c>
      <c r="I2800" s="247">
        <v>73780</v>
      </c>
      <c r="J2800" s="82">
        <f t="shared" si="478"/>
        <v>83459.936000000002</v>
      </c>
      <c r="K2800" s="79">
        <v>119900</v>
      </c>
      <c r="L2800" s="79">
        <f t="shared" si="488"/>
        <v>22781</v>
      </c>
      <c r="M2800" s="79">
        <f t="shared" si="479"/>
        <v>142681</v>
      </c>
      <c r="N2800" s="79">
        <v>87000</v>
      </c>
      <c r="O2800" s="79">
        <v>16530</v>
      </c>
      <c r="P2800" s="79">
        <v>103530</v>
      </c>
      <c r="Q2800" s="244">
        <f t="shared" si="480"/>
        <v>83460</v>
      </c>
      <c r="R2800" s="244">
        <f t="shared" si="481"/>
        <v>109890</v>
      </c>
      <c r="S2800" s="244">
        <f t="shared" si="482"/>
        <v>107227</v>
      </c>
      <c r="T2800" s="244">
        <f t="shared" si="483"/>
        <v>103530</v>
      </c>
      <c r="U2800" s="79">
        <f t="shared" si="484"/>
        <v>18688.832226760453</v>
      </c>
      <c r="V2800" s="245">
        <f t="shared" si="485"/>
        <v>0.17006854333206345</v>
      </c>
      <c r="W2800" s="88" t="str">
        <f t="shared" si="486"/>
        <v>MENOR_VALOR</v>
      </c>
      <c r="X2800" s="89">
        <f t="shared" si="487"/>
        <v>83460</v>
      </c>
      <c r="Y2800" s="73"/>
    </row>
    <row r="2801" spans="1:25" ht="16" x14ac:dyDescent="0.35">
      <c r="A2801" s="21">
        <v>2525</v>
      </c>
      <c r="B2801" s="30">
        <v>8714200</v>
      </c>
      <c r="C2801" s="62" t="s">
        <v>675</v>
      </c>
      <c r="D2801" s="234" t="s">
        <v>676</v>
      </c>
      <c r="E2801" s="217" t="s">
        <v>34</v>
      </c>
      <c r="F2801" s="54">
        <v>0</v>
      </c>
      <c r="G2801" s="134">
        <v>1</v>
      </c>
      <c r="H2801" s="6">
        <v>781815</v>
      </c>
      <c r="I2801" s="264">
        <v>296310</v>
      </c>
      <c r="J2801" s="82">
        <f t="shared" si="478"/>
        <v>335185.87199999997</v>
      </c>
      <c r="K2801" s="79">
        <v>462160</v>
      </c>
      <c r="L2801" s="79">
        <f t="shared" si="488"/>
        <v>87810.4</v>
      </c>
      <c r="M2801" s="79">
        <f t="shared" si="479"/>
        <v>549970.4</v>
      </c>
      <c r="N2801" s="79">
        <v>349000</v>
      </c>
      <c r="O2801" s="79">
        <v>66310</v>
      </c>
      <c r="P2801" s="79">
        <v>415310</v>
      </c>
      <c r="Q2801" s="244">
        <f t="shared" si="480"/>
        <v>335186</v>
      </c>
      <c r="R2801" s="244">
        <f t="shared" si="481"/>
        <v>433489</v>
      </c>
      <c r="S2801" s="244">
        <f t="shared" si="482"/>
        <v>424619</v>
      </c>
      <c r="T2801" s="244">
        <f t="shared" si="483"/>
        <v>415310</v>
      </c>
      <c r="U2801" s="79">
        <f t="shared" si="484"/>
        <v>69510.717910981184</v>
      </c>
      <c r="V2801" s="245">
        <f t="shared" si="485"/>
        <v>0.16035174574436994</v>
      </c>
      <c r="W2801" s="88" t="str">
        <f t="shared" si="486"/>
        <v>MENOR_VALOR</v>
      </c>
      <c r="X2801" s="89">
        <f t="shared" si="487"/>
        <v>335186</v>
      </c>
      <c r="Y2801" s="73"/>
    </row>
    <row r="2802" spans="1:25" ht="16" x14ac:dyDescent="0.35">
      <c r="A2802" s="21">
        <v>2526</v>
      </c>
      <c r="B2802" s="30">
        <v>8714200</v>
      </c>
      <c r="C2802" s="62" t="s">
        <v>675</v>
      </c>
      <c r="D2802" s="234" t="s">
        <v>677</v>
      </c>
      <c r="E2802" s="224" t="s">
        <v>34</v>
      </c>
      <c r="F2802" s="225">
        <v>0</v>
      </c>
      <c r="G2802" s="226">
        <v>1</v>
      </c>
      <c r="H2802" s="6">
        <v>781815</v>
      </c>
      <c r="I2802" s="266">
        <v>456365</v>
      </c>
      <c r="J2802" s="82">
        <f t="shared" si="478"/>
        <v>516240.08799999999</v>
      </c>
      <c r="K2802" s="79">
        <v>691130</v>
      </c>
      <c r="L2802" s="79">
        <f t="shared" si="488"/>
        <v>131314.70000000001</v>
      </c>
      <c r="M2802" s="79">
        <f t="shared" si="479"/>
        <v>822444.7</v>
      </c>
      <c r="N2802" s="79">
        <v>537000</v>
      </c>
      <c r="O2802" s="79">
        <v>102030</v>
      </c>
      <c r="P2802" s="79">
        <v>639030</v>
      </c>
      <c r="Q2802" s="244">
        <f t="shared" si="480"/>
        <v>516240</v>
      </c>
      <c r="R2802" s="244">
        <f t="shared" si="481"/>
        <v>659238</v>
      </c>
      <c r="S2802" s="244">
        <f t="shared" si="482"/>
        <v>647381</v>
      </c>
      <c r="T2802" s="244">
        <f t="shared" si="483"/>
        <v>639030</v>
      </c>
      <c r="U2802" s="79">
        <f t="shared" si="484"/>
        <v>101114.85549611392</v>
      </c>
      <c r="V2802" s="245">
        <f t="shared" si="485"/>
        <v>0.15338141232167127</v>
      </c>
      <c r="W2802" s="88" t="str">
        <f t="shared" si="486"/>
        <v>MENOR_VALOR</v>
      </c>
      <c r="X2802" s="89">
        <f t="shared" si="487"/>
        <v>516240</v>
      </c>
      <c r="Y2802" s="73"/>
    </row>
    <row r="2803" spans="1:25" ht="32.5" thickBot="1" x14ac:dyDescent="0.4">
      <c r="A2803" s="21">
        <v>2527</v>
      </c>
      <c r="B2803" s="35">
        <v>8714200</v>
      </c>
      <c r="C2803" s="234" t="s">
        <v>675</v>
      </c>
      <c r="D2803" s="234" t="s">
        <v>678</v>
      </c>
      <c r="E2803" s="224" t="s">
        <v>34</v>
      </c>
      <c r="F2803" s="225">
        <v>0</v>
      </c>
      <c r="G2803" s="226">
        <v>1</v>
      </c>
      <c r="H2803" s="24">
        <v>781815</v>
      </c>
      <c r="I2803" s="266">
        <v>2974524</v>
      </c>
      <c r="J2803" s="82">
        <f t="shared" si="478"/>
        <v>3364781.5488</v>
      </c>
      <c r="K2803" s="79">
        <v>3936600</v>
      </c>
      <c r="L2803" s="79">
        <f t="shared" si="488"/>
        <v>747954</v>
      </c>
      <c r="M2803" s="79">
        <f t="shared" si="479"/>
        <v>4684554</v>
      </c>
      <c r="N2803" s="79">
        <v>3499000</v>
      </c>
      <c r="O2803" s="79">
        <v>664810</v>
      </c>
      <c r="P2803" s="79">
        <v>4163810</v>
      </c>
      <c r="Q2803" s="244">
        <f t="shared" si="480"/>
        <v>3364782</v>
      </c>
      <c r="R2803" s="244">
        <f t="shared" si="481"/>
        <v>4071049</v>
      </c>
      <c r="S2803" s="244">
        <f t="shared" si="482"/>
        <v>4033716</v>
      </c>
      <c r="T2803" s="244">
        <f t="shared" si="483"/>
        <v>4163810</v>
      </c>
      <c r="U2803" s="79">
        <f t="shared" si="484"/>
        <v>499406.18502827937</v>
      </c>
      <c r="V2803" s="245">
        <f t="shared" si="485"/>
        <v>0.12267260478276713</v>
      </c>
      <c r="W2803" s="88" t="str">
        <f t="shared" si="486"/>
        <v>MENOR_VALOR</v>
      </c>
      <c r="X2803" s="89">
        <f t="shared" si="487"/>
        <v>3364782</v>
      </c>
      <c r="Y2803" s="73"/>
    </row>
    <row r="2804" spans="1:25" ht="15" thickBot="1" x14ac:dyDescent="0.4">
      <c r="A2804" s="313" t="s">
        <v>830</v>
      </c>
      <c r="B2804" s="314"/>
      <c r="C2804" s="314"/>
      <c r="D2804" s="314"/>
      <c r="E2804" s="314"/>
      <c r="F2804" s="314"/>
      <c r="G2804" s="314"/>
      <c r="H2804" s="314"/>
      <c r="I2804" s="314"/>
      <c r="J2804" s="314"/>
      <c r="K2804" s="79"/>
      <c r="L2804" s="79"/>
      <c r="M2804" s="79"/>
      <c r="N2804" s="79"/>
      <c r="O2804" s="79"/>
      <c r="P2804" s="79"/>
      <c r="Q2804" s="244"/>
      <c r="R2804" s="244"/>
      <c r="S2804" s="244"/>
      <c r="T2804" s="244"/>
      <c r="U2804" s="79"/>
      <c r="V2804" s="245"/>
      <c r="W2804" s="88"/>
      <c r="X2804" s="89"/>
      <c r="Y2804" s="73"/>
    </row>
    <row r="2805" spans="1:25" ht="16.5" thickBot="1" x14ac:dyDescent="0.4">
      <c r="A2805" s="103" t="s">
        <v>1</v>
      </c>
      <c r="B2805" s="303" t="s">
        <v>2</v>
      </c>
      <c r="C2805" s="304"/>
      <c r="D2805" s="103" t="s">
        <v>3</v>
      </c>
      <c r="E2805" s="103" t="s">
        <v>4</v>
      </c>
      <c r="F2805" s="103" t="s">
        <v>5</v>
      </c>
      <c r="G2805" s="103" t="s">
        <v>6</v>
      </c>
      <c r="H2805" s="103" t="s">
        <v>7</v>
      </c>
      <c r="I2805" s="285" t="s">
        <v>961</v>
      </c>
      <c r="J2805" s="287"/>
      <c r="K2805" s="79"/>
      <c r="L2805" s="79"/>
      <c r="M2805" s="79"/>
      <c r="N2805" s="79"/>
      <c r="O2805" s="79"/>
      <c r="P2805" s="79"/>
      <c r="Q2805" s="244"/>
      <c r="R2805" s="244"/>
      <c r="S2805" s="244"/>
      <c r="T2805" s="244"/>
      <c r="U2805" s="79"/>
      <c r="V2805" s="245"/>
      <c r="W2805" s="88"/>
      <c r="X2805" s="89"/>
      <c r="Y2805" s="73"/>
    </row>
    <row r="2806" spans="1:25" x14ac:dyDescent="0.35">
      <c r="A2806" s="211" t="s">
        <v>351</v>
      </c>
      <c r="B2806" s="332" t="s">
        <v>831</v>
      </c>
      <c r="C2806" s="332"/>
      <c r="D2806" s="211" t="s">
        <v>832</v>
      </c>
      <c r="E2806" s="211" t="s">
        <v>833</v>
      </c>
      <c r="F2806" s="211" t="s">
        <v>701</v>
      </c>
      <c r="G2806" s="211" t="s">
        <v>834</v>
      </c>
      <c r="H2806" s="211" t="s">
        <v>835</v>
      </c>
      <c r="I2806" s="321" t="s">
        <v>1069</v>
      </c>
      <c r="J2806" s="322"/>
      <c r="K2806" s="79"/>
      <c r="L2806" s="79"/>
      <c r="M2806" s="79"/>
      <c r="N2806" s="79"/>
      <c r="O2806" s="79"/>
      <c r="P2806" s="79"/>
      <c r="Q2806" s="244"/>
      <c r="R2806" s="244"/>
      <c r="S2806" s="244"/>
      <c r="T2806" s="244"/>
      <c r="U2806" s="79"/>
      <c r="V2806" s="245"/>
      <c r="W2806" s="88"/>
      <c r="X2806" s="89"/>
      <c r="Y2806" s="73"/>
    </row>
    <row r="2807" spans="1:25" x14ac:dyDescent="0.35">
      <c r="A2807" s="214" t="s">
        <v>351</v>
      </c>
      <c r="B2807" s="323" t="s">
        <v>836</v>
      </c>
      <c r="C2807" s="323"/>
      <c r="D2807" s="214" t="s">
        <v>832</v>
      </c>
      <c r="E2807" s="214" t="s">
        <v>833</v>
      </c>
      <c r="F2807" s="214" t="s">
        <v>701</v>
      </c>
      <c r="G2807" s="214" t="s">
        <v>837</v>
      </c>
      <c r="H2807" s="214" t="s">
        <v>838</v>
      </c>
      <c r="I2807" s="324" t="s">
        <v>1070</v>
      </c>
      <c r="J2807" s="325"/>
      <c r="K2807" s="79"/>
      <c r="L2807" s="79"/>
      <c r="M2807" s="79"/>
      <c r="N2807" s="79"/>
      <c r="O2807" s="79"/>
      <c r="P2807" s="79"/>
      <c r="Q2807" s="244"/>
      <c r="R2807" s="244"/>
      <c r="S2807" s="244"/>
      <c r="T2807" s="244"/>
      <c r="U2807" s="79"/>
      <c r="V2807" s="245"/>
      <c r="W2807" s="88"/>
      <c r="X2807" s="89"/>
      <c r="Y2807" s="73"/>
    </row>
    <row r="2808" spans="1:25" x14ac:dyDescent="0.35">
      <c r="A2808" s="214" t="s">
        <v>351</v>
      </c>
      <c r="B2808" s="323" t="s">
        <v>839</v>
      </c>
      <c r="C2808" s="323"/>
      <c r="D2808" s="214" t="s">
        <v>832</v>
      </c>
      <c r="E2808" s="214" t="s">
        <v>833</v>
      </c>
      <c r="F2808" s="214" t="s">
        <v>701</v>
      </c>
      <c r="G2808" s="214" t="s">
        <v>840</v>
      </c>
      <c r="H2808" s="214" t="s">
        <v>841</v>
      </c>
      <c r="I2808" s="324" t="s">
        <v>1071</v>
      </c>
      <c r="J2808" s="325"/>
      <c r="K2808" s="79"/>
      <c r="L2808" s="79"/>
      <c r="M2808" s="79"/>
      <c r="N2808" s="79"/>
      <c r="O2808" s="79"/>
      <c r="P2808" s="79"/>
      <c r="Q2808" s="244"/>
      <c r="R2808" s="244"/>
      <c r="S2808" s="244"/>
      <c r="T2808" s="244"/>
      <c r="U2808" s="79"/>
      <c r="V2808" s="245"/>
      <c r="W2808" s="88"/>
      <c r="X2808" s="89"/>
      <c r="Y2808" s="73"/>
    </row>
    <row r="2809" spans="1:25" x14ac:dyDescent="0.35">
      <c r="A2809" s="214" t="s">
        <v>351</v>
      </c>
      <c r="B2809" s="323" t="s">
        <v>842</v>
      </c>
      <c r="C2809" s="323"/>
      <c r="D2809" s="214" t="s">
        <v>832</v>
      </c>
      <c r="E2809" s="214" t="s">
        <v>833</v>
      </c>
      <c r="F2809" s="214" t="s">
        <v>701</v>
      </c>
      <c r="G2809" s="214" t="s">
        <v>843</v>
      </c>
      <c r="H2809" s="214" t="s">
        <v>844</v>
      </c>
      <c r="I2809" s="324" t="s">
        <v>1072</v>
      </c>
      <c r="J2809" s="325"/>
      <c r="K2809" s="79"/>
      <c r="L2809" s="79"/>
      <c r="M2809" s="79"/>
      <c r="N2809" s="79"/>
      <c r="O2809" s="79"/>
      <c r="P2809" s="79"/>
      <c r="Q2809" s="244"/>
      <c r="R2809" s="244"/>
      <c r="S2809" s="244"/>
      <c r="T2809" s="244"/>
      <c r="U2809" s="79"/>
      <c r="V2809" s="245"/>
      <c r="W2809" s="88"/>
      <c r="X2809" s="89"/>
      <c r="Y2809" s="73"/>
    </row>
    <row r="2810" spans="1:25" x14ac:dyDescent="0.35">
      <c r="A2810" s="214" t="s">
        <v>351</v>
      </c>
      <c r="B2810" s="323" t="s">
        <v>845</v>
      </c>
      <c r="C2810" s="323"/>
      <c r="D2810" s="214" t="s">
        <v>832</v>
      </c>
      <c r="E2810" s="214" t="s">
        <v>833</v>
      </c>
      <c r="F2810" s="214" t="s">
        <v>701</v>
      </c>
      <c r="G2810" s="214" t="s">
        <v>846</v>
      </c>
      <c r="H2810" s="214" t="s">
        <v>847</v>
      </c>
      <c r="I2810" s="324" t="s">
        <v>1073</v>
      </c>
      <c r="J2810" s="325"/>
      <c r="K2810" s="79"/>
      <c r="L2810" s="79"/>
      <c r="M2810" s="79"/>
      <c r="N2810" s="79"/>
      <c r="O2810" s="79"/>
      <c r="P2810" s="79"/>
      <c r="Q2810" s="244"/>
      <c r="R2810" s="244"/>
      <c r="S2810" s="244"/>
      <c r="T2810" s="244"/>
      <c r="U2810" s="79"/>
      <c r="V2810" s="245"/>
      <c r="W2810" s="88"/>
      <c r="X2810" s="89"/>
      <c r="Y2810" s="73"/>
    </row>
    <row r="2811" spans="1:25" x14ac:dyDescent="0.35">
      <c r="A2811" s="214" t="s">
        <v>351</v>
      </c>
      <c r="B2811" s="323" t="s">
        <v>848</v>
      </c>
      <c r="C2811" s="323"/>
      <c r="D2811" s="214" t="s">
        <v>832</v>
      </c>
      <c r="E2811" s="214" t="s">
        <v>833</v>
      </c>
      <c r="F2811" s="214" t="s">
        <v>701</v>
      </c>
      <c r="G2811" s="214" t="s">
        <v>849</v>
      </c>
      <c r="H2811" s="214" t="s">
        <v>850</v>
      </c>
      <c r="I2811" s="324" t="s">
        <v>1074</v>
      </c>
      <c r="J2811" s="325"/>
      <c r="K2811" s="79"/>
      <c r="L2811" s="79"/>
      <c r="M2811" s="79"/>
      <c r="N2811" s="79"/>
      <c r="O2811" s="79"/>
      <c r="P2811" s="79"/>
      <c r="Q2811" s="244"/>
      <c r="R2811" s="244"/>
      <c r="S2811" s="244"/>
      <c r="T2811" s="244"/>
      <c r="U2811" s="79"/>
      <c r="V2811" s="245"/>
      <c r="W2811" s="88"/>
      <c r="X2811" s="89"/>
      <c r="Y2811" s="73"/>
    </row>
    <row r="2812" spans="1:25" x14ac:dyDescent="0.35">
      <c r="A2812" s="214" t="s">
        <v>351</v>
      </c>
      <c r="B2812" s="323" t="s">
        <v>851</v>
      </c>
      <c r="C2812" s="323"/>
      <c r="D2812" s="214" t="s">
        <v>832</v>
      </c>
      <c r="E2812" s="214" t="s">
        <v>833</v>
      </c>
      <c r="F2812" s="214" t="s">
        <v>701</v>
      </c>
      <c r="G2812" s="214" t="s">
        <v>852</v>
      </c>
      <c r="H2812" s="214" t="s">
        <v>853</v>
      </c>
      <c r="I2812" s="324" t="s">
        <v>1075</v>
      </c>
      <c r="J2812" s="325"/>
      <c r="K2812" s="79"/>
      <c r="L2812" s="79"/>
      <c r="M2812" s="79"/>
      <c r="N2812" s="79"/>
      <c r="O2812" s="79"/>
      <c r="P2812" s="79"/>
      <c r="Q2812" s="244"/>
      <c r="R2812" s="244"/>
      <c r="S2812" s="244"/>
      <c r="T2812" s="244"/>
      <c r="U2812" s="79"/>
      <c r="V2812" s="245"/>
      <c r="W2812" s="88"/>
      <c r="X2812" s="89"/>
      <c r="Y2812" s="73"/>
    </row>
    <row r="2813" spans="1:25" x14ac:dyDescent="0.35">
      <c r="A2813" s="214" t="s">
        <v>351</v>
      </c>
      <c r="B2813" s="323" t="s">
        <v>854</v>
      </c>
      <c r="C2813" s="323"/>
      <c r="D2813" s="214" t="s">
        <v>832</v>
      </c>
      <c r="E2813" s="214" t="s">
        <v>833</v>
      </c>
      <c r="F2813" s="214" t="s">
        <v>701</v>
      </c>
      <c r="G2813" s="214" t="s">
        <v>855</v>
      </c>
      <c r="H2813" s="214" t="s">
        <v>856</v>
      </c>
      <c r="I2813" s="324" t="s">
        <v>1076</v>
      </c>
      <c r="J2813" s="325"/>
      <c r="K2813" s="79"/>
      <c r="L2813" s="79"/>
      <c r="M2813" s="79"/>
      <c r="N2813" s="79"/>
      <c r="O2813" s="79"/>
      <c r="P2813" s="79"/>
      <c r="Q2813" s="244"/>
      <c r="R2813" s="244"/>
      <c r="S2813" s="244"/>
      <c r="T2813" s="244"/>
      <c r="U2813" s="79"/>
      <c r="V2813" s="245"/>
      <c r="W2813" s="88"/>
      <c r="X2813" s="89"/>
      <c r="Y2813" s="73"/>
    </row>
    <row r="2814" spans="1:25" x14ac:dyDescent="0.35">
      <c r="A2814" s="214" t="s">
        <v>1000</v>
      </c>
      <c r="B2814" s="323" t="s">
        <v>857</v>
      </c>
      <c r="C2814" s="323"/>
      <c r="D2814" s="214" t="s">
        <v>858</v>
      </c>
      <c r="E2814" s="214" t="s">
        <v>833</v>
      </c>
      <c r="F2814" s="214" t="s">
        <v>701</v>
      </c>
      <c r="G2814" s="214" t="s">
        <v>859</v>
      </c>
      <c r="H2814" s="214" t="s">
        <v>860</v>
      </c>
      <c r="I2814" s="324" t="s">
        <v>1077</v>
      </c>
      <c r="J2814" s="325"/>
      <c r="K2814" s="79"/>
      <c r="L2814" s="79"/>
      <c r="M2814" s="79"/>
      <c r="N2814" s="79"/>
      <c r="O2814" s="79"/>
      <c r="P2814" s="79"/>
      <c r="Q2814" s="244"/>
      <c r="R2814" s="244"/>
      <c r="S2814" s="244"/>
      <c r="T2814" s="244"/>
      <c r="U2814" s="79"/>
      <c r="V2814" s="245"/>
      <c r="W2814" s="88"/>
      <c r="X2814" s="89"/>
      <c r="Y2814" s="73"/>
    </row>
    <row r="2815" spans="1:25" x14ac:dyDescent="0.35">
      <c r="A2815" s="214" t="s">
        <v>1000</v>
      </c>
      <c r="B2815" s="323" t="s">
        <v>861</v>
      </c>
      <c r="C2815" s="323"/>
      <c r="D2815" s="214" t="s">
        <v>858</v>
      </c>
      <c r="E2815" s="214" t="s">
        <v>833</v>
      </c>
      <c r="F2815" s="214" t="s">
        <v>701</v>
      </c>
      <c r="G2815" s="214" t="s">
        <v>862</v>
      </c>
      <c r="H2815" s="214" t="s">
        <v>863</v>
      </c>
      <c r="I2815" s="324" t="s">
        <v>1078</v>
      </c>
      <c r="J2815" s="325"/>
      <c r="K2815" s="79"/>
      <c r="L2815" s="79"/>
      <c r="M2815" s="79"/>
      <c r="N2815" s="79"/>
      <c r="O2815" s="79"/>
      <c r="P2815" s="79"/>
      <c r="Q2815" s="244"/>
      <c r="R2815" s="244"/>
      <c r="S2815" s="244"/>
      <c r="T2815" s="244"/>
      <c r="U2815" s="79"/>
      <c r="V2815" s="245"/>
      <c r="W2815" s="88"/>
      <c r="X2815" s="89"/>
      <c r="Y2815" s="73"/>
    </row>
    <row r="2816" spans="1:25" x14ac:dyDescent="0.35">
      <c r="A2816" s="214" t="s">
        <v>1000</v>
      </c>
      <c r="B2816" s="323" t="s">
        <v>864</v>
      </c>
      <c r="C2816" s="323"/>
      <c r="D2816" s="214" t="s">
        <v>858</v>
      </c>
      <c r="E2816" s="214" t="s">
        <v>833</v>
      </c>
      <c r="F2816" s="214" t="s">
        <v>701</v>
      </c>
      <c r="G2816" s="214" t="s">
        <v>865</v>
      </c>
      <c r="H2816" s="214" t="s">
        <v>866</v>
      </c>
      <c r="I2816" s="324" t="s">
        <v>1079</v>
      </c>
      <c r="J2816" s="325"/>
      <c r="K2816" s="79"/>
      <c r="L2816" s="79"/>
      <c r="M2816" s="79"/>
      <c r="N2816" s="79"/>
      <c r="O2816" s="79"/>
      <c r="P2816" s="79"/>
      <c r="Q2816" s="244"/>
      <c r="R2816" s="244"/>
      <c r="S2816" s="244"/>
      <c r="T2816" s="244"/>
      <c r="U2816" s="79"/>
      <c r="V2816" s="245"/>
      <c r="W2816" s="88"/>
      <c r="X2816" s="89"/>
      <c r="Y2816" s="73"/>
    </row>
    <row r="2817" spans="1:25" x14ac:dyDescent="0.35">
      <c r="A2817" s="214" t="s">
        <v>1000</v>
      </c>
      <c r="B2817" s="323" t="s">
        <v>867</v>
      </c>
      <c r="C2817" s="323"/>
      <c r="D2817" s="214" t="s">
        <v>858</v>
      </c>
      <c r="E2817" s="214" t="s">
        <v>833</v>
      </c>
      <c r="F2817" s="214" t="s">
        <v>701</v>
      </c>
      <c r="G2817" s="214" t="s">
        <v>868</v>
      </c>
      <c r="H2817" s="214" t="s">
        <v>869</v>
      </c>
      <c r="I2817" s="324" t="s">
        <v>1080</v>
      </c>
      <c r="J2817" s="325"/>
      <c r="K2817" s="79"/>
      <c r="L2817" s="79"/>
      <c r="M2817" s="79"/>
      <c r="N2817" s="79"/>
      <c r="O2817" s="79"/>
      <c r="P2817" s="79"/>
      <c r="Q2817" s="244"/>
      <c r="R2817" s="244"/>
      <c r="S2817" s="244"/>
      <c r="T2817" s="244"/>
      <c r="U2817" s="79"/>
      <c r="V2817" s="245"/>
      <c r="W2817" s="88"/>
      <c r="X2817" s="89"/>
      <c r="Y2817" s="73"/>
    </row>
    <row r="2818" spans="1:25" x14ac:dyDescent="0.35">
      <c r="A2818" s="214" t="s">
        <v>1000</v>
      </c>
      <c r="B2818" s="323" t="s">
        <v>870</v>
      </c>
      <c r="C2818" s="323"/>
      <c r="D2818" s="214" t="s">
        <v>858</v>
      </c>
      <c r="E2818" s="214" t="s">
        <v>833</v>
      </c>
      <c r="F2818" s="214" t="s">
        <v>701</v>
      </c>
      <c r="G2818" s="214" t="s">
        <v>871</v>
      </c>
      <c r="H2818" s="214" t="s">
        <v>872</v>
      </c>
      <c r="I2818" s="324" t="s">
        <v>1081</v>
      </c>
      <c r="J2818" s="325"/>
      <c r="K2818" s="79"/>
      <c r="L2818" s="79"/>
      <c r="M2818" s="79"/>
      <c r="N2818" s="79"/>
      <c r="O2818" s="79"/>
      <c r="P2818" s="79"/>
      <c r="Q2818" s="244"/>
      <c r="R2818" s="244"/>
      <c r="S2818" s="244"/>
      <c r="T2818" s="244"/>
      <c r="U2818" s="79"/>
      <c r="V2818" s="245"/>
      <c r="W2818" s="88"/>
      <c r="X2818" s="89"/>
      <c r="Y2818" s="73"/>
    </row>
    <row r="2819" spans="1:25" x14ac:dyDescent="0.35">
      <c r="A2819" s="214" t="s">
        <v>1000</v>
      </c>
      <c r="B2819" s="323" t="s">
        <v>873</v>
      </c>
      <c r="C2819" s="323"/>
      <c r="D2819" s="214" t="s">
        <v>858</v>
      </c>
      <c r="E2819" s="214" t="s">
        <v>833</v>
      </c>
      <c r="F2819" s="214" t="s">
        <v>701</v>
      </c>
      <c r="G2819" s="214" t="s">
        <v>874</v>
      </c>
      <c r="H2819" s="214" t="s">
        <v>875</v>
      </c>
      <c r="I2819" s="324" t="s">
        <v>1082</v>
      </c>
      <c r="J2819" s="325"/>
      <c r="K2819" s="79"/>
      <c r="L2819" s="79"/>
      <c r="M2819" s="79"/>
      <c r="N2819" s="79"/>
      <c r="O2819" s="79"/>
      <c r="P2819" s="79"/>
      <c r="Q2819" s="244"/>
      <c r="R2819" s="244"/>
      <c r="S2819" s="244"/>
      <c r="T2819" s="244"/>
      <c r="U2819" s="79"/>
      <c r="V2819" s="245"/>
      <c r="W2819" s="88"/>
      <c r="X2819" s="89"/>
      <c r="Y2819" s="73"/>
    </row>
    <row r="2820" spans="1:25" x14ac:dyDescent="0.35">
      <c r="A2820" s="214" t="s">
        <v>355</v>
      </c>
      <c r="B2820" s="333" t="s">
        <v>876</v>
      </c>
      <c r="C2820" s="333"/>
      <c r="D2820" s="105" t="s">
        <v>877</v>
      </c>
      <c r="E2820" s="214" t="s">
        <v>833</v>
      </c>
      <c r="F2820" s="214" t="s">
        <v>701</v>
      </c>
      <c r="G2820" s="214" t="s">
        <v>878</v>
      </c>
      <c r="H2820" s="214" t="s">
        <v>879</v>
      </c>
      <c r="I2820" s="324" t="s">
        <v>1083</v>
      </c>
      <c r="J2820" s="325"/>
      <c r="K2820" s="79"/>
      <c r="L2820" s="79"/>
      <c r="M2820" s="79"/>
      <c r="N2820" s="79"/>
      <c r="O2820" s="79"/>
      <c r="P2820" s="79"/>
      <c r="Q2820" s="244"/>
      <c r="R2820" s="244"/>
      <c r="S2820" s="244"/>
      <c r="T2820" s="244"/>
      <c r="U2820" s="79"/>
      <c r="V2820" s="245"/>
      <c r="W2820" s="88"/>
      <c r="X2820" s="89"/>
      <c r="Y2820" s="73"/>
    </row>
    <row r="2821" spans="1:25" x14ac:dyDescent="0.35">
      <c r="A2821" s="214" t="s">
        <v>355</v>
      </c>
      <c r="B2821" s="333" t="s">
        <v>880</v>
      </c>
      <c r="C2821" s="333"/>
      <c r="D2821" s="105" t="s">
        <v>877</v>
      </c>
      <c r="E2821" s="214" t="s">
        <v>833</v>
      </c>
      <c r="F2821" s="214" t="s">
        <v>701</v>
      </c>
      <c r="G2821" s="214" t="s">
        <v>881</v>
      </c>
      <c r="H2821" s="214" t="s">
        <v>882</v>
      </c>
      <c r="I2821" s="324" t="s">
        <v>1084</v>
      </c>
      <c r="J2821" s="325"/>
      <c r="K2821" s="79"/>
      <c r="L2821" s="79"/>
      <c r="M2821" s="79"/>
      <c r="N2821" s="79"/>
      <c r="O2821" s="79"/>
      <c r="P2821" s="79"/>
      <c r="Q2821" s="244"/>
      <c r="R2821" s="244"/>
      <c r="S2821" s="244"/>
      <c r="T2821" s="244"/>
      <c r="U2821" s="79"/>
      <c r="V2821" s="245"/>
      <c r="W2821" s="88"/>
      <c r="X2821" s="89"/>
      <c r="Y2821" s="73"/>
    </row>
    <row r="2822" spans="1:25" x14ac:dyDescent="0.35">
      <c r="A2822" s="214" t="s">
        <v>355</v>
      </c>
      <c r="B2822" s="333" t="s">
        <v>883</v>
      </c>
      <c r="C2822" s="333"/>
      <c r="D2822" s="105" t="s">
        <v>877</v>
      </c>
      <c r="E2822" s="214" t="s">
        <v>833</v>
      </c>
      <c r="F2822" s="214" t="s">
        <v>701</v>
      </c>
      <c r="G2822" s="214" t="s">
        <v>884</v>
      </c>
      <c r="H2822" s="214" t="s">
        <v>885</v>
      </c>
      <c r="I2822" s="324" t="s">
        <v>1085</v>
      </c>
      <c r="J2822" s="325"/>
      <c r="K2822" s="79"/>
      <c r="L2822" s="79"/>
      <c r="M2822" s="79"/>
      <c r="N2822" s="79"/>
      <c r="O2822" s="79"/>
      <c r="P2822" s="79"/>
      <c r="Q2822" s="244"/>
      <c r="R2822" s="244"/>
      <c r="S2822" s="244"/>
      <c r="T2822" s="244"/>
      <c r="U2822" s="79"/>
      <c r="V2822" s="245"/>
      <c r="W2822" s="88"/>
      <c r="X2822" s="89"/>
      <c r="Y2822" s="73"/>
    </row>
    <row r="2823" spans="1:25" x14ac:dyDescent="0.35">
      <c r="A2823" s="214" t="s">
        <v>355</v>
      </c>
      <c r="B2823" s="333" t="s">
        <v>886</v>
      </c>
      <c r="C2823" s="333"/>
      <c r="D2823" s="105" t="s">
        <v>877</v>
      </c>
      <c r="E2823" s="214" t="s">
        <v>833</v>
      </c>
      <c r="F2823" s="214" t="s">
        <v>701</v>
      </c>
      <c r="G2823" s="214" t="s">
        <v>887</v>
      </c>
      <c r="H2823" s="214" t="s">
        <v>888</v>
      </c>
      <c r="I2823" s="324" t="s">
        <v>1086</v>
      </c>
      <c r="J2823" s="325"/>
      <c r="K2823" s="79"/>
      <c r="L2823" s="79"/>
      <c r="M2823" s="79"/>
      <c r="N2823" s="79"/>
      <c r="O2823" s="79"/>
      <c r="P2823" s="79"/>
      <c r="Q2823" s="244"/>
      <c r="R2823" s="244"/>
      <c r="S2823" s="244"/>
      <c r="T2823" s="244"/>
      <c r="U2823" s="79"/>
      <c r="V2823" s="245"/>
      <c r="W2823" s="88"/>
      <c r="X2823" s="89"/>
      <c r="Y2823" s="73"/>
    </row>
    <row r="2824" spans="1:25" x14ac:dyDescent="0.35">
      <c r="A2824" s="214" t="s">
        <v>355</v>
      </c>
      <c r="B2824" s="333" t="s">
        <v>889</v>
      </c>
      <c r="C2824" s="333"/>
      <c r="D2824" s="105" t="s">
        <v>877</v>
      </c>
      <c r="E2824" s="214" t="s">
        <v>833</v>
      </c>
      <c r="F2824" s="214" t="s">
        <v>701</v>
      </c>
      <c r="G2824" s="214" t="s">
        <v>890</v>
      </c>
      <c r="H2824" s="214" t="s">
        <v>891</v>
      </c>
      <c r="I2824" s="324" t="s">
        <v>1087</v>
      </c>
      <c r="J2824" s="325"/>
      <c r="K2824" s="79"/>
      <c r="L2824" s="79"/>
      <c r="M2824" s="79"/>
      <c r="N2824" s="79"/>
      <c r="O2824" s="79"/>
      <c r="P2824" s="79"/>
      <c r="Q2824" s="244"/>
      <c r="R2824" s="244"/>
      <c r="S2824" s="244"/>
      <c r="T2824" s="244"/>
      <c r="U2824" s="79"/>
      <c r="V2824" s="245"/>
      <c r="W2824" s="88"/>
      <c r="X2824" s="89"/>
      <c r="Y2824" s="73"/>
    </row>
    <row r="2825" spans="1:25" x14ac:dyDescent="0.35">
      <c r="A2825" s="214" t="s">
        <v>355</v>
      </c>
      <c r="B2825" s="333" t="s">
        <v>892</v>
      </c>
      <c r="C2825" s="333"/>
      <c r="D2825" s="105" t="s">
        <v>877</v>
      </c>
      <c r="E2825" s="214" t="s">
        <v>833</v>
      </c>
      <c r="F2825" s="214" t="s">
        <v>701</v>
      </c>
      <c r="G2825" s="214" t="s">
        <v>893</v>
      </c>
      <c r="H2825" s="214" t="s">
        <v>894</v>
      </c>
      <c r="I2825" s="324" t="s">
        <v>1088</v>
      </c>
      <c r="J2825" s="325"/>
      <c r="K2825" s="79"/>
      <c r="L2825" s="79"/>
      <c r="M2825" s="79"/>
      <c r="N2825" s="79"/>
      <c r="O2825" s="79"/>
      <c r="P2825" s="79"/>
      <c r="Q2825" s="244"/>
      <c r="R2825" s="244"/>
      <c r="S2825" s="244"/>
      <c r="T2825" s="244"/>
      <c r="U2825" s="79"/>
      <c r="V2825" s="245"/>
      <c r="W2825" s="88"/>
      <c r="X2825" s="89"/>
      <c r="Y2825" s="73"/>
    </row>
    <row r="2826" spans="1:25" x14ac:dyDescent="0.35">
      <c r="A2826" s="214" t="s">
        <v>355</v>
      </c>
      <c r="B2826" s="333" t="s">
        <v>895</v>
      </c>
      <c r="C2826" s="333"/>
      <c r="D2826" s="105" t="s">
        <v>877</v>
      </c>
      <c r="E2826" s="214" t="s">
        <v>833</v>
      </c>
      <c r="F2826" s="214" t="s">
        <v>701</v>
      </c>
      <c r="G2826" s="214" t="s">
        <v>896</v>
      </c>
      <c r="H2826" s="214" t="s">
        <v>897</v>
      </c>
      <c r="I2826" s="324" t="s">
        <v>1089</v>
      </c>
      <c r="J2826" s="325"/>
      <c r="K2826" s="79"/>
      <c r="L2826" s="79"/>
      <c r="M2826" s="79"/>
      <c r="N2826" s="79"/>
      <c r="O2826" s="79"/>
      <c r="P2826" s="79"/>
      <c r="Q2826" s="244"/>
      <c r="R2826" s="244"/>
      <c r="S2826" s="244"/>
      <c r="T2826" s="244"/>
      <c r="U2826" s="79"/>
      <c r="V2826" s="245"/>
      <c r="W2826" s="88"/>
      <c r="X2826" s="89"/>
      <c r="Y2826" s="73"/>
    </row>
    <row r="2827" spans="1:25" x14ac:dyDescent="0.35">
      <c r="A2827" s="214" t="s">
        <v>355</v>
      </c>
      <c r="B2827" s="333" t="s">
        <v>898</v>
      </c>
      <c r="C2827" s="333"/>
      <c r="D2827" s="105" t="s">
        <v>877</v>
      </c>
      <c r="E2827" s="214" t="s">
        <v>833</v>
      </c>
      <c r="F2827" s="214" t="s">
        <v>701</v>
      </c>
      <c r="G2827" s="214" t="s">
        <v>899</v>
      </c>
      <c r="H2827" s="214" t="s">
        <v>900</v>
      </c>
      <c r="I2827" s="324" t="s">
        <v>1090</v>
      </c>
      <c r="J2827" s="325"/>
      <c r="K2827" s="79"/>
      <c r="L2827" s="79"/>
      <c r="M2827" s="79"/>
      <c r="N2827" s="79"/>
      <c r="O2827" s="79"/>
      <c r="P2827" s="79"/>
      <c r="Q2827" s="244"/>
      <c r="R2827" s="244"/>
      <c r="S2827" s="244"/>
      <c r="T2827" s="244"/>
      <c r="U2827" s="79"/>
      <c r="V2827" s="245"/>
      <c r="W2827" s="88"/>
      <c r="X2827" s="89"/>
      <c r="Y2827" s="73"/>
    </row>
    <row r="2828" spans="1:25" x14ac:dyDescent="0.35">
      <c r="A2828" s="214" t="s">
        <v>355</v>
      </c>
      <c r="B2828" s="333" t="s">
        <v>901</v>
      </c>
      <c r="C2828" s="333"/>
      <c r="D2828" s="105" t="s">
        <v>877</v>
      </c>
      <c r="E2828" s="214" t="s">
        <v>833</v>
      </c>
      <c r="F2828" s="214" t="s">
        <v>701</v>
      </c>
      <c r="G2828" s="214" t="s">
        <v>902</v>
      </c>
      <c r="H2828" s="214" t="s">
        <v>903</v>
      </c>
      <c r="I2828" s="324" t="s">
        <v>1091</v>
      </c>
      <c r="J2828" s="325"/>
      <c r="K2828" s="79"/>
      <c r="L2828" s="79"/>
      <c r="M2828" s="79"/>
      <c r="N2828" s="79"/>
      <c r="O2828" s="79"/>
      <c r="P2828" s="79"/>
      <c r="Q2828" s="244"/>
      <c r="R2828" s="244"/>
      <c r="S2828" s="244"/>
      <c r="T2828" s="244"/>
      <c r="U2828" s="79"/>
      <c r="V2828" s="245"/>
      <c r="W2828" s="88"/>
      <c r="X2828" s="89"/>
      <c r="Y2828" s="73"/>
    </row>
    <row r="2829" spans="1:25" x14ac:dyDescent="0.35">
      <c r="A2829" s="214" t="s">
        <v>355</v>
      </c>
      <c r="B2829" s="333" t="s">
        <v>904</v>
      </c>
      <c r="C2829" s="333"/>
      <c r="D2829" s="105" t="s">
        <v>877</v>
      </c>
      <c r="E2829" s="214" t="s">
        <v>833</v>
      </c>
      <c r="F2829" s="214" t="s">
        <v>701</v>
      </c>
      <c r="G2829" s="214" t="s">
        <v>905</v>
      </c>
      <c r="H2829" s="214" t="s">
        <v>906</v>
      </c>
      <c r="I2829" s="324" t="s">
        <v>1092</v>
      </c>
      <c r="J2829" s="325"/>
      <c r="K2829" s="79"/>
      <c r="L2829" s="79"/>
      <c r="M2829" s="79"/>
      <c r="N2829" s="79"/>
      <c r="O2829" s="79"/>
      <c r="P2829" s="79"/>
      <c r="Q2829" s="244"/>
      <c r="R2829" s="244"/>
      <c r="S2829" s="244"/>
      <c r="T2829" s="244"/>
      <c r="U2829" s="79"/>
      <c r="V2829" s="245"/>
      <c r="W2829" s="88"/>
      <c r="X2829" s="89"/>
      <c r="Y2829" s="73"/>
    </row>
    <row r="2830" spans="1:25" x14ac:dyDescent="0.35">
      <c r="A2830" s="214" t="s">
        <v>355</v>
      </c>
      <c r="B2830" s="333" t="s">
        <v>907</v>
      </c>
      <c r="C2830" s="333"/>
      <c r="D2830" s="105" t="s">
        <v>877</v>
      </c>
      <c r="E2830" s="214" t="s">
        <v>833</v>
      </c>
      <c r="F2830" s="214" t="s">
        <v>701</v>
      </c>
      <c r="G2830" s="214" t="s">
        <v>908</v>
      </c>
      <c r="H2830" s="214" t="s">
        <v>909</v>
      </c>
      <c r="I2830" s="324" t="s">
        <v>1093</v>
      </c>
      <c r="J2830" s="325"/>
      <c r="K2830" s="79"/>
      <c r="L2830" s="79"/>
      <c r="M2830" s="79"/>
      <c r="N2830" s="79"/>
      <c r="O2830" s="79"/>
      <c r="P2830" s="79"/>
      <c r="Q2830" s="244"/>
      <c r="R2830" s="244"/>
      <c r="S2830" s="244"/>
      <c r="T2830" s="244"/>
      <c r="U2830" s="79"/>
      <c r="V2830" s="245"/>
      <c r="W2830" s="88"/>
      <c r="X2830" s="89"/>
      <c r="Y2830" s="73"/>
    </row>
    <row r="2831" spans="1:25" x14ac:dyDescent="0.35">
      <c r="A2831" s="214" t="s">
        <v>355</v>
      </c>
      <c r="B2831" s="333" t="s">
        <v>910</v>
      </c>
      <c r="C2831" s="333"/>
      <c r="D2831" s="105" t="s">
        <v>877</v>
      </c>
      <c r="E2831" s="214" t="s">
        <v>833</v>
      </c>
      <c r="F2831" s="214" t="s">
        <v>701</v>
      </c>
      <c r="G2831" s="214" t="s">
        <v>911</v>
      </c>
      <c r="H2831" s="214" t="s">
        <v>912</v>
      </c>
      <c r="I2831" s="324" t="s">
        <v>1094</v>
      </c>
      <c r="J2831" s="325"/>
      <c r="K2831" s="79"/>
      <c r="L2831" s="79"/>
      <c r="M2831" s="79"/>
      <c r="N2831" s="79"/>
      <c r="O2831" s="79"/>
      <c r="P2831" s="79"/>
      <c r="Q2831" s="244"/>
      <c r="R2831" s="244"/>
      <c r="S2831" s="244"/>
      <c r="T2831" s="244"/>
      <c r="U2831" s="79"/>
      <c r="V2831" s="245"/>
      <c r="W2831" s="88"/>
      <c r="X2831" s="89"/>
      <c r="Y2831" s="73"/>
    </row>
    <row r="2832" spans="1:25" x14ac:dyDescent="0.35">
      <c r="A2832" s="214" t="s">
        <v>339</v>
      </c>
      <c r="B2832" s="333" t="s">
        <v>1095</v>
      </c>
      <c r="C2832" s="333"/>
      <c r="D2832" s="105" t="s">
        <v>877</v>
      </c>
      <c r="E2832" s="214" t="s">
        <v>833</v>
      </c>
      <c r="F2832" s="214" t="s">
        <v>701</v>
      </c>
      <c r="G2832" s="214" t="s">
        <v>913</v>
      </c>
      <c r="H2832" s="214" t="s">
        <v>914</v>
      </c>
      <c r="I2832" s="324" t="s">
        <v>1096</v>
      </c>
      <c r="J2832" s="325"/>
      <c r="K2832" s="79"/>
      <c r="L2832" s="79"/>
      <c r="M2832" s="79"/>
      <c r="N2832" s="79"/>
      <c r="O2832" s="79"/>
      <c r="P2832" s="79"/>
      <c r="Q2832" s="244"/>
      <c r="R2832" s="244"/>
      <c r="S2832" s="244"/>
      <c r="T2832" s="244"/>
      <c r="U2832" s="79"/>
      <c r="V2832" s="245"/>
      <c r="W2832" s="88"/>
      <c r="X2832" s="89"/>
      <c r="Y2832" s="73"/>
    </row>
    <row r="2833" spans="1:25" x14ac:dyDescent="0.35">
      <c r="A2833" s="214" t="s">
        <v>339</v>
      </c>
      <c r="B2833" s="333" t="s">
        <v>1097</v>
      </c>
      <c r="C2833" s="333"/>
      <c r="D2833" s="105" t="s">
        <v>877</v>
      </c>
      <c r="E2833" s="214" t="s">
        <v>833</v>
      </c>
      <c r="F2833" s="214" t="s">
        <v>701</v>
      </c>
      <c r="G2833" s="232" t="s">
        <v>915</v>
      </c>
      <c r="H2833" s="214" t="s">
        <v>916</v>
      </c>
      <c r="I2833" s="345" t="s">
        <v>1098</v>
      </c>
      <c r="J2833" s="346"/>
      <c r="K2833" s="79"/>
      <c r="L2833" s="79"/>
      <c r="M2833" s="79"/>
      <c r="N2833" s="79"/>
      <c r="O2833" s="79"/>
      <c r="P2833" s="79"/>
      <c r="Q2833" s="244"/>
      <c r="R2833" s="244"/>
      <c r="S2833" s="244"/>
      <c r="T2833" s="244"/>
      <c r="U2833" s="79"/>
      <c r="V2833" s="245"/>
      <c r="W2833" s="88"/>
      <c r="X2833" s="89"/>
      <c r="Y2833" s="73"/>
    </row>
    <row r="2834" spans="1:25" x14ac:dyDescent="0.35">
      <c r="A2834" s="214" t="s">
        <v>339</v>
      </c>
      <c r="B2834" s="333" t="s">
        <v>1099</v>
      </c>
      <c r="C2834" s="333"/>
      <c r="D2834" s="105" t="s">
        <v>877</v>
      </c>
      <c r="E2834" s="214" t="s">
        <v>833</v>
      </c>
      <c r="F2834" s="214" t="s">
        <v>701</v>
      </c>
      <c r="G2834" s="232" t="s">
        <v>917</v>
      </c>
      <c r="H2834" s="214" t="s">
        <v>918</v>
      </c>
      <c r="I2834" s="345" t="s">
        <v>1100</v>
      </c>
      <c r="J2834" s="346"/>
      <c r="K2834" s="79"/>
      <c r="L2834" s="79"/>
      <c r="M2834" s="79"/>
      <c r="N2834" s="79"/>
      <c r="O2834" s="79"/>
      <c r="P2834" s="79"/>
      <c r="Q2834" s="244"/>
      <c r="R2834" s="244"/>
      <c r="S2834" s="244"/>
      <c r="T2834" s="244"/>
      <c r="U2834" s="79"/>
      <c r="V2834" s="245"/>
      <c r="W2834" s="88"/>
      <c r="X2834" s="89"/>
      <c r="Y2834" s="73"/>
    </row>
    <row r="2835" spans="1:25" x14ac:dyDescent="0.35">
      <c r="A2835" s="214" t="s">
        <v>339</v>
      </c>
      <c r="B2835" s="333" t="s">
        <v>919</v>
      </c>
      <c r="C2835" s="333"/>
      <c r="D2835" s="105" t="s">
        <v>877</v>
      </c>
      <c r="E2835" s="214" t="s">
        <v>833</v>
      </c>
      <c r="F2835" s="214" t="s">
        <v>701</v>
      </c>
      <c r="G2835" s="214" t="s">
        <v>920</v>
      </c>
      <c r="H2835" s="214" t="s">
        <v>921</v>
      </c>
      <c r="I2835" s="324" t="s">
        <v>1101</v>
      </c>
      <c r="J2835" s="325"/>
      <c r="K2835" s="79"/>
      <c r="L2835" s="79"/>
      <c r="M2835" s="79"/>
      <c r="N2835" s="79"/>
      <c r="O2835" s="79"/>
      <c r="P2835" s="79"/>
      <c r="Q2835" s="244"/>
      <c r="R2835" s="244"/>
      <c r="S2835" s="244"/>
      <c r="T2835" s="244"/>
      <c r="U2835" s="79"/>
      <c r="V2835" s="245"/>
      <c r="W2835" s="88"/>
      <c r="X2835" s="89"/>
      <c r="Y2835" s="73"/>
    </row>
    <row r="2836" spans="1:25" x14ac:dyDescent="0.35">
      <c r="A2836" s="231" t="s">
        <v>339</v>
      </c>
      <c r="B2836" s="333" t="s">
        <v>922</v>
      </c>
      <c r="C2836" s="333"/>
      <c r="D2836" s="177" t="s">
        <v>877</v>
      </c>
      <c r="E2836" s="231" t="s">
        <v>833</v>
      </c>
      <c r="F2836" s="231" t="s">
        <v>701</v>
      </c>
      <c r="G2836" s="231" t="s">
        <v>923</v>
      </c>
      <c r="H2836" s="231" t="s">
        <v>924</v>
      </c>
      <c r="I2836" s="359" t="s">
        <v>1102</v>
      </c>
      <c r="J2836" s="360"/>
      <c r="K2836" s="79"/>
      <c r="L2836" s="79"/>
      <c r="M2836" s="79"/>
      <c r="N2836" s="79"/>
      <c r="O2836" s="79"/>
      <c r="P2836" s="79"/>
      <c r="Q2836" s="244"/>
      <c r="R2836" s="244"/>
      <c r="S2836" s="244"/>
      <c r="T2836" s="244"/>
      <c r="U2836" s="79"/>
      <c r="V2836" s="245"/>
      <c r="W2836" s="88"/>
      <c r="X2836" s="89"/>
      <c r="Y2836" s="73"/>
    </row>
    <row r="2837" spans="1:25" x14ac:dyDescent="0.35">
      <c r="A2837" s="214" t="s">
        <v>339</v>
      </c>
      <c r="B2837" s="333" t="s">
        <v>1103</v>
      </c>
      <c r="C2837" s="333"/>
      <c r="D2837" s="105" t="s">
        <v>877</v>
      </c>
      <c r="E2837" s="214" t="s">
        <v>833</v>
      </c>
      <c r="F2837" s="214" t="s">
        <v>701</v>
      </c>
      <c r="G2837" s="232" t="s">
        <v>925</v>
      </c>
      <c r="H2837" s="214" t="s">
        <v>916</v>
      </c>
      <c r="I2837" s="345" t="s">
        <v>1104</v>
      </c>
      <c r="J2837" s="346"/>
      <c r="K2837" s="79"/>
      <c r="L2837" s="79"/>
      <c r="M2837" s="79"/>
      <c r="N2837" s="79"/>
      <c r="O2837" s="79"/>
      <c r="P2837" s="79"/>
      <c r="Q2837" s="244"/>
      <c r="R2837" s="244"/>
      <c r="S2837" s="244"/>
      <c r="T2837" s="244"/>
      <c r="U2837" s="79"/>
      <c r="V2837" s="245"/>
      <c r="W2837" s="88"/>
      <c r="X2837" s="89"/>
      <c r="Y2837" s="73"/>
    </row>
    <row r="2838" spans="1:25" x14ac:dyDescent="0.35">
      <c r="A2838" s="214" t="s">
        <v>339</v>
      </c>
      <c r="B2838" s="333" t="s">
        <v>1105</v>
      </c>
      <c r="C2838" s="333"/>
      <c r="D2838" s="105" t="s">
        <v>877</v>
      </c>
      <c r="E2838" s="214" t="s">
        <v>833</v>
      </c>
      <c r="F2838" s="214" t="s">
        <v>701</v>
      </c>
      <c r="G2838" s="232" t="s">
        <v>926</v>
      </c>
      <c r="H2838" s="214" t="s">
        <v>927</v>
      </c>
      <c r="I2838" s="345" t="s">
        <v>1106</v>
      </c>
      <c r="J2838" s="346"/>
      <c r="K2838" s="79"/>
      <c r="L2838" s="79"/>
      <c r="M2838" s="79"/>
      <c r="N2838" s="79"/>
      <c r="O2838" s="79"/>
      <c r="P2838" s="79"/>
      <c r="Q2838" s="244"/>
      <c r="R2838" s="244"/>
      <c r="S2838" s="244"/>
      <c r="T2838" s="244"/>
      <c r="U2838" s="79"/>
      <c r="V2838" s="245"/>
      <c r="W2838" s="88"/>
      <c r="X2838" s="89"/>
      <c r="Y2838" s="73"/>
    </row>
    <row r="2839" spans="1:25" x14ac:dyDescent="0.35">
      <c r="A2839" s="214" t="s">
        <v>339</v>
      </c>
      <c r="B2839" s="333" t="s">
        <v>1107</v>
      </c>
      <c r="C2839" s="333"/>
      <c r="D2839" s="105" t="s">
        <v>877</v>
      </c>
      <c r="E2839" s="214" t="s">
        <v>833</v>
      </c>
      <c r="F2839" s="214" t="s">
        <v>701</v>
      </c>
      <c r="G2839" s="232" t="s">
        <v>928</v>
      </c>
      <c r="H2839" s="214" t="s">
        <v>929</v>
      </c>
      <c r="I2839" s="345" t="s">
        <v>1108</v>
      </c>
      <c r="J2839" s="346"/>
      <c r="K2839" s="79"/>
      <c r="L2839" s="79"/>
      <c r="M2839" s="79"/>
      <c r="N2839" s="79"/>
      <c r="O2839" s="79"/>
      <c r="P2839" s="79"/>
      <c r="Q2839" s="244"/>
      <c r="R2839" s="244"/>
      <c r="S2839" s="244"/>
      <c r="T2839" s="244"/>
      <c r="U2839" s="79"/>
      <c r="V2839" s="245"/>
      <c r="W2839" s="88"/>
      <c r="X2839" s="89"/>
      <c r="Y2839" s="73"/>
    </row>
    <row r="2840" spans="1:25" ht="15" thickBot="1" x14ac:dyDescent="0.4">
      <c r="A2840" s="231" t="s">
        <v>339</v>
      </c>
      <c r="B2840" s="356" t="s">
        <v>1109</v>
      </c>
      <c r="C2840" s="356"/>
      <c r="D2840" s="177" t="s">
        <v>877</v>
      </c>
      <c r="E2840" s="231" t="s">
        <v>833</v>
      </c>
      <c r="F2840" s="231" t="s">
        <v>701</v>
      </c>
      <c r="G2840" s="233" t="s">
        <v>930</v>
      </c>
      <c r="H2840" s="231" t="s">
        <v>931</v>
      </c>
      <c r="I2840" s="357" t="s">
        <v>1110</v>
      </c>
      <c r="J2840" s="358"/>
      <c r="K2840" s="79"/>
      <c r="L2840" s="79"/>
      <c r="M2840" s="79"/>
      <c r="N2840" s="79"/>
      <c r="O2840" s="79"/>
      <c r="P2840" s="79"/>
      <c r="Q2840" s="244"/>
      <c r="R2840" s="244"/>
      <c r="S2840" s="244"/>
      <c r="T2840" s="244"/>
      <c r="U2840" s="79"/>
      <c r="V2840" s="245"/>
      <c r="W2840" s="88"/>
      <c r="X2840" s="89"/>
      <c r="Y2840" s="73"/>
    </row>
    <row r="2841" spans="1:25" ht="24.5" thickBot="1" x14ac:dyDescent="0.4">
      <c r="A2841" s="111" t="s">
        <v>12</v>
      </c>
      <c r="B2841" s="111" t="s">
        <v>13</v>
      </c>
      <c r="C2841" s="267" t="s">
        <v>14</v>
      </c>
      <c r="D2841" s="269"/>
      <c r="E2841" s="111" t="s">
        <v>15</v>
      </c>
      <c r="F2841" s="112" t="s">
        <v>16</v>
      </c>
      <c r="G2841" s="111" t="s">
        <v>17</v>
      </c>
      <c r="H2841" s="111" t="s">
        <v>18</v>
      </c>
      <c r="I2841" s="259" t="s">
        <v>994</v>
      </c>
      <c r="J2841" s="85" t="s">
        <v>995</v>
      </c>
      <c r="K2841" s="79"/>
      <c r="L2841" s="79"/>
      <c r="M2841" s="79"/>
      <c r="N2841" s="79"/>
      <c r="O2841" s="79"/>
      <c r="P2841" s="79"/>
      <c r="Q2841" s="244"/>
      <c r="R2841" s="244"/>
      <c r="S2841" s="244"/>
      <c r="T2841" s="244"/>
      <c r="U2841" s="79"/>
      <c r="V2841" s="245"/>
      <c r="W2841" s="88"/>
      <c r="X2841" s="89"/>
      <c r="Y2841" s="73"/>
    </row>
    <row r="2842" spans="1:25" ht="16" x14ac:dyDescent="0.35">
      <c r="A2842" s="202">
        <v>4.0999999999999996</v>
      </c>
      <c r="B2842" s="114"/>
      <c r="C2842" s="114"/>
      <c r="D2842" s="203" t="s">
        <v>547</v>
      </c>
      <c r="E2842" s="114"/>
      <c r="F2842" s="114"/>
      <c r="G2842" s="114"/>
      <c r="H2842" s="116"/>
      <c r="I2842" s="252"/>
      <c r="J2842" s="253"/>
      <c r="K2842" s="79"/>
      <c r="L2842" s="79"/>
      <c r="M2842" s="79"/>
      <c r="N2842" s="79"/>
      <c r="O2842" s="79"/>
      <c r="P2842" s="79"/>
      <c r="Q2842" s="244"/>
      <c r="R2842" s="244"/>
      <c r="S2842" s="244"/>
      <c r="T2842" s="244"/>
      <c r="U2842" s="79"/>
      <c r="V2842" s="245"/>
      <c r="W2842" s="88"/>
      <c r="X2842" s="89"/>
      <c r="Y2842" s="73"/>
    </row>
    <row r="2843" spans="1:25" s="72" customFormat="1" ht="24" x14ac:dyDescent="0.35">
      <c r="A2843" s="21">
        <v>2528</v>
      </c>
      <c r="B2843" s="30">
        <v>8714200</v>
      </c>
      <c r="C2843" s="13" t="s">
        <v>548</v>
      </c>
      <c r="D2843" s="222" t="s">
        <v>549</v>
      </c>
      <c r="E2843" s="217" t="s">
        <v>34</v>
      </c>
      <c r="F2843" s="54">
        <v>0</v>
      </c>
      <c r="G2843" s="134">
        <v>1</v>
      </c>
      <c r="H2843" s="6">
        <v>781815</v>
      </c>
      <c r="I2843" s="247">
        <v>29512</v>
      </c>
      <c r="J2843" s="82">
        <f t="shared" ref="J2843:J2906" si="489">(I2843*13.12%)+I2843</f>
        <v>33383.974399999999</v>
      </c>
      <c r="K2843" s="79">
        <v>162000</v>
      </c>
      <c r="L2843" s="79">
        <f t="shared" si="488"/>
        <v>30780</v>
      </c>
      <c r="M2843" s="79">
        <f t="shared" ref="M2843:M2890" si="490">K2843+L2843</f>
        <v>192780</v>
      </c>
      <c r="N2843" s="79">
        <f>P2843/1.19</f>
        <v>84033.613445378156</v>
      </c>
      <c r="O2843" s="79">
        <f>N2843*19%</f>
        <v>15966.386554621849</v>
      </c>
      <c r="P2843" s="79">
        <v>100000</v>
      </c>
      <c r="Q2843" s="244">
        <f t="shared" ref="Q2843:Q2890" si="491">ROUND(MIN(J2843,M2843,P2843),0)</f>
        <v>33384</v>
      </c>
      <c r="R2843" s="244">
        <f t="shared" ref="R2843:R2890" si="492">ROUND(AVERAGE(J2843,M2843,P2843),0)</f>
        <v>108721</v>
      </c>
      <c r="S2843" s="244">
        <f t="shared" ref="S2843:S2890" si="493">ROUND(GEOMEAN(J2843,M2843,P2843),0)</f>
        <v>86338</v>
      </c>
      <c r="T2843" s="244">
        <f t="shared" ref="T2843:T2890" si="494">ROUND(MEDIAN(J2843,M2843,P2843),0)</f>
        <v>100000</v>
      </c>
      <c r="U2843" s="79">
        <f t="shared" ref="U2843:U2890" si="495">STDEVA(Q2843,R2843)</f>
        <v>53271.303574250931</v>
      </c>
      <c r="V2843" s="245">
        <f t="shared" ref="V2843:V2890" si="496">(U2843/R2843)</f>
        <v>0.48998172914387222</v>
      </c>
      <c r="W2843" s="88" t="str">
        <f t="shared" ref="W2843:W2890" si="497">IF(V2843&lt;43%,"MENOR_VALOR","MEDIA_GEOMETRICA")</f>
        <v>MEDIA_GEOMETRICA</v>
      </c>
      <c r="X2843" s="89">
        <f t="shared" ref="X2843:X2890" si="498">IF(W2843="MENOR_VALOR",Q2843,S2843)</f>
        <v>86338</v>
      </c>
      <c r="Y2843" s="73"/>
    </row>
    <row r="2844" spans="1:25" ht="16" x14ac:dyDescent="0.35">
      <c r="A2844" s="21">
        <v>2529</v>
      </c>
      <c r="B2844" s="30">
        <v>8714200</v>
      </c>
      <c r="C2844" s="13" t="s">
        <v>548</v>
      </c>
      <c r="D2844" s="222" t="s">
        <v>550</v>
      </c>
      <c r="E2844" s="217" t="s">
        <v>34</v>
      </c>
      <c r="F2844" s="54">
        <v>0</v>
      </c>
      <c r="G2844" s="134">
        <v>1</v>
      </c>
      <c r="H2844" s="6">
        <v>781815</v>
      </c>
      <c r="I2844" s="247">
        <v>127568</v>
      </c>
      <c r="J2844" s="82">
        <f t="shared" si="489"/>
        <v>144304.9216</v>
      </c>
      <c r="K2844" s="79">
        <v>189880</v>
      </c>
      <c r="L2844" s="79">
        <f t="shared" si="488"/>
        <v>36077.199999999997</v>
      </c>
      <c r="M2844" s="79">
        <f t="shared" si="490"/>
        <v>225957.2</v>
      </c>
      <c r="N2844" s="79">
        <v>150000</v>
      </c>
      <c r="O2844" s="79">
        <v>28500</v>
      </c>
      <c r="P2844" s="79">
        <v>178500</v>
      </c>
      <c r="Q2844" s="244">
        <f t="shared" si="491"/>
        <v>144305</v>
      </c>
      <c r="R2844" s="244">
        <f t="shared" si="492"/>
        <v>182921</v>
      </c>
      <c r="S2844" s="244">
        <f t="shared" si="493"/>
        <v>179880</v>
      </c>
      <c r="T2844" s="244">
        <f t="shared" si="494"/>
        <v>178500</v>
      </c>
      <c r="U2844" s="79">
        <f t="shared" si="495"/>
        <v>27305.635462299721</v>
      </c>
      <c r="V2844" s="245">
        <f t="shared" si="496"/>
        <v>0.14927556410854806</v>
      </c>
      <c r="W2844" s="88" t="str">
        <f t="shared" si="497"/>
        <v>MENOR_VALOR</v>
      </c>
      <c r="X2844" s="89">
        <f t="shared" si="498"/>
        <v>144305</v>
      </c>
      <c r="Y2844" s="73"/>
    </row>
    <row r="2845" spans="1:25" ht="16" x14ac:dyDescent="0.35">
      <c r="A2845" s="21">
        <v>2530</v>
      </c>
      <c r="B2845" s="30">
        <v>8714200</v>
      </c>
      <c r="C2845" s="13" t="s">
        <v>548</v>
      </c>
      <c r="D2845" s="222" t="s">
        <v>768</v>
      </c>
      <c r="E2845" s="217" t="s">
        <v>34</v>
      </c>
      <c r="F2845" s="54">
        <v>0</v>
      </c>
      <c r="G2845" s="134">
        <v>1</v>
      </c>
      <c r="H2845" s="6">
        <v>781815</v>
      </c>
      <c r="I2845" s="247">
        <v>166243</v>
      </c>
      <c r="J2845" s="82">
        <f t="shared" si="489"/>
        <v>188054.0816</v>
      </c>
      <c r="K2845" s="79">
        <v>230300</v>
      </c>
      <c r="L2845" s="79">
        <f t="shared" si="488"/>
        <v>43757</v>
      </c>
      <c r="M2845" s="79">
        <f t="shared" si="490"/>
        <v>274057</v>
      </c>
      <c r="N2845" s="79">
        <v>196000</v>
      </c>
      <c r="O2845" s="79">
        <v>37240</v>
      </c>
      <c r="P2845" s="79">
        <v>233240</v>
      </c>
      <c r="Q2845" s="244">
        <f t="shared" si="491"/>
        <v>188054</v>
      </c>
      <c r="R2845" s="244">
        <f t="shared" si="492"/>
        <v>231784</v>
      </c>
      <c r="S2845" s="244">
        <f t="shared" si="493"/>
        <v>229074</v>
      </c>
      <c r="T2845" s="244">
        <f t="shared" si="494"/>
        <v>233240</v>
      </c>
      <c r="U2845" s="79">
        <f t="shared" si="495"/>
        <v>30921.779541287724</v>
      </c>
      <c r="V2845" s="245">
        <f t="shared" si="496"/>
        <v>0.13340773971148881</v>
      </c>
      <c r="W2845" s="88" t="str">
        <f t="shared" si="497"/>
        <v>MENOR_VALOR</v>
      </c>
      <c r="X2845" s="89">
        <f t="shared" si="498"/>
        <v>188054</v>
      </c>
      <c r="Y2845" s="73"/>
    </row>
    <row r="2846" spans="1:25" ht="16" x14ac:dyDescent="0.35">
      <c r="A2846" s="21">
        <v>2531</v>
      </c>
      <c r="B2846" s="30">
        <v>8714200</v>
      </c>
      <c r="C2846" s="13" t="s">
        <v>548</v>
      </c>
      <c r="D2846" s="222" t="s">
        <v>769</v>
      </c>
      <c r="E2846" s="217" t="s">
        <v>34</v>
      </c>
      <c r="F2846" s="54">
        <v>0</v>
      </c>
      <c r="G2846" s="134">
        <v>1</v>
      </c>
      <c r="H2846" s="6">
        <v>781815</v>
      </c>
      <c r="I2846" s="247">
        <v>120547</v>
      </c>
      <c r="J2846" s="82">
        <f t="shared" si="489"/>
        <v>136362.76639999999</v>
      </c>
      <c r="K2846" s="79">
        <v>190460</v>
      </c>
      <c r="L2846" s="79">
        <f t="shared" si="488"/>
        <v>36187.4</v>
      </c>
      <c r="M2846" s="79">
        <f t="shared" si="490"/>
        <v>226647.4</v>
      </c>
      <c r="N2846" s="79">
        <v>142000</v>
      </c>
      <c r="O2846" s="79">
        <v>26980</v>
      </c>
      <c r="P2846" s="79">
        <v>168980</v>
      </c>
      <c r="Q2846" s="244">
        <f t="shared" si="491"/>
        <v>136363</v>
      </c>
      <c r="R2846" s="244">
        <f t="shared" si="492"/>
        <v>177330</v>
      </c>
      <c r="S2846" s="244">
        <f t="shared" si="493"/>
        <v>173498</v>
      </c>
      <c r="T2846" s="244">
        <f t="shared" si="494"/>
        <v>168980</v>
      </c>
      <c r="U2846" s="79">
        <f t="shared" si="495"/>
        <v>28968.043504869293</v>
      </c>
      <c r="V2846" s="245">
        <f t="shared" si="496"/>
        <v>0.16335669940150732</v>
      </c>
      <c r="W2846" s="88" t="str">
        <f t="shared" si="497"/>
        <v>MENOR_VALOR</v>
      </c>
      <c r="X2846" s="89">
        <f t="shared" si="498"/>
        <v>136363</v>
      </c>
      <c r="Y2846" s="73"/>
    </row>
    <row r="2847" spans="1:25" ht="16" x14ac:dyDescent="0.35">
      <c r="A2847" s="21">
        <v>2532</v>
      </c>
      <c r="B2847" s="30">
        <v>8714200</v>
      </c>
      <c r="C2847" s="13" t="s">
        <v>548</v>
      </c>
      <c r="D2847" s="222" t="s">
        <v>770</v>
      </c>
      <c r="E2847" s="217" t="s">
        <v>34</v>
      </c>
      <c r="F2847" s="54">
        <v>0</v>
      </c>
      <c r="G2847" s="134">
        <v>1</v>
      </c>
      <c r="H2847" s="6">
        <v>781815</v>
      </c>
      <c r="I2847" s="247">
        <v>72114</v>
      </c>
      <c r="J2847" s="82">
        <f t="shared" si="489"/>
        <v>81575.356799999994</v>
      </c>
      <c r="K2847" s="79">
        <v>113420</v>
      </c>
      <c r="L2847" s="79">
        <f t="shared" si="488"/>
        <v>21549.8</v>
      </c>
      <c r="M2847" s="79">
        <f t="shared" si="490"/>
        <v>134969.79999999999</v>
      </c>
      <c r="N2847" s="79">
        <v>85000</v>
      </c>
      <c r="O2847" s="79">
        <v>16150</v>
      </c>
      <c r="P2847" s="79">
        <v>101150</v>
      </c>
      <c r="Q2847" s="244">
        <f t="shared" si="491"/>
        <v>81575</v>
      </c>
      <c r="R2847" s="244">
        <f t="shared" si="492"/>
        <v>105898</v>
      </c>
      <c r="S2847" s="244">
        <f t="shared" si="493"/>
        <v>103654</v>
      </c>
      <c r="T2847" s="244">
        <f t="shared" si="494"/>
        <v>101150</v>
      </c>
      <c r="U2847" s="79">
        <f t="shared" si="495"/>
        <v>17198.958238800395</v>
      </c>
      <c r="V2847" s="245">
        <f t="shared" si="496"/>
        <v>0.16241060491038919</v>
      </c>
      <c r="W2847" s="88" t="str">
        <f t="shared" si="497"/>
        <v>MENOR_VALOR</v>
      </c>
      <c r="X2847" s="89">
        <f t="shared" si="498"/>
        <v>81575</v>
      </c>
      <c r="Y2847" s="73"/>
    </row>
    <row r="2848" spans="1:25" ht="16" x14ac:dyDescent="0.35">
      <c r="A2848" s="21">
        <v>2533</v>
      </c>
      <c r="B2848" s="30">
        <v>8714200</v>
      </c>
      <c r="C2848" s="13" t="s">
        <v>548</v>
      </c>
      <c r="D2848" s="222" t="s">
        <v>553</v>
      </c>
      <c r="E2848" s="217" t="s">
        <v>34</v>
      </c>
      <c r="F2848" s="54">
        <v>0</v>
      </c>
      <c r="G2848" s="134">
        <v>1</v>
      </c>
      <c r="H2848" s="6">
        <v>781815</v>
      </c>
      <c r="I2848" s="247">
        <v>74018</v>
      </c>
      <c r="J2848" s="82">
        <f t="shared" si="489"/>
        <v>83729.161599999992</v>
      </c>
      <c r="K2848" s="79">
        <v>117720</v>
      </c>
      <c r="L2848" s="79">
        <f t="shared" si="488"/>
        <v>22366.799999999999</v>
      </c>
      <c r="M2848" s="79">
        <f t="shared" si="490"/>
        <v>140086.79999999999</v>
      </c>
      <c r="N2848" s="79">
        <v>87000</v>
      </c>
      <c r="O2848" s="79">
        <v>16530</v>
      </c>
      <c r="P2848" s="79">
        <v>103530</v>
      </c>
      <c r="Q2848" s="244">
        <f t="shared" si="491"/>
        <v>83729</v>
      </c>
      <c r="R2848" s="244">
        <f t="shared" si="492"/>
        <v>109115</v>
      </c>
      <c r="S2848" s="244">
        <f t="shared" si="493"/>
        <v>106687</v>
      </c>
      <c r="T2848" s="244">
        <f t="shared" si="494"/>
        <v>103530</v>
      </c>
      <c r="U2848" s="79">
        <f t="shared" si="495"/>
        <v>17950.612747201696</v>
      </c>
      <c r="V2848" s="245">
        <f t="shared" si="496"/>
        <v>0.16451095401367086</v>
      </c>
      <c r="W2848" s="88" t="str">
        <f t="shared" si="497"/>
        <v>MENOR_VALOR</v>
      </c>
      <c r="X2848" s="89">
        <f t="shared" si="498"/>
        <v>83729</v>
      </c>
      <c r="Y2848" s="73"/>
    </row>
    <row r="2849" spans="1:25" ht="16" x14ac:dyDescent="0.35">
      <c r="A2849" s="21">
        <v>2534</v>
      </c>
      <c r="B2849" s="30">
        <v>8714200</v>
      </c>
      <c r="C2849" s="13" t="s">
        <v>548</v>
      </c>
      <c r="D2849" s="222" t="s">
        <v>771</v>
      </c>
      <c r="E2849" s="217" t="s">
        <v>34</v>
      </c>
      <c r="F2849" s="54">
        <v>0</v>
      </c>
      <c r="G2849" s="134">
        <v>1</v>
      </c>
      <c r="H2849" s="6">
        <v>781815</v>
      </c>
      <c r="I2849" s="247">
        <v>29512</v>
      </c>
      <c r="J2849" s="82">
        <f t="shared" si="489"/>
        <v>33383.974399999999</v>
      </c>
      <c r="K2849" s="79">
        <v>46200</v>
      </c>
      <c r="L2849" s="79">
        <f t="shared" si="488"/>
        <v>8778</v>
      </c>
      <c r="M2849" s="79">
        <f t="shared" si="490"/>
        <v>54978</v>
      </c>
      <c r="N2849" s="79">
        <v>35000</v>
      </c>
      <c r="O2849" s="79">
        <v>6650</v>
      </c>
      <c r="P2849" s="79">
        <v>41650</v>
      </c>
      <c r="Q2849" s="244">
        <f t="shared" si="491"/>
        <v>33384</v>
      </c>
      <c r="R2849" s="244">
        <f t="shared" si="492"/>
        <v>43337</v>
      </c>
      <c r="S2849" s="244">
        <f t="shared" si="493"/>
        <v>42441</v>
      </c>
      <c r="T2849" s="244">
        <f t="shared" si="494"/>
        <v>41650</v>
      </c>
      <c r="U2849" s="79">
        <f t="shared" si="495"/>
        <v>7037.8337931497072</v>
      </c>
      <c r="V2849" s="245">
        <f t="shared" si="496"/>
        <v>0.16239780771972465</v>
      </c>
      <c r="W2849" s="88" t="str">
        <f t="shared" si="497"/>
        <v>MENOR_VALOR</v>
      </c>
      <c r="X2849" s="89">
        <f t="shared" si="498"/>
        <v>33384</v>
      </c>
      <c r="Y2849" s="73"/>
    </row>
    <row r="2850" spans="1:25" x14ac:dyDescent="0.35">
      <c r="A2850" s="21">
        <v>2535</v>
      </c>
      <c r="B2850" s="30">
        <v>8714200</v>
      </c>
      <c r="C2850" s="13" t="s">
        <v>548</v>
      </c>
      <c r="D2850" s="222" t="s">
        <v>772</v>
      </c>
      <c r="E2850" s="217" t="s">
        <v>34</v>
      </c>
      <c r="F2850" s="54">
        <v>0</v>
      </c>
      <c r="G2850" s="134">
        <v>1</v>
      </c>
      <c r="H2850" s="6">
        <v>781815</v>
      </c>
      <c r="I2850" s="247">
        <v>27013</v>
      </c>
      <c r="J2850" s="82">
        <f t="shared" si="489"/>
        <v>30557.105599999999</v>
      </c>
      <c r="K2850" s="79">
        <v>42000</v>
      </c>
      <c r="L2850" s="79">
        <f t="shared" si="488"/>
        <v>7980</v>
      </c>
      <c r="M2850" s="79">
        <f t="shared" si="490"/>
        <v>49980</v>
      </c>
      <c r="N2850" s="79">
        <v>32000</v>
      </c>
      <c r="O2850" s="79">
        <v>6080</v>
      </c>
      <c r="P2850" s="79">
        <v>38080</v>
      </c>
      <c r="Q2850" s="244">
        <f t="shared" si="491"/>
        <v>30557</v>
      </c>
      <c r="R2850" s="244">
        <f t="shared" si="492"/>
        <v>39539</v>
      </c>
      <c r="S2850" s="244">
        <f t="shared" si="493"/>
        <v>38744</v>
      </c>
      <c r="T2850" s="244">
        <f t="shared" si="494"/>
        <v>38080</v>
      </c>
      <c r="U2850" s="79">
        <f t="shared" si="495"/>
        <v>6351.23310861757</v>
      </c>
      <c r="V2850" s="245">
        <f t="shared" si="496"/>
        <v>0.16063211281563949</v>
      </c>
      <c r="W2850" s="88" t="str">
        <f t="shared" si="497"/>
        <v>MENOR_VALOR</v>
      </c>
      <c r="X2850" s="89">
        <f t="shared" si="498"/>
        <v>30557</v>
      </c>
      <c r="Y2850" s="73"/>
    </row>
    <row r="2851" spans="1:25" ht="16" x14ac:dyDescent="0.35">
      <c r="A2851" s="21">
        <v>2536</v>
      </c>
      <c r="B2851" s="30">
        <v>8714200</v>
      </c>
      <c r="C2851" s="13" t="s">
        <v>548</v>
      </c>
      <c r="D2851" s="222" t="s">
        <v>932</v>
      </c>
      <c r="E2851" s="217" t="s">
        <v>34</v>
      </c>
      <c r="F2851" s="54">
        <v>0</v>
      </c>
      <c r="G2851" s="134">
        <v>1</v>
      </c>
      <c r="H2851" s="6">
        <v>781815</v>
      </c>
      <c r="I2851" s="247">
        <v>143990</v>
      </c>
      <c r="J2851" s="82">
        <f t="shared" si="489"/>
        <v>162881.48800000001</v>
      </c>
      <c r="K2851" s="79">
        <v>200450</v>
      </c>
      <c r="L2851" s="79">
        <f t="shared" si="488"/>
        <v>38085.5</v>
      </c>
      <c r="M2851" s="79">
        <f t="shared" si="490"/>
        <v>238535.5</v>
      </c>
      <c r="N2851" s="79">
        <v>169000</v>
      </c>
      <c r="O2851" s="79">
        <v>32110</v>
      </c>
      <c r="P2851" s="79">
        <v>201110</v>
      </c>
      <c r="Q2851" s="244">
        <f t="shared" si="491"/>
        <v>162881</v>
      </c>
      <c r="R2851" s="244">
        <f t="shared" si="492"/>
        <v>200842</v>
      </c>
      <c r="S2851" s="244">
        <f t="shared" si="493"/>
        <v>198436</v>
      </c>
      <c r="T2851" s="244">
        <f t="shared" si="494"/>
        <v>201110</v>
      </c>
      <c r="U2851" s="79">
        <f t="shared" si="495"/>
        <v>26842.480520622532</v>
      </c>
      <c r="V2851" s="245">
        <f t="shared" si="496"/>
        <v>0.13364973720946083</v>
      </c>
      <c r="W2851" s="88" t="str">
        <f t="shared" si="497"/>
        <v>MENOR_VALOR</v>
      </c>
      <c r="X2851" s="89">
        <f t="shared" si="498"/>
        <v>162881</v>
      </c>
      <c r="Y2851" s="73"/>
    </row>
    <row r="2852" spans="1:25" ht="16" x14ac:dyDescent="0.35">
      <c r="A2852" s="21">
        <v>2537</v>
      </c>
      <c r="B2852" s="30">
        <v>8714200</v>
      </c>
      <c r="C2852" s="13" t="s">
        <v>548</v>
      </c>
      <c r="D2852" s="222" t="s">
        <v>933</v>
      </c>
      <c r="E2852" s="217" t="s">
        <v>34</v>
      </c>
      <c r="F2852" s="54">
        <v>0</v>
      </c>
      <c r="G2852" s="134">
        <v>1</v>
      </c>
      <c r="H2852" s="6">
        <v>781815</v>
      </c>
      <c r="I2852" s="247">
        <v>59381</v>
      </c>
      <c r="J2852" s="82">
        <f t="shared" si="489"/>
        <v>67171.787199999992</v>
      </c>
      <c r="K2852" s="79">
        <v>82720</v>
      </c>
      <c r="L2852" s="79">
        <f t="shared" si="488"/>
        <v>15716.800000000001</v>
      </c>
      <c r="M2852" s="79">
        <f t="shared" si="490"/>
        <v>98436.800000000003</v>
      </c>
      <c r="N2852" s="79">
        <v>70000</v>
      </c>
      <c r="O2852" s="79">
        <v>13300</v>
      </c>
      <c r="P2852" s="79">
        <v>83300</v>
      </c>
      <c r="Q2852" s="244">
        <f t="shared" si="491"/>
        <v>67172</v>
      </c>
      <c r="R2852" s="244">
        <f t="shared" si="492"/>
        <v>82970</v>
      </c>
      <c r="S2852" s="244">
        <f t="shared" si="493"/>
        <v>81972</v>
      </c>
      <c r="T2852" s="244">
        <f t="shared" si="494"/>
        <v>83300</v>
      </c>
      <c r="U2852" s="79">
        <f t="shared" si="495"/>
        <v>11170.872929185078</v>
      </c>
      <c r="V2852" s="245">
        <f t="shared" si="496"/>
        <v>0.13463749462679375</v>
      </c>
      <c r="W2852" s="88" t="str">
        <f t="shared" si="497"/>
        <v>MENOR_VALOR</v>
      </c>
      <c r="X2852" s="89">
        <f t="shared" si="498"/>
        <v>67172</v>
      </c>
      <c r="Y2852" s="73"/>
    </row>
    <row r="2853" spans="1:25" ht="24" x14ac:dyDescent="0.35">
      <c r="A2853" s="21">
        <v>2538</v>
      </c>
      <c r="B2853" s="30">
        <v>8714200</v>
      </c>
      <c r="C2853" s="13" t="s">
        <v>548</v>
      </c>
      <c r="D2853" s="222" t="s">
        <v>555</v>
      </c>
      <c r="E2853" s="217" t="s">
        <v>34</v>
      </c>
      <c r="F2853" s="54">
        <v>0</v>
      </c>
      <c r="G2853" s="134">
        <v>1</v>
      </c>
      <c r="H2853" s="6">
        <v>781815</v>
      </c>
      <c r="I2853" s="247">
        <v>626178</v>
      </c>
      <c r="J2853" s="82">
        <f t="shared" si="489"/>
        <v>708332.55359999998</v>
      </c>
      <c r="K2853" s="79">
        <v>1003890</v>
      </c>
      <c r="L2853" s="79">
        <f t="shared" si="488"/>
        <v>190739.1</v>
      </c>
      <c r="M2853" s="79">
        <f t="shared" si="490"/>
        <v>1194629.1000000001</v>
      </c>
      <c r="N2853" s="79">
        <v>737000</v>
      </c>
      <c r="O2853" s="79">
        <v>140030</v>
      </c>
      <c r="P2853" s="79">
        <v>877030</v>
      </c>
      <c r="Q2853" s="244">
        <f t="shared" si="491"/>
        <v>708333</v>
      </c>
      <c r="R2853" s="244">
        <f t="shared" si="492"/>
        <v>926664</v>
      </c>
      <c r="S2853" s="244">
        <f t="shared" si="493"/>
        <v>905374</v>
      </c>
      <c r="T2853" s="244">
        <f t="shared" si="494"/>
        <v>877030</v>
      </c>
      <c r="U2853" s="79">
        <f t="shared" si="495"/>
        <v>154383.3306432401</v>
      </c>
      <c r="V2853" s="245">
        <f t="shared" si="496"/>
        <v>0.16660119594938413</v>
      </c>
      <c r="W2853" s="88" t="str">
        <f t="shared" si="497"/>
        <v>MENOR_VALOR</v>
      </c>
      <c r="X2853" s="89">
        <f t="shared" si="498"/>
        <v>708333</v>
      </c>
      <c r="Y2853" s="73"/>
    </row>
    <row r="2854" spans="1:25" ht="16" x14ac:dyDescent="0.35">
      <c r="A2854" s="21">
        <v>2539</v>
      </c>
      <c r="B2854" s="30">
        <v>8714200</v>
      </c>
      <c r="C2854" s="13" t="s">
        <v>548</v>
      </c>
      <c r="D2854" s="222" t="s">
        <v>773</v>
      </c>
      <c r="E2854" s="217" t="s">
        <v>34</v>
      </c>
      <c r="F2854" s="54">
        <v>0</v>
      </c>
      <c r="G2854" s="134">
        <v>1</v>
      </c>
      <c r="H2854" s="6">
        <v>781815</v>
      </c>
      <c r="I2854" s="247">
        <v>60928</v>
      </c>
      <c r="J2854" s="82">
        <f t="shared" si="489"/>
        <v>68921.753599999996</v>
      </c>
      <c r="K2854" s="79">
        <v>98100</v>
      </c>
      <c r="L2854" s="79">
        <f t="shared" si="488"/>
        <v>18639</v>
      </c>
      <c r="M2854" s="79">
        <f t="shared" si="490"/>
        <v>116739</v>
      </c>
      <c r="N2854" s="79">
        <v>72000</v>
      </c>
      <c r="O2854" s="79">
        <v>13680</v>
      </c>
      <c r="P2854" s="79">
        <v>85680</v>
      </c>
      <c r="Q2854" s="244">
        <f t="shared" si="491"/>
        <v>68922</v>
      </c>
      <c r="R2854" s="244">
        <f t="shared" si="492"/>
        <v>90447</v>
      </c>
      <c r="S2854" s="244">
        <f t="shared" si="493"/>
        <v>88339</v>
      </c>
      <c r="T2854" s="244">
        <f t="shared" si="494"/>
        <v>85680</v>
      </c>
      <c r="U2854" s="79">
        <f t="shared" si="495"/>
        <v>15220.473465040435</v>
      </c>
      <c r="V2854" s="245">
        <f t="shared" si="496"/>
        <v>0.16828057829491785</v>
      </c>
      <c r="W2854" s="88" t="str">
        <f t="shared" si="497"/>
        <v>MENOR_VALOR</v>
      </c>
      <c r="X2854" s="89">
        <f t="shared" si="498"/>
        <v>68922</v>
      </c>
      <c r="Y2854" s="73"/>
    </row>
    <row r="2855" spans="1:25" x14ac:dyDescent="0.35">
      <c r="A2855" s="21">
        <v>2540</v>
      </c>
      <c r="B2855" s="30">
        <v>8714200</v>
      </c>
      <c r="C2855" s="13" t="s">
        <v>548</v>
      </c>
      <c r="D2855" s="222" t="s">
        <v>255</v>
      </c>
      <c r="E2855" s="217" t="s">
        <v>34</v>
      </c>
      <c r="F2855" s="54">
        <v>0</v>
      </c>
      <c r="G2855" s="134">
        <v>1</v>
      </c>
      <c r="H2855" s="6">
        <v>781815</v>
      </c>
      <c r="I2855" s="247">
        <v>137207</v>
      </c>
      <c r="J2855" s="82">
        <f t="shared" si="489"/>
        <v>155208.55840000001</v>
      </c>
      <c r="K2855" s="79">
        <v>217080</v>
      </c>
      <c r="L2855" s="79">
        <f t="shared" si="488"/>
        <v>41245.199999999997</v>
      </c>
      <c r="M2855" s="79">
        <f t="shared" si="490"/>
        <v>258325.2</v>
      </c>
      <c r="N2855" s="79">
        <v>161000</v>
      </c>
      <c r="O2855" s="79">
        <v>30590</v>
      </c>
      <c r="P2855" s="79">
        <v>191590</v>
      </c>
      <c r="Q2855" s="244">
        <f t="shared" si="491"/>
        <v>155209</v>
      </c>
      <c r="R2855" s="244">
        <f t="shared" si="492"/>
        <v>201708</v>
      </c>
      <c r="S2855" s="244">
        <f t="shared" si="493"/>
        <v>197311</v>
      </c>
      <c r="T2855" s="244">
        <f t="shared" si="494"/>
        <v>191590</v>
      </c>
      <c r="U2855" s="79">
        <f t="shared" si="495"/>
        <v>32879.758218393275</v>
      </c>
      <c r="V2855" s="245">
        <f t="shared" si="496"/>
        <v>0.16300671375648598</v>
      </c>
      <c r="W2855" s="88" t="str">
        <f t="shared" si="497"/>
        <v>MENOR_VALOR</v>
      </c>
      <c r="X2855" s="89">
        <f t="shared" si="498"/>
        <v>155209</v>
      </c>
      <c r="Y2855" s="73"/>
    </row>
    <row r="2856" spans="1:25" ht="16" x14ac:dyDescent="0.35">
      <c r="A2856" s="21">
        <v>2541</v>
      </c>
      <c r="B2856" s="30">
        <v>8714200</v>
      </c>
      <c r="C2856" s="13" t="s">
        <v>548</v>
      </c>
      <c r="D2856" s="222" t="s">
        <v>557</v>
      </c>
      <c r="E2856" s="217" t="s">
        <v>34</v>
      </c>
      <c r="F2856" s="54">
        <v>0</v>
      </c>
      <c r="G2856" s="134">
        <v>1</v>
      </c>
      <c r="H2856" s="6">
        <v>781815</v>
      </c>
      <c r="I2856" s="247">
        <v>164101</v>
      </c>
      <c r="J2856" s="82">
        <f t="shared" si="489"/>
        <v>185631.05119999999</v>
      </c>
      <c r="K2856" s="79">
        <v>221720</v>
      </c>
      <c r="L2856" s="79">
        <f t="shared" si="488"/>
        <v>42126.8</v>
      </c>
      <c r="M2856" s="79">
        <f t="shared" si="490"/>
        <v>263846.8</v>
      </c>
      <c r="N2856" s="79">
        <v>193000</v>
      </c>
      <c r="O2856" s="79">
        <v>36670</v>
      </c>
      <c r="P2856" s="79">
        <v>229670</v>
      </c>
      <c r="Q2856" s="244">
        <f t="shared" si="491"/>
        <v>185631</v>
      </c>
      <c r="R2856" s="244">
        <f t="shared" si="492"/>
        <v>226383</v>
      </c>
      <c r="S2856" s="244">
        <f t="shared" si="493"/>
        <v>224062</v>
      </c>
      <c r="T2856" s="244">
        <f t="shared" si="494"/>
        <v>229670</v>
      </c>
      <c r="U2856" s="79">
        <f t="shared" si="495"/>
        <v>28816.015546914186</v>
      </c>
      <c r="V2856" s="245">
        <f t="shared" si="496"/>
        <v>0.12728877851655904</v>
      </c>
      <c r="W2856" s="88" t="str">
        <f t="shared" si="497"/>
        <v>MENOR_VALOR</v>
      </c>
      <c r="X2856" s="89">
        <f t="shared" si="498"/>
        <v>185631</v>
      </c>
      <c r="Y2856" s="73"/>
    </row>
    <row r="2857" spans="1:25" ht="16" x14ac:dyDescent="0.35">
      <c r="A2857" s="21">
        <v>2542</v>
      </c>
      <c r="B2857" s="30">
        <v>8714200</v>
      </c>
      <c r="C2857" s="13" t="s">
        <v>548</v>
      </c>
      <c r="D2857" s="222" t="s">
        <v>558</v>
      </c>
      <c r="E2857" s="217" t="s">
        <v>34</v>
      </c>
      <c r="F2857" s="54">
        <v>0</v>
      </c>
      <c r="G2857" s="134">
        <v>1</v>
      </c>
      <c r="H2857" s="6">
        <v>781815</v>
      </c>
      <c r="I2857" s="247">
        <v>81991</v>
      </c>
      <c r="J2857" s="82">
        <f t="shared" si="489"/>
        <v>92748.219199999992</v>
      </c>
      <c r="K2857" s="79">
        <v>130800</v>
      </c>
      <c r="L2857" s="79">
        <f t="shared" si="488"/>
        <v>24852</v>
      </c>
      <c r="M2857" s="79">
        <f t="shared" si="490"/>
        <v>155652</v>
      </c>
      <c r="N2857" s="79">
        <v>96000</v>
      </c>
      <c r="O2857" s="79">
        <v>18240</v>
      </c>
      <c r="P2857" s="79">
        <v>114240</v>
      </c>
      <c r="Q2857" s="244">
        <f t="shared" si="491"/>
        <v>92748</v>
      </c>
      <c r="R2857" s="244">
        <f t="shared" si="492"/>
        <v>120880</v>
      </c>
      <c r="S2857" s="244">
        <f t="shared" si="493"/>
        <v>118148</v>
      </c>
      <c r="T2857" s="244">
        <f t="shared" si="494"/>
        <v>114240</v>
      </c>
      <c r="U2857" s="79">
        <f t="shared" si="495"/>
        <v>19892.327968339956</v>
      </c>
      <c r="V2857" s="245">
        <f t="shared" si="496"/>
        <v>0.1645626072827594</v>
      </c>
      <c r="W2857" s="88" t="str">
        <f t="shared" si="497"/>
        <v>MENOR_VALOR</v>
      </c>
      <c r="X2857" s="89">
        <f t="shared" si="498"/>
        <v>92748</v>
      </c>
      <c r="Y2857" s="73"/>
    </row>
    <row r="2858" spans="1:25" ht="16" x14ac:dyDescent="0.35">
      <c r="A2858" s="21">
        <v>2543</v>
      </c>
      <c r="B2858" s="30">
        <v>8714200</v>
      </c>
      <c r="C2858" s="13" t="s">
        <v>548</v>
      </c>
      <c r="D2858" s="222" t="s">
        <v>559</v>
      </c>
      <c r="E2858" s="217" t="s">
        <v>34</v>
      </c>
      <c r="F2858" s="54">
        <v>0</v>
      </c>
      <c r="G2858" s="134">
        <v>1</v>
      </c>
      <c r="H2858" s="6">
        <v>781815</v>
      </c>
      <c r="I2858" s="247">
        <v>68306</v>
      </c>
      <c r="J2858" s="82">
        <f t="shared" si="489"/>
        <v>77267.747199999998</v>
      </c>
      <c r="K2858" s="79">
        <v>99000</v>
      </c>
      <c r="L2858" s="79">
        <f t="shared" si="488"/>
        <v>18810</v>
      </c>
      <c r="M2858" s="79">
        <f t="shared" si="490"/>
        <v>117810</v>
      </c>
      <c r="N2858" s="79">
        <v>80000</v>
      </c>
      <c r="O2858" s="79">
        <v>15200</v>
      </c>
      <c r="P2858" s="79">
        <v>95200</v>
      </c>
      <c r="Q2858" s="244">
        <f t="shared" si="491"/>
        <v>77268</v>
      </c>
      <c r="R2858" s="244">
        <f t="shared" si="492"/>
        <v>96759</v>
      </c>
      <c r="S2858" s="244">
        <f t="shared" si="493"/>
        <v>95339</v>
      </c>
      <c r="T2858" s="244">
        <f t="shared" si="494"/>
        <v>95200</v>
      </c>
      <c r="U2858" s="79">
        <f t="shared" si="495"/>
        <v>13782.218272106998</v>
      </c>
      <c r="V2858" s="245">
        <f t="shared" si="496"/>
        <v>0.14243861834151861</v>
      </c>
      <c r="W2858" s="88" t="str">
        <f t="shared" si="497"/>
        <v>MENOR_VALOR</v>
      </c>
      <c r="X2858" s="89">
        <f t="shared" si="498"/>
        <v>77268</v>
      </c>
      <c r="Y2858" s="73"/>
    </row>
    <row r="2859" spans="1:25" ht="32" x14ac:dyDescent="0.35">
      <c r="A2859" s="21">
        <v>2544</v>
      </c>
      <c r="B2859" s="30">
        <v>8714200</v>
      </c>
      <c r="C2859" s="62" t="s">
        <v>562</v>
      </c>
      <c r="D2859" s="62" t="s">
        <v>563</v>
      </c>
      <c r="E2859" s="217" t="s">
        <v>34</v>
      </c>
      <c r="F2859" s="54">
        <v>0</v>
      </c>
      <c r="G2859" s="134">
        <v>1</v>
      </c>
      <c r="H2859" s="6">
        <v>781815</v>
      </c>
      <c r="I2859" s="264">
        <v>116382</v>
      </c>
      <c r="J2859" s="82">
        <f t="shared" si="489"/>
        <v>131651.31839999999</v>
      </c>
      <c r="K2859" s="79">
        <v>176130</v>
      </c>
      <c r="L2859" s="79">
        <f t="shared" si="488"/>
        <v>33464.699999999997</v>
      </c>
      <c r="M2859" s="79">
        <f t="shared" si="490"/>
        <v>209594.7</v>
      </c>
      <c r="N2859" s="79">
        <v>137000</v>
      </c>
      <c r="O2859" s="79">
        <v>26030</v>
      </c>
      <c r="P2859" s="79">
        <v>163030</v>
      </c>
      <c r="Q2859" s="244">
        <f t="shared" si="491"/>
        <v>131651</v>
      </c>
      <c r="R2859" s="244">
        <f t="shared" si="492"/>
        <v>168092</v>
      </c>
      <c r="S2859" s="244">
        <f t="shared" si="493"/>
        <v>165079</v>
      </c>
      <c r="T2859" s="244">
        <f t="shared" si="494"/>
        <v>163030</v>
      </c>
      <c r="U2859" s="79">
        <f t="shared" si="495"/>
        <v>25767.67821321898</v>
      </c>
      <c r="V2859" s="245">
        <f t="shared" si="496"/>
        <v>0.15329508967243521</v>
      </c>
      <c r="W2859" s="88" t="str">
        <f t="shared" si="497"/>
        <v>MENOR_VALOR</v>
      </c>
      <c r="X2859" s="89">
        <f t="shared" si="498"/>
        <v>131651</v>
      </c>
      <c r="Y2859" s="73"/>
    </row>
    <row r="2860" spans="1:25" ht="24" x14ac:dyDescent="0.35">
      <c r="A2860" s="21">
        <v>2545</v>
      </c>
      <c r="B2860" s="30">
        <v>8714200</v>
      </c>
      <c r="C2860" s="62" t="s">
        <v>562</v>
      </c>
      <c r="D2860" s="62" t="s">
        <v>774</v>
      </c>
      <c r="E2860" s="217" t="s">
        <v>34</v>
      </c>
      <c r="F2860" s="54">
        <v>0</v>
      </c>
      <c r="G2860" s="134">
        <v>1</v>
      </c>
      <c r="H2860" s="6">
        <v>781815</v>
      </c>
      <c r="I2860" s="264">
        <v>72352</v>
      </c>
      <c r="J2860" s="82">
        <f t="shared" si="489"/>
        <v>81844.582399999999</v>
      </c>
      <c r="K2860" s="79">
        <v>114480</v>
      </c>
      <c r="L2860" s="79">
        <f t="shared" ref="L2860:L2923" si="499">K2860*19%</f>
        <v>21751.200000000001</v>
      </c>
      <c r="M2860" s="79">
        <f t="shared" si="490"/>
        <v>136231.20000000001</v>
      </c>
      <c r="N2860" s="79">
        <v>85000</v>
      </c>
      <c r="O2860" s="79">
        <v>16150</v>
      </c>
      <c r="P2860" s="79">
        <v>101150</v>
      </c>
      <c r="Q2860" s="244">
        <f t="shared" si="491"/>
        <v>81845</v>
      </c>
      <c r="R2860" s="244">
        <f t="shared" si="492"/>
        <v>106409</v>
      </c>
      <c r="S2860" s="244">
        <f t="shared" si="493"/>
        <v>104090</v>
      </c>
      <c r="T2860" s="244">
        <f t="shared" si="494"/>
        <v>101150</v>
      </c>
      <c r="U2860" s="79">
        <f t="shared" si="495"/>
        <v>17369.370973066354</v>
      </c>
      <c r="V2860" s="245">
        <f t="shared" si="496"/>
        <v>0.16323216056035067</v>
      </c>
      <c r="W2860" s="88" t="str">
        <f t="shared" si="497"/>
        <v>MENOR_VALOR</v>
      </c>
      <c r="X2860" s="89">
        <f t="shared" si="498"/>
        <v>81845</v>
      </c>
      <c r="Y2860" s="73"/>
    </row>
    <row r="2861" spans="1:25" ht="16" x14ac:dyDescent="0.35">
      <c r="A2861" s="21">
        <v>2546</v>
      </c>
      <c r="B2861" s="30">
        <v>8714200</v>
      </c>
      <c r="C2861" s="62" t="s">
        <v>562</v>
      </c>
      <c r="D2861" s="62" t="s">
        <v>565</v>
      </c>
      <c r="E2861" s="217" t="s">
        <v>34</v>
      </c>
      <c r="F2861" s="54">
        <v>0</v>
      </c>
      <c r="G2861" s="134">
        <v>1</v>
      </c>
      <c r="H2861" s="6">
        <v>781815</v>
      </c>
      <c r="I2861" s="264">
        <v>152796</v>
      </c>
      <c r="J2861" s="82">
        <f t="shared" si="489"/>
        <v>172842.8352</v>
      </c>
      <c r="K2861" s="79">
        <v>218400</v>
      </c>
      <c r="L2861" s="79">
        <f t="shared" si="499"/>
        <v>41496</v>
      </c>
      <c r="M2861" s="79">
        <f t="shared" si="490"/>
        <v>259896</v>
      </c>
      <c r="N2861" s="79">
        <v>192000</v>
      </c>
      <c r="O2861" s="79">
        <v>36480</v>
      </c>
      <c r="P2861" s="79">
        <v>228480</v>
      </c>
      <c r="Q2861" s="244">
        <f t="shared" si="491"/>
        <v>172843</v>
      </c>
      <c r="R2861" s="244">
        <f t="shared" si="492"/>
        <v>220406</v>
      </c>
      <c r="S2861" s="244">
        <f t="shared" si="493"/>
        <v>217320</v>
      </c>
      <c r="T2861" s="244">
        <f t="shared" si="494"/>
        <v>228480</v>
      </c>
      <c r="U2861" s="79">
        <f t="shared" si="495"/>
        <v>33632.119833575758</v>
      </c>
      <c r="V2861" s="245">
        <f t="shared" si="496"/>
        <v>0.15259167097799406</v>
      </c>
      <c r="W2861" s="88" t="str">
        <f t="shared" si="497"/>
        <v>MENOR_VALOR</v>
      </c>
      <c r="X2861" s="89">
        <f t="shared" si="498"/>
        <v>172843</v>
      </c>
      <c r="Y2861" s="73"/>
    </row>
    <row r="2862" spans="1:25" ht="16" x14ac:dyDescent="0.35">
      <c r="A2862" s="21">
        <v>2547</v>
      </c>
      <c r="B2862" s="30">
        <v>8714200</v>
      </c>
      <c r="C2862" s="62" t="s">
        <v>562</v>
      </c>
      <c r="D2862" s="62" t="s">
        <v>775</v>
      </c>
      <c r="E2862" s="217" t="s">
        <v>34</v>
      </c>
      <c r="F2862" s="54">
        <v>0</v>
      </c>
      <c r="G2862" s="134">
        <v>1</v>
      </c>
      <c r="H2862" s="6">
        <v>781815</v>
      </c>
      <c r="I2862" s="264">
        <v>72352</v>
      </c>
      <c r="J2862" s="82">
        <f t="shared" si="489"/>
        <v>81844.582399999999</v>
      </c>
      <c r="K2862" s="79">
        <v>96460</v>
      </c>
      <c r="L2862" s="79">
        <f t="shared" si="499"/>
        <v>18327.400000000001</v>
      </c>
      <c r="M2862" s="79">
        <f t="shared" si="490"/>
        <v>114787.4</v>
      </c>
      <c r="N2862" s="79">
        <v>85000</v>
      </c>
      <c r="O2862" s="79">
        <v>16150</v>
      </c>
      <c r="P2862" s="79">
        <v>101150</v>
      </c>
      <c r="Q2862" s="244">
        <f t="shared" si="491"/>
        <v>81845</v>
      </c>
      <c r="R2862" s="244">
        <f t="shared" si="492"/>
        <v>99261</v>
      </c>
      <c r="S2862" s="244">
        <f t="shared" si="493"/>
        <v>98314</v>
      </c>
      <c r="T2862" s="244">
        <f t="shared" si="494"/>
        <v>101150</v>
      </c>
      <c r="U2862" s="79">
        <f t="shared" si="495"/>
        <v>12314.971701144912</v>
      </c>
      <c r="V2862" s="245">
        <f t="shared" si="496"/>
        <v>0.12406656895603421</v>
      </c>
      <c r="W2862" s="88" t="str">
        <f t="shared" si="497"/>
        <v>MENOR_VALOR</v>
      </c>
      <c r="X2862" s="89">
        <f t="shared" si="498"/>
        <v>81845</v>
      </c>
      <c r="Y2862" s="73"/>
    </row>
    <row r="2863" spans="1:25" ht="24" x14ac:dyDescent="0.35">
      <c r="A2863" s="21">
        <v>2548</v>
      </c>
      <c r="B2863" s="30">
        <v>8714200</v>
      </c>
      <c r="C2863" s="32" t="s">
        <v>50</v>
      </c>
      <c r="D2863" s="62" t="s">
        <v>547</v>
      </c>
      <c r="E2863" s="217" t="s">
        <v>34</v>
      </c>
      <c r="F2863" s="54">
        <v>0</v>
      </c>
      <c r="G2863" s="134">
        <v>1</v>
      </c>
      <c r="H2863" s="6">
        <v>781815</v>
      </c>
      <c r="I2863" s="264">
        <v>173264</v>
      </c>
      <c r="J2863" s="82">
        <f t="shared" si="489"/>
        <v>195996.23680000001</v>
      </c>
      <c r="K2863" s="79">
        <v>277950</v>
      </c>
      <c r="L2863" s="79">
        <f t="shared" si="499"/>
        <v>52810.5</v>
      </c>
      <c r="M2863" s="79">
        <f t="shared" si="490"/>
        <v>330760.5</v>
      </c>
      <c r="N2863" s="79">
        <v>204000</v>
      </c>
      <c r="O2863" s="79">
        <v>38760</v>
      </c>
      <c r="P2863" s="79">
        <v>242760</v>
      </c>
      <c r="Q2863" s="244">
        <f t="shared" si="491"/>
        <v>195996</v>
      </c>
      <c r="R2863" s="244">
        <f t="shared" si="492"/>
        <v>256506</v>
      </c>
      <c r="S2863" s="244">
        <f t="shared" si="493"/>
        <v>250599</v>
      </c>
      <c r="T2863" s="244">
        <f t="shared" si="494"/>
        <v>242760</v>
      </c>
      <c r="U2863" s="79">
        <f t="shared" si="495"/>
        <v>42787.031329597994</v>
      </c>
      <c r="V2863" s="245">
        <f t="shared" si="496"/>
        <v>0.16680713640070016</v>
      </c>
      <c r="W2863" s="88" t="str">
        <f t="shared" si="497"/>
        <v>MENOR_VALOR</v>
      </c>
      <c r="X2863" s="89">
        <f t="shared" si="498"/>
        <v>195996</v>
      </c>
      <c r="Y2863" s="73"/>
    </row>
    <row r="2864" spans="1:25" s="74" customFormat="1" ht="32" x14ac:dyDescent="0.35">
      <c r="A2864" s="215">
        <v>4.2</v>
      </c>
      <c r="B2864" s="6"/>
      <c r="C2864" s="13"/>
      <c r="D2864" s="218" t="s">
        <v>566</v>
      </c>
      <c r="E2864" s="6"/>
      <c r="F2864" s="6"/>
      <c r="G2864" s="6"/>
      <c r="H2864" s="6"/>
      <c r="I2864" s="11"/>
      <c r="J2864" s="82">
        <f t="shared" si="489"/>
        <v>0</v>
      </c>
      <c r="K2864" s="79">
        <v>0</v>
      </c>
      <c r="L2864" s="79">
        <f t="shared" si="499"/>
        <v>0</v>
      </c>
      <c r="M2864" s="79">
        <f t="shared" si="490"/>
        <v>0</v>
      </c>
      <c r="N2864" s="79"/>
      <c r="O2864" s="79"/>
      <c r="P2864" s="79"/>
      <c r="Q2864" s="244"/>
      <c r="R2864" s="244"/>
      <c r="S2864" s="244"/>
      <c r="T2864" s="244"/>
      <c r="U2864" s="79"/>
      <c r="V2864" s="245"/>
      <c r="W2864" s="88" t="str">
        <f t="shared" si="497"/>
        <v>MENOR_VALOR</v>
      </c>
      <c r="X2864" s="89">
        <f t="shared" si="498"/>
        <v>0</v>
      </c>
      <c r="Y2864" s="73"/>
    </row>
    <row r="2865" spans="1:25" ht="16" x14ac:dyDescent="0.35">
      <c r="A2865" s="21">
        <v>2549</v>
      </c>
      <c r="B2865" s="30">
        <v>8714200</v>
      </c>
      <c r="C2865" s="13" t="s">
        <v>548</v>
      </c>
      <c r="D2865" s="62" t="s">
        <v>779</v>
      </c>
      <c r="E2865" s="217" t="s">
        <v>34</v>
      </c>
      <c r="F2865" s="54">
        <v>0</v>
      </c>
      <c r="G2865" s="134">
        <v>1</v>
      </c>
      <c r="H2865" s="6">
        <v>781815</v>
      </c>
      <c r="I2865" s="247">
        <v>253946</v>
      </c>
      <c r="J2865" s="82">
        <f t="shared" si="489"/>
        <v>287263.71519999998</v>
      </c>
      <c r="K2865" s="79">
        <v>370260</v>
      </c>
      <c r="L2865" s="79">
        <f t="shared" si="499"/>
        <v>70349.399999999994</v>
      </c>
      <c r="M2865" s="79">
        <f t="shared" si="490"/>
        <v>440609.4</v>
      </c>
      <c r="N2865" s="79">
        <v>299000</v>
      </c>
      <c r="O2865" s="79">
        <v>56810</v>
      </c>
      <c r="P2865" s="79">
        <v>355810</v>
      </c>
      <c r="Q2865" s="244">
        <f t="shared" si="491"/>
        <v>287264</v>
      </c>
      <c r="R2865" s="244">
        <f t="shared" si="492"/>
        <v>361228</v>
      </c>
      <c r="S2865" s="244">
        <f t="shared" si="493"/>
        <v>355782</v>
      </c>
      <c r="T2865" s="244">
        <f t="shared" si="494"/>
        <v>355810</v>
      </c>
      <c r="U2865" s="79">
        <f t="shared" si="495"/>
        <v>52300.445963681799</v>
      </c>
      <c r="V2865" s="245">
        <f t="shared" si="496"/>
        <v>0.14478513837155979</v>
      </c>
      <c r="W2865" s="88" t="str">
        <f t="shared" si="497"/>
        <v>MENOR_VALOR</v>
      </c>
      <c r="X2865" s="89">
        <f t="shared" si="498"/>
        <v>287264</v>
      </c>
      <c r="Y2865" s="73"/>
    </row>
    <row r="2866" spans="1:25" ht="16" x14ac:dyDescent="0.35">
      <c r="A2866" s="21">
        <v>2550</v>
      </c>
      <c r="B2866" s="30">
        <v>8714200</v>
      </c>
      <c r="C2866" s="13" t="s">
        <v>548</v>
      </c>
      <c r="D2866" s="62" t="s">
        <v>780</v>
      </c>
      <c r="E2866" s="217" t="s">
        <v>34</v>
      </c>
      <c r="F2866" s="54">
        <v>0</v>
      </c>
      <c r="G2866" s="134">
        <v>1</v>
      </c>
      <c r="H2866" s="6">
        <v>781815</v>
      </c>
      <c r="I2866" s="247">
        <v>21777</v>
      </c>
      <c r="J2866" s="82">
        <f t="shared" si="489"/>
        <v>24634.142400000001</v>
      </c>
      <c r="K2866" s="79">
        <v>32670</v>
      </c>
      <c r="L2866" s="79">
        <f t="shared" si="499"/>
        <v>6207.3</v>
      </c>
      <c r="M2866" s="79">
        <f t="shared" si="490"/>
        <v>38877.300000000003</v>
      </c>
      <c r="N2866" s="79">
        <v>26000</v>
      </c>
      <c r="O2866" s="79">
        <v>4940</v>
      </c>
      <c r="P2866" s="79">
        <v>30940</v>
      </c>
      <c r="Q2866" s="244">
        <f t="shared" si="491"/>
        <v>24634</v>
      </c>
      <c r="R2866" s="244">
        <f t="shared" si="492"/>
        <v>31484</v>
      </c>
      <c r="S2866" s="244">
        <f t="shared" si="493"/>
        <v>30945</v>
      </c>
      <c r="T2866" s="244">
        <f t="shared" si="494"/>
        <v>30940</v>
      </c>
      <c r="U2866" s="79">
        <f t="shared" si="495"/>
        <v>4843.6814511278508</v>
      </c>
      <c r="V2866" s="245">
        <f t="shared" si="496"/>
        <v>0.15384580901816322</v>
      </c>
      <c r="W2866" s="88" t="str">
        <f t="shared" si="497"/>
        <v>MENOR_VALOR</v>
      </c>
      <c r="X2866" s="89">
        <f t="shared" si="498"/>
        <v>24634</v>
      </c>
      <c r="Y2866" s="73"/>
    </row>
    <row r="2867" spans="1:25" ht="24" x14ac:dyDescent="0.35">
      <c r="A2867" s="21">
        <v>2551</v>
      </c>
      <c r="B2867" s="30">
        <v>8714200</v>
      </c>
      <c r="C2867" s="13" t="s">
        <v>548</v>
      </c>
      <c r="D2867" s="62" t="s">
        <v>570</v>
      </c>
      <c r="E2867" s="217" t="s">
        <v>34</v>
      </c>
      <c r="F2867" s="54">
        <v>0</v>
      </c>
      <c r="G2867" s="134">
        <v>1</v>
      </c>
      <c r="H2867" s="6">
        <v>781815</v>
      </c>
      <c r="I2867" s="247">
        <v>85561</v>
      </c>
      <c r="J2867" s="82">
        <f t="shared" si="489"/>
        <v>96786.603199999998</v>
      </c>
      <c r="K2867" s="79">
        <v>126000</v>
      </c>
      <c r="L2867" s="79">
        <f t="shared" si="499"/>
        <v>23940</v>
      </c>
      <c r="M2867" s="79">
        <f t="shared" si="490"/>
        <v>149940</v>
      </c>
      <c r="N2867" s="79">
        <v>101000</v>
      </c>
      <c r="O2867" s="79">
        <v>19190</v>
      </c>
      <c r="P2867" s="79">
        <v>120190</v>
      </c>
      <c r="Q2867" s="244">
        <f t="shared" si="491"/>
        <v>96787</v>
      </c>
      <c r="R2867" s="244">
        <f t="shared" si="492"/>
        <v>122306</v>
      </c>
      <c r="S2867" s="244">
        <f t="shared" si="493"/>
        <v>120374</v>
      </c>
      <c r="T2867" s="244">
        <f t="shared" si="494"/>
        <v>120190</v>
      </c>
      <c r="U2867" s="79">
        <f t="shared" si="495"/>
        <v>18044.657949099506</v>
      </c>
      <c r="V2867" s="245">
        <f t="shared" si="496"/>
        <v>0.14753698059865833</v>
      </c>
      <c r="W2867" s="88" t="str">
        <f t="shared" si="497"/>
        <v>MENOR_VALOR</v>
      </c>
      <c r="X2867" s="89">
        <f t="shared" si="498"/>
        <v>96787</v>
      </c>
      <c r="Y2867" s="73"/>
    </row>
    <row r="2868" spans="1:25" ht="16" x14ac:dyDescent="0.35">
      <c r="A2868" s="21">
        <v>2552</v>
      </c>
      <c r="B2868" s="30">
        <v>8714200</v>
      </c>
      <c r="C2868" s="13" t="s">
        <v>548</v>
      </c>
      <c r="D2868" s="62" t="s">
        <v>574</v>
      </c>
      <c r="E2868" s="217" t="s">
        <v>34</v>
      </c>
      <c r="F2868" s="54">
        <v>0</v>
      </c>
      <c r="G2868" s="134">
        <v>1</v>
      </c>
      <c r="H2868" s="6">
        <v>781815</v>
      </c>
      <c r="I2868" s="247">
        <v>136374</v>
      </c>
      <c r="J2868" s="82">
        <f t="shared" si="489"/>
        <v>154266.26879999999</v>
      </c>
      <c r="K2868" s="79">
        <v>182000</v>
      </c>
      <c r="L2868" s="79">
        <f t="shared" si="499"/>
        <v>34580</v>
      </c>
      <c r="M2868" s="79">
        <f t="shared" si="490"/>
        <v>216580</v>
      </c>
      <c r="N2868" s="79">
        <v>160000</v>
      </c>
      <c r="O2868" s="79">
        <v>30400</v>
      </c>
      <c r="P2868" s="79">
        <v>190400</v>
      </c>
      <c r="Q2868" s="244">
        <f t="shared" si="491"/>
        <v>154266</v>
      </c>
      <c r="R2868" s="244">
        <f t="shared" si="492"/>
        <v>187082</v>
      </c>
      <c r="S2868" s="244">
        <f t="shared" si="493"/>
        <v>185290</v>
      </c>
      <c r="T2868" s="244">
        <f t="shared" si="494"/>
        <v>190400</v>
      </c>
      <c r="U2868" s="79">
        <f t="shared" si="495"/>
        <v>23204.416131417744</v>
      </c>
      <c r="V2868" s="245">
        <f t="shared" si="496"/>
        <v>0.12403339782244012</v>
      </c>
      <c r="W2868" s="88" t="str">
        <f t="shared" si="497"/>
        <v>MENOR_VALOR</v>
      </c>
      <c r="X2868" s="89">
        <f t="shared" si="498"/>
        <v>154266</v>
      </c>
      <c r="Y2868" s="73"/>
    </row>
    <row r="2869" spans="1:25" ht="16" x14ac:dyDescent="0.35">
      <c r="A2869" s="21">
        <v>2553</v>
      </c>
      <c r="B2869" s="30">
        <v>8714200</v>
      </c>
      <c r="C2869" s="13" t="s">
        <v>548</v>
      </c>
      <c r="D2869" s="62" t="s">
        <v>575</v>
      </c>
      <c r="E2869" s="217" t="s">
        <v>34</v>
      </c>
      <c r="F2869" s="54">
        <v>0</v>
      </c>
      <c r="G2869" s="134">
        <v>1</v>
      </c>
      <c r="H2869" s="6">
        <v>781815</v>
      </c>
      <c r="I2869" s="247">
        <v>168504</v>
      </c>
      <c r="J2869" s="82">
        <f t="shared" si="489"/>
        <v>190611.7248</v>
      </c>
      <c r="K2869" s="79">
        <v>255440</v>
      </c>
      <c r="L2869" s="79">
        <f t="shared" si="499"/>
        <v>48533.599999999999</v>
      </c>
      <c r="M2869" s="79">
        <f t="shared" si="490"/>
        <v>303973.59999999998</v>
      </c>
      <c r="N2869" s="79">
        <v>198000</v>
      </c>
      <c r="O2869" s="79">
        <v>37620</v>
      </c>
      <c r="P2869" s="79">
        <v>235620</v>
      </c>
      <c r="Q2869" s="244">
        <f t="shared" si="491"/>
        <v>190612</v>
      </c>
      <c r="R2869" s="244">
        <f t="shared" si="492"/>
        <v>243402</v>
      </c>
      <c r="S2869" s="244">
        <f t="shared" si="493"/>
        <v>239001</v>
      </c>
      <c r="T2869" s="244">
        <f t="shared" si="494"/>
        <v>235620</v>
      </c>
      <c r="U2869" s="79">
        <f t="shared" si="495"/>
        <v>37328.166978837842</v>
      </c>
      <c r="V2869" s="245">
        <f t="shared" si="496"/>
        <v>0.15336014896688541</v>
      </c>
      <c r="W2869" s="88" t="str">
        <f t="shared" si="497"/>
        <v>MENOR_VALOR</v>
      </c>
      <c r="X2869" s="89">
        <f t="shared" si="498"/>
        <v>190612</v>
      </c>
      <c r="Y2869" s="73"/>
    </row>
    <row r="2870" spans="1:25" ht="32" x14ac:dyDescent="0.35">
      <c r="A2870" s="21">
        <v>2554</v>
      </c>
      <c r="B2870" s="30">
        <v>8714200</v>
      </c>
      <c r="C2870" s="13" t="s">
        <v>548</v>
      </c>
      <c r="D2870" s="62" t="s">
        <v>576</v>
      </c>
      <c r="E2870" s="217" t="s">
        <v>34</v>
      </c>
      <c r="F2870" s="54">
        <v>0</v>
      </c>
      <c r="G2870" s="134">
        <v>1</v>
      </c>
      <c r="H2870" s="6">
        <v>781815</v>
      </c>
      <c r="I2870" s="247">
        <v>155057</v>
      </c>
      <c r="J2870" s="82">
        <f t="shared" si="489"/>
        <v>175400.47839999999</v>
      </c>
      <c r="K2870" s="79">
        <v>214320</v>
      </c>
      <c r="L2870" s="79">
        <f t="shared" si="499"/>
        <v>40720.800000000003</v>
      </c>
      <c r="M2870" s="79">
        <f t="shared" si="490"/>
        <v>255040.8</v>
      </c>
      <c r="N2870" s="79">
        <v>182000</v>
      </c>
      <c r="O2870" s="79">
        <v>34580</v>
      </c>
      <c r="P2870" s="79">
        <v>216580</v>
      </c>
      <c r="Q2870" s="244">
        <f t="shared" si="491"/>
        <v>175400</v>
      </c>
      <c r="R2870" s="244">
        <f t="shared" si="492"/>
        <v>215674</v>
      </c>
      <c r="S2870" s="244">
        <f t="shared" si="493"/>
        <v>213183</v>
      </c>
      <c r="T2870" s="244">
        <f t="shared" si="494"/>
        <v>216580</v>
      </c>
      <c r="U2870" s="79">
        <f t="shared" si="495"/>
        <v>28478.018505507014</v>
      </c>
      <c r="V2870" s="245">
        <f t="shared" si="496"/>
        <v>0.13204196382274644</v>
      </c>
      <c r="W2870" s="88" t="str">
        <f t="shared" si="497"/>
        <v>MENOR_VALOR</v>
      </c>
      <c r="X2870" s="89">
        <f t="shared" si="498"/>
        <v>175400</v>
      </c>
      <c r="Y2870" s="73"/>
    </row>
    <row r="2871" spans="1:25" ht="16" x14ac:dyDescent="0.35">
      <c r="A2871" s="21">
        <v>2555</v>
      </c>
      <c r="B2871" s="30">
        <v>8714200</v>
      </c>
      <c r="C2871" s="13" t="s">
        <v>548</v>
      </c>
      <c r="D2871" s="62" t="s">
        <v>577</v>
      </c>
      <c r="E2871" s="217" t="s">
        <v>34</v>
      </c>
      <c r="F2871" s="54">
        <v>0</v>
      </c>
      <c r="G2871" s="134">
        <v>1</v>
      </c>
      <c r="H2871" s="6">
        <v>781815</v>
      </c>
      <c r="I2871" s="247">
        <v>155771</v>
      </c>
      <c r="J2871" s="82">
        <f t="shared" si="489"/>
        <v>176208.15520000001</v>
      </c>
      <c r="K2871" s="79">
        <v>229000</v>
      </c>
      <c r="L2871" s="79">
        <f t="shared" si="499"/>
        <v>43510</v>
      </c>
      <c r="M2871" s="79">
        <f t="shared" si="490"/>
        <v>272510</v>
      </c>
      <c r="N2871" s="79">
        <v>183000</v>
      </c>
      <c r="O2871" s="79">
        <v>34770</v>
      </c>
      <c r="P2871" s="79">
        <v>217770</v>
      </c>
      <c r="Q2871" s="244">
        <f t="shared" si="491"/>
        <v>176208</v>
      </c>
      <c r="R2871" s="244">
        <f t="shared" si="492"/>
        <v>222163</v>
      </c>
      <c r="S2871" s="244">
        <f t="shared" si="493"/>
        <v>218677</v>
      </c>
      <c r="T2871" s="244">
        <f t="shared" si="494"/>
        <v>217770</v>
      </c>
      <c r="U2871" s="79">
        <f t="shared" si="495"/>
        <v>32495.09212942779</v>
      </c>
      <c r="V2871" s="245">
        <f t="shared" si="496"/>
        <v>0.14626689470986523</v>
      </c>
      <c r="W2871" s="88" t="str">
        <f t="shared" si="497"/>
        <v>MENOR_VALOR</v>
      </c>
      <c r="X2871" s="89">
        <f t="shared" si="498"/>
        <v>176208</v>
      </c>
      <c r="Y2871" s="73"/>
    </row>
    <row r="2872" spans="1:25" ht="16" x14ac:dyDescent="0.35">
      <c r="A2872" s="21">
        <v>2556</v>
      </c>
      <c r="B2872" s="30">
        <v>8714200</v>
      </c>
      <c r="C2872" s="13" t="s">
        <v>548</v>
      </c>
      <c r="D2872" s="62" t="s">
        <v>578</v>
      </c>
      <c r="E2872" s="217" t="s">
        <v>34</v>
      </c>
      <c r="F2872" s="54">
        <v>0</v>
      </c>
      <c r="G2872" s="134">
        <v>1</v>
      </c>
      <c r="H2872" s="6">
        <v>781815</v>
      </c>
      <c r="I2872" s="247">
        <v>142205</v>
      </c>
      <c r="J2872" s="82">
        <f t="shared" si="489"/>
        <v>160862.296</v>
      </c>
      <c r="K2872" s="79">
        <v>213180</v>
      </c>
      <c r="L2872" s="79">
        <f t="shared" si="499"/>
        <v>40504.199999999997</v>
      </c>
      <c r="M2872" s="79">
        <f t="shared" si="490"/>
        <v>253684.2</v>
      </c>
      <c r="N2872" s="79">
        <v>167000</v>
      </c>
      <c r="O2872" s="79">
        <v>31730</v>
      </c>
      <c r="P2872" s="79">
        <v>198730</v>
      </c>
      <c r="Q2872" s="244">
        <f t="shared" si="491"/>
        <v>160862</v>
      </c>
      <c r="R2872" s="244">
        <f t="shared" si="492"/>
        <v>204425</v>
      </c>
      <c r="S2872" s="244">
        <f t="shared" si="493"/>
        <v>200911</v>
      </c>
      <c r="T2872" s="244">
        <f t="shared" si="494"/>
        <v>198730</v>
      </c>
      <c r="U2872" s="79">
        <f t="shared" si="495"/>
        <v>30803.692708829571</v>
      </c>
      <c r="V2872" s="245">
        <f t="shared" si="496"/>
        <v>0.15068456748846557</v>
      </c>
      <c r="W2872" s="88" t="str">
        <f t="shared" si="497"/>
        <v>MENOR_VALOR</v>
      </c>
      <c r="X2872" s="89">
        <f t="shared" si="498"/>
        <v>160862</v>
      </c>
      <c r="Y2872" s="73"/>
    </row>
    <row r="2873" spans="1:25" ht="16" x14ac:dyDescent="0.35">
      <c r="A2873" s="21">
        <v>2557</v>
      </c>
      <c r="B2873" s="30">
        <v>8714200</v>
      </c>
      <c r="C2873" s="13" t="s">
        <v>548</v>
      </c>
      <c r="D2873" s="62" t="s">
        <v>782</v>
      </c>
      <c r="E2873" s="217" t="s">
        <v>34</v>
      </c>
      <c r="F2873" s="54">
        <v>0</v>
      </c>
      <c r="G2873" s="134">
        <v>1</v>
      </c>
      <c r="H2873" s="6">
        <v>781815</v>
      </c>
      <c r="I2873" s="247">
        <v>38318</v>
      </c>
      <c r="J2873" s="82">
        <f t="shared" si="489"/>
        <v>43345.321599999996</v>
      </c>
      <c r="K2873" s="79">
        <v>56560</v>
      </c>
      <c r="L2873" s="79">
        <f t="shared" si="499"/>
        <v>10746.4</v>
      </c>
      <c r="M2873" s="79">
        <f t="shared" si="490"/>
        <v>67306.399999999994</v>
      </c>
      <c r="N2873" s="79">
        <v>45000</v>
      </c>
      <c r="O2873" s="79">
        <v>8550</v>
      </c>
      <c r="P2873" s="79">
        <v>53550</v>
      </c>
      <c r="Q2873" s="244">
        <f t="shared" si="491"/>
        <v>43345</v>
      </c>
      <c r="R2873" s="244">
        <f t="shared" si="492"/>
        <v>54734</v>
      </c>
      <c r="S2873" s="244">
        <f t="shared" si="493"/>
        <v>53858</v>
      </c>
      <c r="T2873" s="244">
        <f t="shared" si="494"/>
        <v>53550</v>
      </c>
      <c r="U2873" s="79">
        <f t="shared" si="495"/>
        <v>8053.2391309335899</v>
      </c>
      <c r="V2873" s="245">
        <f t="shared" si="496"/>
        <v>0.1471341237792522</v>
      </c>
      <c r="W2873" s="88" t="str">
        <f t="shared" si="497"/>
        <v>MENOR_VALOR</v>
      </c>
      <c r="X2873" s="89">
        <f t="shared" si="498"/>
        <v>43345</v>
      </c>
      <c r="Y2873" s="73"/>
    </row>
    <row r="2874" spans="1:25" ht="16" x14ac:dyDescent="0.35">
      <c r="A2874" s="21">
        <v>2558</v>
      </c>
      <c r="B2874" s="30">
        <v>8714200</v>
      </c>
      <c r="C2874" s="13" t="s">
        <v>548</v>
      </c>
      <c r="D2874" s="62" t="s">
        <v>579</v>
      </c>
      <c r="E2874" s="217" t="s">
        <v>34</v>
      </c>
      <c r="F2874" s="54">
        <v>0</v>
      </c>
      <c r="G2874" s="134">
        <v>1</v>
      </c>
      <c r="H2874" s="6">
        <v>781815</v>
      </c>
      <c r="I2874" s="247">
        <v>189805</v>
      </c>
      <c r="J2874" s="82">
        <f t="shared" si="489"/>
        <v>214707.416</v>
      </c>
      <c r="K2874" s="79">
        <v>306900</v>
      </c>
      <c r="L2874" s="79">
        <f t="shared" si="499"/>
        <v>58311</v>
      </c>
      <c r="M2874" s="79">
        <f t="shared" si="490"/>
        <v>365211</v>
      </c>
      <c r="N2874" s="79">
        <v>223000</v>
      </c>
      <c r="O2874" s="79">
        <v>42370</v>
      </c>
      <c r="P2874" s="79">
        <v>265370</v>
      </c>
      <c r="Q2874" s="244">
        <f t="shared" si="491"/>
        <v>214707</v>
      </c>
      <c r="R2874" s="244">
        <f t="shared" si="492"/>
        <v>281763</v>
      </c>
      <c r="S2874" s="244">
        <f t="shared" si="493"/>
        <v>275052</v>
      </c>
      <c r="T2874" s="244">
        <f t="shared" si="494"/>
        <v>265370</v>
      </c>
      <c r="U2874" s="79">
        <f t="shared" si="495"/>
        <v>47415.752319245134</v>
      </c>
      <c r="V2874" s="245">
        <f t="shared" si="496"/>
        <v>0.16828239449198487</v>
      </c>
      <c r="W2874" s="88" t="str">
        <f t="shared" si="497"/>
        <v>MENOR_VALOR</v>
      </c>
      <c r="X2874" s="89">
        <f t="shared" si="498"/>
        <v>214707</v>
      </c>
      <c r="Y2874" s="73"/>
    </row>
    <row r="2875" spans="1:25" ht="16" x14ac:dyDescent="0.35">
      <c r="A2875" s="21">
        <v>2559</v>
      </c>
      <c r="B2875" s="30">
        <v>8714200</v>
      </c>
      <c r="C2875" s="13" t="s">
        <v>548</v>
      </c>
      <c r="D2875" s="62" t="s">
        <v>580</v>
      </c>
      <c r="E2875" s="217" t="s">
        <v>34</v>
      </c>
      <c r="F2875" s="54">
        <v>0</v>
      </c>
      <c r="G2875" s="134">
        <v>1</v>
      </c>
      <c r="H2875" s="6">
        <v>781815</v>
      </c>
      <c r="I2875" s="247">
        <v>334033</v>
      </c>
      <c r="J2875" s="82">
        <f t="shared" si="489"/>
        <v>377858.12959999999</v>
      </c>
      <c r="K2875" s="79">
        <v>471360</v>
      </c>
      <c r="L2875" s="79">
        <f t="shared" si="499"/>
        <v>89558.399999999994</v>
      </c>
      <c r="M2875" s="79">
        <f t="shared" si="490"/>
        <v>560918.4</v>
      </c>
      <c r="N2875" s="79">
        <v>393000</v>
      </c>
      <c r="O2875" s="79">
        <v>74670</v>
      </c>
      <c r="P2875" s="79">
        <v>467670</v>
      </c>
      <c r="Q2875" s="244">
        <f t="shared" si="491"/>
        <v>377858</v>
      </c>
      <c r="R2875" s="244">
        <f t="shared" si="492"/>
        <v>468816</v>
      </c>
      <c r="S2875" s="244">
        <f t="shared" si="493"/>
        <v>462796</v>
      </c>
      <c r="T2875" s="244">
        <f t="shared" si="494"/>
        <v>467670</v>
      </c>
      <c r="U2875" s="79">
        <f t="shared" si="495"/>
        <v>64317.01860316599</v>
      </c>
      <c r="V2875" s="245">
        <f t="shared" si="496"/>
        <v>0.137190323289235</v>
      </c>
      <c r="W2875" s="88" t="str">
        <f t="shared" si="497"/>
        <v>MENOR_VALOR</v>
      </c>
      <c r="X2875" s="89">
        <f t="shared" si="498"/>
        <v>377858</v>
      </c>
      <c r="Y2875" s="73"/>
    </row>
    <row r="2876" spans="1:25" ht="24" x14ac:dyDescent="0.35">
      <c r="A2876" s="21">
        <v>2560</v>
      </c>
      <c r="B2876" s="30">
        <v>8714200</v>
      </c>
      <c r="C2876" s="13" t="s">
        <v>548</v>
      </c>
      <c r="D2876" s="62" t="s">
        <v>581</v>
      </c>
      <c r="E2876" s="217" t="s">
        <v>34</v>
      </c>
      <c r="F2876" s="54">
        <v>0</v>
      </c>
      <c r="G2876" s="134">
        <v>1</v>
      </c>
      <c r="H2876" s="6">
        <v>781815</v>
      </c>
      <c r="I2876" s="247">
        <v>219912</v>
      </c>
      <c r="J2876" s="82">
        <f t="shared" si="489"/>
        <v>248764.45439999999</v>
      </c>
      <c r="K2876" s="79">
        <v>330480</v>
      </c>
      <c r="L2876" s="79">
        <f t="shared" si="499"/>
        <v>62791.200000000004</v>
      </c>
      <c r="M2876" s="79">
        <f t="shared" si="490"/>
        <v>393271.2</v>
      </c>
      <c r="N2876" s="79">
        <v>259000</v>
      </c>
      <c r="O2876" s="79">
        <v>49210</v>
      </c>
      <c r="P2876" s="79">
        <v>308210</v>
      </c>
      <c r="Q2876" s="244">
        <f t="shared" si="491"/>
        <v>248764</v>
      </c>
      <c r="R2876" s="244">
        <f t="shared" si="492"/>
        <v>316749</v>
      </c>
      <c r="S2876" s="244">
        <f t="shared" si="493"/>
        <v>311250</v>
      </c>
      <c r="T2876" s="244">
        <f t="shared" si="494"/>
        <v>308210</v>
      </c>
      <c r="U2876" s="79">
        <f t="shared" si="495"/>
        <v>48072.654518967436</v>
      </c>
      <c r="V2876" s="245">
        <f t="shared" si="496"/>
        <v>0.15176892277155551</v>
      </c>
      <c r="W2876" s="88" t="str">
        <f t="shared" si="497"/>
        <v>MENOR_VALOR</v>
      </c>
      <c r="X2876" s="89">
        <f t="shared" si="498"/>
        <v>248764</v>
      </c>
      <c r="Y2876" s="73"/>
    </row>
    <row r="2877" spans="1:25" ht="16" x14ac:dyDescent="0.35">
      <c r="A2877" s="21">
        <v>2561</v>
      </c>
      <c r="B2877" s="30">
        <v>8714200</v>
      </c>
      <c r="C2877" s="13" t="s">
        <v>548</v>
      </c>
      <c r="D2877" s="62" t="s">
        <v>582</v>
      </c>
      <c r="E2877" s="217" t="s">
        <v>34</v>
      </c>
      <c r="F2877" s="54">
        <v>0</v>
      </c>
      <c r="G2877" s="134">
        <v>1</v>
      </c>
      <c r="H2877" s="6">
        <v>781815</v>
      </c>
      <c r="I2877" s="247">
        <v>158389</v>
      </c>
      <c r="J2877" s="82">
        <f t="shared" si="489"/>
        <v>179169.63680000001</v>
      </c>
      <c r="K2877" s="79">
        <v>233000</v>
      </c>
      <c r="L2877" s="79">
        <f t="shared" si="499"/>
        <v>44270</v>
      </c>
      <c r="M2877" s="79">
        <f t="shared" si="490"/>
        <v>277270</v>
      </c>
      <c r="N2877" s="79">
        <v>186000</v>
      </c>
      <c r="O2877" s="79">
        <v>35340</v>
      </c>
      <c r="P2877" s="79">
        <v>221340</v>
      </c>
      <c r="Q2877" s="244">
        <f t="shared" si="491"/>
        <v>179170</v>
      </c>
      <c r="R2877" s="244">
        <f t="shared" si="492"/>
        <v>225927</v>
      </c>
      <c r="S2877" s="244">
        <f t="shared" si="493"/>
        <v>222370</v>
      </c>
      <c r="T2877" s="244">
        <f t="shared" si="494"/>
        <v>221340</v>
      </c>
      <c r="U2877" s="79">
        <f t="shared" si="495"/>
        <v>33062.191767939403</v>
      </c>
      <c r="V2877" s="245">
        <f t="shared" si="496"/>
        <v>0.14634015309343018</v>
      </c>
      <c r="W2877" s="88" t="str">
        <f t="shared" si="497"/>
        <v>MENOR_VALOR</v>
      </c>
      <c r="X2877" s="89">
        <f t="shared" si="498"/>
        <v>179170</v>
      </c>
      <c r="Y2877" s="73"/>
    </row>
    <row r="2878" spans="1:25" x14ac:dyDescent="0.35">
      <c r="A2878" s="21">
        <v>2562</v>
      </c>
      <c r="B2878" s="30">
        <v>8714200</v>
      </c>
      <c r="C2878" s="13" t="s">
        <v>548</v>
      </c>
      <c r="D2878" s="62" t="s">
        <v>583</v>
      </c>
      <c r="E2878" s="217" t="s">
        <v>34</v>
      </c>
      <c r="F2878" s="54">
        <v>0</v>
      </c>
      <c r="G2878" s="134">
        <v>1</v>
      </c>
      <c r="H2878" s="6">
        <v>781815</v>
      </c>
      <c r="I2878" s="247">
        <v>214676</v>
      </c>
      <c r="J2878" s="82">
        <f t="shared" si="489"/>
        <v>242841.49119999999</v>
      </c>
      <c r="K2878" s="79">
        <v>287560</v>
      </c>
      <c r="L2878" s="79">
        <f t="shared" si="499"/>
        <v>54636.4</v>
      </c>
      <c r="M2878" s="79">
        <f t="shared" si="490"/>
        <v>342196.4</v>
      </c>
      <c r="N2878" s="79">
        <v>253000</v>
      </c>
      <c r="O2878" s="79">
        <v>48070</v>
      </c>
      <c r="P2878" s="79">
        <v>301070</v>
      </c>
      <c r="Q2878" s="244">
        <f t="shared" si="491"/>
        <v>242841</v>
      </c>
      <c r="R2878" s="244">
        <f t="shared" si="492"/>
        <v>295369</v>
      </c>
      <c r="S2878" s="244">
        <f t="shared" si="493"/>
        <v>292475</v>
      </c>
      <c r="T2878" s="244">
        <f t="shared" si="494"/>
        <v>301070</v>
      </c>
      <c r="U2878" s="79">
        <f t="shared" si="495"/>
        <v>37142.905002166968</v>
      </c>
      <c r="V2878" s="245">
        <f t="shared" si="496"/>
        <v>0.12575085740943351</v>
      </c>
      <c r="W2878" s="88" t="str">
        <f t="shared" si="497"/>
        <v>MENOR_VALOR</v>
      </c>
      <c r="X2878" s="89">
        <f t="shared" si="498"/>
        <v>242841</v>
      </c>
      <c r="Y2878" s="73"/>
    </row>
    <row r="2879" spans="1:25" x14ac:dyDescent="0.35">
      <c r="A2879" s="21">
        <v>2563</v>
      </c>
      <c r="B2879" s="30">
        <v>8714200</v>
      </c>
      <c r="C2879" s="13" t="s">
        <v>548</v>
      </c>
      <c r="D2879" s="62" t="s">
        <v>584</v>
      </c>
      <c r="E2879" s="217" t="s">
        <v>34</v>
      </c>
      <c r="F2879" s="54">
        <v>0</v>
      </c>
      <c r="G2879" s="134">
        <v>1</v>
      </c>
      <c r="H2879" s="6">
        <v>781815</v>
      </c>
      <c r="I2879" s="247">
        <v>179928</v>
      </c>
      <c r="J2879" s="82">
        <f t="shared" si="489"/>
        <v>203534.55359999998</v>
      </c>
      <c r="K2879" s="79">
        <v>267650</v>
      </c>
      <c r="L2879" s="79">
        <f t="shared" si="499"/>
        <v>50853.5</v>
      </c>
      <c r="M2879" s="79">
        <f t="shared" si="490"/>
        <v>318503.5</v>
      </c>
      <c r="N2879" s="79">
        <v>212000</v>
      </c>
      <c r="O2879" s="79">
        <v>40280</v>
      </c>
      <c r="P2879" s="79">
        <v>252280</v>
      </c>
      <c r="Q2879" s="244">
        <f t="shared" si="491"/>
        <v>203535</v>
      </c>
      <c r="R2879" s="244">
        <f t="shared" si="492"/>
        <v>258106</v>
      </c>
      <c r="S2879" s="244">
        <f t="shared" si="493"/>
        <v>253831</v>
      </c>
      <c r="T2879" s="244">
        <f t="shared" si="494"/>
        <v>252280</v>
      </c>
      <c r="U2879" s="79">
        <f t="shared" si="495"/>
        <v>38587.524156131083</v>
      </c>
      <c r="V2879" s="245">
        <f t="shared" si="496"/>
        <v>0.14950262355827096</v>
      </c>
      <c r="W2879" s="88" t="str">
        <f t="shared" si="497"/>
        <v>MENOR_VALOR</v>
      </c>
      <c r="X2879" s="89">
        <f t="shared" si="498"/>
        <v>203535</v>
      </c>
      <c r="Y2879" s="73"/>
    </row>
    <row r="2880" spans="1:25" ht="24" x14ac:dyDescent="0.35">
      <c r="A2880" s="21">
        <v>2564</v>
      </c>
      <c r="B2880" s="30">
        <v>8714200</v>
      </c>
      <c r="C2880" s="13" t="s">
        <v>548</v>
      </c>
      <c r="D2880" s="62" t="s">
        <v>818</v>
      </c>
      <c r="E2880" s="217" t="s">
        <v>34</v>
      </c>
      <c r="F2880" s="54">
        <v>0</v>
      </c>
      <c r="G2880" s="134">
        <v>1</v>
      </c>
      <c r="H2880" s="6">
        <v>781815</v>
      </c>
      <c r="I2880" s="247">
        <v>72352</v>
      </c>
      <c r="J2880" s="82">
        <f t="shared" si="489"/>
        <v>81844.582399999999</v>
      </c>
      <c r="K2880" s="79">
        <v>102820</v>
      </c>
      <c r="L2880" s="79">
        <f t="shared" si="499"/>
        <v>19535.8</v>
      </c>
      <c r="M2880" s="79">
        <f t="shared" si="490"/>
        <v>122355.8</v>
      </c>
      <c r="N2880" s="79">
        <v>85000</v>
      </c>
      <c r="O2880" s="79">
        <v>16150</v>
      </c>
      <c r="P2880" s="79">
        <v>101150</v>
      </c>
      <c r="Q2880" s="244">
        <f t="shared" si="491"/>
        <v>81845</v>
      </c>
      <c r="R2880" s="244">
        <f t="shared" si="492"/>
        <v>101783</v>
      </c>
      <c r="S2880" s="244">
        <f t="shared" si="493"/>
        <v>100429</v>
      </c>
      <c r="T2880" s="244">
        <f t="shared" si="494"/>
        <v>101150</v>
      </c>
      <c r="U2880" s="79">
        <f t="shared" si="495"/>
        <v>14098.295003297384</v>
      </c>
      <c r="V2880" s="245">
        <f t="shared" si="496"/>
        <v>0.13851325863157291</v>
      </c>
      <c r="W2880" s="88" t="str">
        <f t="shared" si="497"/>
        <v>MENOR_VALOR</v>
      </c>
      <c r="X2880" s="89">
        <f t="shared" si="498"/>
        <v>81845</v>
      </c>
      <c r="Y2880" s="73"/>
    </row>
    <row r="2881" spans="1:25" ht="24" x14ac:dyDescent="0.35">
      <c r="A2881" s="21">
        <v>2565</v>
      </c>
      <c r="B2881" s="30">
        <v>8714200</v>
      </c>
      <c r="C2881" s="13" t="s">
        <v>548</v>
      </c>
      <c r="D2881" s="62" t="s">
        <v>783</v>
      </c>
      <c r="E2881" s="217" t="s">
        <v>34</v>
      </c>
      <c r="F2881" s="54">
        <v>0</v>
      </c>
      <c r="G2881" s="134">
        <v>1</v>
      </c>
      <c r="H2881" s="6">
        <v>781815</v>
      </c>
      <c r="I2881" s="247">
        <v>72352</v>
      </c>
      <c r="J2881" s="82">
        <f t="shared" si="489"/>
        <v>81844.582399999999</v>
      </c>
      <c r="K2881" s="79">
        <v>106000</v>
      </c>
      <c r="L2881" s="79">
        <f t="shared" si="499"/>
        <v>20140</v>
      </c>
      <c r="M2881" s="79">
        <f t="shared" si="490"/>
        <v>126140</v>
      </c>
      <c r="N2881" s="79">
        <v>85000</v>
      </c>
      <c r="O2881" s="79">
        <v>16150</v>
      </c>
      <c r="P2881" s="79">
        <v>101150</v>
      </c>
      <c r="Q2881" s="244">
        <f t="shared" si="491"/>
        <v>81845</v>
      </c>
      <c r="R2881" s="244">
        <f t="shared" si="492"/>
        <v>103045</v>
      </c>
      <c r="S2881" s="244">
        <f t="shared" si="493"/>
        <v>101454</v>
      </c>
      <c r="T2881" s="244">
        <f t="shared" si="494"/>
        <v>101150</v>
      </c>
      <c r="U2881" s="79">
        <f t="shared" si="495"/>
        <v>14990.663761154807</v>
      </c>
      <c r="V2881" s="245">
        <f t="shared" si="496"/>
        <v>0.14547686701106124</v>
      </c>
      <c r="W2881" s="88" t="str">
        <f t="shared" si="497"/>
        <v>MENOR_VALOR</v>
      </c>
      <c r="X2881" s="89">
        <f t="shared" si="498"/>
        <v>81845</v>
      </c>
      <c r="Y2881" s="73"/>
    </row>
    <row r="2882" spans="1:25" x14ac:dyDescent="0.35">
      <c r="A2882" s="21">
        <v>2566</v>
      </c>
      <c r="B2882" s="30">
        <v>8714200</v>
      </c>
      <c r="C2882" s="13" t="s">
        <v>548</v>
      </c>
      <c r="D2882" s="62" t="s">
        <v>784</v>
      </c>
      <c r="E2882" s="217" t="s">
        <v>34</v>
      </c>
      <c r="F2882" s="54">
        <v>0</v>
      </c>
      <c r="G2882" s="134">
        <v>1</v>
      </c>
      <c r="H2882" s="6">
        <v>781815</v>
      </c>
      <c r="I2882" s="247">
        <v>159698</v>
      </c>
      <c r="J2882" s="82">
        <f t="shared" si="489"/>
        <v>180650.37760000001</v>
      </c>
      <c r="K2882" s="79">
        <v>227950</v>
      </c>
      <c r="L2882" s="79">
        <f t="shared" si="499"/>
        <v>43310.5</v>
      </c>
      <c r="M2882" s="79">
        <f t="shared" si="490"/>
        <v>271260.5</v>
      </c>
      <c r="N2882" s="79">
        <v>188000</v>
      </c>
      <c r="O2882" s="79">
        <v>35720</v>
      </c>
      <c r="P2882" s="79">
        <v>223720</v>
      </c>
      <c r="Q2882" s="244">
        <f t="shared" si="491"/>
        <v>180650</v>
      </c>
      <c r="R2882" s="244">
        <f t="shared" si="492"/>
        <v>225210</v>
      </c>
      <c r="S2882" s="244">
        <f t="shared" si="493"/>
        <v>222149</v>
      </c>
      <c r="T2882" s="244">
        <f t="shared" si="494"/>
        <v>223720</v>
      </c>
      <c r="U2882" s="79">
        <f t="shared" si="495"/>
        <v>31508.678169672559</v>
      </c>
      <c r="V2882" s="245">
        <f t="shared" si="496"/>
        <v>0.13990798885339265</v>
      </c>
      <c r="W2882" s="88" t="str">
        <f t="shared" si="497"/>
        <v>MENOR_VALOR</v>
      </c>
      <c r="X2882" s="89">
        <f t="shared" si="498"/>
        <v>180650</v>
      </c>
      <c r="Y2882" s="73"/>
    </row>
    <row r="2883" spans="1:25" ht="24" x14ac:dyDescent="0.35">
      <c r="A2883" s="21">
        <v>2567</v>
      </c>
      <c r="B2883" s="30">
        <v>8714200</v>
      </c>
      <c r="C2883" s="62" t="s">
        <v>562</v>
      </c>
      <c r="D2883" s="62" t="s">
        <v>585</v>
      </c>
      <c r="E2883" s="217" t="s">
        <v>34</v>
      </c>
      <c r="F2883" s="54">
        <v>0</v>
      </c>
      <c r="G2883" s="134">
        <v>1</v>
      </c>
      <c r="H2883" s="6">
        <v>781815</v>
      </c>
      <c r="I2883" s="247">
        <v>1269730</v>
      </c>
      <c r="J2883" s="82">
        <f t="shared" si="489"/>
        <v>1436318.5759999999</v>
      </c>
      <c r="K2883" s="79">
        <v>1998760</v>
      </c>
      <c r="L2883" s="79">
        <f t="shared" si="499"/>
        <v>379764.4</v>
      </c>
      <c r="M2883" s="79">
        <f t="shared" si="490"/>
        <v>2378524.4</v>
      </c>
      <c r="N2883" s="79">
        <v>1494000</v>
      </c>
      <c r="O2883" s="79">
        <v>283860</v>
      </c>
      <c r="P2883" s="79">
        <v>1777860</v>
      </c>
      <c r="Q2883" s="244">
        <f t="shared" si="491"/>
        <v>1436319</v>
      </c>
      <c r="R2883" s="244">
        <f t="shared" si="492"/>
        <v>1864234</v>
      </c>
      <c r="S2883" s="244">
        <f t="shared" si="493"/>
        <v>1824534</v>
      </c>
      <c r="T2883" s="244">
        <f t="shared" si="494"/>
        <v>1777860</v>
      </c>
      <c r="U2883" s="79">
        <f t="shared" si="495"/>
        <v>302581.59827144147</v>
      </c>
      <c r="V2883" s="245">
        <f t="shared" si="496"/>
        <v>0.16230880794548402</v>
      </c>
      <c r="W2883" s="88" t="str">
        <f t="shared" si="497"/>
        <v>MENOR_VALOR</v>
      </c>
      <c r="X2883" s="89">
        <f t="shared" si="498"/>
        <v>1436319</v>
      </c>
      <c r="Y2883" s="73"/>
    </row>
    <row r="2884" spans="1:25" ht="32" x14ac:dyDescent="0.35">
      <c r="A2884" s="21">
        <v>2568</v>
      </c>
      <c r="B2884" s="30">
        <v>8714200</v>
      </c>
      <c r="C2884" s="32" t="s">
        <v>50</v>
      </c>
      <c r="D2884" s="62" t="s">
        <v>566</v>
      </c>
      <c r="E2884" s="217" t="s">
        <v>34</v>
      </c>
      <c r="F2884" s="54">
        <v>0</v>
      </c>
      <c r="G2884" s="134">
        <v>1</v>
      </c>
      <c r="H2884" s="6">
        <v>781815</v>
      </c>
      <c r="I2884" s="247">
        <v>231336</v>
      </c>
      <c r="J2884" s="82">
        <f t="shared" si="489"/>
        <v>261687.28320000001</v>
      </c>
      <c r="K2884" s="79">
        <v>294250</v>
      </c>
      <c r="L2884" s="79">
        <f t="shared" si="499"/>
        <v>55907.5</v>
      </c>
      <c r="M2884" s="79">
        <f t="shared" si="490"/>
        <v>350157.5</v>
      </c>
      <c r="N2884" s="79">
        <v>220000</v>
      </c>
      <c r="O2884" s="79">
        <v>41800</v>
      </c>
      <c r="P2884" s="79">
        <v>261800</v>
      </c>
      <c r="Q2884" s="244">
        <f t="shared" si="491"/>
        <v>261687</v>
      </c>
      <c r="R2884" s="244">
        <f t="shared" si="492"/>
        <v>291215</v>
      </c>
      <c r="S2884" s="244">
        <f t="shared" si="493"/>
        <v>288407</v>
      </c>
      <c r="T2884" s="244">
        <f t="shared" si="494"/>
        <v>261800</v>
      </c>
      <c r="U2884" s="79">
        <f t="shared" si="495"/>
        <v>20879.449034876376</v>
      </c>
      <c r="V2884" s="245">
        <f t="shared" si="496"/>
        <v>7.1697711432709088E-2</v>
      </c>
      <c r="W2884" s="88" t="str">
        <f t="shared" si="497"/>
        <v>MENOR_VALOR</v>
      </c>
      <c r="X2884" s="89">
        <f t="shared" si="498"/>
        <v>261687</v>
      </c>
      <c r="Y2884" s="73"/>
    </row>
    <row r="2885" spans="1:25" s="74" customFormat="1" ht="24" x14ac:dyDescent="0.35">
      <c r="A2885" s="62"/>
      <c r="B2885" s="20"/>
      <c r="C2885" s="62"/>
      <c r="D2885" s="219" t="s">
        <v>586</v>
      </c>
      <c r="E2885" s="220"/>
      <c r="F2885" s="12"/>
      <c r="G2885" s="59"/>
      <c r="H2885" s="221"/>
      <c r="I2885" s="265"/>
      <c r="J2885" s="82">
        <f t="shared" si="489"/>
        <v>0</v>
      </c>
      <c r="K2885" s="79">
        <v>0</v>
      </c>
      <c r="L2885" s="79">
        <f t="shared" si="499"/>
        <v>0</v>
      </c>
      <c r="M2885" s="79">
        <f t="shared" si="490"/>
        <v>0</v>
      </c>
      <c r="N2885" s="79"/>
      <c r="O2885" s="79"/>
      <c r="P2885" s="79"/>
      <c r="Q2885" s="244"/>
      <c r="R2885" s="244"/>
      <c r="S2885" s="244"/>
      <c r="T2885" s="244"/>
      <c r="U2885" s="79"/>
      <c r="V2885" s="245"/>
      <c r="W2885" s="88" t="str">
        <f t="shared" si="497"/>
        <v>MENOR_VALOR</v>
      </c>
      <c r="X2885" s="89">
        <f t="shared" si="498"/>
        <v>0</v>
      </c>
      <c r="Y2885" s="73"/>
    </row>
    <row r="2886" spans="1:25" x14ac:dyDescent="0.35">
      <c r="A2886" s="21">
        <v>2569</v>
      </c>
      <c r="B2886" s="6">
        <v>781815</v>
      </c>
      <c r="C2886" s="20" t="s">
        <v>548</v>
      </c>
      <c r="D2886" s="62" t="s">
        <v>587</v>
      </c>
      <c r="E2886" s="217" t="s">
        <v>34</v>
      </c>
      <c r="F2886" s="6">
        <v>1</v>
      </c>
      <c r="G2886" s="134">
        <v>1</v>
      </c>
      <c r="H2886" s="6">
        <v>781815</v>
      </c>
      <c r="I2886" s="265">
        <v>289408</v>
      </c>
      <c r="J2886" s="82">
        <f t="shared" si="489"/>
        <v>327378.3296</v>
      </c>
      <c r="K2886" s="79">
        <v>395250</v>
      </c>
      <c r="L2886" s="79">
        <f t="shared" si="499"/>
        <v>75097.5</v>
      </c>
      <c r="M2886" s="79">
        <f t="shared" si="490"/>
        <v>470347.5</v>
      </c>
      <c r="N2886" s="79">
        <v>340000</v>
      </c>
      <c r="O2886" s="79">
        <v>64600</v>
      </c>
      <c r="P2886" s="79">
        <v>404600</v>
      </c>
      <c r="Q2886" s="244">
        <f t="shared" si="491"/>
        <v>327378</v>
      </c>
      <c r="R2886" s="244">
        <f t="shared" si="492"/>
        <v>400775</v>
      </c>
      <c r="S2886" s="244">
        <f t="shared" si="493"/>
        <v>396429</v>
      </c>
      <c r="T2886" s="244">
        <f t="shared" si="494"/>
        <v>404600</v>
      </c>
      <c r="U2886" s="79">
        <f t="shared" si="495"/>
        <v>51899.51641874903</v>
      </c>
      <c r="V2886" s="245">
        <f t="shared" si="496"/>
        <v>0.12949788888715372</v>
      </c>
      <c r="W2886" s="88" t="str">
        <f t="shared" si="497"/>
        <v>MENOR_VALOR</v>
      </c>
      <c r="X2886" s="89">
        <f t="shared" si="498"/>
        <v>327378</v>
      </c>
      <c r="Y2886" s="73"/>
    </row>
    <row r="2887" spans="1:25" ht="16" x14ac:dyDescent="0.35">
      <c r="A2887" s="21">
        <v>2570</v>
      </c>
      <c r="B2887" s="30">
        <v>8714200</v>
      </c>
      <c r="C2887" s="20" t="s">
        <v>548</v>
      </c>
      <c r="D2887" s="62" t="s">
        <v>593</v>
      </c>
      <c r="E2887" s="217" t="s">
        <v>34</v>
      </c>
      <c r="F2887" s="54">
        <v>0</v>
      </c>
      <c r="G2887" s="134">
        <v>1</v>
      </c>
      <c r="H2887" s="6">
        <v>781815</v>
      </c>
      <c r="I2887" s="247">
        <v>79611</v>
      </c>
      <c r="J2887" s="82">
        <f t="shared" si="489"/>
        <v>90055.963199999998</v>
      </c>
      <c r="K2887" s="79">
        <v>109740</v>
      </c>
      <c r="L2887" s="79">
        <f t="shared" si="499"/>
        <v>20850.599999999999</v>
      </c>
      <c r="M2887" s="79">
        <f t="shared" si="490"/>
        <v>130590.6</v>
      </c>
      <c r="N2887" s="79">
        <v>94000</v>
      </c>
      <c r="O2887" s="79">
        <v>17860</v>
      </c>
      <c r="P2887" s="79">
        <v>111860</v>
      </c>
      <c r="Q2887" s="244">
        <f t="shared" si="491"/>
        <v>90056</v>
      </c>
      <c r="R2887" s="244">
        <f t="shared" si="492"/>
        <v>110836</v>
      </c>
      <c r="S2887" s="244">
        <f t="shared" si="493"/>
        <v>109572</v>
      </c>
      <c r="T2887" s="244">
        <f t="shared" si="494"/>
        <v>111860</v>
      </c>
      <c r="U2887" s="79">
        <f t="shared" si="495"/>
        <v>14693.678913056458</v>
      </c>
      <c r="V2887" s="245">
        <f t="shared" si="496"/>
        <v>0.13257135689718555</v>
      </c>
      <c r="W2887" s="88" t="str">
        <f t="shared" si="497"/>
        <v>MENOR_VALOR</v>
      </c>
      <c r="X2887" s="89">
        <f t="shared" si="498"/>
        <v>90056</v>
      </c>
      <c r="Y2887" s="73"/>
    </row>
    <row r="2888" spans="1:25" ht="16" x14ac:dyDescent="0.35">
      <c r="A2888" s="21">
        <v>2571</v>
      </c>
      <c r="B2888" s="30">
        <v>8714200</v>
      </c>
      <c r="C2888" s="20" t="s">
        <v>548</v>
      </c>
      <c r="D2888" s="62" t="s">
        <v>594</v>
      </c>
      <c r="E2888" s="217" t="s">
        <v>34</v>
      </c>
      <c r="F2888" s="54">
        <v>0</v>
      </c>
      <c r="G2888" s="134">
        <v>1</v>
      </c>
      <c r="H2888" s="6">
        <v>781815</v>
      </c>
      <c r="I2888" s="247">
        <v>86632</v>
      </c>
      <c r="J2888" s="82">
        <f t="shared" si="489"/>
        <v>97998.118400000007</v>
      </c>
      <c r="K2888" s="79">
        <v>138240</v>
      </c>
      <c r="L2888" s="79">
        <f t="shared" si="499"/>
        <v>26265.599999999999</v>
      </c>
      <c r="M2888" s="79">
        <f t="shared" si="490"/>
        <v>164505.60000000001</v>
      </c>
      <c r="N2888" s="79">
        <v>102000</v>
      </c>
      <c r="O2888" s="79">
        <v>19380</v>
      </c>
      <c r="P2888" s="79">
        <v>121380</v>
      </c>
      <c r="Q2888" s="244">
        <f t="shared" si="491"/>
        <v>97998</v>
      </c>
      <c r="R2888" s="244">
        <f t="shared" si="492"/>
        <v>127961</v>
      </c>
      <c r="S2888" s="244">
        <f t="shared" si="493"/>
        <v>125078</v>
      </c>
      <c r="T2888" s="244">
        <f t="shared" si="494"/>
        <v>121380</v>
      </c>
      <c r="U2888" s="79">
        <f t="shared" si="495"/>
        <v>21187.040484692523</v>
      </c>
      <c r="V2888" s="245">
        <f t="shared" si="496"/>
        <v>0.16557420217638597</v>
      </c>
      <c r="W2888" s="88" t="str">
        <f t="shared" si="497"/>
        <v>MENOR_VALOR</v>
      </c>
      <c r="X2888" s="89">
        <f t="shared" si="498"/>
        <v>97998</v>
      </c>
      <c r="Y2888" s="73"/>
    </row>
    <row r="2889" spans="1:25" x14ac:dyDescent="0.35">
      <c r="A2889" s="21">
        <v>2572</v>
      </c>
      <c r="B2889" s="30">
        <v>8714200</v>
      </c>
      <c r="C2889" s="20" t="s">
        <v>548</v>
      </c>
      <c r="D2889" s="62" t="s">
        <v>595</v>
      </c>
      <c r="E2889" s="217" t="s">
        <v>34</v>
      </c>
      <c r="F2889" s="54">
        <v>0</v>
      </c>
      <c r="G2889" s="134">
        <v>1</v>
      </c>
      <c r="H2889" s="6">
        <v>781815</v>
      </c>
      <c r="I2889" s="247">
        <v>144228</v>
      </c>
      <c r="J2889" s="82">
        <f t="shared" si="489"/>
        <v>163150.71359999999</v>
      </c>
      <c r="K2889" s="79">
        <v>234300</v>
      </c>
      <c r="L2889" s="79">
        <f t="shared" si="499"/>
        <v>44517</v>
      </c>
      <c r="M2889" s="79">
        <f t="shared" si="490"/>
        <v>278817</v>
      </c>
      <c r="N2889" s="79">
        <v>170000</v>
      </c>
      <c r="O2889" s="79">
        <v>32300</v>
      </c>
      <c r="P2889" s="79">
        <v>202300</v>
      </c>
      <c r="Q2889" s="244">
        <f t="shared" si="491"/>
        <v>163151</v>
      </c>
      <c r="R2889" s="244">
        <f t="shared" si="492"/>
        <v>214756</v>
      </c>
      <c r="S2889" s="244">
        <f t="shared" si="493"/>
        <v>209557</v>
      </c>
      <c r="T2889" s="244">
        <f t="shared" si="494"/>
        <v>202300</v>
      </c>
      <c r="U2889" s="79">
        <f t="shared" si="495"/>
        <v>36490.245443131782</v>
      </c>
      <c r="V2889" s="245">
        <f t="shared" si="496"/>
        <v>0.16991490548870244</v>
      </c>
      <c r="W2889" s="88" t="str">
        <f t="shared" si="497"/>
        <v>MENOR_VALOR</v>
      </c>
      <c r="X2889" s="89">
        <f t="shared" si="498"/>
        <v>163151</v>
      </c>
      <c r="Y2889" s="73"/>
    </row>
    <row r="2890" spans="1:25" ht="16" x14ac:dyDescent="0.35">
      <c r="A2890" s="21">
        <v>2573</v>
      </c>
      <c r="B2890" s="30">
        <v>8714200</v>
      </c>
      <c r="C2890" s="20" t="s">
        <v>548</v>
      </c>
      <c r="D2890" s="62" t="s">
        <v>785</v>
      </c>
      <c r="E2890" s="217" t="s">
        <v>34</v>
      </c>
      <c r="F2890" s="54">
        <v>0</v>
      </c>
      <c r="G2890" s="134">
        <v>1</v>
      </c>
      <c r="H2890" s="6">
        <v>781815</v>
      </c>
      <c r="I2890" s="247">
        <v>272510</v>
      </c>
      <c r="J2890" s="82">
        <f t="shared" si="489"/>
        <v>308263.31199999998</v>
      </c>
      <c r="K2890" s="79">
        <v>364910</v>
      </c>
      <c r="L2890" s="79">
        <f t="shared" si="499"/>
        <v>69332.899999999994</v>
      </c>
      <c r="M2890" s="79">
        <f t="shared" si="490"/>
        <v>434242.9</v>
      </c>
      <c r="N2890" s="79">
        <v>321000</v>
      </c>
      <c r="O2890" s="79">
        <v>60990</v>
      </c>
      <c r="P2890" s="79">
        <v>381990</v>
      </c>
      <c r="Q2890" s="244">
        <f t="shared" si="491"/>
        <v>308263</v>
      </c>
      <c r="R2890" s="244">
        <f t="shared" si="492"/>
        <v>374832</v>
      </c>
      <c r="S2890" s="244">
        <f t="shared" si="493"/>
        <v>371167</v>
      </c>
      <c r="T2890" s="244">
        <f t="shared" si="494"/>
        <v>381990</v>
      </c>
      <c r="U2890" s="79">
        <f t="shared" si="495"/>
        <v>47071.391316807283</v>
      </c>
      <c r="V2890" s="245">
        <f t="shared" si="496"/>
        <v>0.12557997000471488</v>
      </c>
      <c r="W2890" s="88" t="str">
        <f t="shared" si="497"/>
        <v>MENOR_VALOR</v>
      </c>
      <c r="X2890" s="89">
        <f t="shared" si="498"/>
        <v>308263</v>
      </c>
      <c r="Y2890" s="73"/>
    </row>
    <row r="2891" spans="1:25" ht="16" x14ac:dyDescent="0.35">
      <c r="A2891" s="21">
        <v>2574</v>
      </c>
      <c r="B2891" s="30">
        <v>8714200</v>
      </c>
      <c r="C2891" s="20" t="s">
        <v>548</v>
      </c>
      <c r="D2891" s="62" t="s">
        <v>596</v>
      </c>
      <c r="E2891" s="217" t="s">
        <v>34</v>
      </c>
      <c r="F2891" s="54">
        <v>0</v>
      </c>
      <c r="G2891" s="134">
        <v>1</v>
      </c>
      <c r="H2891" s="6">
        <v>781815</v>
      </c>
      <c r="I2891" s="247">
        <v>324870</v>
      </c>
      <c r="J2891" s="82">
        <f t="shared" si="489"/>
        <v>367492.94400000002</v>
      </c>
      <c r="K2891" s="79">
        <v>492340</v>
      </c>
      <c r="L2891" s="79">
        <f t="shared" si="499"/>
        <v>93544.6</v>
      </c>
      <c r="M2891" s="79">
        <f t="shared" ref="M2891:M2954" si="500">K2891+L2891</f>
        <v>585884.6</v>
      </c>
      <c r="N2891" s="79">
        <v>382000</v>
      </c>
      <c r="O2891" s="79">
        <v>72580</v>
      </c>
      <c r="P2891" s="79">
        <v>454580</v>
      </c>
      <c r="Q2891" s="244">
        <f t="shared" ref="Q2891:Q2953" si="501">ROUND(MIN(J2891,M2891,P2891),0)</f>
        <v>367493</v>
      </c>
      <c r="R2891" s="244">
        <f t="shared" ref="R2891:R2953" si="502">ROUND(AVERAGE(J2891,M2891,P2891),0)</f>
        <v>469319</v>
      </c>
      <c r="S2891" s="244">
        <f t="shared" ref="S2891:S2953" si="503">ROUND(GEOMEAN(J2891,M2891,P2891),0)</f>
        <v>460847</v>
      </c>
      <c r="T2891" s="244">
        <f t="shared" ref="T2891:T2953" si="504">ROUND(MEDIAN(J2891,M2891,P2891),0)</f>
        <v>454580</v>
      </c>
      <c r="U2891" s="79">
        <f t="shared" ref="U2891:U2953" si="505">STDEVA(Q2891,R2891)</f>
        <v>72001.855101101391</v>
      </c>
      <c r="V2891" s="245">
        <f t="shared" ref="V2891:V2953" si="506">(U2891/R2891)</f>
        <v>0.15341772888185093</v>
      </c>
      <c r="W2891" s="88" t="str">
        <f t="shared" ref="W2891:W2954" si="507">IF(V2891&lt;43%,"MENOR_VALOR","MEDIA_GEOMETRICA")</f>
        <v>MENOR_VALOR</v>
      </c>
      <c r="X2891" s="89">
        <f t="shared" ref="X2891:X2954" si="508">IF(W2891="MENOR_VALOR",Q2891,S2891)</f>
        <v>367493</v>
      </c>
      <c r="Y2891" s="73"/>
    </row>
    <row r="2892" spans="1:25" x14ac:dyDescent="0.35">
      <c r="A2892" s="21">
        <v>2575</v>
      </c>
      <c r="B2892" s="30">
        <v>8714200</v>
      </c>
      <c r="C2892" s="20" t="s">
        <v>548</v>
      </c>
      <c r="D2892" s="62" t="s">
        <v>822</v>
      </c>
      <c r="E2892" s="217" t="s">
        <v>34</v>
      </c>
      <c r="F2892" s="54">
        <v>0</v>
      </c>
      <c r="G2892" s="134">
        <v>1</v>
      </c>
      <c r="H2892" s="6">
        <v>781815</v>
      </c>
      <c r="I2892" s="247">
        <v>144704</v>
      </c>
      <c r="J2892" s="82">
        <f t="shared" si="489"/>
        <v>163689.1648</v>
      </c>
      <c r="K2892" s="79">
        <v>232170</v>
      </c>
      <c r="L2892" s="79">
        <f t="shared" si="499"/>
        <v>44112.3</v>
      </c>
      <c r="M2892" s="79">
        <f t="shared" si="500"/>
        <v>276282.3</v>
      </c>
      <c r="N2892" s="79">
        <v>170000</v>
      </c>
      <c r="O2892" s="79">
        <v>32300</v>
      </c>
      <c r="P2892" s="79">
        <v>202300</v>
      </c>
      <c r="Q2892" s="244">
        <f t="shared" si="501"/>
        <v>163689</v>
      </c>
      <c r="R2892" s="244">
        <f t="shared" si="502"/>
        <v>214090</v>
      </c>
      <c r="S2892" s="244">
        <f t="shared" si="503"/>
        <v>209149</v>
      </c>
      <c r="T2892" s="244">
        <f t="shared" si="504"/>
        <v>202300</v>
      </c>
      <c r="U2892" s="79">
        <f t="shared" si="505"/>
        <v>35638.88887858318</v>
      </c>
      <c r="V2892" s="245">
        <f t="shared" si="506"/>
        <v>0.16646685449382587</v>
      </c>
      <c r="W2892" s="88" t="str">
        <f t="shared" si="507"/>
        <v>MENOR_VALOR</v>
      </c>
      <c r="X2892" s="89">
        <f t="shared" si="508"/>
        <v>163689</v>
      </c>
      <c r="Y2892" s="73"/>
    </row>
    <row r="2893" spans="1:25" x14ac:dyDescent="0.35">
      <c r="A2893" s="21">
        <v>2576</v>
      </c>
      <c r="B2893" s="30">
        <v>8714200</v>
      </c>
      <c r="C2893" s="20" t="s">
        <v>548</v>
      </c>
      <c r="D2893" s="62" t="s">
        <v>823</v>
      </c>
      <c r="E2893" s="217" t="s">
        <v>34</v>
      </c>
      <c r="F2893" s="54">
        <v>0</v>
      </c>
      <c r="G2893" s="134">
        <v>1</v>
      </c>
      <c r="H2893" s="6">
        <v>781815</v>
      </c>
      <c r="I2893" s="247">
        <v>114002</v>
      </c>
      <c r="J2893" s="82">
        <f t="shared" si="489"/>
        <v>128959.0624</v>
      </c>
      <c r="K2893" s="79">
        <v>178080</v>
      </c>
      <c r="L2893" s="79">
        <f t="shared" si="499"/>
        <v>33835.199999999997</v>
      </c>
      <c r="M2893" s="79">
        <f t="shared" si="500"/>
        <v>211915.2</v>
      </c>
      <c r="N2893" s="79">
        <v>134000</v>
      </c>
      <c r="O2893" s="79">
        <v>25460</v>
      </c>
      <c r="P2893" s="79">
        <v>159460</v>
      </c>
      <c r="Q2893" s="244">
        <f t="shared" si="501"/>
        <v>128959</v>
      </c>
      <c r="R2893" s="244">
        <f t="shared" si="502"/>
        <v>166778</v>
      </c>
      <c r="S2893" s="244">
        <f t="shared" si="503"/>
        <v>163339</v>
      </c>
      <c r="T2893" s="244">
        <f t="shared" si="504"/>
        <v>159460</v>
      </c>
      <c r="U2893" s="79">
        <f t="shared" si="505"/>
        <v>26742.07135769404</v>
      </c>
      <c r="V2893" s="245">
        <f t="shared" si="506"/>
        <v>0.16034531747409156</v>
      </c>
      <c r="W2893" s="88" t="str">
        <f t="shared" si="507"/>
        <v>MENOR_VALOR</v>
      </c>
      <c r="X2893" s="89">
        <f t="shared" si="508"/>
        <v>128959</v>
      </c>
      <c r="Y2893" s="73"/>
    </row>
    <row r="2894" spans="1:25" x14ac:dyDescent="0.35">
      <c r="A2894" s="21">
        <v>2577</v>
      </c>
      <c r="B2894" s="30">
        <v>8714200</v>
      </c>
      <c r="C2894" s="20" t="s">
        <v>548</v>
      </c>
      <c r="D2894" s="62" t="s">
        <v>597</v>
      </c>
      <c r="E2894" s="217" t="s">
        <v>34</v>
      </c>
      <c r="F2894" s="54">
        <v>0</v>
      </c>
      <c r="G2894" s="134">
        <v>1</v>
      </c>
      <c r="H2894" s="6">
        <v>781815</v>
      </c>
      <c r="I2894" s="247">
        <v>25109</v>
      </c>
      <c r="J2894" s="82">
        <f t="shared" si="489"/>
        <v>28403.300800000001</v>
      </c>
      <c r="K2894" s="79">
        <v>36480</v>
      </c>
      <c r="L2894" s="79">
        <f t="shared" si="499"/>
        <v>6931.2</v>
      </c>
      <c r="M2894" s="79">
        <f t="shared" si="500"/>
        <v>43411.199999999997</v>
      </c>
      <c r="N2894" s="79">
        <v>30000</v>
      </c>
      <c r="O2894" s="79">
        <v>5700</v>
      </c>
      <c r="P2894" s="79">
        <v>35700</v>
      </c>
      <c r="Q2894" s="244">
        <f t="shared" si="501"/>
        <v>28403</v>
      </c>
      <c r="R2894" s="244">
        <f t="shared" si="502"/>
        <v>35838</v>
      </c>
      <c r="S2894" s="244">
        <f t="shared" si="503"/>
        <v>35309</v>
      </c>
      <c r="T2894" s="244">
        <f t="shared" si="504"/>
        <v>35700</v>
      </c>
      <c r="U2894" s="79">
        <f t="shared" si="505"/>
        <v>5257.3389181219809</v>
      </c>
      <c r="V2894" s="245">
        <f t="shared" si="506"/>
        <v>0.14669733015575592</v>
      </c>
      <c r="W2894" s="88" t="str">
        <f t="shared" si="507"/>
        <v>MENOR_VALOR</v>
      </c>
      <c r="X2894" s="89">
        <f t="shared" si="508"/>
        <v>28403</v>
      </c>
      <c r="Y2894" s="73"/>
    </row>
    <row r="2895" spans="1:25" ht="16" x14ac:dyDescent="0.35">
      <c r="A2895" s="21">
        <v>2578</v>
      </c>
      <c r="B2895" s="30">
        <v>8714200</v>
      </c>
      <c r="C2895" s="20" t="s">
        <v>548</v>
      </c>
      <c r="D2895" s="62" t="s">
        <v>599</v>
      </c>
      <c r="E2895" s="217" t="s">
        <v>34</v>
      </c>
      <c r="F2895" s="54">
        <v>0</v>
      </c>
      <c r="G2895" s="134">
        <v>1</v>
      </c>
      <c r="H2895" s="6">
        <v>781815</v>
      </c>
      <c r="I2895" s="247">
        <v>28322</v>
      </c>
      <c r="J2895" s="82">
        <f t="shared" si="489"/>
        <v>32037.846399999999</v>
      </c>
      <c r="K2895" s="79">
        <v>42640</v>
      </c>
      <c r="L2895" s="79">
        <f t="shared" si="499"/>
        <v>8101.6</v>
      </c>
      <c r="M2895" s="79">
        <f t="shared" si="500"/>
        <v>50741.599999999999</v>
      </c>
      <c r="N2895" s="79">
        <v>33000</v>
      </c>
      <c r="O2895" s="79">
        <v>6270</v>
      </c>
      <c r="P2895" s="79">
        <v>39270</v>
      </c>
      <c r="Q2895" s="244">
        <f t="shared" si="501"/>
        <v>32038</v>
      </c>
      <c r="R2895" s="244">
        <f t="shared" si="502"/>
        <v>40683</v>
      </c>
      <c r="S2895" s="244">
        <f t="shared" si="503"/>
        <v>39967</v>
      </c>
      <c r="T2895" s="244">
        <f t="shared" si="504"/>
        <v>39270</v>
      </c>
      <c r="U2895" s="79">
        <f t="shared" si="505"/>
        <v>6112.9381233577033</v>
      </c>
      <c r="V2895" s="245">
        <f t="shared" si="506"/>
        <v>0.15025780112965376</v>
      </c>
      <c r="W2895" s="88" t="str">
        <f t="shared" si="507"/>
        <v>MENOR_VALOR</v>
      </c>
      <c r="X2895" s="89">
        <f t="shared" si="508"/>
        <v>32038</v>
      </c>
      <c r="Y2895" s="73"/>
    </row>
    <row r="2896" spans="1:25" ht="16" x14ac:dyDescent="0.35">
      <c r="A2896" s="21">
        <v>2579</v>
      </c>
      <c r="B2896" s="30">
        <v>8714200</v>
      </c>
      <c r="C2896" s="20" t="s">
        <v>548</v>
      </c>
      <c r="D2896" s="62" t="s">
        <v>600</v>
      </c>
      <c r="E2896" s="217" t="s">
        <v>34</v>
      </c>
      <c r="F2896" s="54">
        <v>0</v>
      </c>
      <c r="G2896" s="134">
        <v>1</v>
      </c>
      <c r="H2896" s="6">
        <v>781815</v>
      </c>
      <c r="I2896" s="247">
        <v>141134</v>
      </c>
      <c r="J2896" s="82">
        <f t="shared" si="489"/>
        <v>159650.78080000001</v>
      </c>
      <c r="K2896" s="79">
        <v>189280</v>
      </c>
      <c r="L2896" s="79">
        <f t="shared" si="499"/>
        <v>35963.199999999997</v>
      </c>
      <c r="M2896" s="79">
        <f t="shared" si="500"/>
        <v>225243.2</v>
      </c>
      <c r="N2896" s="79">
        <v>166000</v>
      </c>
      <c r="O2896" s="79">
        <v>31540</v>
      </c>
      <c r="P2896" s="79">
        <v>197540</v>
      </c>
      <c r="Q2896" s="244">
        <f t="shared" si="501"/>
        <v>159651</v>
      </c>
      <c r="R2896" s="244">
        <f t="shared" si="502"/>
        <v>194145</v>
      </c>
      <c r="S2896" s="244">
        <f t="shared" si="503"/>
        <v>192232</v>
      </c>
      <c r="T2896" s="244">
        <f t="shared" si="504"/>
        <v>197540</v>
      </c>
      <c r="U2896" s="79">
        <f t="shared" si="505"/>
        <v>24390.941310248771</v>
      </c>
      <c r="V2896" s="245">
        <f t="shared" si="506"/>
        <v>0.12563260094387582</v>
      </c>
      <c r="W2896" s="88" t="str">
        <f t="shared" si="507"/>
        <v>MENOR_VALOR</v>
      </c>
      <c r="X2896" s="89">
        <f t="shared" si="508"/>
        <v>159651</v>
      </c>
      <c r="Y2896" s="73"/>
    </row>
    <row r="2897" spans="1:25" ht="16" x14ac:dyDescent="0.35">
      <c r="A2897" s="21">
        <v>2580</v>
      </c>
      <c r="B2897" s="30">
        <v>8714200</v>
      </c>
      <c r="C2897" s="20" t="s">
        <v>548</v>
      </c>
      <c r="D2897" s="62" t="s">
        <v>601</v>
      </c>
      <c r="E2897" s="217" t="s">
        <v>34</v>
      </c>
      <c r="F2897" s="54">
        <v>0</v>
      </c>
      <c r="G2897" s="134">
        <v>1</v>
      </c>
      <c r="H2897" s="6">
        <v>781815</v>
      </c>
      <c r="I2897" s="247">
        <v>144704</v>
      </c>
      <c r="J2897" s="82">
        <f t="shared" si="489"/>
        <v>163689.1648</v>
      </c>
      <c r="K2897" s="79">
        <v>198090</v>
      </c>
      <c r="L2897" s="79">
        <f t="shared" si="499"/>
        <v>37637.1</v>
      </c>
      <c r="M2897" s="79">
        <f t="shared" si="500"/>
        <v>235727.1</v>
      </c>
      <c r="N2897" s="79">
        <v>170000</v>
      </c>
      <c r="O2897" s="79">
        <v>32300</v>
      </c>
      <c r="P2897" s="79">
        <v>202300</v>
      </c>
      <c r="Q2897" s="244">
        <f t="shared" si="501"/>
        <v>163689</v>
      </c>
      <c r="R2897" s="244">
        <f t="shared" si="502"/>
        <v>200572</v>
      </c>
      <c r="S2897" s="244">
        <f t="shared" si="503"/>
        <v>198370</v>
      </c>
      <c r="T2897" s="244">
        <f t="shared" si="504"/>
        <v>202300</v>
      </c>
      <c r="U2897" s="79">
        <f t="shared" si="505"/>
        <v>26080.219410503432</v>
      </c>
      <c r="V2897" s="245">
        <f t="shared" si="506"/>
        <v>0.13002921350190172</v>
      </c>
      <c r="W2897" s="88" t="str">
        <f t="shared" si="507"/>
        <v>MENOR_VALOR</v>
      </c>
      <c r="X2897" s="89">
        <f t="shared" si="508"/>
        <v>163689</v>
      </c>
      <c r="Y2897" s="73"/>
    </row>
    <row r="2898" spans="1:25" ht="16" x14ac:dyDescent="0.35">
      <c r="A2898" s="21">
        <v>2581</v>
      </c>
      <c r="B2898" s="30">
        <v>8714200</v>
      </c>
      <c r="C2898" s="20" t="s">
        <v>548</v>
      </c>
      <c r="D2898" s="62" t="s">
        <v>602</v>
      </c>
      <c r="E2898" s="217" t="s">
        <v>34</v>
      </c>
      <c r="F2898" s="54">
        <v>0</v>
      </c>
      <c r="G2898" s="134">
        <v>1</v>
      </c>
      <c r="H2898" s="6">
        <v>781815</v>
      </c>
      <c r="I2898" s="247">
        <v>203966</v>
      </c>
      <c r="J2898" s="82">
        <f t="shared" si="489"/>
        <v>230726.33919999999</v>
      </c>
      <c r="K2898" s="79">
        <v>282000</v>
      </c>
      <c r="L2898" s="79">
        <f t="shared" si="499"/>
        <v>53580</v>
      </c>
      <c r="M2898" s="79">
        <f t="shared" si="500"/>
        <v>335580</v>
      </c>
      <c r="N2898" s="79">
        <v>240000</v>
      </c>
      <c r="O2898" s="79">
        <v>45600</v>
      </c>
      <c r="P2898" s="79">
        <v>285600</v>
      </c>
      <c r="Q2898" s="244">
        <f t="shared" si="501"/>
        <v>230726</v>
      </c>
      <c r="R2898" s="244">
        <f t="shared" si="502"/>
        <v>283969</v>
      </c>
      <c r="S2898" s="244">
        <f t="shared" si="503"/>
        <v>280684</v>
      </c>
      <c r="T2898" s="244">
        <f t="shared" si="504"/>
        <v>285600</v>
      </c>
      <c r="U2898" s="79">
        <f t="shared" si="505"/>
        <v>37648.48635071535</v>
      </c>
      <c r="V2898" s="245">
        <f t="shared" si="506"/>
        <v>0.1325795644972351</v>
      </c>
      <c r="W2898" s="88" t="str">
        <f t="shared" si="507"/>
        <v>MENOR_VALOR</v>
      </c>
      <c r="X2898" s="89">
        <f t="shared" si="508"/>
        <v>230726</v>
      </c>
      <c r="Y2898" s="73"/>
    </row>
    <row r="2899" spans="1:25" ht="16" x14ac:dyDescent="0.35">
      <c r="A2899" s="21">
        <v>2582</v>
      </c>
      <c r="B2899" s="30">
        <v>8714200</v>
      </c>
      <c r="C2899" s="20" t="s">
        <v>548</v>
      </c>
      <c r="D2899" s="62" t="s">
        <v>603</v>
      </c>
      <c r="E2899" s="217" t="s">
        <v>34</v>
      </c>
      <c r="F2899" s="54">
        <v>0</v>
      </c>
      <c r="G2899" s="134">
        <v>1</v>
      </c>
      <c r="H2899" s="6">
        <v>781815</v>
      </c>
      <c r="I2899" s="247">
        <v>23205</v>
      </c>
      <c r="J2899" s="82">
        <f t="shared" si="489"/>
        <v>26249.495999999999</v>
      </c>
      <c r="K2899" s="79">
        <v>36720</v>
      </c>
      <c r="L2899" s="79">
        <f t="shared" si="499"/>
        <v>6976.8</v>
      </c>
      <c r="M2899" s="79">
        <f t="shared" si="500"/>
        <v>43696.800000000003</v>
      </c>
      <c r="N2899" s="79">
        <v>29000</v>
      </c>
      <c r="O2899" s="79">
        <v>5510</v>
      </c>
      <c r="P2899" s="79">
        <v>34510</v>
      </c>
      <c r="Q2899" s="244">
        <f t="shared" si="501"/>
        <v>26249</v>
      </c>
      <c r="R2899" s="244">
        <f t="shared" si="502"/>
        <v>34819</v>
      </c>
      <c r="S2899" s="244">
        <f t="shared" si="503"/>
        <v>34080</v>
      </c>
      <c r="T2899" s="244">
        <f t="shared" si="504"/>
        <v>34510</v>
      </c>
      <c r="U2899" s="79">
        <f t="shared" si="505"/>
        <v>6059.9051147687123</v>
      </c>
      <c r="V2899" s="245">
        <f t="shared" si="506"/>
        <v>0.1740401825086508</v>
      </c>
      <c r="W2899" s="88" t="str">
        <f t="shared" si="507"/>
        <v>MENOR_VALOR</v>
      </c>
      <c r="X2899" s="89">
        <f t="shared" si="508"/>
        <v>26249</v>
      </c>
      <c r="Y2899" s="73"/>
    </row>
    <row r="2900" spans="1:25" ht="16" x14ac:dyDescent="0.35">
      <c r="A2900" s="21">
        <v>2583</v>
      </c>
      <c r="B2900" s="30">
        <v>8714200</v>
      </c>
      <c r="C2900" s="20" t="s">
        <v>548</v>
      </c>
      <c r="D2900" s="62" t="s">
        <v>604</v>
      </c>
      <c r="E2900" s="217" t="s">
        <v>34</v>
      </c>
      <c r="F2900" s="54">
        <v>0</v>
      </c>
      <c r="G2900" s="134">
        <v>1</v>
      </c>
      <c r="H2900" s="6">
        <v>781815</v>
      </c>
      <c r="I2900" s="247">
        <v>23324</v>
      </c>
      <c r="J2900" s="82">
        <f t="shared" si="489"/>
        <v>26384.108799999998</v>
      </c>
      <c r="K2900" s="79">
        <v>37400</v>
      </c>
      <c r="L2900" s="79">
        <f t="shared" si="499"/>
        <v>7106</v>
      </c>
      <c r="M2900" s="79">
        <f t="shared" si="500"/>
        <v>44506</v>
      </c>
      <c r="N2900" s="79">
        <v>27000</v>
      </c>
      <c r="O2900" s="79">
        <v>5130</v>
      </c>
      <c r="P2900" s="79">
        <v>32130</v>
      </c>
      <c r="Q2900" s="244">
        <f t="shared" si="501"/>
        <v>26384</v>
      </c>
      <c r="R2900" s="244">
        <f t="shared" si="502"/>
        <v>34340</v>
      </c>
      <c r="S2900" s="244">
        <f t="shared" si="503"/>
        <v>33540</v>
      </c>
      <c r="T2900" s="244">
        <f t="shared" si="504"/>
        <v>32130</v>
      </c>
      <c r="U2900" s="79">
        <f t="shared" si="505"/>
        <v>5625.7415511201725</v>
      </c>
      <c r="V2900" s="245">
        <f t="shared" si="506"/>
        <v>0.16382473940361597</v>
      </c>
      <c r="W2900" s="88" t="str">
        <f t="shared" si="507"/>
        <v>MENOR_VALOR</v>
      </c>
      <c r="X2900" s="89">
        <f t="shared" si="508"/>
        <v>26384</v>
      </c>
      <c r="Y2900" s="73"/>
    </row>
    <row r="2901" spans="1:25" ht="16" x14ac:dyDescent="0.35">
      <c r="A2901" s="21">
        <v>2584</v>
      </c>
      <c r="B2901" s="30">
        <v>8714200</v>
      </c>
      <c r="C2901" s="20" t="s">
        <v>548</v>
      </c>
      <c r="D2901" s="62" t="s">
        <v>789</v>
      </c>
      <c r="E2901" s="217" t="s">
        <v>34</v>
      </c>
      <c r="F2901" s="54">
        <v>0</v>
      </c>
      <c r="G2901" s="134">
        <v>1</v>
      </c>
      <c r="H2901" s="6">
        <v>781815</v>
      </c>
      <c r="I2901" s="247">
        <v>319277</v>
      </c>
      <c r="J2901" s="82">
        <f t="shared" si="489"/>
        <v>361166.14240000001</v>
      </c>
      <c r="K2901" s="79">
        <v>507600</v>
      </c>
      <c r="L2901" s="79">
        <f t="shared" si="499"/>
        <v>96444</v>
      </c>
      <c r="M2901" s="79">
        <f t="shared" si="500"/>
        <v>604044</v>
      </c>
      <c r="N2901" s="79">
        <v>376000</v>
      </c>
      <c r="O2901" s="79">
        <v>71440</v>
      </c>
      <c r="P2901" s="79">
        <v>447440</v>
      </c>
      <c r="Q2901" s="244">
        <f t="shared" si="501"/>
        <v>361166</v>
      </c>
      <c r="R2901" s="244">
        <f t="shared" si="502"/>
        <v>470883</v>
      </c>
      <c r="S2901" s="244">
        <f t="shared" si="503"/>
        <v>460437</v>
      </c>
      <c r="T2901" s="244">
        <f t="shared" si="504"/>
        <v>447440</v>
      </c>
      <c r="U2901" s="79">
        <f t="shared" si="505"/>
        <v>77581.634711444436</v>
      </c>
      <c r="V2901" s="245">
        <f t="shared" si="506"/>
        <v>0.16475777361137361</v>
      </c>
      <c r="W2901" s="88" t="str">
        <f t="shared" si="507"/>
        <v>MENOR_VALOR</v>
      </c>
      <c r="X2901" s="89">
        <f t="shared" si="508"/>
        <v>361166</v>
      </c>
      <c r="Y2901" s="73"/>
    </row>
    <row r="2902" spans="1:25" ht="24" x14ac:dyDescent="0.35">
      <c r="A2902" s="21">
        <v>2585</v>
      </c>
      <c r="B2902" s="30">
        <v>8714200</v>
      </c>
      <c r="C2902" s="62" t="s">
        <v>562</v>
      </c>
      <c r="D2902" s="62" t="s">
        <v>606</v>
      </c>
      <c r="E2902" s="217" t="s">
        <v>34</v>
      </c>
      <c r="F2902" s="54">
        <v>0</v>
      </c>
      <c r="G2902" s="134">
        <v>1</v>
      </c>
      <c r="H2902" s="6">
        <v>781815</v>
      </c>
      <c r="I2902" s="264">
        <v>187544</v>
      </c>
      <c r="J2902" s="82">
        <f t="shared" si="489"/>
        <v>212149.77280000001</v>
      </c>
      <c r="K2902" s="79">
        <v>270480</v>
      </c>
      <c r="L2902" s="79">
        <f t="shared" si="499"/>
        <v>51391.199999999997</v>
      </c>
      <c r="M2902" s="79">
        <f t="shared" si="500"/>
        <v>321871.2</v>
      </c>
      <c r="N2902" s="79">
        <v>221000</v>
      </c>
      <c r="O2902" s="79">
        <v>41990</v>
      </c>
      <c r="P2902" s="79">
        <v>262990</v>
      </c>
      <c r="Q2902" s="244">
        <f t="shared" si="501"/>
        <v>212150</v>
      </c>
      <c r="R2902" s="244">
        <f t="shared" si="502"/>
        <v>265670</v>
      </c>
      <c r="S2902" s="244">
        <f t="shared" si="503"/>
        <v>261871</v>
      </c>
      <c r="T2902" s="244">
        <f t="shared" si="504"/>
        <v>262990</v>
      </c>
      <c r="U2902" s="79">
        <f t="shared" si="505"/>
        <v>37844.354929104025</v>
      </c>
      <c r="V2902" s="245">
        <f t="shared" si="506"/>
        <v>0.14244873312419176</v>
      </c>
      <c r="W2902" s="88" t="str">
        <f t="shared" si="507"/>
        <v>MENOR_VALOR</v>
      </c>
      <c r="X2902" s="89">
        <f t="shared" si="508"/>
        <v>212150</v>
      </c>
      <c r="Y2902" s="73"/>
    </row>
    <row r="2903" spans="1:25" ht="16" x14ac:dyDescent="0.35">
      <c r="A2903" s="21">
        <v>2586</v>
      </c>
      <c r="B2903" s="30">
        <v>8714200</v>
      </c>
      <c r="C2903" s="62" t="s">
        <v>562</v>
      </c>
      <c r="D2903" s="62" t="s">
        <v>607</v>
      </c>
      <c r="E2903" s="217" t="s">
        <v>34</v>
      </c>
      <c r="F2903" s="54">
        <v>0</v>
      </c>
      <c r="G2903" s="134">
        <v>1</v>
      </c>
      <c r="H2903" s="6">
        <v>781815</v>
      </c>
      <c r="I2903" s="264">
        <v>173740</v>
      </c>
      <c r="J2903" s="82">
        <f t="shared" si="489"/>
        <v>196534.68799999999</v>
      </c>
      <c r="K2903" s="79">
        <v>257550</v>
      </c>
      <c r="L2903" s="79">
        <f t="shared" si="499"/>
        <v>48934.5</v>
      </c>
      <c r="M2903" s="79">
        <f t="shared" si="500"/>
        <v>306484.5</v>
      </c>
      <c r="N2903" s="79">
        <v>204000</v>
      </c>
      <c r="O2903" s="79">
        <v>38760</v>
      </c>
      <c r="P2903" s="79">
        <v>242760</v>
      </c>
      <c r="Q2903" s="244">
        <f t="shared" si="501"/>
        <v>196535</v>
      </c>
      <c r="R2903" s="244">
        <f t="shared" si="502"/>
        <v>248593</v>
      </c>
      <c r="S2903" s="244">
        <f t="shared" si="503"/>
        <v>244535</v>
      </c>
      <c r="T2903" s="244">
        <f t="shared" si="504"/>
        <v>242760</v>
      </c>
      <c r="U2903" s="79">
        <f t="shared" si="505"/>
        <v>36810.564815009289</v>
      </c>
      <c r="V2903" s="245">
        <f t="shared" si="506"/>
        <v>0.14807562889948345</v>
      </c>
      <c r="W2903" s="88" t="str">
        <f t="shared" si="507"/>
        <v>MENOR_VALOR</v>
      </c>
      <c r="X2903" s="89">
        <f t="shared" si="508"/>
        <v>196535</v>
      </c>
      <c r="Y2903" s="73"/>
    </row>
    <row r="2904" spans="1:25" ht="16" x14ac:dyDescent="0.35">
      <c r="A2904" s="21">
        <v>2587</v>
      </c>
      <c r="B2904" s="30">
        <v>8714200</v>
      </c>
      <c r="C2904" s="62" t="s">
        <v>562</v>
      </c>
      <c r="D2904" s="62" t="s">
        <v>608</v>
      </c>
      <c r="E2904" s="217" t="s">
        <v>34</v>
      </c>
      <c r="F2904" s="54">
        <v>0</v>
      </c>
      <c r="G2904" s="134">
        <v>1</v>
      </c>
      <c r="H2904" s="6">
        <v>781815</v>
      </c>
      <c r="I2904" s="264">
        <v>418047</v>
      </c>
      <c r="J2904" s="82">
        <f t="shared" si="489"/>
        <v>472894.76639999996</v>
      </c>
      <c r="K2904" s="79">
        <v>553500</v>
      </c>
      <c r="L2904" s="79">
        <f t="shared" si="499"/>
        <v>105165</v>
      </c>
      <c r="M2904" s="79">
        <f t="shared" si="500"/>
        <v>658665</v>
      </c>
      <c r="N2904" s="79">
        <v>492000</v>
      </c>
      <c r="O2904" s="79">
        <v>93480</v>
      </c>
      <c r="P2904" s="79">
        <v>585480</v>
      </c>
      <c r="Q2904" s="244">
        <f t="shared" si="501"/>
        <v>472895</v>
      </c>
      <c r="R2904" s="244">
        <f t="shared" si="502"/>
        <v>572347</v>
      </c>
      <c r="S2904" s="244">
        <f t="shared" si="503"/>
        <v>567084</v>
      </c>
      <c r="T2904" s="244">
        <f t="shared" si="504"/>
        <v>585480</v>
      </c>
      <c r="U2904" s="79">
        <f t="shared" si="505"/>
        <v>70323.183602564532</v>
      </c>
      <c r="V2904" s="245">
        <f t="shared" si="506"/>
        <v>0.12286809156432117</v>
      </c>
      <c r="W2904" s="88" t="str">
        <f t="shared" si="507"/>
        <v>MENOR_VALOR</v>
      </c>
      <c r="X2904" s="89">
        <f t="shared" si="508"/>
        <v>472895</v>
      </c>
      <c r="Y2904" s="73"/>
    </row>
    <row r="2905" spans="1:25" ht="16" x14ac:dyDescent="0.35">
      <c r="A2905" s="21">
        <v>2588</v>
      </c>
      <c r="B2905" s="30">
        <v>8714200</v>
      </c>
      <c r="C2905" s="62" t="s">
        <v>562</v>
      </c>
      <c r="D2905" s="62" t="s">
        <v>609</v>
      </c>
      <c r="E2905" s="217" t="s">
        <v>34</v>
      </c>
      <c r="F2905" s="54">
        <v>0</v>
      </c>
      <c r="G2905" s="134">
        <v>1</v>
      </c>
      <c r="H2905" s="6">
        <v>781815</v>
      </c>
      <c r="I2905" s="264">
        <v>650216</v>
      </c>
      <c r="J2905" s="82">
        <f t="shared" si="489"/>
        <v>735524.33920000005</v>
      </c>
      <c r="K2905" s="79">
        <v>898640</v>
      </c>
      <c r="L2905" s="79">
        <f t="shared" si="499"/>
        <v>170741.6</v>
      </c>
      <c r="M2905" s="79">
        <f t="shared" si="500"/>
        <v>1069381.6000000001</v>
      </c>
      <c r="N2905" s="79">
        <v>765000</v>
      </c>
      <c r="O2905" s="79">
        <v>145350</v>
      </c>
      <c r="P2905" s="79">
        <v>910350</v>
      </c>
      <c r="Q2905" s="244">
        <f t="shared" si="501"/>
        <v>735524</v>
      </c>
      <c r="R2905" s="244">
        <f t="shared" si="502"/>
        <v>905085</v>
      </c>
      <c r="S2905" s="244">
        <f t="shared" si="503"/>
        <v>894635</v>
      </c>
      <c r="T2905" s="244">
        <f t="shared" si="504"/>
        <v>910350</v>
      </c>
      <c r="U2905" s="79">
        <f t="shared" si="505"/>
        <v>119897.73292477218</v>
      </c>
      <c r="V2905" s="245">
        <f t="shared" si="506"/>
        <v>0.13247124073956831</v>
      </c>
      <c r="W2905" s="88" t="str">
        <f t="shared" si="507"/>
        <v>MENOR_VALOR</v>
      </c>
      <c r="X2905" s="89">
        <f t="shared" si="508"/>
        <v>735524</v>
      </c>
      <c r="Y2905" s="73"/>
    </row>
    <row r="2906" spans="1:25" ht="16" x14ac:dyDescent="0.35">
      <c r="A2906" s="21">
        <v>2589</v>
      </c>
      <c r="B2906" s="30">
        <v>8714200</v>
      </c>
      <c r="C2906" s="62" t="s">
        <v>562</v>
      </c>
      <c r="D2906" s="62" t="s">
        <v>610</v>
      </c>
      <c r="E2906" s="217" t="s">
        <v>34</v>
      </c>
      <c r="F2906" s="54">
        <v>0</v>
      </c>
      <c r="G2906" s="134">
        <v>1</v>
      </c>
      <c r="H2906" s="6">
        <v>781815</v>
      </c>
      <c r="I2906" s="264">
        <v>267512</v>
      </c>
      <c r="J2906" s="82">
        <f t="shared" si="489"/>
        <v>302609.57439999998</v>
      </c>
      <c r="K2906" s="79">
        <v>397940</v>
      </c>
      <c r="L2906" s="79">
        <f t="shared" si="499"/>
        <v>75608.600000000006</v>
      </c>
      <c r="M2906" s="79">
        <f t="shared" si="500"/>
        <v>473548.6</v>
      </c>
      <c r="N2906" s="79">
        <v>315000</v>
      </c>
      <c r="O2906" s="79">
        <v>59850</v>
      </c>
      <c r="P2906" s="79">
        <v>374850</v>
      </c>
      <c r="Q2906" s="244">
        <f t="shared" si="501"/>
        <v>302610</v>
      </c>
      <c r="R2906" s="244">
        <f t="shared" si="502"/>
        <v>383669</v>
      </c>
      <c r="S2906" s="244">
        <f t="shared" si="503"/>
        <v>377313</v>
      </c>
      <c r="T2906" s="244">
        <f t="shared" si="504"/>
        <v>374850</v>
      </c>
      <c r="U2906" s="79">
        <f t="shared" si="505"/>
        <v>57317.368576200359</v>
      </c>
      <c r="V2906" s="245">
        <f t="shared" si="506"/>
        <v>0.14939275410888125</v>
      </c>
      <c r="W2906" s="88" t="str">
        <f t="shared" si="507"/>
        <v>MENOR_VALOR</v>
      </c>
      <c r="X2906" s="89">
        <f t="shared" si="508"/>
        <v>302610</v>
      </c>
      <c r="Y2906" s="73"/>
    </row>
    <row r="2907" spans="1:25" ht="24" x14ac:dyDescent="0.35">
      <c r="A2907" s="21">
        <v>2590</v>
      </c>
      <c r="B2907" s="30">
        <v>8714200</v>
      </c>
      <c r="C2907" s="32" t="s">
        <v>50</v>
      </c>
      <c r="D2907" s="62" t="s">
        <v>611</v>
      </c>
      <c r="E2907" s="217" t="s">
        <v>34</v>
      </c>
      <c r="F2907" s="54">
        <v>0</v>
      </c>
      <c r="G2907" s="134">
        <v>1</v>
      </c>
      <c r="H2907" s="6">
        <v>781815</v>
      </c>
      <c r="I2907" s="264">
        <v>217056</v>
      </c>
      <c r="J2907" s="82">
        <f t="shared" ref="J2907:J2970" si="509">(I2907*13.12%)+I2907</f>
        <v>245533.74719999998</v>
      </c>
      <c r="K2907" s="79">
        <v>328570</v>
      </c>
      <c r="L2907" s="79">
        <f t="shared" si="499"/>
        <v>62428.3</v>
      </c>
      <c r="M2907" s="79">
        <f t="shared" si="500"/>
        <v>390998.3</v>
      </c>
      <c r="N2907" s="79">
        <v>255000</v>
      </c>
      <c r="O2907" s="79">
        <v>48450</v>
      </c>
      <c r="P2907" s="79">
        <v>303450</v>
      </c>
      <c r="Q2907" s="244">
        <f t="shared" si="501"/>
        <v>245534</v>
      </c>
      <c r="R2907" s="244">
        <f t="shared" si="502"/>
        <v>313327</v>
      </c>
      <c r="S2907" s="244">
        <f t="shared" si="503"/>
        <v>307698</v>
      </c>
      <c r="T2907" s="244">
        <f t="shared" si="504"/>
        <v>303450</v>
      </c>
      <c r="U2907" s="79">
        <f t="shared" si="505"/>
        <v>47936.890016979618</v>
      </c>
      <c r="V2907" s="245">
        <f t="shared" si="506"/>
        <v>0.15299316693735177</v>
      </c>
      <c r="W2907" s="88" t="str">
        <f t="shared" si="507"/>
        <v>MENOR_VALOR</v>
      </c>
      <c r="X2907" s="89">
        <f t="shared" si="508"/>
        <v>245534</v>
      </c>
      <c r="Y2907" s="73"/>
    </row>
    <row r="2908" spans="1:25" s="74" customFormat="1" ht="32" x14ac:dyDescent="0.35">
      <c r="A2908" s="215">
        <v>4.4000000000000004</v>
      </c>
      <c r="B2908" s="6"/>
      <c r="C2908" s="13"/>
      <c r="D2908" s="218" t="s">
        <v>612</v>
      </c>
      <c r="E2908" s="6"/>
      <c r="F2908" s="6"/>
      <c r="G2908" s="6"/>
      <c r="H2908" s="6"/>
      <c r="I2908" s="11"/>
      <c r="J2908" s="82">
        <f t="shared" si="509"/>
        <v>0</v>
      </c>
      <c r="K2908" s="79">
        <v>0</v>
      </c>
      <c r="L2908" s="79">
        <f t="shared" si="499"/>
        <v>0</v>
      </c>
      <c r="M2908" s="79">
        <f t="shared" si="500"/>
        <v>0</v>
      </c>
      <c r="N2908" s="79"/>
      <c r="O2908" s="79"/>
      <c r="P2908" s="79"/>
      <c r="Q2908" s="244"/>
      <c r="R2908" s="244"/>
      <c r="S2908" s="244"/>
      <c r="T2908" s="244"/>
      <c r="U2908" s="79"/>
      <c r="V2908" s="245"/>
      <c r="W2908" s="88" t="str">
        <f t="shared" si="507"/>
        <v>MENOR_VALOR</v>
      </c>
      <c r="X2908" s="89">
        <f t="shared" si="508"/>
        <v>0</v>
      </c>
      <c r="Y2908" s="73"/>
    </row>
    <row r="2909" spans="1:25" ht="16" x14ac:dyDescent="0.35">
      <c r="A2909" s="21">
        <v>2591</v>
      </c>
      <c r="B2909" s="30">
        <v>8714200</v>
      </c>
      <c r="C2909" s="20" t="s">
        <v>548</v>
      </c>
      <c r="D2909" s="62" t="s">
        <v>790</v>
      </c>
      <c r="E2909" s="217" t="s">
        <v>34</v>
      </c>
      <c r="F2909" s="54">
        <v>0</v>
      </c>
      <c r="G2909" s="134">
        <v>1</v>
      </c>
      <c r="H2909" s="6">
        <v>781815</v>
      </c>
      <c r="I2909" s="247">
        <v>29750</v>
      </c>
      <c r="J2909" s="82">
        <f t="shared" si="509"/>
        <v>33653.199999999997</v>
      </c>
      <c r="K2909" s="79">
        <v>40040</v>
      </c>
      <c r="L2909" s="79">
        <f t="shared" si="499"/>
        <v>7607.6</v>
      </c>
      <c r="M2909" s="79">
        <f t="shared" si="500"/>
        <v>47647.6</v>
      </c>
      <c r="N2909" s="79">
        <v>35000</v>
      </c>
      <c r="O2909" s="79">
        <v>6650</v>
      </c>
      <c r="P2909" s="79">
        <v>41650</v>
      </c>
      <c r="Q2909" s="244">
        <f t="shared" si="501"/>
        <v>33653</v>
      </c>
      <c r="R2909" s="244">
        <f t="shared" si="502"/>
        <v>40984</v>
      </c>
      <c r="S2909" s="244">
        <f t="shared" si="503"/>
        <v>40572</v>
      </c>
      <c r="T2909" s="244">
        <f t="shared" si="504"/>
        <v>41650</v>
      </c>
      <c r="U2909" s="79">
        <f t="shared" si="505"/>
        <v>5183.7998128785803</v>
      </c>
      <c r="V2909" s="245">
        <f t="shared" si="506"/>
        <v>0.12648350119262591</v>
      </c>
      <c r="W2909" s="88" t="str">
        <f t="shared" si="507"/>
        <v>MENOR_VALOR</v>
      </c>
      <c r="X2909" s="89">
        <f t="shared" si="508"/>
        <v>33653</v>
      </c>
      <c r="Y2909" s="73"/>
    </row>
    <row r="2910" spans="1:25" x14ac:dyDescent="0.35">
      <c r="A2910" s="21">
        <v>2592</v>
      </c>
      <c r="B2910" s="30">
        <v>8714200</v>
      </c>
      <c r="C2910" s="13" t="s">
        <v>548</v>
      </c>
      <c r="D2910" s="62" t="s">
        <v>614</v>
      </c>
      <c r="E2910" s="217" t="s">
        <v>34</v>
      </c>
      <c r="F2910" s="54">
        <v>0</v>
      </c>
      <c r="G2910" s="134">
        <v>1</v>
      </c>
      <c r="H2910" s="6">
        <v>781815</v>
      </c>
      <c r="I2910" s="247">
        <v>29512</v>
      </c>
      <c r="J2910" s="82">
        <f t="shared" si="509"/>
        <v>33383.974399999999</v>
      </c>
      <c r="K2910" s="79">
        <v>42240</v>
      </c>
      <c r="L2910" s="79">
        <f t="shared" si="499"/>
        <v>8025.6</v>
      </c>
      <c r="M2910" s="79">
        <f t="shared" si="500"/>
        <v>50265.599999999999</v>
      </c>
      <c r="N2910" s="79">
        <v>35000</v>
      </c>
      <c r="O2910" s="79">
        <v>6650</v>
      </c>
      <c r="P2910" s="79">
        <v>41650</v>
      </c>
      <c r="Q2910" s="244">
        <f t="shared" si="501"/>
        <v>33384</v>
      </c>
      <c r="R2910" s="244">
        <f t="shared" si="502"/>
        <v>41767</v>
      </c>
      <c r="S2910" s="244">
        <f t="shared" si="503"/>
        <v>41192</v>
      </c>
      <c r="T2910" s="244">
        <f t="shared" si="504"/>
        <v>41650</v>
      </c>
      <c r="U2910" s="79">
        <f t="shared" si="505"/>
        <v>5927.6761466868275</v>
      </c>
      <c r="V2910" s="245">
        <f t="shared" si="506"/>
        <v>0.14192247819299514</v>
      </c>
      <c r="W2910" s="88" t="str">
        <f t="shared" si="507"/>
        <v>MENOR_VALOR</v>
      </c>
      <c r="X2910" s="89">
        <f t="shared" si="508"/>
        <v>33384</v>
      </c>
      <c r="Y2910" s="73"/>
    </row>
    <row r="2911" spans="1:25" ht="16" x14ac:dyDescent="0.35">
      <c r="A2911" s="21">
        <v>2593</v>
      </c>
      <c r="B2911" s="30">
        <v>8714200</v>
      </c>
      <c r="C2911" s="20" t="s">
        <v>548</v>
      </c>
      <c r="D2911" s="62" t="s">
        <v>791</v>
      </c>
      <c r="E2911" s="217" t="s">
        <v>34</v>
      </c>
      <c r="F2911" s="54">
        <v>0</v>
      </c>
      <c r="G2911" s="134">
        <v>1</v>
      </c>
      <c r="H2911" s="6">
        <v>781815</v>
      </c>
      <c r="I2911" s="247">
        <v>150654</v>
      </c>
      <c r="J2911" s="82">
        <f t="shared" si="509"/>
        <v>170419.80479999998</v>
      </c>
      <c r="K2911" s="79">
        <v>240890</v>
      </c>
      <c r="L2911" s="79">
        <f t="shared" si="499"/>
        <v>45769.1</v>
      </c>
      <c r="M2911" s="79">
        <f t="shared" si="500"/>
        <v>286659.09999999998</v>
      </c>
      <c r="N2911" s="79">
        <v>177000</v>
      </c>
      <c r="O2911" s="79">
        <v>33630</v>
      </c>
      <c r="P2911" s="79">
        <v>210630</v>
      </c>
      <c r="Q2911" s="244">
        <f t="shared" si="501"/>
        <v>170420</v>
      </c>
      <c r="R2911" s="244">
        <f t="shared" si="502"/>
        <v>222570</v>
      </c>
      <c r="S2911" s="244">
        <f t="shared" si="503"/>
        <v>217505</v>
      </c>
      <c r="T2911" s="244">
        <f t="shared" si="504"/>
        <v>210630</v>
      </c>
      <c r="U2911" s="79">
        <f t="shared" si="505"/>
        <v>36875.618638878455</v>
      </c>
      <c r="V2911" s="245">
        <f t="shared" si="506"/>
        <v>0.16568099312071913</v>
      </c>
      <c r="W2911" s="88" t="str">
        <f t="shared" si="507"/>
        <v>MENOR_VALOR</v>
      </c>
      <c r="X2911" s="89">
        <f t="shared" si="508"/>
        <v>170420</v>
      </c>
      <c r="Y2911" s="73"/>
    </row>
    <row r="2912" spans="1:25" ht="16" x14ac:dyDescent="0.35">
      <c r="A2912" s="21">
        <v>2594</v>
      </c>
      <c r="B2912" s="30">
        <v>8714200</v>
      </c>
      <c r="C2912" s="20" t="s">
        <v>548</v>
      </c>
      <c r="D2912" s="62" t="s">
        <v>615</v>
      </c>
      <c r="E2912" s="217" t="s">
        <v>34</v>
      </c>
      <c r="F2912" s="54">
        <v>0</v>
      </c>
      <c r="G2912" s="134">
        <v>1</v>
      </c>
      <c r="H2912" s="6">
        <v>781815</v>
      </c>
      <c r="I2912" s="247">
        <v>22134</v>
      </c>
      <c r="J2912" s="82">
        <f t="shared" si="509"/>
        <v>25037.980800000001</v>
      </c>
      <c r="K2912" s="79">
        <v>35970</v>
      </c>
      <c r="L2912" s="79">
        <f t="shared" si="499"/>
        <v>6834.3</v>
      </c>
      <c r="M2912" s="79">
        <f t="shared" si="500"/>
        <v>42804.3</v>
      </c>
      <c r="N2912" s="79">
        <v>26000</v>
      </c>
      <c r="O2912" s="79">
        <v>4940</v>
      </c>
      <c r="P2912" s="79">
        <v>30940</v>
      </c>
      <c r="Q2912" s="244">
        <f t="shared" si="501"/>
        <v>25038</v>
      </c>
      <c r="R2912" s="244">
        <f t="shared" si="502"/>
        <v>32927</v>
      </c>
      <c r="S2912" s="244">
        <f t="shared" si="503"/>
        <v>32127</v>
      </c>
      <c r="T2912" s="244">
        <f t="shared" si="504"/>
        <v>30940</v>
      </c>
      <c r="U2912" s="79">
        <f t="shared" si="505"/>
        <v>5578.3653967806731</v>
      </c>
      <c r="V2912" s="245">
        <f t="shared" si="506"/>
        <v>0.16941614470740343</v>
      </c>
      <c r="W2912" s="88" t="str">
        <f t="shared" si="507"/>
        <v>MENOR_VALOR</v>
      </c>
      <c r="X2912" s="89">
        <f t="shared" si="508"/>
        <v>25038</v>
      </c>
      <c r="Y2912" s="73"/>
    </row>
    <row r="2913" spans="1:25" ht="16" x14ac:dyDescent="0.35">
      <c r="A2913" s="21">
        <v>2595</v>
      </c>
      <c r="B2913" s="30">
        <v>8714200</v>
      </c>
      <c r="C2913" s="13" t="s">
        <v>548</v>
      </c>
      <c r="D2913" s="62" t="s">
        <v>616</v>
      </c>
      <c r="E2913" s="217" t="s">
        <v>34</v>
      </c>
      <c r="F2913" s="54">
        <v>0</v>
      </c>
      <c r="G2913" s="134">
        <v>1</v>
      </c>
      <c r="H2913" s="6">
        <v>781815</v>
      </c>
      <c r="I2913" s="247">
        <v>24514</v>
      </c>
      <c r="J2913" s="82">
        <f t="shared" si="509"/>
        <v>27730.236799999999</v>
      </c>
      <c r="K2913" s="79">
        <v>36720</v>
      </c>
      <c r="L2913" s="79">
        <f t="shared" si="499"/>
        <v>6976.8</v>
      </c>
      <c r="M2913" s="79">
        <f t="shared" si="500"/>
        <v>43696.800000000003</v>
      </c>
      <c r="N2913" s="79">
        <v>29000</v>
      </c>
      <c r="O2913" s="79">
        <v>5510</v>
      </c>
      <c r="P2913" s="79">
        <v>34510</v>
      </c>
      <c r="Q2913" s="244">
        <f t="shared" si="501"/>
        <v>27730</v>
      </c>
      <c r="R2913" s="244">
        <f t="shared" si="502"/>
        <v>35312</v>
      </c>
      <c r="S2913" s="244">
        <f t="shared" si="503"/>
        <v>34710</v>
      </c>
      <c r="T2913" s="244">
        <f t="shared" si="504"/>
        <v>34510</v>
      </c>
      <c r="U2913" s="79">
        <f t="shared" si="505"/>
        <v>5361.2836149564037</v>
      </c>
      <c r="V2913" s="245">
        <f t="shared" si="506"/>
        <v>0.15182611052776404</v>
      </c>
      <c r="W2913" s="88" t="str">
        <f t="shared" si="507"/>
        <v>MENOR_VALOR</v>
      </c>
      <c r="X2913" s="89">
        <f t="shared" si="508"/>
        <v>27730</v>
      </c>
      <c r="Y2913" s="73"/>
    </row>
    <row r="2914" spans="1:25" x14ac:dyDescent="0.35">
      <c r="A2914" s="21">
        <v>2596</v>
      </c>
      <c r="B2914" s="30">
        <v>8714200</v>
      </c>
      <c r="C2914" s="13" t="s">
        <v>548</v>
      </c>
      <c r="D2914" s="62" t="s">
        <v>111</v>
      </c>
      <c r="E2914" s="217" t="s">
        <v>34</v>
      </c>
      <c r="F2914" s="54">
        <v>0</v>
      </c>
      <c r="G2914" s="134">
        <v>1</v>
      </c>
      <c r="H2914" s="6">
        <v>781815</v>
      </c>
      <c r="I2914" s="247">
        <v>21301</v>
      </c>
      <c r="J2914" s="82">
        <f t="shared" si="509"/>
        <v>24095.691200000001</v>
      </c>
      <c r="K2914" s="79">
        <v>30360</v>
      </c>
      <c r="L2914" s="79">
        <f t="shared" si="499"/>
        <v>5768.4</v>
      </c>
      <c r="M2914" s="79">
        <f t="shared" si="500"/>
        <v>36128.400000000001</v>
      </c>
      <c r="N2914" s="79">
        <v>26000</v>
      </c>
      <c r="O2914" s="79">
        <v>4940</v>
      </c>
      <c r="P2914" s="79">
        <v>30940</v>
      </c>
      <c r="Q2914" s="244">
        <f t="shared" si="501"/>
        <v>24096</v>
      </c>
      <c r="R2914" s="244">
        <f t="shared" si="502"/>
        <v>30388</v>
      </c>
      <c r="S2914" s="244">
        <f t="shared" si="503"/>
        <v>29976</v>
      </c>
      <c r="T2914" s="244">
        <f t="shared" si="504"/>
        <v>30940</v>
      </c>
      <c r="U2914" s="79">
        <f t="shared" si="505"/>
        <v>4449.115867225757</v>
      </c>
      <c r="V2914" s="245">
        <f t="shared" si="506"/>
        <v>0.14641028916762397</v>
      </c>
      <c r="W2914" s="88" t="str">
        <f t="shared" si="507"/>
        <v>MENOR_VALOR</v>
      </c>
      <c r="X2914" s="89">
        <f t="shared" si="508"/>
        <v>24096</v>
      </c>
      <c r="Y2914" s="73"/>
    </row>
    <row r="2915" spans="1:25" ht="16" x14ac:dyDescent="0.35">
      <c r="A2915" s="21">
        <v>2597</v>
      </c>
      <c r="B2915" s="30">
        <v>8714200</v>
      </c>
      <c r="C2915" s="20" t="s">
        <v>548</v>
      </c>
      <c r="D2915" s="62" t="s">
        <v>617</v>
      </c>
      <c r="E2915" s="217" t="s">
        <v>34</v>
      </c>
      <c r="F2915" s="54">
        <v>0</v>
      </c>
      <c r="G2915" s="134">
        <v>1</v>
      </c>
      <c r="H2915" s="6">
        <v>781815</v>
      </c>
      <c r="I2915" s="247">
        <v>119952</v>
      </c>
      <c r="J2915" s="82">
        <f t="shared" si="509"/>
        <v>135689.70240000001</v>
      </c>
      <c r="K2915" s="79">
        <v>174240</v>
      </c>
      <c r="L2915" s="79">
        <f t="shared" si="499"/>
        <v>33105.599999999999</v>
      </c>
      <c r="M2915" s="79">
        <f t="shared" si="500"/>
        <v>207345.6</v>
      </c>
      <c r="N2915" s="79">
        <v>141000</v>
      </c>
      <c r="O2915" s="79">
        <v>26790</v>
      </c>
      <c r="P2915" s="79">
        <v>167790</v>
      </c>
      <c r="Q2915" s="244">
        <f t="shared" si="501"/>
        <v>135690</v>
      </c>
      <c r="R2915" s="244">
        <f t="shared" si="502"/>
        <v>170275</v>
      </c>
      <c r="S2915" s="244">
        <f t="shared" si="503"/>
        <v>167753</v>
      </c>
      <c r="T2915" s="244">
        <f t="shared" si="504"/>
        <v>167790</v>
      </c>
      <c r="U2915" s="79">
        <f t="shared" si="505"/>
        <v>24455.288027336745</v>
      </c>
      <c r="V2915" s="245">
        <f t="shared" si="506"/>
        <v>0.14362230525524441</v>
      </c>
      <c r="W2915" s="88" t="str">
        <f t="shared" si="507"/>
        <v>MENOR_VALOR</v>
      </c>
      <c r="X2915" s="89">
        <f t="shared" si="508"/>
        <v>135690</v>
      </c>
      <c r="Y2915" s="73"/>
    </row>
    <row r="2916" spans="1:25" x14ac:dyDescent="0.35">
      <c r="A2916" s="21">
        <v>2598</v>
      </c>
      <c r="B2916" s="30">
        <v>8714200</v>
      </c>
      <c r="C2916" s="20" t="s">
        <v>548</v>
      </c>
      <c r="D2916" s="62" t="s">
        <v>618</v>
      </c>
      <c r="E2916" s="217" t="s">
        <v>34</v>
      </c>
      <c r="F2916" s="54">
        <v>0</v>
      </c>
      <c r="G2916" s="134">
        <v>1</v>
      </c>
      <c r="H2916" s="6">
        <v>781815</v>
      </c>
      <c r="I2916" s="247">
        <v>122927</v>
      </c>
      <c r="J2916" s="82">
        <f t="shared" si="509"/>
        <v>139055.02239999999</v>
      </c>
      <c r="K2916" s="79">
        <v>170140</v>
      </c>
      <c r="L2916" s="79">
        <f t="shared" si="499"/>
        <v>32326.600000000002</v>
      </c>
      <c r="M2916" s="79">
        <f t="shared" si="500"/>
        <v>202466.6</v>
      </c>
      <c r="N2916" s="79">
        <v>145000</v>
      </c>
      <c r="O2916" s="79">
        <v>27550</v>
      </c>
      <c r="P2916" s="79">
        <v>172550</v>
      </c>
      <c r="Q2916" s="244">
        <f t="shared" si="501"/>
        <v>139055</v>
      </c>
      <c r="R2916" s="244">
        <f t="shared" si="502"/>
        <v>171357</v>
      </c>
      <c r="S2916" s="244">
        <f t="shared" si="503"/>
        <v>169363</v>
      </c>
      <c r="T2916" s="244">
        <f t="shared" si="504"/>
        <v>172550</v>
      </c>
      <c r="U2916" s="79">
        <f t="shared" si="505"/>
        <v>22840.963245887859</v>
      </c>
      <c r="V2916" s="245">
        <f t="shared" si="506"/>
        <v>0.13329460276433328</v>
      </c>
      <c r="W2916" s="88" t="str">
        <f t="shared" si="507"/>
        <v>MENOR_VALOR</v>
      </c>
      <c r="X2916" s="89">
        <f t="shared" si="508"/>
        <v>139055</v>
      </c>
      <c r="Y2916" s="73"/>
    </row>
    <row r="2917" spans="1:25" ht="24" x14ac:dyDescent="0.35">
      <c r="A2917" s="21">
        <v>2599</v>
      </c>
      <c r="B2917" s="30">
        <v>8714200</v>
      </c>
      <c r="C2917" s="62" t="s">
        <v>562</v>
      </c>
      <c r="D2917" s="62" t="s">
        <v>792</v>
      </c>
      <c r="E2917" s="217" t="s">
        <v>34</v>
      </c>
      <c r="F2917" s="54">
        <v>0</v>
      </c>
      <c r="G2917" s="134">
        <v>1</v>
      </c>
      <c r="H2917" s="6">
        <v>781815</v>
      </c>
      <c r="I2917" s="264">
        <v>180642</v>
      </c>
      <c r="J2917" s="82">
        <f t="shared" si="509"/>
        <v>204342.2304</v>
      </c>
      <c r="K2917" s="79">
        <v>289940</v>
      </c>
      <c r="L2917" s="79">
        <f t="shared" si="499"/>
        <v>55088.6</v>
      </c>
      <c r="M2917" s="79">
        <f t="shared" si="500"/>
        <v>345028.6</v>
      </c>
      <c r="N2917" s="79">
        <v>213000</v>
      </c>
      <c r="O2917" s="79">
        <v>40470</v>
      </c>
      <c r="P2917" s="79">
        <v>253470</v>
      </c>
      <c r="Q2917" s="244">
        <f t="shared" si="501"/>
        <v>204342</v>
      </c>
      <c r="R2917" s="244">
        <f t="shared" si="502"/>
        <v>267614</v>
      </c>
      <c r="S2917" s="244">
        <f t="shared" si="503"/>
        <v>261445</v>
      </c>
      <c r="T2917" s="244">
        <f t="shared" si="504"/>
        <v>253470</v>
      </c>
      <c r="U2917" s="79">
        <f t="shared" si="505"/>
        <v>44740.060259235237</v>
      </c>
      <c r="V2917" s="245">
        <f t="shared" si="506"/>
        <v>0.16718131435289349</v>
      </c>
      <c r="W2917" s="88" t="str">
        <f t="shared" si="507"/>
        <v>MENOR_VALOR</v>
      </c>
      <c r="X2917" s="89">
        <f t="shared" si="508"/>
        <v>204342</v>
      </c>
      <c r="Y2917" s="73"/>
    </row>
    <row r="2918" spans="1:25" ht="16" x14ac:dyDescent="0.35">
      <c r="A2918" s="21">
        <v>2600</v>
      </c>
      <c r="B2918" s="30">
        <v>8714200</v>
      </c>
      <c r="C2918" s="62" t="s">
        <v>562</v>
      </c>
      <c r="D2918" s="62" t="s">
        <v>793</v>
      </c>
      <c r="E2918" s="217" t="s">
        <v>34</v>
      </c>
      <c r="F2918" s="54">
        <v>0</v>
      </c>
      <c r="G2918" s="134">
        <v>1</v>
      </c>
      <c r="H2918" s="6">
        <v>781815</v>
      </c>
      <c r="I2918" s="264">
        <v>329035</v>
      </c>
      <c r="J2918" s="82">
        <f t="shared" si="509"/>
        <v>372204.39199999999</v>
      </c>
      <c r="K2918" s="79">
        <v>488840</v>
      </c>
      <c r="L2918" s="79">
        <f t="shared" si="499"/>
        <v>92879.6</v>
      </c>
      <c r="M2918" s="79">
        <f t="shared" si="500"/>
        <v>581719.6</v>
      </c>
      <c r="N2918" s="79">
        <v>387000</v>
      </c>
      <c r="O2918" s="79">
        <v>73530</v>
      </c>
      <c r="P2918" s="79">
        <v>460530</v>
      </c>
      <c r="Q2918" s="244">
        <f t="shared" si="501"/>
        <v>372204</v>
      </c>
      <c r="R2918" s="244">
        <f t="shared" si="502"/>
        <v>471485</v>
      </c>
      <c r="S2918" s="244">
        <f t="shared" si="503"/>
        <v>463715</v>
      </c>
      <c r="T2918" s="244">
        <f t="shared" si="504"/>
        <v>460530</v>
      </c>
      <c r="U2918" s="79">
        <f t="shared" si="505"/>
        <v>70202.268342981624</v>
      </c>
      <c r="V2918" s="245">
        <f t="shared" si="506"/>
        <v>0.14889608013612654</v>
      </c>
      <c r="W2918" s="88" t="str">
        <f t="shared" si="507"/>
        <v>MENOR_VALOR</v>
      </c>
      <c r="X2918" s="89">
        <f t="shared" si="508"/>
        <v>372204</v>
      </c>
      <c r="Y2918" s="73"/>
    </row>
    <row r="2919" spans="1:25" ht="24" x14ac:dyDescent="0.35">
      <c r="A2919" s="21">
        <v>2601</v>
      </c>
      <c r="B2919" s="30">
        <v>8714200</v>
      </c>
      <c r="C2919" s="32" t="s">
        <v>50</v>
      </c>
      <c r="D2919" s="62" t="s">
        <v>620</v>
      </c>
      <c r="E2919" s="217" t="s">
        <v>34</v>
      </c>
      <c r="F2919" s="54">
        <v>0</v>
      </c>
      <c r="G2919" s="134">
        <v>1</v>
      </c>
      <c r="H2919" s="6">
        <v>781815</v>
      </c>
      <c r="I2919" s="264">
        <v>256683</v>
      </c>
      <c r="J2919" s="82">
        <f t="shared" si="509"/>
        <v>290359.80959999998</v>
      </c>
      <c r="K2919" s="79">
        <v>378000</v>
      </c>
      <c r="L2919" s="79">
        <f t="shared" si="499"/>
        <v>71820</v>
      </c>
      <c r="M2919" s="79">
        <f t="shared" si="500"/>
        <v>449820</v>
      </c>
      <c r="N2919" s="79">
        <v>302000</v>
      </c>
      <c r="O2919" s="79">
        <v>57380</v>
      </c>
      <c r="P2919" s="79">
        <v>359380</v>
      </c>
      <c r="Q2919" s="244">
        <f t="shared" si="501"/>
        <v>290360</v>
      </c>
      <c r="R2919" s="244">
        <f t="shared" si="502"/>
        <v>366520</v>
      </c>
      <c r="S2919" s="244">
        <f t="shared" si="503"/>
        <v>360725</v>
      </c>
      <c r="T2919" s="244">
        <f t="shared" si="504"/>
        <v>359380</v>
      </c>
      <c r="U2919" s="79">
        <f t="shared" si="505"/>
        <v>53853.252455167458</v>
      </c>
      <c r="V2919" s="245">
        <f t="shared" si="506"/>
        <v>0.14693127920759427</v>
      </c>
      <c r="W2919" s="88" t="str">
        <f t="shared" si="507"/>
        <v>MENOR_VALOR</v>
      </c>
      <c r="X2919" s="89">
        <f t="shared" si="508"/>
        <v>290360</v>
      </c>
      <c r="Y2919" s="73"/>
    </row>
    <row r="2920" spans="1:25" ht="24" x14ac:dyDescent="0.35">
      <c r="A2920" s="21">
        <v>2602</v>
      </c>
      <c r="B2920" s="30">
        <v>8714200</v>
      </c>
      <c r="C2920" s="62" t="s">
        <v>562</v>
      </c>
      <c r="D2920" s="62" t="s">
        <v>621</v>
      </c>
      <c r="E2920" s="217" t="s">
        <v>34</v>
      </c>
      <c r="F2920" s="54">
        <v>0</v>
      </c>
      <c r="G2920" s="134">
        <v>1</v>
      </c>
      <c r="H2920" s="6">
        <v>781815</v>
      </c>
      <c r="I2920" s="247">
        <v>361998</v>
      </c>
      <c r="J2920" s="82">
        <f t="shared" si="509"/>
        <v>409492.13760000002</v>
      </c>
      <c r="K2920" s="79">
        <v>575640</v>
      </c>
      <c r="L2920" s="79">
        <f t="shared" si="499"/>
        <v>109371.6</v>
      </c>
      <c r="M2920" s="79">
        <f t="shared" si="500"/>
        <v>685011.6</v>
      </c>
      <c r="N2920" s="79">
        <v>426000</v>
      </c>
      <c r="O2920" s="79">
        <v>80940</v>
      </c>
      <c r="P2920" s="79">
        <v>506940</v>
      </c>
      <c r="Q2920" s="244">
        <f t="shared" si="501"/>
        <v>409492</v>
      </c>
      <c r="R2920" s="244">
        <f t="shared" si="502"/>
        <v>533815</v>
      </c>
      <c r="S2920" s="244">
        <f t="shared" si="503"/>
        <v>521955</v>
      </c>
      <c r="T2920" s="244">
        <f t="shared" si="504"/>
        <v>506940</v>
      </c>
      <c r="U2920" s="79">
        <f t="shared" si="505"/>
        <v>87909.636357455151</v>
      </c>
      <c r="V2920" s="245">
        <f t="shared" si="506"/>
        <v>0.16468183988358354</v>
      </c>
      <c r="W2920" s="88" t="str">
        <f t="shared" si="507"/>
        <v>MENOR_VALOR</v>
      </c>
      <c r="X2920" s="89">
        <f t="shared" si="508"/>
        <v>409492</v>
      </c>
      <c r="Y2920" s="73"/>
    </row>
    <row r="2921" spans="1:25" s="74" customFormat="1" ht="16" x14ac:dyDescent="0.35">
      <c r="A2921" s="215">
        <v>4.5</v>
      </c>
      <c r="B2921" s="6"/>
      <c r="C2921" s="13"/>
      <c r="D2921" s="218" t="s">
        <v>622</v>
      </c>
      <c r="E2921" s="6"/>
      <c r="F2921" s="6"/>
      <c r="G2921" s="6"/>
      <c r="H2921" s="6"/>
      <c r="I2921" s="11"/>
      <c r="J2921" s="82">
        <f t="shared" si="509"/>
        <v>0</v>
      </c>
      <c r="K2921" s="79">
        <v>0</v>
      </c>
      <c r="L2921" s="79">
        <f t="shared" si="499"/>
        <v>0</v>
      </c>
      <c r="M2921" s="79">
        <f t="shared" si="500"/>
        <v>0</v>
      </c>
      <c r="N2921" s="79"/>
      <c r="O2921" s="79"/>
      <c r="P2921" s="79"/>
      <c r="Q2921" s="244"/>
      <c r="R2921" s="244"/>
      <c r="S2921" s="244"/>
      <c r="T2921" s="244"/>
      <c r="U2921" s="79"/>
      <c r="V2921" s="245"/>
      <c r="W2921" s="88" t="str">
        <f t="shared" si="507"/>
        <v>MENOR_VALOR</v>
      </c>
      <c r="X2921" s="89">
        <f t="shared" si="508"/>
        <v>0</v>
      </c>
      <c r="Y2921" s="73"/>
    </row>
    <row r="2922" spans="1:25" ht="16" x14ac:dyDescent="0.35">
      <c r="A2922" s="21">
        <v>2603</v>
      </c>
      <c r="B2922" s="30">
        <v>8714200</v>
      </c>
      <c r="C2922" s="20" t="s">
        <v>548</v>
      </c>
      <c r="D2922" s="62" t="s">
        <v>222</v>
      </c>
      <c r="E2922" s="217" t="s">
        <v>34</v>
      </c>
      <c r="F2922" s="54">
        <v>0</v>
      </c>
      <c r="G2922" s="134">
        <v>1</v>
      </c>
      <c r="H2922" s="6">
        <v>781815</v>
      </c>
      <c r="I2922" s="247">
        <v>208250</v>
      </c>
      <c r="J2922" s="82">
        <f t="shared" si="509"/>
        <v>235572.4</v>
      </c>
      <c r="K2922" s="79">
        <v>312120</v>
      </c>
      <c r="L2922" s="79">
        <f t="shared" si="499"/>
        <v>59302.8</v>
      </c>
      <c r="M2922" s="79">
        <f t="shared" si="500"/>
        <v>371422.8</v>
      </c>
      <c r="N2922" s="79">
        <v>245000</v>
      </c>
      <c r="O2922" s="79">
        <v>46550</v>
      </c>
      <c r="P2922" s="79">
        <v>291550</v>
      </c>
      <c r="Q2922" s="244">
        <f t="shared" si="501"/>
        <v>235572</v>
      </c>
      <c r="R2922" s="244">
        <f t="shared" si="502"/>
        <v>299515</v>
      </c>
      <c r="S2922" s="244">
        <f t="shared" si="503"/>
        <v>294376</v>
      </c>
      <c r="T2922" s="244">
        <f t="shared" si="504"/>
        <v>291550</v>
      </c>
      <c r="U2922" s="79">
        <f t="shared" si="505"/>
        <v>45214.528909411405</v>
      </c>
      <c r="V2922" s="245">
        <f t="shared" si="506"/>
        <v>0.15095914698566484</v>
      </c>
      <c r="W2922" s="88" t="str">
        <f t="shared" si="507"/>
        <v>MENOR_VALOR</v>
      </c>
      <c r="X2922" s="89">
        <f t="shared" si="508"/>
        <v>235572</v>
      </c>
      <c r="Y2922" s="73"/>
    </row>
    <row r="2923" spans="1:25" ht="16" x14ac:dyDescent="0.35">
      <c r="A2923" s="21">
        <v>2604</v>
      </c>
      <c r="B2923" s="30">
        <v>8714200</v>
      </c>
      <c r="C2923" s="20" t="s">
        <v>548</v>
      </c>
      <c r="D2923" s="62" t="s">
        <v>623</v>
      </c>
      <c r="E2923" s="217" t="s">
        <v>34</v>
      </c>
      <c r="F2923" s="54">
        <v>0</v>
      </c>
      <c r="G2923" s="134">
        <v>1</v>
      </c>
      <c r="H2923" s="6">
        <v>781815</v>
      </c>
      <c r="I2923" s="247">
        <v>173264</v>
      </c>
      <c r="J2923" s="82">
        <f t="shared" si="509"/>
        <v>195996.23680000001</v>
      </c>
      <c r="K2923" s="79">
        <v>262650</v>
      </c>
      <c r="L2923" s="79">
        <f t="shared" si="499"/>
        <v>49903.5</v>
      </c>
      <c r="M2923" s="79">
        <f t="shared" si="500"/>
        <v>312553.5</v>
      </c>
      <c r="N2923" s="79">
        <v>204000</v>
      </c>
      <c r="O2923" s="79">
        <v>38760</v>
      </c>
      <c r="P2923" s="79">
        <v>242760</v>
      </c>
      <c r="Q2923" s="244">
        <f t="shared" si="501"/>
        <v>195996</v>
      </c>
      <c r="R2923" s="244">
        <f t="shared" si="502"/>
        <v>250437</v>
      </c>
      <c r="S2923" s="244">
        <f t="shared" si="503"/>
        <v>245914</v>
      </c>
      <c r="T2923" s="244">
        <f t="shared" si="504"/>
        <v>242760</v>
      </c>
      <c r="U2923" s="79">
        <f t="shared" si="505"/>
        <v>38495.600274576835</v>
      </c>
      <c r="V2923" s="245">
        <f t="shared" si="506"/>
        <v>0.15371370953404184</v>
      </c>
      <c r="W2923" s="88" t="str">
        <f t="shared" si="507"/>
        <v>MENOR_VALOR</v>
      </c>
      <c r="X2923" s="89">
        <f t="shared" si="508"/>
        <v>195996</v>
      </c>
      <c r="Y2923" s="73"/>
    </row>
    <row r="2924" spans="1:25" ht="16" x14ac:dyDescent="0.35">
      <c r="A2924" s="21">
        <v>2605</v>
      </c>
      <c r="B2924" s="30">
        <v>8714200</v>
      </c>
      <c r="C2924" s="20" t="s">
        <v>548</v>
      </c>
      <c r="D2924" s="62" t="s">
        <v>624</v>
      </c>
      <c r="E2924" s="217" t="s">
        <v>34</v>
      </c>
      <c r="F2924" s="54">
        <v>0</v>
      </c>
      <c r="G2924" s="134">
        <v>1</v>
      </c>
      <c r="H2924" s="6">
        <v>781815</v>
      </c>
      <c r="I2924" s="247">
        <v>168385</v>
      </c>
      <c r="J2924" s="82">
        <f t="shared" si="509"/>
        <v>190477.11199999999</v>
      </c>
      <c r="K2924" s="79">
        <v>245520</v>
      </c>
      <c r="L2924" s="79">
        <f t="shared" ref="L2924:L2987" si="510">K2924*19%</f>
        <v>46648.800000000003</v>
      </c>
      <c r="M2924" s="79">
        <f t="shared" si="500"/>
        <v>292168.8</v>
      </c>
      <c r="N2924" s="79">
        <v>198000</v>
      </c>
      <c r="O2924" s="79">
        <v>37620</v>
      </c>
      <c r="P2924" s="79">
        <v>235620</v>
      </c>
      <c r="Q2924" s="244">
        <f t="shared" si="501"/>
        <v>190477</v>
      </c>
      <c r="R2924" s="244">
        <f t="shared" si="502"/>
        <v>239422</v>
      </c>
      <c r="S2924" s="244">
        <f t="shared" si="503"/>
        <v>235810</v>
      </c>
      <c r="T2924" s="244">
        <f t="shared" si="504"/>
        <v>235620</v>
      </c>
      <c r="U2924" s="79">
        <f t="shared" si="505"/>
        <v>34609.341405175568</v>
      </c>
      <c r="V2924" s="245">
        <f t="shared" si="506"/>
        <v>0.14455372273715686</v>
      </c>
      <c r="W2924" s="88" t="str">
        <f t="shared" si="507"/>
        <v>MENOR_VALOR</v>
      </c>
      <c r="X2924" s="89">
        <f t="shared" si="508"/>
        <v>190477</v>
      </c>
      <c r="Y2924" s="73"/>
    </row>
    <row r="2925" spans="1:25" x14ac:dyDescent="0.35">
      <c r="A2925" s="21">
        <v>2606</v>
      </c>
      <c r="B2925" s="30">
        <v>8714200</v>
      </c>
      <c r="C2925" s="20" t="s">
        <v>548</v>
      </c>
      <c r="D2925" s="62" t="s">
        <v>625</v>
      </c>
      <c r="E2925" s="217" t="s">
        <v>34</v>
      </c>
      <c r="F2925" s="54">
        <v>0</v>
      </c>
      <c r="G2925" s="134">
        <v>1</v>
      </c>
      <c r="H2925" s="6">
        <v>781815</v>
      </c>
      <c r="I2925" s="247">
        <v>162316</v>
      </c>
      <c r="J2925" s="82">
        <f t="shared" si="509"/>
        <v>183611.85920000001</v>
      </c>
      <c r="K2925" s="79">
        <v>231830</v>
      </c>
      <c r="L2925" s="79">
        <f t="shared" si="510"/>
        <v>44047.7</v>
      </c>
      <c r="M2925" s="79">
        <f t="shared" si="500"/>
        <v>275877.7</v>
      </c>
      <c r="N2925" s="79">
        <v>191000</v>
      </c>
      <c r="O2925" s="79">
        <v>36290</v>
      </c>
      <c r="P2925" s="79">
        <v>227290</v>
      </c>
      <c r="Q2925" s="244">
        <f t="shared" si="501"/>
        <v>183612</v>
      </c>
      <c r="R2925" s="244">
        <f t="shared" si="502"/>
        <v>228927</v>
      </c>
      <c r="S2925" s="244">
        <f t="shared" si="503"/>
        <v>225804</v>
      </c>
      <c r="T2925" s="244">
        <f t="shared" si="504"/>
        <v>227290</v>
      </c>
      <c r="U2925" s="79">
        <f t="shared" si="505"/>
        <v>32042.5437894684</v>
      </c>
      <c r="V2925" s="245">
        <f t="shared" si="506"/>
        <v>0.13996839075106213</v>
      </c>
      <c r="W2925" s="88" t="str">
        <f t="shared" si="507"/>
        <v>MENOR_VALOR</v>
      </c>
      <c r="X2925" s="89">
        <f t="shared" si="508"/>
        <v>183612</v>
      </c>
      <c r="Y2925" s="73"/>
    </row>
    <row r="2926" spans="1:25" ht="16" x14ac:dyDescent="0.35">
      <c r="A2926" s="21">
        <v>2607</v>
      </c>
      <c r="B2926" s="30">
        <v>8714200</v>
      </c>
      <c r="C2926" s="20" t="s">
        <v>548</v>
      </c>
      <c r="D2926" s="62" t="s">
        <v>626</v>
      </c>
      <c r="E2926" s="217" t="s">
        <v>34</v>
      </c>
      <c r="F2926" s="54">
        <v>0</v>
      </c>
      <c r="G2926" s="134">
        <v>1</v>
      </c>
      <c r="H2926" s="6">
        <v>781815</v>
      </c>
      <c r="I2926" s="247">
        <v>8568</v>
      </c>
      <c r="J2926" s="82">
        <f t="shared" si="509"/>
        <v>9692.1216000000004</v>
      </c>
      <c r="K2926" s="79">
        <v>14560</v>
      </c>
      <c r="L2926" s="79">
        <f t="shared" si="510"/>
        <v>2766.4</v>
      </c>
      <c r="M2926" s="79">
        <f t="shared" si="500"/>
        <v>17326.400000000001</v>
      </c>
      <c r="N2926" s="79">
        <v>13000</v>
      </c>
      <c r="O2926" s="79">
        <v>2470</v>
      </c>
      <c r="P2926" s="79">
        <v>15470</v>
      </c>
      <c r="Q2926" s="244">
        <f t="shared" si="501"/>
        <v>9692</v>
      </c>
      <c r="R2926" s="244">
        <f t="shared" si="502"/>
        <v>14163</v>
      </c>
      <c r="S2926" s="244">
        <f t="shared" si="503"/>
        <v>13747</v>
      </c>
      <c r="T2926" s="244">
        <f t="shared" si="504"/>
        <v>15470</v>
      </c>
      <c r="U2926" s="79">
        <f t="shared" si="505"/>
        <v>3161.4744186850539</v>
      </c>
      <c r="V2926" s="245">
        <f t="shared" si="506"/>
        <v>0.22322067490539108</v>
      </c>
      <c r="W2926" s="88" t="str">
        <f t="shared" si="507"/>
        <v>MENOR_VALOR</v>
      </c>
      <c r="X2926" s="89">
        <f t="shared" si="508"/>
        <v>9692</v>
      </c>
      <c r="Y2926" s="73"/>
    </row>
    <row r="2927" spans="1:25" x14ac:dyDescent="0.35">
      <c r="A2927" s="21">
        <v>2608</v>
      </c>
      <c r="B2927" s="30">
        <v>8714200</v>
      </c>
      <c r="C2927" s="20" t="s">
        <v>548</v>
      </c>
      <c r="D2927" s="62" t="s">
        <v>627</v>
      </c>
      <c r="E2927" s="217" t="s">
        <v>34</v>
      </c>
      <c r="F2927" s="54">
        <v>0</v>
      </c>
      <c r="G2927" s="134">
        <v>1</v>
      </c>
      <c r="H2927" s="6">
        <v>781815</v>
      </c>
      <c r="I2927" s="247">
        <v>8568</v>
      </c>
      <c r="J2927" s="82">
        <f t="shared" si="509"/>
        <v>9692.1216000000004</v>
      </c>
      <c r="K2927" s="79">
        <v>12610</v>
      </c>
      <c r="L2927" s="79">
        <f t="shared" si="510"/>
        <v>2395.9</v>
      </c>
      <c r="M2927" s="79">
        <f t="shared" si="500"/>
        <v>15005.9</v>
      </c>
      <c r="N2927" s="79">
        <v>10000</v>
      </c>
      <c r="O2927" s="79">
        <v>1900</v>
      </c>
      <c r="P2927" s="79">
        <v>11900</v>
      </c>
      <c r="Q2927" s="244">
        <f t="shared" si="501"/>
        <v>9692</v>
      </c>
      <c r="R2927" s="244">
        <f t="shared" si="502"/>
        <v>12199</v>
      </c>
      <c r="S2927" s="244">
        <f t="shared" si="503"/>
        <v>12006</v>
      </c>
      <c r="T2927" s="244">
        <f t="shared" si="504"/>
        <v>11900</v>
      </c>
      <c r="U2927" s="79">
        <f t="shared" si="505"/>
        <v>1772.7167004346747</v>
      </c>
      <c r="V2927" s="245">
        <f t="shared" si="506"/>
        <v>0.14531655876995447</v>
      </c>
      <c r="W2927" s="88" t="str">
        <f t="shared" si="507"/>
        <v>MENOR_VALOR</v>
      </c>
      <c r="X2927" s="89">
        <f t="shared" si="508"/>
        <v>9692</v>
      </c>
      <c r="Y2927" s="73"/>
    </row>
    <row r="2928" spans="1:25" x14ac:dyDescent="0.35">
      <c r="A2928" s="21">
        <v>2609</v>
      </c>
      <c r="B2928" s="30">
        <v>8714200</v>
      </c>
      <c r="C2928" s="20" t="s">
        <v>548</v>
      </c>
      <c r="D2928" s="62" t="s">
        <v>628</v>
      </c>
      <c r="E2928" s="217" t="s">
        <v>34</v>
      </c>
      <c r="F2928" s="54">
        <v>0</v>
      </c>
      <c r="G2928" s="134">
        <v>1</v>
      </c>
      <c r="H2928" s="6">
        <v>781815</v>
      </c>
      <c r="I2928" s="247">
        <v>8568</v>
      </c>
      <c r="J2928" s="82">
        <f t="shared" si="509"/>
        <v>9692.1216000000004</v>
      </c>
      <c r="K2928" s="79">
        <v>12740</v>
      </c>
      <c r="L2928" s="79">
        <f t="shared" si="510"/>
        <v>2420.6</v>
      </c>
      <c r="M2928" s="79">
        <f t="shared" si="500"/>
        <v>15160.6</v>
      </c>
      <c r="N2928" s="79">
        <v>10000</v>
      </c>
      <c r="O2928" s="79">
        <v>1900</v>
      </c>
      <c r="P2928" s="79">
        <v>11900</v>
      </c>
      <c r="Q2928" s="244">
        <f t="shared" si="501"/>
        <v>9692</v>
      </c>
      <c r="R2928" s="244">
        <f t="shared" si="502"/>
        <v>12251</v>
      </c>
      <c r="S2928" s="244">
        <f t="shared" si="503"/>
        <v>12047</v>
      </c>
      <c r="T2928" s="244">
        <f t="shared" si="504"/>
        <v>11900</v>
      </c>
      <c r="U2928" s="79">
        <f t="shared" si="505"/>
        <v>1809.4862530563751</v>
      </c>
      <c r="V2928" s="245">
        <f t="shared" si="506"/>
        <v>0.14770110628164029</v>
      </c>
      <c r="W2928" s="88" t="str">
        <f t="shared" si="507"/>
        <v>MENOR_VALOR</v>
      </c>
      <c r="X2928" s="89">
        <f t="shared" si="508"/>
        <v>9692</v>
      </c>
      <c r="Y2928" s="73"/>
    </row>
    <row r="2929" spans="1:25" ht="16" x14ac:dyDescent="0.35">
      <c r="A2929" s="21">
        <v>2610</v>
      </c>
      <c r="B2929" s="30">
        <v>8714200</v>
      </c>
      <c r="C2929" s="20" t="s">
        <v>548</v>
      </c>
      <c r="D2929" s="62" t="s">
        <v>629</v>
      </c>
      <c r="E2929" s="217" t="s">
        <v>34</v>
      </c>
      <c r="F2929" s="54">
        <v>0</v>
      </c>
      <c r="G2929" s="134">
        <v>1</v>
      </c>
      <c r="H2929" s="6">
        <v>781815</v>
      </c>
      <c r="I2929" s="247">
        <v>11543</v>
      </c>
      <c r="J2929" s="82">
        <f t="shared" si="509"/>
        <v>13057.4416</v>
      </c>
      <c r="K2929" s="79">
        <v>19260</v>
      </c>
      <c r="L2929" s="79">
        <f t="shared" si="510"/>
        <v>3659.4</v>
      </c>
      <c r="M2929" s="79">
        <f t="shared" si="500"/>
        <v>22919.4</v>
      </c>
      <c r="N2929" s="79">
        <v>14000</v>
      </c>
      <c r="O2929" s="79">
        <v>2660</v>
      </c>
      <c r="P2929" s="79">
        <v>16660</v>
      </c>
      <c r="Q2929" s="244">
        <f t="shared" si="501"/>
        <v>13057</v>
      </c>
      <c r="R2929" s="244">
        <f t="shared" si="502"/>
        <v>17546</v>
      </c>
      <c r="S2929" s="244">
        <f t="shared" si="503"/>
        <v>17084</v>
      </c>
      <c r="T2929" s="244">
        <f t="shared" si="504"/>
        <v>16660</v>
      </c>
      <c r="U2929" s="79">
        <f t="shared" si="505"/>
        <v>3174.2023407464117</v>
      </c>
      <c r="V2929" s="245">
        <f t="shared" si="506"/>
        <v>0.1809074627120946</v>
      </c>
      <c r="W2929" s="88" t="str">
        <f t="shared" si="507"/>
        <v>MENOR_VALOR</v>
      </c>
      <c r="X2929" s="89">
        <f t="shared" si="508"/>
        <v>13057</v>
      </c>
      <c r="Y2929" s="73"/>
    </row>
    <row r="2930" spans="1:25" x14ac:dyDescent="0.35">
      <c r="A2930" s="21">
        <v>2611</v>
      </c>
      <c r="B2930" s="30">
        <v>8714200</v>
      </c>
      <c r="C2930" s="20" t="s">
        <v>548</v>
      </c>
      <c r="D2930" s="62" t="s">
        <v>630</v>
      </c>
      <c r="E2930" s="217" t="s">
        <v>34</v>
      </c>
      <c r="F2930" s="54">
        <v>0</v>
      </c>
      <c r="G2930" s="134">
        <v>1</v>
      </c>
      <c r="H2930" s="6">
        <v>781815</v>
      </c>
      <c r="I2930" s="247">
        <v>207060</v>
      </c>
      <c r="J2930" s="82">
        <f t="shared" si="509"/>
        <v>234226.272</v>
      </c>
      <c r="K2930" s="79">
        <v>289750</v>
      </c>
      <c r="L2930" s="79">
        <f t="shared" si="510"/>
        <v>55052.5</v>
      </c>
      <c r="M2930" s="79">
        <f t="shared" si="500"/>
        <v>344802.5</v>
      </c>
      <c r="N2930" s="79">
        <v>244000</v>
      </c>
      <c r="O2930" s="79">
        <v>46360</v>
      </c>
      <c r="P2930" s="79">
        <v>290360</v>
      </c>
      <c r="Q2930" s="244">
        <f t="shared" si="501"/>
        <v>234226</v>
      </c>
      <c r="R2930" s="244">
        <f t="shared" si="502"/>
        <v>289796</v>
      </c>
      <c r="S2930" s="244">
        <f t="shared" si="503"/>
        <v>286229</v>
      </c>
      <c r="T2930" s="244">
        <f t="shared" si="504"/>
        <v>290360</v>
      </c>
      <c r="U2930" s="79">
        <f t="shared" si="505"/>
        <v>39293.923830536449</v>
      </c>
      <c r="V2930" s="245">
        <f t="shared" si="506"/>
        <v>0.13559167079785936</v>
      </c>
      <c r="W2930" s="88" t="str">
        <f t="shared" si="507"/>
        <v>MENOR_VALOR</v>
      </c>
      <c r="X2930" s="89">
        <f t="shared" si="508"/>
        <v>234226</v>
      </c>
      <c r="Y2930" s="73"/>
    </row>
    <row r="2931" spans="1:25" x14ac:dyDescent="0.35">
      <c r="A2931" s="21">
        <v>2612</v>
      </c>
      <c r="B2931" s="30">
        <v>8714200</v>
      </c>
      <c r="C2931" s="20" t="s">
        <v>548</v>
      </c>
      <c r="D2931" s="62" t="s">
        <v>631</v>
      </c>
      <c r="E2931" s="217" t="s">
        <v>34</v>
      </c>
      <c r="F2931" s="54">
        <v>0</v>
      </c>
      <c r="G2931" s="134">
        <v>1</v>
      </c>
      <c r="H2931" s="6">
        <v>781815</v>
      </c>
      <c r="I2931" s="247">
        <v>29512</v>
      </c>
      <c r="J2931" s="82">
        <f t="shared" si="509"/>
        <v>33383.974399999999</v>
      </c>
      <c r="K2931" s="79">
        <v>40480</v>
      </c>
      <c r="L2931" s="79">
        <f t="shared" si="510"/>
        <v>7691.2</v>
      </c>
      <c r="M2931" s="79">
        <f t="shared" si="500"/>
        <v>48171.199999999997</v>
      </c>
      <c r="N2931" s="79">
        <v>35000</v>
      </c>
      <c r="O2931" s="79">
        <v>6650</v>
      </c>
      <c r="P2931" s="79">
        <v>41650</v>
      </c>
      <c r="Q2931" s="244">
        <f t="shared" si="501"/>
        <v>33384</v>
      </c>
      <c r="R2931" s="244">
        <f t="shared" si="502"/>
        <v>41068</v>
      </c>
      <c r="S2931" s="244">
        <f t="shared" si="503"/>
        <v>40611</v>
      </c>
      <c r="T2931" s="244">
        <f t="shared" si="504"/>
        <v>41650</v>
      </c>
      <c r="U2931" s="79">
        <f t="shared" si="505"/>
        <v>5433.4085066374309</v>
      </c>
      <c r="V2931" s="245">
        <f t="shared" si="506"/>
        <v>0.13230272978078872</v>
      </c>
      <c r="W2931" s="88" t="str">
        <f t="shared" si="507"/>
        <v>MENOR_VALOR</v>
      </c>
      <c r="X2931" s="89">
        <f t="shared" si="508"/>
        <v>33384</v>
      </c>
      <c r="Y2931" s="73"/>
    </row>
    <row r="2932" spans="1:25" ht="16" x14ac:dyDescent="0.35">
      <c r="A2932" s="21">
        <v>2613</v>
      </c>
      <c r="B2932" s="30">
        <v>8714200</v>
      </c>
      <c r="C2932" s="20" t="s">
        <v>548</v>
      </c>
      <c r="D2932" s="62" t="s">
        <v>632</v>
      </c>
      <c r="E2932" s="217" t="s">
        <v>34</v>
      </c>
      <c r="F2932" s="54">
        <v>0</v>
      </c>
      <c r="G2932" s="134">
        <v>1</v>
      </c>
      <c r="H2932" s="6">
        <v>781815</v>
      </c>
      <c r="I2932" s="247">
        <v>19278</v>
      </c>
      <c r="J2932" s="82">
        <f t="shared" si="509"/>
        <v>21807.2736</v>
      </c>
      <c r="K2932" s="79">
        <v>31900</v>
      </c>
      <c r="L2932" s="79">
        <f t="shared" si="510"/>
        <v>6061</v>
      </c>
      <c r="M2932" s="79">
        <f t="shared" si="500"/>
        <v>37961</v>
      </c>
      <c r="N2932" s="79">
        <v>23000</v>
      </c>
      <c r="O2932" s="79">
        <v>4370</v>
      </c>
      <c r="P2932" s="79">
        <v>27370</v>
      </c>
      <c r="Q2932" s="244">
        <f t="shared" si="501"/>
        <v>21807</v>
      </c>
      <c r="R2932" s="244">
        <f t="shared" si="502"/>
        <v>29046</v>
      </c>
      <c r="S2932" s="244">
        <f t="shared" si="503"/>
        <v>28297</v>
      </c>
      <c r="T2932" s="244">
        <f t="shared" si="504"/>
        <v>27370</v>
      </c>
      <c r="U2932" s="79">
        <f t="shared" si="505"/>
        <v>5118.7459890094178</v>
      </c>
      <c r="V2932" s="245">
        <f t="shared" si="506"/>
        <v>0.17622894680883489</v>
      </c>
      <c r="W2932" s="88" t="str">
        <f t="shared" si="507"/>
        <v>MENOR_VALOR</v>
      </c>
      <c r="X2932" s="89">
        <f t="shared" si="508"/>
        <v>21807</v>
      </c>
      <c r="Y2932" s="73"/>
    </row>
    <row r="2933" spans="1:25" ht="16" x14ac:dyDescent="0.35">
      <c r="A2933" s="21">
        <v>2614</v>
      </c>
      <c r="B2933" s="30">
        <v>8714200</v>
      </c>
      <c r="C2933" s="20" t="s">
        <v>548</v>
      </c>
      <c r="D2933" s="62" t="s">
        <v>633</v>
      </c>
      <c r="E2933" s="217" t="s">
        <v>34</v>
      </c>
      <c r="F2933" s="54">
        <v>0</v>
      </c>
      <c r="G2933" s="134">
        <v>1</v>
      </c>
      <c r="H2933" s="6">
        <v>781815</v>
      </c>
      <c r="I2933" s="247">
        <v>20468</v>
      </c>
      <c r="J2933" s="82">
        <f t="shared" si="509"/>
        <v>23153.401600000001</v>
      </c>
      <c r="K2933" s="79">
        <v>27000</v>
      </c>
      <c r="L2933" s="79">
        <f t="shared" si="510"/>
        <v>5130</v>
      </c>
      <c r="M2933" s="79">
        <f t="shared" si="500"/>
        <v>32130</v>
      </c>
      <c r="N2933" s="79">
        <v>24000</v>
      </c>
      <c r="O2933" s="79">
        <v>4560</v>
      </c>
      <c r="P2933" s="79">
        <v>28560</v>
      </c>
      <c r="Q2933" s="244">
        <f t="shared" si="501"/>
        <v>23153</v>
      </c>
      <c r="R2933" s="244">
        <f t="shared" si="502"/>
        <v>27948</v>
      </c>
      <c r="S2933" s="244">
        <f t="shared" si="503"/>
        <v>27697</v>
      </c>
      <c r="T2933" s="244">
        <f t="shared" si="504"/>
        <v>28560</v>
      </c>
      <c r="U2933" s="79">
        <f t="shared" si="505"/>
        <v>3390.5770157894954</v>
      </c>
      <c r="V2933" s="245">
        <f t="shared" si="506"/>
        <v>0.12131733990945669</v>
      </c>
      <c r="W2933" s="88" t="str">
        <f t="shared" si="507"/>
        <v>MENOR_VALOR</v>
      </c>
      <c r="X2933" s="89">
        <f t="shared" si="508"/>
        <v>23153</v>
      </c>
      <c r="Y2933" s="73"/>
    </row>
    <row r="2934" spans="1:25" ht="16" x14ac:dyDescent="0.35">
      <c r="A2934" s="21">
        <v>2615</v>
      </c>
      <c r="B2934" s="30">
        <v>8714200</v>
      </c>
      <c r="C2934" s="20" t="s">
        <v>548</v>
      </c>
      <c r="D2934" s="62" t="s">
        <v>635</v>
      </c>
      <c r="E2934" s="217" t="s">
        <v>34</v>
      </c>
      <c r="F2934" s="54">
        <v>0</v>
      </c>
      <c r="G2934" s="134">
        <v>1</v>
      </c>
      <c r="H2934" s="6">
        <v>781815</v>
      </c>
      <c r="I2934" s="247">
        <v>29512</v>
      </c>
      <c r="J2934" s="82">
        <f t="shared" si="509"/>
        <v>33383.974399999999</v>
      </c>
      <c r="K2934" s="79">
        <v>43560</v>
      </c>
      <c r="L2934" s="79">
        <f t="shared" si="510"/>
        <v>8276.4</v>
      </c>
      <c r="M2934" s="79">
        <f t="shared" si="500"/>
        <v>51836.4</v>
      </c>
      <c r="N2934" s="79">
        <v>35000</v>
      </c>
      <c r="O2934" s="79">
        <v>6650</v>
      </c>
      <c r="P2934" s="79">
        <v>41650</v>
      </c>
      <c r="Q2934" s="244">
        <f t="shared" si="501"/>
        <v>33384</v>
      </c>
      <c r="R2934" s="244">
        <f t="shared" si="502"/>
        <v>42290</v>
      </c>
      <c r="S2934" s="244">
        <f t="shared" si="503"/>
        <v>41616</v>
      </c>
      <c r="T2934" s="244">
        <f t="shared" si="504"/>
        <v>41650</v>
      </c>
      <c r="U2934" s="79">
        <f t="shared" si="505"/>
        <v>6297.4929932473924</v>
      </c>
      <c r="V2934" s="245">
        <f t="shared" si="506"/>
        <v>0.1489121067213855</v>
      </c>
      <c r="W2934" s="88" t="str">
        <f t="shared" si="507"/>
        <v>MENOR_VALOR</v>
      </c>
      <c r="X2934" s="89">
        <f t="shared" si="508"/>
        <v>33384</v>
      </c>
      <c r="Y2934" s="73"/>
    </row>
    <row r="2935" spans="1:25" x14ac:dyDescent="0.35">
      <c r="A2935" s="21">
        <v>2616</v>
      </c>
      <c r="B2935" s="30">
        <v>8714200</v>
      </c>
      <c r="C2935" s="20" t="s">
        <v>548</v>
      </c>
      <c r="D2935" s="62" t="s">
        <v>636</v>
      </c>
      <c r="E2935" s="217" t="s">
        <v>34</v>
      </c>
      <c r="F2935" s="54">
        <v>0</v>
      </c>
      <c r="G2935" s="134">
        <v>1</v>
      </c>
      <c r="H2935" s="6">
        <v>781815</v>
      </c>
      <c r="I2935" s="247">
        <v>29512</v>
      </c>
      <c r="J2935" s="82">
        <f t="shared" si="509"/>
        <v>33383.974399999999</v>
      </c>
      <c r="K2935" s="79">
        <v>46200</v>
      </c>
      <c r="L2935" s="79">
        <f t="shared" si="510"/>
        <v>8778</v>
      </c>
      <c r="M2935" s="79">
        <f t="shared" si="500"/>
        <v>54978</v>
      </c>
      <c r="N2935" s="79">
        <v>35000</v>
      </c>
      <c r="O2935" s="79">
        <v>6650</v>
      </c>
      <c r="P2935" s="79">
        <v>41650</v>
      </c>
      <c r="Q2935" s="244">
        <f t="shared" si="501"/>
        <v>33384</v>
      </c>
      <c r="R2935" s="244">
        <f t="shared" si="502"/>
        <v>43337</v>
      </c>
      <c r="S2935" s="244">
        <f t="shared" si="503"/>
        <v>42441</v>
      </c>
      <c r="T2935" s="244">
        <f t="shared" si="504"/>
        <v>41650</v>
      </c>
      <c r="U2935" s="79">
        <f t="shared" si="505"/>
        <v>7037.8337931497072</v>
      </c>
      <c r="V2935" s="245">
        <f t="shared" si="506"/>
        <v>0.16239780771972465</v>
      </c>
      <c r="W2935" s="88" t="str">
        <f t="shared" si="507"/>
        <v>MENOR_VALOR</v>
      </c>
      <c r="X2935" s="89">
        <f t="shared" si="508"/>
        <v>33384</v>
      </c>
      <c r="Y2935" s="73"/>
    </row>
    <row r="2936" spans="1:25" ht="24" x14ac:dyDescent="0.35">
      <c r="A2936" s="21">
        <v>2617</v>
      </c>
      <c r="B2936" s="30">
        <v>8714200</v>
      </c>
      <c r="C2936" s="20" t="s">
        <v>548</v>
      </c>
      <c r="D2936" s="62" t="s">
        <v>637</v>
      </c>
      <c r="E2936" s="217" t="s">
        <v>34</v>
      </c>
      <c r="F2936" s="54">
        <v>0</v>
      </c>
      <c r="G2936" s="134">
        <v>1</v>
      </c>
      <c r="H2936" s="6">
        <v>781815</v>
      </c>
      <c r="I2936" s="247">
        <v>72352</v>
      </c>
      <c r="J2936" s="82">
        <f t="shared" si="509"/>
        <v>81844.582399999999</v>
      </c>
      <c r="K2936" s="79">
        <v>109180</v>
      </c>
      <c r="L2936" s="79">
        <f t="shared" si="510"/>
        <v>20744.2</v>
      </c>
      <c r="M2936" s="79">
        <f t="shared" si="500"/>
        <v>129924.2</v>
      </c>
      <c r="N2936" s="79">
        <v>85000</v>
      </c>
      <c r="O2936" s="79">
        <v>16150</v>
      </c>
      <c r="P2936" s="79">
        <v>101150</v>
      </c>
      <c r="Q2936" s="244">
        <f t="shared" si="501"/>
        <v>81845</v>
      </c>
      <c r="R2936" s="244">
        <f t="shared" si="502"/>
        <v>104306</v>
      </c>
      <c r="S2936" s="244">
        <f t="shared" si="503"/>
        <v>102459</v>
      </c>
      <c r="T2936" s="244">
        <f t="shared" si="504"/>
        <v>101150</v>
      </c>
      <c r="U2936" s="79">
        <f t="shared" si="505"/>
        <v>15882.325412231045</v>
      </c>
      <c r="V2936" s="245">
        <f t="shared" si="506"/>
        <v>0.15226665208359103</v>
      </c>
      <c r="W2936" s="88" t="str">
        <f t="shared" si="507"/>
        <v>MENOR_VALOR</v>
      </c>
      <c r="X2936" s="89">
        <f t="shared" si="508"/>
        <v>81845</v>
      </c>
      <c r="Y2936" s="73"/>
    </row>
    <row r="2937" spans="1:25" ht="24" x14ac:dyDescent="0.35">
      <c r="A2937" s="21">
        <v>2618</v>
      </c>
      <c r="B2937" s="30">
        <v>8714200</v>
      </c>
      <c r="C2937" s="20" t="s">
        <v>548</v>
      </c>
      <c r="D2937" s="62" t="s">
        <v>638</v>
      </c>
      <c r="E2937" s="217" t="s">
        <v>34</v>
      </c>
      <c r="F2937" s="54">
        <v>0</v>
      </c>
      <c r="G2937" s="134">
        <v>1</v>
      </c>
      <c r="H2937" s="6">
        <v>781815</v>
      </c>
      <c r="I2937" s="247">
        <v>72352</v>
      </c>
      <c r="J2937" s="82">
        <f t="shared" si="509"/>
        <v>81844.582399999999</v>
      </c>
      <c r="K2937" s="79">
        <v>103880</v>
      </c>
      <c r="L2937" s="79">
        <f t="shared" si="510"/>
        <v>19737.2</v>
      </c>
      <c r="M2937" s="79">
        <f t="shared" si="500"/>
        <v>123617.2</v>
      </c>
      <c r="N2937" s="79">
        <v>85000</v>
      </c>
      <c r="O2937" s="79">
        <v>16150</v>
      </c>
      <c r="P2937" s="79">
        <v>101150</v>
      </c>
      <c r="Q2937" s="244">
        <f t="shared" si="501"/>
        <v>81845</v>
      </c>
      <c r="R2937" s="244">
        <f t="shared" si="502"/>
        <v>102204</v>
      </c>
      <c r="S2937" s="244">
        <f t="shared" si="503"/>
        <v>100773</v>
      </c>
      <c r="T2937" s="244">
        <f t="shared" si="504"/>
        <v>101150</v>
      </c>
      <c r="U2937" s="79">
        <f t="shared" si="505"/>
        <v>14395.986958176922</v>
      </c>
      <c r="V2937" s="245">
        <f t="shared" si="506"/>
        <v>0.14085541620853315</v>
      </c>
      <c r="W2937" s="88" t="str">
        <f t="shared" si="507"/>
        <v>MENOR_VALOR</v>
      </c>
      <c r="X2937" s="89">
        <f t="shared" si="508"/>
        <v>81845</v>
      </c>
      <c r="Y2937" s="73"/>
    </row>
    <row r="2938" spans="1:25" ht="16" x14ac:dyDescent="0.35">
      <c r="A2938" s="21">
        <v>2619</v>
      </c>
      <c r="B2938" s="30">
        <v>8714200</v>
      </c>
      <c r="C2938" s="20" t="s">
        <v>548</v>
      </c>
      <c r="D2938" s="62" t="s">
        <v>641</v>
      </c>
      <c r="E2938" s="217" t="s">
        <v>34</v>
      </c>
      <c r="F2938" s="54">
        <v>0</v>
      </c>
      <c r="G2938" s="134">
        <v>1</v>
      </c>
      <c r="H2938" s="6">
        <v>781815</v>
      </c>
      <c r="I2938" s="247">
        <v>144466</v>
      </c>
      <c r="J2938" s="82">
        <f t="shared" si="509"/>
        <v>163419.93919999999</v>
      </c>
      <c r="K2938" s="79">
        <v>208740</v>
      </c>
      <c r="L2938" s="79">
        <f t="shared" si="510"/>
        <v>39660.6</v>
      </c>
      <c r="M2938" s="79">
        <f t="shared" si="500"/>
        <v>248400.6</v>
      </c>
      <c r="N2938" s="79">
        <v>170000</v>
      </c>
      <c r="O2938" s="79">
        <v>32300</v>
      </c>
      <c r="P2938" s="79">
        <v>202300</v>
      </c>
      <c r="Q2938" s="244">
        <f t="shared" si="501"/>
        <v>163420</v>
      </c>
      <c r="R2938" s="244">
        <f t="shared" si="502"/>
        <v>204707</v>
      </c>
      <c r="S2938" s="244">
        <f t="shared" si="503"/>
        <v>201752</v>
      </c>
      <c r="T2938" s="244">
        <f t="shared" si="504"/>
        <v>202300</v>
      </c>
      <c r="U2938" s="79">
        <f t="shared" si="505"/>
        <v>29194.317674848986</v>
      </c>
      <c r="V2938" s="245">
        <f t="shared" si="506"/>
        <v>0.14261514103010148</v>
      </c>
      <c r="W2938" s="88" t="str">
        <f t="shared" si="507"/>
        <v>MENOR_VALOR</v>
      </c>
      <c r="X2938" s="89">
        <f t="shared" si="508"/>
        <v>163420</v>
      </c>
      <c r="Y2938" s="73"/>
    </row>
    <row r="2939" spans="1:25" x14ac:dyDescent="0.35">
      <c r="A2939" s="21">
        <v>2620</v>
      </c>
      <c r="B2939" s="30">
        <v>8714200</v>
      </c>
      <c r="C2939" s="20" t="s">
        <v>548</v>
      </c>
      <c r="D2939" s="62" t="s">
        <v>642</v>
      </c>
      <c r="E2939" s="217" t="s">
        <v>34</v>
      </c>
      <c r="F2939" s="54">
        <v>0</v>
      </c>
      <c r="G2939" s="134">
        <v>1</v>
      </c>
      <c r="H2939" s="6">
        <v>781815</v>
      </c>
      <c r="I2939" s="247">
        <v>138040</v>
      </c>
      <c r="J2939" s="82">
        <f t="shared" si="509"/>
        <v>156150.848</v>
      </c>
      <c r="K2939" s="79">
        <v>194880</v>
      </c>
      <c r="L2939" s="79">
        <f t="shared" si="510"/>
        <v>37027.199999999997</v>
      </c>
      <c r="M2939" s="79">
        <f t="shared" si="500"/>
        <v>231907.20000000001</v>
      </c>
      <c r="N2939" s="79">
        <v>162000</v>
      </c>
      <c r="O2939" s="79">
        <v>30780</v>
      </c>
      <c r="P2939" s="79">
        <v>192780</v>
      </c>
      <c r="Q2939" s="244">
        <f t="shared" si="501"/>
        <v>156151</v>
      </c>
      <c r="R2939" s="244">
        <f t="shared" si="502"/>
        <v>193613</v>
      </c>
      <c r="S2939" s="244">
        <f t="shared" si="503"/>
        <v>191120</v>
      </c>
      <c r="T2939" s="244">
        <f t="shared" si="504"/>
        <v>192780</v>
      </c>
      <c r="U2939" s="79">
        <f t="shared" si="505"/>
        <v>26489.634236810445</v>
      </c>
      <c r="V2939" s="245">
        <f t="shared" si="506"/>
        <v>0.13681743600280169</v>
      </c>
      <c r="W2939" s="88" t="str">
        <f t="shared" si="507"/>
        <v>MENOR_VALOR</v>
      </c>
      <c r="X2939" s="89">
        <f t="shared" si="508"/>
        <v>156151</v>
      </c>
      <c r="Y2939" s="73"/>
    </row>
    <row r="2940" spans="1:25" x14ac:dyDescent="0.35">
      <c r="A2940" s="21">
        <v>2621</v>
      </c>
      <c r="B2940" s="30">
        <v>8714200</v>
      </c>
      <c r="C2940" s="20" t="s">
        <v>548</v>
      </c>
      <c r="D2940" s="62" t="s">
        <v>794</v>
      </c>
      <c r="E2940" s="217" t="s">
        <v>34</v>
      </c>
      <c r="F2940" s="54">
        <v>0</v>
      </c>
      <c r="G2940" s="134">
        <v>1</v>
      </c>
      <c r="H2940" s="6">
        <v>781815</v>
      </c>
      <c r="I2940" s="247">
        <v>61642</v>
      </c>
      <c r="J2940" s="82">
        <f t="shared" si="509"/>
        <v>69729.430399999997</v>
      </c>
      <c r="K2940" s="79">
        <v>93730</v>
      </c>
      <c r="L2940" s="79">
        <f t="shared" si="510"/>
        <v>17808.7</v>
      </c>
      <c r="M2940" s="79">
        <f t="shared" si="500"/>
        <v>111538.7</v>
      </c>
      <c r="N2940" s="79">
        <v>73000</v>
      </c>
      <c r="O2940" s="79">
        <v>13870</v>
      </c>
      <c r="P2940" s="79">
        <v>86870</v>
      </c>
      <c r="Q2940" s="244">
        <f t="shared" si="501"/>
        <v>69729</v>
      </c>
      <c r="R2940" s="244">
        <f t="shared" si="502"/>
        <v>89379</v>
      </c>
      <c r="S2940" s="244">
        <f t="shared" si="503"/>
        <v>87748</v>
      </c>
      <c r="T2940" s="244">
        <f t="shared" si="504"/>
        <v>86870</v>
      </c>
      <c r="U2940" s="79">
        <f t="shared" si="505"/>
        <v>13894.648250315659</v>
      </c>
      <c r="V2940" s="245">
        <f t="shared" si="506"/>
        <v>0.15545763826307812</v>
      </c>
      <c r="W2940" s="88" t="str">
        <f t="shared" si="507"/>
        <v>MENOR_VALOR</v>
      </c>
      <c r="X2940" s="89">
        <f t="shared" si="508"/>
        <v>69729</v>
      </c>
      <c r="Y2940" s="73"/>
    </row>
    <row r="2941" spans="1:25" ht="16" x14ac:dyDescent="0.35">
      <c r="A2941" s="21">
        <v>2622</v>
      </c>
      <c r="B2941" s="30">
        <v>8714200</v>
      </c>
      <c r="C2941" s="20" t="s">
        <v>548</v>
      </c>
      <c r="D2941" s="62" t="s">
        <v>824</v>
      </c>
      <c r="E2941" s="217" t="s">
        <v>34</v>
      </c>
      <c r="F2941" s="54">
        <v>0</v>
      </c>
      <c r="G2941" s="134">
        <v>1</v>
      </c>
      <c r="H2941" s="6">
        <v>781815</v>
      </c>
      <c r="I2941" s="247">
        <v>104363</v>
      </c>
      <c r="J2941" s="82">
        <f t="shared" si="509"/>
        <v>118055.4256</v>
      </c>
      <c r="K2941" s="79">
        <v>167860</v>
      </c>
      <c r="L2941" s="79">
        <f t="shared" si="510"/>
        <v>31893.4</v>
      </c>
      <c r="M2941" s="79">
        <f t="shared" si="500"/>
        <v>199753.4</v>
      </c>
      <c r="N2941" s="79">
        <v>123000</v>
      </c>
      <c r="O2941" s="79">
        <v>23370</v>
      </c>
      <c r="P2941" s="79">
        <v>146370</v>
      </c>
      <c r="Q2941" s="244">
        <f t="shared" si="501"/>
        <v>118055</v>
      </c>
      <c r="R2941" s="244">
        <f t="shared" si="502"/>
        <v>154726</v>
      </c>
      <c r="S2941" s="244">
        <f t="shared" si="503"/>
        <v>151128</v>
      </c>
      <c r="T2941" s="244">
        <f t="shared" si="504"/>
        <v>146370</v>
      </c>
      <c r="U2941" s="79">
        <f t="shared" si="505"/>
        <v>25930.312772891884</v>
      </c>
      <c r="V2941" s="245">
        <f t="shared" si="506"/>
        <v>0.16758859385553743</v>
      </c>
      <c r="W2941" s="88" t="str">
        <f t="shared" si="507"/>
        <v>MENOR_VALOR</v>
      </c>
      <c r="X2941" s="89">
        <f t="shared" si="508"/>
        <v>118055</v>
      </c>
      <c r="Y2941" s="73"/>
    </row>
    <row r="2942" spans="1:25" x14ac:dyDescent="0.35">
      <c r="A2942" s="21">
        <v>2623</v>
      </c>
      <c r="B2942" s="30">
        <v>8714200</v>
      </c>
      <c r="C2942" s="20" t="s">
        <v>548</v>
      </c>
      <c r="D2942" s="62" t="s">
        <v>795</v>
      </c>
      <c r="E2942" s="217" t="s">
        <v>34</v>
      </c>
      <c r="F2942" s="54">
        <v>0</v>
      </c>
      <c r="G2942" s="134">
        <v>1</v>
      </c>
      <c r="H2942" s="6">
        <v>781815</v>
      </c>
      <c r="I2942" s="247">
        <v>72114</v>
      </c>
      <c r="J2942" s="82">
        <f t="shared" si="509"/>
        <v>81575.356799999994</v>
      </c>
      <c r="K2942" s="79">
        <v>111300</v>
      </c>
      <c r="L2942" s="79">
        <f t="shared" si="510"/>
        <v>21147</v>
      </c>
      <c r="M2942" s="79">
        <f t="shared" si="500"/>
        <v>132447</v>
      </c>
      <c r="N2942" s="79">
        <v>85000</v>
      </c>
      <c r="O2942" s="79">
        <v>16150</v>
      </c>
      <c r="P2942" s="79">
        <v>101150</v>
      </c>
      <c r="Q2942" s="244">
        <f t="shared" si="501"/>
        <v>81575</v>
      </c>
      <c r="R2942" s="244">
        <f t="shared" si="502"/>
        <v>105057</v>
      </c>
      <c r="S2942" s="244">
        <f t="shared" si="503"/>
        <v>103004</v>
      </c>
      <c r="T2942" s="244">
        <f t="shared" si="504"/>
        <v>101150</v>
      </c>
      <c r="U2942" s="79">
        <f t="shared" si="505"/>
        <v>16604.281435822508</v>
      </c>
      <c r="V2942" s="245">
        <f t="shared" si="506"/>
        <v>0.15805021498636462</v>
      </c>
      <c r="W2942" s="88" t="str">
        <f t="shared" si="507"/>
        <v>MENOR_VALOR</v>
      </c>
      <c r="X2942" s="89">
        <f t="shared" si="508"/>
        <v>81575</v>
      </c>
      <c r="Y2942" s="73"/>
    </row>
    <row r="2943" spans="1:25" x14ac:dyDescent="0.35">
      <c r="A2943" s="21">
        <v>2624</v>
      </c>
      <c r="B2943" s="30">
        <v>8714200</v>
      </c>
      <c r="C2943" s="20" t="s">
        <v>548</v>
      </c>
      <c r="D2943" s="62" t="s">
        <v>796</v>
      </c>
      <c r="E2943" s="217" t="s">
        <v>34</v>
      </c>
      <c r="F2943" s="54">
        <v>0</v>
      </c>
      <c r="G2943" s="134">
        <v>1</v>
      </c>
      <c r="H2943" s="6">
        <v>781815</v>
      </c>
      <c r="I2943" s="247">
        <v>183617</v>
      </c>
      <c r="J2943" s="82">
        <f t="shared" si="509"/>
        <v>207707.55040000001</v>
      </c>
      <c r="K2943" s="79">
        <v>291600</v>
      </c>
      <c r="L2943" s="79">
        <f t="shared" si="510"/>
        <v>55404</v>
      </c>
      <c r="M2943" s="79">
        <f t="shared" si="500"/>
        <v>347004</v>
      </c>
      <c r="N2943" s="79">
        <v>216000</v>
      </c>
      <c r="O2943" s="79">
        <v>41040</v>
      </c>
      <c r="P2943" s="79">
        <v>257040</v>
      </c>
      <c r="Q2943" s="244">
        <f t="shared" si="501"/>
        <v>207708</v>
      </c>
      <c r="R2943" s="244">
        <f t="shared" si="502"/>
        <v>270584</v>
      </c>
      <c r="S2943" s="244">
        <f t="shared" si="503"/>
        <v>264604</v>
      </c>
      <c r="T2943" s="244">
        <f t="shared" si="504"/>
        <v>257040</v>
      </c>
      <c r="U2943" s="79">
        <f t="shared" si="505"/>
        <v>44460.045973885361</v>
      </c>
      <c r="V2943" s="245">
        <f t="shared" si="506"/>
        <v>0.16431143738685716</v>
      </c>
      <c r="W2943" s="88" t="str">
        <f t="shared" si="507"/>
        <v>MENOR_VALOR</v>
      </c>
      <c r="X2943" s="89">
        <f t="shared" si="508"/>
        <v>207708</v>
      </c>
      <c r="Y2943" s="73"/>
    </row>
    <row r="2944" spans="1:25" x14ac:dyDescent="0.35">
      <c r="A2944" s="21">
        <v>2625</v>
      </c>
      <c r="B2944" s="30">
        <v>8714200</v>
      </c>
      <c r="C2944" s="20" t="s">
        <v>548</v>
      </c>
      <c r="D2944" s="62" t="s">
        <v>825</v>
      </c>
      <c r="E2944" s="217" t="s">
        <v>34</v>
      </c>
      <c r="F2944" s="54">
        <v>0</v>
      </c>
      <c r="G2944" s="134">
        <v>1</v>
      </c>
      <c r="H2944" s="6">
        <v>781815</v>
      </c>
      <c r="I2944" s="247">
        <v>70329</v>
      </c>
      <c r="J2944" s="82">
        <f t="shared" si="509"/>
        <v>79556.164799999999</v>
      </c>
      <c r="K2944" s="79">
        <v>110240</v>
      </c>
      <c r="L2944" s="79">
        <f t="shared" si="510"/>
        <v>20945.599999999999</v>
      </c>
      <c r="M2944" s="79">
        <f t="shared" si="500"/>
        <v>131185.60000000001</v>
      </c>
      <c r="N2944" s="79">
        <v>83000</v>
      </c>
      <c r="O2944" s="79">
        <v>15770</v>
      </c>
      <c r="P2944" s="79">
        <v>98770</v>
      </c>
      <c r="Q2944" s="244">
        <f t="shared" si="501"/>
        <v>79556</v>
      </c>
      <c r="R2944" s="244">
        <f t="shared" si="502"/>
        <v>103171</v>
      </c>
      <c r="S2944" s="244">
        <f t="shared" si="503"/>
        <v>101017</v>
      </c>
      <c r="T2944" s="244">
        <f t="shared" si="504"/>
        <v>98770</v>
      </c>
      <c r="U2944" s="79">
        <f t="shared" si="505"/>
        <v>16698.326637720318</v>
      </c>
      <c r="V2944" s="245">
        <f t="shared" si="506"/>
        <v>0.16185097205339019</v>
      </c>
      <c r="W2944" s="88" t="str">
        <f t="shared" si="507"/>
        <v>MENOR_VALOR</v>
      </c>
      <c r="X2944" s="89">
        <f t="shared" si="508"/>
        <v>79556</v>
      </c>
      <c r="Y2944" s="73"/>
    </row>
    <row r="2945" spans="1:25" x14ac:dyDescent="0.35">
      <c r="A2945" s="21">
        <v>2626</v>
      </c>
      <c r="B2945" s="30">
        <v>8714200</v>
      </c>
      <c r="C2945" s="20" t="s">
        <v>548</v>
      </c>
      <c r="D2945" s="62" t="s">
        <v>797</v>
      </c>
      <c r="E2945" s="217" t="s">
        <v>34</v>
      </c>
      <c r="F2945" s="54">
        <v>0</v>
      </c>
      <c r="G2945" s="134">
        <v>1</v>
      </c>
      <c r="H2945" s="6">
        <v>781815</v>
      </c>
      <c r="I2945" s="247">
        <v>136850</v>
      </c>
      <c r="J2945" s="82">
        <f t="shared" si="509"/>
        <v>154804.72</v>
      </c>
      <c r="K2945" s="79">
        <v>194750</v>
      </c>
      <c r="L2945" s="79">
        <f t="shared" si="510"/>
        <v>37002.5</v>
      </c>
      <c r="M2945" s="79">
        <f t="shared" si="500"/>
        <v>231752.5</v>
      </c>
      <c r="N2945" s="79">
        <v>164000</v>
      </c>
      <c r="O2945" s="79">
        <v>31160</v>
      </c>
      <c r="P2945" s="79">
        <v>195160</v>
      </c>
      <c r="Q2945" s="244">
        <f t="shared" si="501"/>
        <v>154805</v>
      </c>
      <c r="R2945" s="244">
        <f t="shared" si="502"/>
        <v>193906</v>
      </c>
      <c r="S2945" s="244">
        <f t="shared" si="503"/>
        <v>191308</v>
      </c>
      <c r="T2945" s="244">
        <f t="shared" si="504"/>
        <v>195160</v>
      </c>
      <c r="U2945" s="79">
        <f t="shared" si="505"/>
        <v>27648.582251175194</v>
      </c>
      <c r="V2945" s="245">
        <f t="shared" si="506"/>
        <v>0.14258755402708112</v>
      </c>
      <c r="W2945" s="88" t="str">
        <f t="shared" si="507"/>
        <v>MENOR_VALOR</v>
      </c>
      <c r="X2945" s="89">
        <f t="shared" si="508"/>
        <v>154805</v>
      </c>
      <c r="Y2945" s="73"/>
    </row>
    <row r="2946" spans="1:25" ht="16" x14ac:dyDescent="0.35">
      <c r="A2946" s="21">
        <v>2627</v>
      </c>
      <c r="B2946" s="30">
        <v>8714200</v>
      </c>
      <c r="C2946" s="20" t="s">
        <v>548</v>
      </c>
      <c r="D2946" s="62" t="s">
        <v>798</v>
      </c>
      <c r="E2946" s="217" t="s">
        <v>34</v>
      </c>
      <c r="F2946" s="54">
        <v>0</v>
      </c>
      <c r="G2946" s="134">
        <v>1</v>
      </c>
      <c r="H2946" s="6">
        <v>781815</v>
      </c>
      <c r="I2946" s="247">
        <v>180523</v>
      </c>
      <c r="J2946" s="82">
        <f t="shared" si="509"/>
        <v>204207.6176</v>
      </c>
      <c r="K2946" s="79">
        <v>243800</v>
      </c>
      <c r="L2946" s="79">
        <f t="shared" si="510"/>
        <v>46322</v>
      </c>
      <c r="M2946" s="79">
        <f t="shared" si="500"/>
        <v>290122</v>
      </c>
      <c r="N2946" s="79">
        <v>212000</v>
      </c>
      <c r="O2946" s="79">
        <v>40280</v>
      </c>
      <c r="P2946" s="79">
        <v>252280</v>
      </c>
      <c r="Q2946" s="244">
        <f t="shared" si="501"/>
        <v>204208</v>
      </c>
      <c r="R2946" s="244">
        <f t="shared" si="502"/>
        <v>248870</v>
      </c>
      <c r="S2946" s="244">
        <f t="shared" si="503"/>
        <v>246327</v>
      </c>
      <c r="T2946" s="244">
        <f t="shared" si="504"/>
        <v>252280</v>
      </c>
      <c r="U2946" s="79">
        <f t="shared" si="505"/>
        <v>31580.803061353585</v>
      </c>
      <c r="V2946" s="245">
        <f t="shared" si="506"/>
        <v>0.12689678571685453</v>
      </c>
      <c r="W2946" s="88" t="str">
        <f t="shared" si="507"/>
        <v>MENOR_VALOR</v>
      </c>
      <c r="X2946" s="89">
        <f t="shared" si="508"/>
        <v>204208</v>
      </c>
      <c r="Y2946" s="73"/>
    </row>
    <row r="2947" spans="1:25" ht="16" x14ac:dyDescent="0.35">
      <c r="A2947" s="21">
        <v>2628</v>
      </c>
      <c r="B2947" s="30">
        <v>8714200</v>
      </c>
      <c r="C2947" s="20" t="s">
        <v>548</v>
      </c>
      <c r="D2947" s="62" t="s">
        <v>799</v>
      </c>
      <c r="E2947" s="217" t="s">
        <v>34</v>
      </c>
      <c r="F2947" s="54">
        <v>0</v>
      </c>
      <c r="G2947" s="134">
        <v>1</v>
      </c>
      <c r="H2947" s="6">
        <v>781815</v>
      </c>
      <c r="I2947" s="247">
        <v>69972</v>
      </c>
      <c r="J2947" s="82">
        <f t="shared" si="509"/>
        <v>79152.326399999991</v>
      </c>
      <c r="K2947" s="79">
        <v>96820</v>
      </c>
      <c r="L2947" s="79">
        <f t="shared" si="510"/>
        <v>18395.8</v>
      </c>
      <c r="M2947" s="79">
        <f t="shared" si="500"/>
        <v>115215.8</v>
      </c>
      <c r="N2947" s="79">
        <v>82000</v>
      </c>
      <c r="O2947" s="79">
        <v>15580</v>
      </c>
      <c r="P2947" s="79">
        <v>97580</v>
      </c>
      <c r="Q2947" s="244">
        <f t="shared" si="501"/>
        <v>79152</v>
      </c>
      <c r="R2947" s="244">
        <f t="shared" si="502"/>
        <v>97316</v>
      </c>
      <c r="S2947" s="244">
        <f t="shared" si="503"/>
        <v>96186</v>
      </c>
      <c r="T2947" s="244">
        <f t="shared" si="504"/>
        <v>97580</v>
      </c>
      <c r="U2947" s="79">
        <f t="shared" si="505"/>
        <v>12843.88757347245</v>
      </c>
      <c r="V2947" s="245">
        <f t="shared" si="506"/>
        <v>0.13198125255325382</v>
      </c>
      <c r="W2947" s="88" t="str">
        <f t="shared" si="507"/>
        <v>MENOR_VALOR</v>
      </c>
      <c r="X2947" s="89">
        <f t="shared" si="508"/>
        <v>79152</v>
      </c>
      <c r="Y2947" s="73"/>
    </row>
    <row r="2948" spans="1:25" x14ac:dyDescent="0.35">
      <c r="A2948" s="21">
        <v>2629</v>
      </c>
      <c r="B2948" s="30">
        <v>8714200</v>
      </c>
      <c r="C2948" s="20" t="s">
        <v>548</v>
      </c>
      <c r="D2948" s="62" t="s">
        <v>639</v>
      </c>
      <c r="E2948" s="217" t="s">
        <v>34</v>
      </c>
      <c r="F2948" s="54">
        <v>0</v>
      </c>
      <c r="G2948" s="134">
        <v>1</v>
      </c>
      <c r="H2948" s="6">
        <v>781815</v>
      </c>
      <c r="I2948" s="247">
        <v>215271</v>
      </c>
      <c r="J2948" s="82">
        <f t="shared" si="509"/>
        <v>243514.5552</v>
      </c>
      <c r="K2948" s="79">
        <v>347600</v>
      </c>
      <c r="L2948" s="79">
        <f t="shared" si="510"/>
        <v>66044</v>
      </c>
      <c r="M2948" s="79">
        <f t="shared" si="500"/>
        <v>413644</v>
      </c>
      <c r="N2948" s="79">
        <v>253000</v>
      </c>
      <c r="O2948" s="79">
        <v>48070</v>
      </c>
      <c r="P2948" s="79">
        <v>301070</v>
      </c>
      <c r="Q2948" s="244">
        <f t="shared" si="501"/>
        <v>243515</v>
      </c>
      <c r="R2948" s="244">
        <f t="shared" si="502"/>
        <v>319410</v>
      </c>
      <c r="S2948" s="244">
        <f t="shared" si="503"/>
        <v>311846</v>
      </c>
      <c r="T2948" s="244">
        <f t="shared" si="504"/>
        <v>301070</v>
      </c>
      <c r="U2948" s="79">
        <f t="shared" si="505"/>
        <v>53665.869158153022</v>
      </c>
      <c r="V2948" s="245">
        <f t="shared" si="506"/>
        <v>0.16801561991845285</v>
      </c>
      <c r="W2948" s="88" t="str">
        <f t="shared" si="507"/>
        <v>MENOR_VALOR</v>
      </c>
      <c r="X2948" s="89">
        <f t="shared" si="508"/>
        <v>243515</v>
      </c>
      <c r="Y2948" s="73"/>
    </row>
    <row r="2949" spans="1:25" ht="24" x14ac:dyDescent="0.35">
      <c r="A2949" s="21">
        <v>2630</v>
      </c>
      <c r="B2949" s="30">
        <v>8714200</v>
      </c>
      <c r="C2949" s="62" t="s">
        <v>640</v>
      </c>
      <c r="D2949" s="62" t="s">
        <v>222</v>
      </c>
      <c r="E2949" s="217" t="s">
        <v>34</v>
      </c>
      <c r="F2949" s="54">
        <v>0</v>
      </c>
      <c r="G2949" s="134">
        <v>1</v>
      </c>
      <c r="H2949" s="6">
        <v>781815</v>
      </c>
      <c r="I2949" s="264">
        <v>200991</v>
      </c>
      <c r="J2949" s="82">
        <f t="shared" si="509"/>
        <v>227361.01919999998</v>
      </c>
      <c r="K2949" s="79">
        <v>299880</v>
      </c>
      <c r="L2949" s="79">
        <f t="shared" si="510"/>
        <v>56977.2</v>
      </c>
      <c r="M2949" s="79">
        <f t="shared" si="500"/>
        <v>356857.2</v>
      </c>
      <c r="N2949" s="79">
        <v>245000</v>
      </c>
      <c r="O2949" s="79">
        <v>46550</v>
      </c>
      <c r="P2949" s="79">
        <v>291550</v>
      </c>
      <c r="Q2949" s="244">
        <f t="shared" si="501"/>
        <v>227361</v>
      </c>
      <c r="R2949" s="244">
        <f t="shared" si="502"/>
        <v>291923</v>
      </c>
      <c r="S2949" s="244">
        <f t="shared" si="503"/>
        <v>287061</v>
      </c>
      <c r="T2949" s="244">
        <f t="shared" si="504"/>
        <v>291550</v>
      </c>
      <c r="U2949" s="79">
        <f t="shared" si="505"/>
        <v>45652.228006965881</v>
      </c>
      <c r="V2949" s="245">
        <f t="shared" si="506"/>
        <v>0.15638448497366045</v>
      </c>
      <c r="W2949" s="88" t="str">
        <f t="shared" si="507"/>
        <v>MENOR_VALOR</v>
      </c>
      <c r="X2949" s="89">
        <f t="shared" si="508"/>
        <v>227361</v>
      </c>
      <c r="Y2949" s="73"/>
    </row>
    <row r="2950" spans="1:25" ht="24" x14ac:dyDescent="0.35">
      <c r="A2950" s="21">
        <v>2631</v>
      </c>
      <c r="B2950" s="30">
        <v>8714200</v>
      </c>
      <c r="C2950" s="62" t="s">
        <v>640</v>
      </c>
      <c r="D2950" s="62" t="s">
        <v>634</v>
      </c>
      <c r="E2950" s="217" t="s">
        <v>34</v>
      </c>
      <c r="F2950" s="54">
        <v>0</v>
      </c>
      <c r="G2950" s="134">
        <v>1</v>
      </c>
      <c r="H2950" s="6">
        <v>781815</v>
      </c>
      <c r="I2950" s="264">
        <v>456365</v>
      </c>
      <c r="J2950" s="82">
        <f t="shared" si="509"/>
        <v>516240.08799999999</v>
      </c>
      <c r="K2950" s="79">
        <v>677710</v>
      </c>
      <c r="L2950" s="79">
        <f t="shared" si="510"/>
        <v>128764.90000000001</v>
      </c>
      <c r="M2950" s="79">
        <f t="shared" si="500"/>
        <v>806474.9</v>
      </c>
      <c r="N2950" s="79">
        <v>537000</v>
      </c>
      <c r="O2950" s="79">
        <v>102030</v>
      </c>
      <c r="P2950" s="79">
        <v>639030</v>
      </c>
      <c r="Q2950" s="244">
        <f t="shared" si="501"/>
        <v>516240</v>
      </c>
      <c r="R2950" s="244">
        <f t="shared" si="502"/>
        <v>653915</v>
      </c>
      <c r="S2950" s="244">
        <f t="shared" si="503"/>
        <v>643163</v>
      </c>
      <c r="T2950" s="244">
        <f t="shared" si="504"/>
        <v>639030</v>
      </c>
      <c r="U2950" s="79">
        <f t="shared" si="505"/>
        <v>97350.926099857927</v>
      </c>
      <c r="V2950" s="245">
        <f t="shared" si="506"/>
        <v>0.14887397612817863</v>
      </c>
      <c r="W2950" s="88" t="str">
        <f t="shared" si="507"/>
        <v>MENOR_VALOR</v>
      </c>
      <c r="X2950" s="89">
        <f t="shared" si="508"/>
        <v>516240</v>
      </c>
      <c r="Y2950" s="73"/>
    </row>
    <row r="2951" spans="1:25" ht="24" x14ac:dyDescent="0.35">
      <c r="A2951" s="21">
        <v>2632</v>
      </c>
      <c r="B2951" s="30">
        <v>8714200</v>
      </c>
      <c r="C2951" s="62" t="s">
        <v>640</v>
      </c>
      <c r="D2951" s="62" t="s">
        <v>641</v>
      </c>
      <c r="E2951" s="217" t="s">
        <v>34</v>
      </c>
      <c r="F2951" s="54">
        <v>0</v>
      </c>
      <c r="G2951" s="134">
        <v>1</v>
      </c>
      <c r="H2951" s="6">
        <v>781815</v>
      </c>
      <c r="I2951" s="264">
        <v>173264</v>
      </c>
      <c r="J2951" s="82">
        <f t="shared" si="509"/>
        <v>195996.23680000001</v>
      </c>
      <c r="K2951" s="79">
        <v>195960</v>
      </c>
      <c r="L2951" s="79">
        <f t="shared" si="510"/>
        <v>37232.400000000001</v>
      </c>
      <c r="M2951" s="79">
        <f t="shared" si="500"/>
        <v>233192.4</v>
      </c>
      <c r="N2951" s="79">
        <v>170000</v>
      </c>
      <c r="O2951" s="79">
        <v>32300</v>
      </c>
      <c r="P2951" s="79">
        <v>202300</v>
      </c>
      <c r="Q2951" s="244">
        <f t="shared" si="501"/>
        <v>195996</v>
      </c>
      <c r="R2951" s="244">
        <f t="shared" si="502"/>
        <v>210496</v>
      </c>
      <c r="S2951" s="244">
        <f t="shared" si="503"/>
        <v>209887</v>
      </c>
      <c r="T2951" s="244">
        <f t="shared" si="504"/>
        <v>202300</v>
      </c>
      <c r="U2951" s="79">
        <f t="shared" si="505"/>
        <v>10253.048327204939</v>
      </c>
      <c r="V2951" s="245">
        <f t="shared" si="506"/>
        <v>4.870899364930896E-2</v>
      </c>
      <c r="W2951" s="88" t="str">
        <f t="shared" si="507"/>
        <v>MENOR_VALOR</v>
      </c>
      <c r="X2951" s="89">
        <f t="shared" si="508"/>
        <v>195996</v>
      </c>
      <c r="Y2951" s="73"/>
    </row>
    <row r="2952" spans="1:25" ht="24" x14ac:dyDescent="0.35">
      <c r="A2952" s="21">
        <v>2633</v>
      </c>
      <c r="B2952" s="30">
        <v>8714200</v>
      </c>
      <c r="C2952" s="62" t="s">
        <v>640</v>
      </c>
      <c r="D2952" s="62" t="s">
        <v>642</v>
      </c>
      <c r="E2952" s="217" t="s">
        <v>34</v>
      </c>
      <c r="F2952" s="54">
        <v>0</v>
      </c>
      <c r="G2952" s="134">
        <v>1</v>
      </c>
      <c r="H2952" s="6">
        <v>781815</v>
      </c>
      <c r="I2952" s="264">
        <v>160769</v>
      </c>
      <c r="J2952" s="82">
        <f t="shared" si="509"/>
        <v>181861.8928</v>
      </c>
      <c r="K2952" s="79">
        <v>205030</v>
      </c>
      <c r="L2952" s="79">
        <f t="shared" si="510"/>
        <v>38955.699999999997</v>
      </c>
      <c r="M2952" s="79">
        <f t="shared" si="500"/>
        <v>243985.7</v>
      </c>
      <c r="N2952" s="79">
        <v>162000</v>
      </c>
      <c r="O2952" s="79">
        <v>30780</v>
      </c>
      <c r="P2952" s="79">
        <v>192780</v>
      </c>
      <c r="Q2952" s="244">
        <f t="shared" si="501"/>
        <v>181862</v>
      </c>
      <c r="R2952" s="244">
        <f t="shared" si="502"/>
        <v>206209</v>
      </c>
      <c r="S2952" s="244">
        <f t="shared" si="503"/>
        <v>204514</v>
      </c>
      <c r="T2952" s="244">
        <f t="shared" si="504"/>
        <v>192780</v>
      </c>
      <c r="U2952" s="79">
        <f t="shared" si="505"/>
        <v>17215.928801548871</v>
      </c>
      <c r="V2952" s="245">
        <f t="shared" si="506"/>
        <v>8.3487766302871705E-2</v>
      </c>
      <c r="W2952" s="88" t="str">
        <f t="shared" si="507"/>
        <v>MENOR_VALOR</v>
      </c>
      <c r="X2952" s="89">
        <f t="shared" si="508"/>
        <v>181862</v>
      </c>
      <c r="Y2952" s="73"/>
    </row>
    <row r="2953" spans="1:25" ht="24" x14ac:dyDescent="0.35">
      <c r="A2953" s="21">
        <v>2634</v>
      </c>
      <c r="B2953" s="30">
        <v>8714200</v>
      </c>
      <c r="C2953" s="32" t="s">
        <v>50</v>
      </c>
      <c r="D2953" s="62" t="s">
        <v>643</v>
      </c>
      <c r="E2953" s="217" t="s">
        <v>34</v>
      </c>
      <c r="F2953" s="54">
        <v>0</v>
      </c>
      <c r="G2953" s="134">
        <v>1</v>
      </c>
      <c r="H2953" s="6">
        <v>781815</v>
      </c>
      <c r="I2953" s="264">
        <v>277865</v>
      </c>
      <c r="J2953" s="82">
        <f t="shared" si="509"/>
        <v>314320.88799999998</v>
      </c>
      <c r="K2953" s="79">
        <v>376280</v>
      </c>
      <c r="L2953" s="79">
        <f t="shared" si="510"/>
        <v>71493.2</v>
      </c>
      <c r="M2953" s="79">
        <f t="shared" si="500"/>
        <v>447773.2</v>
      </c>
      <c r="N2953" s="79">
        <v>327000</v>
      </c>
      <c r="O2953" s="79">
        <v>62130</v>
      </c>
      <c r="P2953" s="79">
        <v>389130</v>
      </c>
      <c r="Q2953" s="244">
        <f t="shared" si="501"/>
        <v>314321</v>
      </c>
      <c r="R2953" s="244">
        <f t="shared" si="502"/>
        <v>383741</v>
      </c>
      <c r="S2953" s="244">
        <f t="shared" si="503"/>
        <v>379760</v>
      </c>
      <c r="T2953" s="244">
        <f t="shared" si="504"/>
        <v>389130</v>
      </c>
      <c r="U2953" s="79">
        <f t="shared" si="505"/>
        <v>49087.35274997013</v>
      </c>
      <c r="V2953" s="245">
        <f t="shared" si="506"/>
        <v>0.12791792576235048</v>
      </c>
      <c r="W2953" s="88" t="str">
        <f t="shared" si="507"/>
        <v>MENOR_VALOR</v>
      </c>
      <c r="X2953" s="89">
        <f t="shared" si="508"/>
        <v>314321</v>
      </c>
      <c r="Y2953" s="73"/>
    </row>
    <row r="2954" spans="1:25" s="74" customFormat="1" ht="32" x14ac:dyDescent="0.35">
      <c r="A2954" s="215">
        <v>4.5999999999999996</v>
      </c>
      <c r="B2954" s="6"/>
      <c r="C2954" s="13"/>
      <c r="D2954" s="218" t="s">
        <v>644</v>
      </c>
      <c r="E2954" s="6"/>
      <c r="F2954" s="6"/>
      <c r="G2954" s="6"/>
      <c r="H2954" s="6"/>
      <c r="I2954" s="11"/>
      <c r="J2954" s="82">
        <f t="shared" si="509"/>
        <v>0</v>
      </c>
      <c r="K2954" s="79">
        <v>0</v>
      </c>
      <c r="L2954" s="79">
        <f t="shared" si="510"/>
        <v>0</v>
      </c>
      <c r="M2954" s="79">
        <f t="shared" si="500"/>
        <v>0</v>
      </c>
      <c r="N2954" s="79"/>
      <c r="O2954" s="79"/>
      <c r="P2954" s="79"/>
      <c r="Q2954" s="244"/>
      <c r="R2954" s="244"/>
      <c r="S2954" s="244"/>
      <c r="T2954" s="244"/>
      <c r="U2954" s="79"/>
      <c r="V2954" s="245"/>
      <c r="W2954" s="88" t="str">
        <f t="shared" si="507"/>
        <v>MENOR_VALOR</v>
      </c>
      <c r="X2954" s="89">
        <f t="shared" si="508"/>
        <v>0</v>
      </c>
      <c r="Y2954" s="73"/>
    </row>
    <row r="2955" spans="1:25" ht="16" x14ac:dyDescent="0.35">
      <c r="A2955" s="21">
        <v>2635</v>
      </c>
      <c r="B2955" s="30">
        <v>8714200</v>
      </c>
      <c r="C2955" s="20" t="s">
        <v>548</v>
      </c>
      <c r="D2955" s="62" t="s">
        <v>645</v>
      </c>
      <c r="E2955" s="217" t="s">
        <v>34</v>
      </c>
      <c r="F2955" s="54">
        <v>0</v>
      </c>
      <c r="G2955" s="134">
        <v>1</v>
      </c>
      <c r="H2955" s="6">
        <v>781815</v>
      </c>
      <c r="I2955" s="247">
        <v>291312</v>
      </c>
      <c r="J2955" s="82">
        <f t="shared" si="509"/>
        <v>329532.13439999998</v>
      </c>
      <c r="K2955" s="79">
        <v>454740</v>
      </c>
      <c r="L2955" s="79">
        <f t="shared" si="510"/>
        <v>86400.6</v>
      </c>
      <c r="M2955" s="79">
        <f t="shared" ref="M2955:M3018" si="511">K2955+L2955</f>
        <v>541140.6</v>
      </c>
      <c r="N2955" s="79">
        <v>343000</v>
      </c>
      <c r="O2955" s="79">
        <v>65170</v>
      </c>
      <c r="P2955" s="79">
        <v>408170</v>
      </c>
      <c r="Q2955" s="244">
        <f t="shared" ref="Q2955:Q3017" si="512">ROUND(MIN(J2955,M2955,P2955),0)</f>
        <v>329532</v>
      </c>
      <c r="R2955" s="244">
        <f t="shared" ref="R2955:R3017" si="513">ROUND(AVERAGE(J2955,M2955,P2955),0)</f>
        <v>426281</v>
      </c>
      <c r="S2955" s="244">
        <f t="shared" ref="S2955:S3017" si="514">ROUND(GEOMEAN(J2955,M2955,P2955),0)</f>
        <v>417525</v>
      </c>
      <c r="T2955" s="244">
        <f t="shared" ref="T2955:T3017" si="515">ROUND(MEDIAN(J2955,M2955,P2955),0)</f>
        <v>408170</v>
      </c>
      <c r="U2955" s="79">
        <f t="shared" ref="U2955:U3017" si="516">STDEVA(Q2955,R2955)</f>
        <v>68411.873973017282</v>
      </c>
      <c r="V2955" s="245">
        <f t="shared" ref="V2955:V3017" si="517">(U2955/R2955)</f>
        <v>0.16048539337436404</v>
      </c>
      <c r="W2955" s="88" t="str">
        <f t="shared" ref="W2955:W3017" si="518">IF(V2955&lt;43%,"MENOR_VALOR","MEDIA_GEOMETRICA")</f>
        <v>MENOR_VALOR</v>
      </c>
      <c r="X2955" s="89">
        <f t="shared" ref="X2955:X3017" si="519">IF(W2955="MENOR_VALOR",Q2955,S2955)</f>
        <v>329532</v>
      </c>
      <c r="Y2955" s="73"/>
    </row>
    <row r="2956" spans="1:25" ht="16" x14ac:dyDescent="0.35">
      <c r="A2956" s="21">
        <v>2636</v>
      </c>
      <c r="B2956" s="30">
        <v>8714200</v>
      </c>
      <c r="C2956" s="20" t="s">
        <v>548</v>
      </c>
      <c r="D2956" s="62" t="s">
        <v>646</v>
      </c>
      <c r="E2956" s="217" t="s">
        <v>34</v>
      </c>
      <c r="F2956" s="54">
        <v>0</v>
      </c>
      <c r="G2956" s="134">
        <v>1</v>
      </c>
      <c r="H2956" s="6">
        <v>781815</v>
      </c>
      <c r="I2956" s="247">
        <v>373541</v>
      </c>
      <c r="J2956" s="82">
        <f t="shared" si="509"/>
        <v>422549.57919999998</v>
      </c>
      <c r="K2956" s="79">
        <v>576450</v>
      </c>
      <c r="L2956" s="79">
        <f t="shared" si="510"/>
        <v>109525.5</v>
      </c>
      <c r="M2956" s="79">
        <f t="shared" si="511"/>
        <v>685975.5</v>
      </c>
      <c r="N2956" s="79">
        <v>439000</v>
      </c>
      <c r="O2956" s="79">
        <v>83410</v>
      </c>
      <c r="P2956" s="79">
        <v>522410</v>
      </c>
      <c r="Q2956" s="244">
        <f t="shared" si="512"/>
        <v>422550</v>
      </c>
      <c r="R2956" s="244">
        <f t="shared" si="513"/>
        <v>543645</v>
      </c>
      <c r="S2956" s="244">
        <f t="shared" si="514"/>
        <v>533007</v>
      </c>
      <c r="T2956" s="244">
        <f t="shared" si="515"/>
        <v>522410</v>
      </c>
      <c r="U2956" s="79">
        <f t="shared" si="516"/>
        <v>85627.095667784975</v>
      </c>
      <c r="V2956" s="245">
        <f t="shared" si="517"/>
        <v>0.15750553333109837</v>
      </c>
      <c r="W2956" s="88" t="str">
        <f t="shared" si="518"/>
        <v>MENOR_VALOR</v>
      </c>
      <c r="X2956" s="89">
        <f t="shared" si="519"/>
        <v>422550</v>
      </c>
      <c r="Y2956" s="73"/>
    </row>
    <row r="2957" spans="1:25" ht="32" x14ac:dyDescent="0.35">
      <c r="A2957" s="21">
        <v>2637</v>
      </c>
      <c r="B2957" s="30">
        <v>8714200</v>
      </c>
      <c r="C2957" s="20" t="s">
        <v>548</v>
      </c>
      <c r="D2957" s="62" t="s">
        <v>647</v>
      </c>
      <c r="E2957" s="217" t="s">
        <v>34</v>
      </c>
      <c r="F2957" s="54">
        <v>0</v>
      </c>
      <c r="G2957" s="134">
        <v>1</v>
      </c>
      <c r="H2957" s="6">
        <v>781815</v>
      </c>
      <c r="I2957" s="247">
        <v>434112</v>
      </c>
      <c r="J2957" s="82">
        <f t="shared" si="509"/>
        <v>491067.49439999997</v>
      </c>
      <c r="K2957" s="79">
        <v>587880</v>
      </c>
      <c r="L2957" s="79">
        <f t="shared" si="510"/>
        <v>111697.2</v>
      </c>
      <c r="M2957" s="79">
        <f t="shared" si="511"/>
        <v>699577.2</v>
      </c>
      <c r="N2957" s="79">
        <v>511000</v>
      </c>
      <c r="O2957" s="79">
        <v>97090</v>
      </c>
      <c r="P2957" s="79">
        <v>608090</v>
      </c>
      <c r="Q2957" s="244">
        <f t="shared" si="512"/>
        <v>491067</v>
      </c>
      <c r="R2957" s="244">
        <f t="shared" si="513"/>
        <v>599578</v>
      </c>
      <c r="S2957" s="244">
        <f t="shared" si="514"/>
        <v>593355</v>
      </c>
      <c r="T2957" s="244">
        <f t="shared" si="515"/>
        <v>608090</v>
      </c>
      <c r="U2957" s="79">
        <f t="shared" si="516"/>
        <v>76728.863933333458</v>
      </c>
      <c r="V2957" s="245">
        <f t="shared" si="517"/>
        <v>0.12797144647290837</v>
      </c>
      <c r="W2957" s="88" t="str">
        <f t="shared" si="518"/>
        <v>MENOR_VALOR</v>
      </c>
      <c r="X2957" s="89">
        <f t="shared" si="519"/>
        <v>491067</v>
      </c>
      <c r="Y2957" s="73"/>
    </row>
    <row r="2958" spans="1:25" x14ac:dyDescent="0.35">
      <c r="A2958" s="21">
        <v>2638</v>
      </c>
      <c r="B2958" s="30">
        <v>8714200</v>
      </c>
      <c r="C2958" s="20" t="s">
        <v>548</v>
      </c>
      <c r="D2958" s="62" t="s">
        <v>648</v>
      </c>
      <c r="E2958" s="217" t="s">
        <v>34</v>
      </c>
      <c r="F2958" s="54">
        <v>0</v>
      </c>
      <c r="G2958" s="134">
        <v>1</v>
      </c>
      <c r="H2958" s="6">
        <v>781815</v>
      </c>
      <c r="I2958" s="247">
        <v>272153</v>
      </c>
      <c r="J2958" s="82">
        <f t="shared" si="509"/>
        <v>307859.47360000003</v>
      </c>
      <c r="K2958" s="79">
        <v>428000</v>
      </c>
      <c r="L2958" s="79">
        <f t="shared" si="510"/>
        <v>81320</v>
      </c>
      <c r="M2958" s="79">
        <f t="shared" si="511"/>
        <v>509320</v>
      </c>
      <c r="N2958" s="79">
        <v>320000</v>
      </c>
      <c r="O2958" s="79">
        <v>60800</v>
      </c>
      <c r="P2958" s="79">
        <v>380800</v>
      </c>
      <c r="Q2958" s="244">
        <f t="shared" si="512"/>
        <v>307859</v>
      </c>
      <c r="R2958" s="244">
        <f t="shared" si="513"/>
        <v>399326</v>
      </c>
      <c r="S2958" s="244">
        <f t="shared" si="514"/>
        <v>390853</v>
      </c>
      <c r="T2958" s="244">
        <f t="shared" si="515"/>
        <v>380800</v>
      </c>
      <c r="U2958" s="79">
        <f t="shared" si="516"/>
        <v>64676.935954789944</v>
      </c>
      <c r="V2958" s="245">
        <f t="shared" si="517"/>
        <v>0.16196525133547512</v>
      </c>
      <c r="W2958" s="88" t="str">
        <f t="shared" si="518"/>
        <v>MENOR_VALOR</v>
      </c>
      <c r="X2958" s="89">
        <f t="shared" si="519"/>
        <v>307859</v>
      </c>
      <c r="Y2958" s="73"/>
    </row>
    <row r="2959" spans="1:25" ht="16" x14ac:dyDescent="0.35">
      <c r="A2959" s="21">
        <v>2639</v>
      </c>
      <c r="B2959" s="30">
        <v>8714200</v>
      </c>
      <c r="C2959" s="20" t="s">
        <v>548</v>
      </c>
      <c r="D2959" s="62" t="s">
        <v>649</v>
      </c>
      <c r="E2959" s="217" t="s">
        <v>34</v>
      </c>
      <c r="F2959" s="54">
        <v>0</v>
      </c>
      <c r="G2959" s="134">
        <v>1</v>
      </c>
      <c r="H2959" s="6">
        <v>781815</v>
      </c>
      <c r="I2959" s="247">
        <v>231336</v>
      </c>
      <c r="J2959" s="82">
        <f t="shared" si="509"/>
        <v>261687.28320000001</v>
      </c>
      <c r="K2959" s="79">
        <v>357000</v>
      </c>
      <c r="L2959" s="79">
        <f t="shared" si="510"/>
        <v>67830</v>
      </c>
      <c r="M2959" s="79">
        <f t="shared" si="511"/>
        <v>424830</v>
      </c>
      <c r="N2959" s="79">
        <v>272000</v>
      </c>
      <c r="O2959" s="79">
        <v>51680</v>
      </c>
      <c r="P2959" s="79">
        <v>323680</v>
      </c>
      <c r="Q2959" s="244">
        <f t="shared" si="512"/>
        <v>261687</v>
      </c>
      <c r="R2959" s="244">
        <f t="shared" si="513"/>
        <v>336732</v>
      </c>
      <c r="S2959" s="244">
        <f t="shared" si="514"/>
        <v>330145</v>
      </c>
      <c r="T2959" s="244">
        <f t="shared" si="515"/>
        <v>323680</v>
      </c>
      <c r="U2959" s="79">
        <f t="shared" si="516"/>
        <v>53064.828394144461</v>
      </c>
      <c r="V2959" s="245">
        <f t="shared" si="517"/>
        <v>0.15758772078134678</v>
      </c>
      <c r="W2959" s="88" t="str">
        <f t="shared" si="518"/>
        <v>MENOR_VALOR</v>
      </c>
      <c r="X2959" s="89">
        <f t="shared" si="519"/>
        <v>261687</v>
      </c>
      <c r="Y2959" s="73"/>
    </row>
    <row r="2960" spans="1:25" x14ac:dyDescent="0.35">
      <c r="A2960" s="21">
        <v>2640</v>
      </c>
      <c r="B2960" s="30">
        <v>8714200</v>
      </c>
      <c r="C2960" s="20" t="s">
        <v>548</v>
      </c>
      <c r="D2960" s="62" t="s">
        <v>650</v>
      </c>
      <c r="E2960" s="217" t="s">
        <v>34</v>
      </c>
      <c r="F2960" s="54">
        <v>0</v>
      </c>
      <c r="G2960" s="134">
        <v>1</v>
      </c>
      <c r="H2960" s="6">
        <v>781815</v>
      </c>
      <c r="I2960" s="247">
        <v>576674</v>
      </c>
      <c r="J2960" s="82">
        <f t="shared" si="509"/>
        <v>652333.62879999995</v>
      </c>
      <c r="K2960" s="79">
        <v>814080</v>
      </c>
      <c r="L2960" s="79">
        <f t="shared" si="510"/>
        <v>154675.20000000001</v>
      </c>
      <c r="M2960" s="79">
        <f t="shared" si="511"/>
        <v>968755.19999999995</v>
      </c>
      <c r="N2960" s="79">
        <v>678000</v>
      </c>
      <c r="O2960" s="79">
        <v>128820</v>
      </c>
      <c r="P2960" s="79">
        <v>806820</v>
      </c>
      <c r="Q2960" s="244">
        <f t="shared" si="512"/>
        <v>652334</v>
      </c>
      <c r="R2960" s="244">
        <f t="shared" si="513"/>
        <v>809303</v>
      </c>
      <c r="S2960" s="244">
        <f t="shared" si="514"/>
        <v>798890</v>
      </c>
      <c r="T2960" s="244">
        <f t="shared" si="515"/>
        <v>806820</v>
      </c>
      <c r="U2960" s="79">
        <f t="shared" si="516"/>
        <v>110993.84433607118</v>
      </c>
      <c r="V2960" s="245">
        <f t="shared" si="517"/>
        <v>0.13714745198778602</v>
      </c>
      <c r="W2960" s="88" t="str">
        <f t="shared" si="518"/>
        <v>MENOR_VALOR</v>
      </c>
      <c r="X2960" s="89">
        <f t="shared" si="519"/>
        <v>652334</v>
      </c>
      <c r="Y2960" s="73"/>
    </row>
    <row r="2961" spans="1:25" x14ac:dyDescent="0.35">
      <c r="A2961" s="21">
        <v>2641</v>
      </c>
      <c r="B2961" s="30">
        <v>8714200</v>
      </c>
      <c r="C2961" s="20" t="s">
        <v>548</v>
      </c>
      <c r="D2961" s="62" t="s">
        <v>651</v>
      </c>
      <c r="E2961" s="217" t="s">
        <v>34</v>
      </c>
      <c r="F2961" s="54">
        <v>0</v>
      </c>
      <c r="G2961" s="134">
        <v>1</v>
      </c>
      <c r="H2961" s="6">
        <v>781815</v>
      </c>
      <c r="I2961" s="247">
        <v>212177</v>
      </c>
      <c r="J2961" s="82">
        <f t="shared" si="509"/>
        <v>240014.62239999999</v>
      </c>
      <c r="K2961" s="79">
        <v>284830</v>
      </c>
      <c r="L2961" s="79">
        <f t="shared" si="510"/>
        <v>54117.7</v>
      </c>
      <c r="M2961" s="79">
        <f t="shared" si="511"/>
        <v>338947.7</v>
      </c>
      <c r="N2961" s="79">
        <v>250000</v>
      </c>
      <c r="O2961" s="79">
        <v>47500</v>
      </c>
      <c r="P2961" s="79">
        <v>297500</v>
      </c>
      <c r="Q2961" s="244">
        <f t="shared" si="512"/>
        <v>240015</v>
      </c>
      <c r="R2961" s="244">
        <f t="shared" si="513"/>
        <v>292154</v>
      </c>
      <c r="S2961" s="244">
        <f t="shared" si="514"/>
        <v>289258</v>
      </c>
      <c r="T2961" s="244">
        <f t="shared" si="515"/>
        <v>297500</v>
      </c>
      <c r="U2961" s="79">
        <f t="shared" si="516"/>
        <v>36867.8404642854</v>
      </c>
      <c r="V2961" s="245">
        <f t="shared" si="517"/>
        <v>0.12619317368334987</v>
      </c>
      <c r="W2961" s="88" t="str">
        <f t="shared" si="518"/>
        <v>MENOR_VALOR</v>
      </c>
      <c r="X2961" s="89">
        <f t="shared" si="519"/>
        <v>240015</v>
      </c>
      <c r="Y2961" s="73"/>
    </row>
    <row r="2962" spans="1:25" ht="16" x14ac:dyDescent="0.35">
      <c r="A2962" s="21">
        <v>2642</v>
      </c>
      <c r="B2962" s="30">
        <v>8714200</v>
      </c>
      <c r="C2962" s="20" t="s">
        <v>548</v>
      </c>
      <c r="D2962" s="62" t="s">
        <v>652</v>
      </c>
      <c r="E2962" s="217" t="s">
        <v>34</v>
      </c>
      <c r="F2962" s="54">
        <v>0</v>
      </c>
      <c r="G2962" s="134">
        <v>1</v>
      </c>
      <c r="H2962" s="6">
        <v>781815</v>
      </c>
      <c r="I2962" s="247">
        <v>117572</v>
      </c>
      <c r="J2962" s="82">
        <f t="shared" si="509"/>
        <v>132997.44639999999</v>
      </c>
      <c r="K2962" s="79">
        <v>176460</v>
      </c>
      <c r="L2962" s="79">
        <f t="shared" si="510"/>
        <v>33527.4</v>
      </c>
      <c r="M2962" s="79">
        <f t="shared" si="511"/>
        <v>209987.4</v>
      </c>
      <c r="N2962" s="79">
        <v>138000</v>
      </c>
      <c r="O2962" s="79">
        <v>26220</v>
      </c>
      <c r="P2962" s="79">
        <v>164220</v>
      </c>
      <c r="Q2962" s="244">
        <f t="shared" si="512"/>
        <v>132997</v>
      </c>
      <c r="R2962" s="244">
        <f t="shared" si="513"/>
        <v>169068</v>
      </c>
      <c r="S2962" s="244">
        <f t="shared" si="514"/>
        <v>166145</v>
      </c>
      <c r="T2962" s="244">
        <f t="shared" si="515"/>
        <v>164220</v>
      </c>
      <c r="U2962" s="79">
        <f t="shared" si="516"/>
        <v>25506.048704179957</v>
      </c>
      <c r="V2962" s="245">
        <f t="shared" si="517"/>
        <v>0.15086266297690845</v>
      </c>
      <c r="W2962" s="88" t="str">
        <f t="shared" si="518"/>
        <v>MENOR_VALOR</v>
      </c>
      <c r="X2962" s="89">
        <f t="shared" si="519"/>
        <v>132997</v>
      </c>
      <c r="Y2962" s="73"/>
    </row>
    <row r="2963" spans="1:25" ht="16" x14ac:dyDescent="0.35">
      <c r="A2963" s="21">
        <v>2643</v>
      </c>
      <c r="B2963" s="30">
        <v>8714200</v>
      </c>
      <c r="C2963" s="20" t="s">
        <v>548</v>
      </c>
      <c r="D2963" s="62" t="s">
        <v>653</v>
      </c>
      <c r="E2963" s="217" t="s">
        <v>34</v>
      </c>
      <c r="F2963" s="54">
        <v>0</v>
      </c>
      <c r="G2963" s="134">
        <v>1</v>
      </c>
      <c r="H2963" s="6">
        <v>781815</v>
      </c>
      <c r="I2963" s="247">
        <v>172788</v>
      </c>
      <c r="J2963" s="82">
        <f t="shared" si="509"/>
        <v>195457.7856</v>
      </c>
      <c r="K2963" s="79">
        <v>228600</v>
      </c>
      <c r="L2963" s="79">
        <f t="shared" si="510"/>
        <v>43434</v>
      </c>
      <c r="M2963" s="79">
        <f t="shared" si="511"/>
        <v>272034</v>
      </c>
      <c r="N2963" s="79">
        <v>203000</v>
      </c>
      <c r="O2963" s="79">
        <v>38570</v>
      </c>
      <c r="P2963" s="79">
        <v>241570</v>
      </c>
      <c r="Q2963" s="244">
        <f t="shared" si="512"/>
        <v>195458</v>
      </c>
      <c r="R2963" s="244">
        <f t="shared" si="513"/>
        <v>236354</v>
      </c>
      <c r="S2963" s="244">
        <f t="shared" si="514"/>
        <v>234193</v>
      </c>
      <c r="T2963" s="244">
        <f t="shared" si="515"/>
        <v>241570</v>
      </c>
      <c r="U2963" s="79">
        <f t="shared" si="516"/>
        <v>28917.838923405048</v>
      </c>
      <c r="V2963" s="245">
        <f t="shared" si="517"/>
        <v>0.12234969124027961</v>
      </c>
      <c r="W2963" s="88" t="str">
        <f t="shared" si="518"/>
        <v>MENOR_VALOR</v>
      </c>
      <c r="X2963" s="89">
        <f t="shared" si="519"/>
        <v>195458</v>
      </c>
      <c r="Y2963" s="73"/>
    </row>
    <row r="2964" spans="1:25" ht="16" x14ac:dyDescent="0.35">
      <c r="A2964" s="21">
        <v>2644</v>
      </c>
      <c r="B2964" s="30">
        <v>8714200</v>
      </c>
      <c r="C2964" s="20" t="s">
        <v>548</v>
      </c>
      <c r="D2964" s="62" t="s">
        <v>654</v>
      </c>
      <c r="E2964" s="217" t="s">
        <v>34</v>
      </c>
      <c r="F2964" s="54">
        <v>0</v>
      </c>
      <c r="G2964" s="134">
        <v>1</v>
      </c>
      <c r="H2964" s="6">
        <v>781815</v>
      </c>
      <c r="I2964" s="247">
        <v>189686</v>
      </c>
      <c r="J2964" s="82">
        <f t="shared" si="509"/>
        <v>214572.80319999999</v>
      </c>
      <c r="K2964" s="79">
        <v>295740</v>
      </c>
      <c r="L2964" s="79">
        <f t="shared" si="510"/>
        <v>56190.6</v>
      </c>
      <c r="M2964" s="79">
        <f t="shared" si="511"/>
        <v>351930.6</v>
      </c>
      <c r="N2964" s="79">
        <v>223000</v>
      </c>
      <c r="O2964" s="79">
        <v>42370</v>
      </c>
      <c r="P2964" s="79">
        <v>265370</v>
      </c>
      <c r="Q2964" s="244">
        <f t="shared" si="512"/>
        <v>214573</v>
      </c>
      <c r="R2964" s="244">
        <f t="shared" si="513"/>
        <v>277291</v>
      </c>
      <c r="S2964" s="244">
        <f t="shared" si="514"/>
        <v>271620</v>
      </c>
      <c r="T2964" s="244">
        <f t="shared" si="515"/>
        <v>265370</v>
      </c>
      <c r="U2964" s="79">
        <f t="shared" si="516"/>
        <v>44348.323102457885</v>
      </c>
      <c r="V2964" s="245">
        <f t="shared" si="517"/>
        <v>0.15993423191685949</v>
      </c>
      <c r="W2964" s="88" t="str">
        <f t="shared" si="518"/>
        <v>MENOR_VALOR</v>
      </c>
      <c r="X2964" s="89">
        <f t="shared" si="519"/>
        <v>214573</v>
      </c>
      <c r="Y2964" s="73"/>
    </row>
    <row r="2965" spans="1:25" ht="16" x14ac:dyDescent="0.35">
      <c r="A2965" s="21">
        <v>2645</v>
      </c>
      <c r="B2965" s="30">
        <v>8714200</v>
      </c>
      <c r="C2965" s="20" t="s">
        <v>548</v>
      </c>
      <c r="D2965" s="62" t="s">
        <v>655</v>
      </c>
      <c r="E2965" s="217" t="s">
        <v>34</v>
      </c>
      <c r="F2965" s="54">
        <v>0</v>
      </c>
      <c r="G2965" s="134">
        <v>1</v>
      </c>
      <c r="H2965" s="6">
        <v>781815</v>
      </c>
      <c r="I2965" s="247">
        <v>114478</v>
      </c>
      <c r="J2965" s="82">
        <f t="shared" si="509"/>
        <v>129497.51360000001</v>
      </c>
      <c r="K2965" s="79">
        <v>184210</v>
      </c>
      <c r="L2965" s="79">
        <f t="shared" si="510"/>
        <v>34999.9</v>
      </c>
      <c r="M2965" s="79">
        <f t="shared" si="511"/>
        <v>219209.9</v>
      </c>
      <c r="N2965" s="79">
        <v>135000</v>
      </c>
      <c r="O2965" s="79">
        <v>25650</v>
      </c>
      <c r="P2965" s="79">
        <v>160650</v>
      </c>
      <c r="Q2965" s="244">
        <f t="shared" si="512"/>
        <v>129498</v>
      </c>
      <c r="R2965" s="244">
        <f t="shared" si="513"/>
        <v>169786</v>
      </c>
      <c r="S2965" s="244">
        <f t="shared" si="514"/>
        <v>165832</v>
      </c>
      <c r="T2965" s="244">
        <f t="shared" si="515"/>
        <v>160650</v>
      </c>
      <c r="U2965" s="79">
        <f t="shared" si="516"/>
        <v>28487.918000443628</v>
      </c>
      <c r="V2965" s="245">
        <f t="shared" si="517"/>
        <v>0.16778720271661754</v>
      </c>
      <c r="W2965" s="88" t="str">
        <f t="shared" si="518"/>
        <v>MENOR_VALOR</v>
      </c>
      <c r="X2965" s="89">
        <f t="shared" si="519"/>
        <v>129498</v>
      </c>
      <c r="Y2965" s="73"/>
    </row>
    <row r="2966" spans="1:25" ht="16" x14ac:dyDescent="0.35">
      <c r="A2966" s="21">
        <v>2646</v>
      </c>
      <c r="B2966" s="30">
        <v>8714200</v>
      </c>
      <c r="C2966" s="20" t="s">
        <v>548</v>
      </c>
      <c r="D2966" s="62" t="s">
        <v>656</v>
      </c>
      <c r="E2966" s="217" t="s">
        <v>34</v>
      </c>
      <c r="F2966" s="54">
        <v>0</v>
      </c>
      <c r="G2966" s="134">
        <v>1</v>
      </c>
      <c r="H2966" s="6">
        <v>781815</v>
      </c>
      <c r="I2966" s="247">
        <v>88893</v>
      </c>
      <c r="J2966" s="82">
        <f t="shared" si="509"/>
        <v>100555.7616</v>
      </c>
      <c r="K2966" s="79">
        <v>133620</v>
      </c>
      <c r="L2966" s="79">
        <f t="shared" si="510"/>
        <v>25387.8</v>
      </c>
      <c r="M2966" s="79">
        <f t="shared" si="511"/>
        <v>159007.79999999999</v>
      </c>
      <c r="N2966" s="79">
        <v>105000</v>
      </c>
      <c r="O2966" s="79">
        <v>19950</v>
      </c>
      <c r="P2966" s="79">
        <v>124950</v>
      </c>
      <c r="Q2966" s="244">
        <f t="shared" si="512"/>
        <v>100556</v>
      </c>
      <c r="R2966" s="244">
        <f t="shared" si="513"/>
        <v>128171</v>
      </c>
      <c r="S2966" s="244">
        <f t="shared" si="514"/>
        <v>125947</v>
      </c>
      <c r="T2966" s="244">
        <f t="shared" si="515"/>
        <v>124950</v>
      </c>
      <c r="U2966" s="79">
        <f t="shared" si="516"/>
        <v>19526.753762466509</v>
      </c>
      <c r="V2966" s="245">
        <f t="shared" si="517"/>
        <v>0.15234923471351952</v>
      </c>
      <c r="W2966" s="88" t="str">
        <f t="shared" si="518"/>
        <v>MENOR_VALOR</v>
      </c>
      <c r="X2966" s="89">
        <f t="shared" si="519"/>
        <v>100556</v>
      </c>
      <c r="Y2966" s="73"/>
    </row>
    <row r="2967" spans="1:25" ht="16" x14ac:dyDescent="0.35">
      <c r="A2967" s="21">
        <v>2647</v>
      </c>
      <c r="B2967" s="30">
        <v>8714200</v>
      </c>
      <c r="C2967" s="20" t="s">
        <v>548</v>
      </c>
      <c r="D2967" s="62" t="s">
        <v>657</v>
      </c>
      <c r="E2967" s="217" t="s">
        <v>34</v>
      </c>
      <c r="F2967" s="54">
        <v>0</v>
      </c>
      <c r="G2967" s="134">
        <v>1</v>
      </c>
      <c r="H2967" s="6">
        <v>781815</v>
      </c>
      <c r="I2967" s="247">
        <v>139944</v>
      </c>
      <c r="J2967" s="82">
        <f t="shared" si="509"/>
        <v>158304.65279999998</v>
      </c>
      <c r="K2967" s="79">
        <v>216300</v>
      </c>
      <c r="L2967" s="79">
        <f t="shared" si="510"/>
        <v>41097</v>
      </c>
      <c r="M2967" s="79">
        <f t="shared" si="511"/>
        <v>257397</v>
      </c>
      <c r="N2967" s="79">
        <v>165000</v>
      </c>
      <c r="O2967" s="79">
        <v>31350</v>
      </c>
      <c r="P2967" s="79">
        <v>196350</v>
      </c>
      <c r="Q2967" s="244">
        <f t="shared" si="512"/>
        <v>158305</v>
      </c>
      <c r="R2967" s="244">
        <f t="shared" si="513"/>
        <v>204017</v>
      </c>
      <c r="S2967" s="244">
        <f t="shared" si="514"/>
        <v>200006</v>
      </c>
      <c r="T2967" s="244">
        <f t="shared" si="515"/>
        <v>196350</v>
      </c>
      <c r="U2967" s="79">
        <f t="shared" si="516"/>
        <v>32323.265181599461</v>
      </c>
      <c r="V2967" s="245">
        <f t="shared" si="517"/>
        <v>0.15843417549321606</v>
      </c>
      <c r="W2967" s="88" t="str">
        <f t="shared" si="518"/>
        <v>MENOR_VALOR</v>
      </c>
      <c r="X2967" s="89">
        <f t="shared" si="519"/>
        <v>158305</v>
      </c>
      <c r="Y2967" s="73"/>
    </row>
    <row r="2968" spans="1:25" ht="16" x14ac:dyDescent="0.35">
      <c r="A2968" s="21">
        <v>2648</v>
      </c>
      <c r="B2968" s="30">
        <v>8714200</v>
      </c>
      <c r="C2968" s="20" t="s">
        <v>548</v>
      </c>
      <c r="D2968" s="62" t="s">
        <v>826</v>
      </c>
      <c r="E2968" s="217" t="s">
        <v>34</v>
      </c>
      <c r="F2968" s="54">
        <v>0</v>
      </c>
      <c r="G2968" s="134">
        <v>1</v>
      </c>
      <c r="H2968" s="6">
        <v>781815</v>
      </c>
      <c r="I2968" s="247">
        <v>86632</v>
      </c>
      <c r="J2968" s="82">
        <f t="shared" si="509"/>
        <v>97998.118400000007</v>
      </c>
      <c r="K2968" s="79">
        <v>119040</v>
      </c>
      <c r="L2968" s="79">
        <f t="shared" si="510"/>
        <v>22617.599999999999</v>
      </c>
      <c r="M2968" s="79">
        <f t="shared" si="511"/>
        <v>141657.60000000001</v>
      </c>
      <c r="N2968" s="79">
        <v>102000</v>
      </c>
      <c r="O2968" s="79">
        <v>19380</v>
      </c>
      <c r="P2968" s="79">
        <v>121380</v>
      </c>
      <c r="Q2968" s="244">
        <f t="shared" si="512"/>
        <v>97998</v>
      </c>
      <c r="R2968" s="244">
        <f t="shared" si="513"/>
        <v>120345</v>
      </c>
      <c r="S2968" s="244">
        <f t="shared" si="514"/>
        <v>118997</v>
      </c>
      <c r="T2968" s="244">
        <f t="shared" si="515"/>
        <v>121380</v>
      </c>
      <c r="U2968" s="79">
        <f t="shared" si="516"/>
        <v>15801.715239175777</v>
      </c>
      <c r="V2968" s="245">
        <f t="shared" si="517"/>
        <v>0.13130346287071151</v>
      </c>
      <c r="W2968" s="88" t="str">
        <f t="shared" si="518"/>
        <v>MENOR_VALOR</v>
      </c>
      <c r="X2968" s="89">
        <f t="shared" si="519"/>
        <v>97998</v>
      </c>
      <c r="Y2968" s="73"/>
    </row>
    <row r="2969" spans="1:25" ht="16" x14ac:dyDescent="0.35">
      <c r="A2969" s="21">
        <v>2649</v>
      </c>
      <c r="B2969" s="30">
        <v>8714200</v>
      </c>
      <c r="C2969" s="20" t="s">
        <v>548</v>
      </c>
      <c r="D2969" s="62" t="s">
        <v>827</v>
      </c>
      <c r="E2969" s="217" t="s">
        <v>34</v>
      </c>
      <c r="F2969" s="54">
        <v>0</v>
      </c>
      <c r="G2969" s="134">
        <v>1</v>
      </c>
      <c r="H2969" s="6">
        <v>781815</v>
      </c>
      <c r="I2969" s="247">
        <v>220150</v>
      </c>
      <c r="J2969" s="82">
        <f t="shared" si="509"/>
        <v>249033.68</v>
      </c>
      <c r="K2969" s="79">
        <v>314280</v>
      </c>
      <c r="L2969" s="79">
        <f t="shared" si="510"/>
        <v>59713.2</v>
      </c>
      <c r="M2969" s="79">
        <f t="shared" si="511"/>
        <v>373993.2</v>
      </c>
      <c r="N2969" s="79">
        <v>259000</v>
      </c>
      <c r="O2969" s="79">
        <v>49210</v>
      </c>
      <c r="P2969" s="79">
        <v>308210</v>
      </c>
      <c r="Q2969" s="244">
        <f t="shared" si="512"/>
        <v>249034</v>
      </c>
      <c r="R2969" s="244">
        <f t="shared" si="513"/>
        <v>310412</v>
      </c>
      <c r="S2969" s="244">
        <f t="shared" si="514"/>
        <v>306189</v>
      </c>
      <c r="T2969" s="244">
        <f t="shared" si="515"/>
        <v>308210</v>
      </c>
      <c r="U2969" s="79">
        <f t="shared" si="516"/>
        <v>43400.800015667912</v>
      </c>
      <c r="V2969" s="245">
        <f t="shared" si="517"/>
        <v>0.13981675971182786</v>
      </c>
      <c r="W2969" s="88" t="str">
        <f t="shared" si="518"/>
        <v>MENOR_VALOR</v>
      </c>
      <c r="X2969" s="89">
        <f t="shared" si="519"/>
        <v>249034</v>
      </c>
      <c r="Y2969" s="73"/>
    </row>
    <row r="2970" spans="1:25" ht="16" x14ac:dyDescent="0.35">
      <c r="A2970" s="21">
        <v>2650</v>
      </c>
      <c r="B2970" s="30">
        <v>8714200</v>
      </c>
      <c r="C2970" s="20" t="s">
        <v>548</v>
      </c>
      <c r="D2970" s="62" t="s">
        <v>828</v>
      </c>
      <c r="E2970" s="217" t="s">
        <v>34</v>
      </c>
      <c r="F2970" s="54">
        <v>0</v>
      </c>
      <c r="G2970" s="134">
        <v>1</v>
      </c>
      <c r="H2970" s="6">
        <v>781815</v>
      </c>
      <c r="I2970" s="247">
        <v>176715</v>
      </c>
      <c r="J2970" s="82">
        <f t="shared" si="509"/>
        <v>199900.008</v>
      </c>
      <c r="K2970" s="79">
        <v>275600</v>
      </c>
      <c r="L2970" s="79">
        <f t="shared" si="510"/>
        <v>52364</v>
      </c>
      <c r="M2970" s="79">
        <f t="shared" si="511"/>
        <v>327964</v>
      </c>
      <c r="N2970" s="79">
        <v>208000</v>
      </c>
      <c r="O2970" s="79">
        <v>39520</v>
      </c>
      <c r="P2970" s="79">
        <v>247520</v>
      </c>
      <c r="Q2970" s="244">
        <f t="shared" si="512"/>
        <v>199900</v>
      </c>
      <c r="R2970" s="244">
        <f t="shared" si="513"/>
        <v>258461</v>
      </c>
      <c r="S2970" s="244">
        <f t="shared" si="514"/>
        <v>253172</v>
      </c>
      <c r="T2970" s="244">
        <f t="shared" si="515"/>
        <v>247520</v>
      </c>
      <c r="U2970" s="79">
        <f t="shared" si="516"/>
        <v>41408.880213065408</v>
      </c>
      <c r="V2970" s="245">
        <f t="shared" si="517"/>
        <v>0.16021326317342038</v>
      </c>
      <c r="W2970" s="88" t="str">
        <f t="shared" si="518"/>
        <v>MENOR_VALOR</v>
      </c>
      <c r="X2970" s="89">
        <f t="shared" si="519"/>
        <v>199900</v>
      </c>
      <c r="Y2970" s="73"/>
    </row>
    <row r="2971" spans="1:25" ht="16" x14ac:dyDescent="0.35">
      <c r="A2971" s="21">
        <v>2651</v>
      </c>
      <c r="B2971" s="30">
        <v>8714200</v>
      </c>
      <c r="C2971" s="62" t="s">
        <v>562</v>
      </c>
      <c r="D2971" s="62" t="s">
        <v>646</v>
      </c>
      <c r="E2971" s="217" t="s">
        <v>34</v>
      </c>
      <c r="F2971" s="54">
        <v>0</v>
      </c>
      <c r="G2971" s="134">
        <v>1</v>
      </c>
      <c r="H2971" s="6">
        <v>781815</v>
      </c>
      <c r="I2971" s="264">
        <v>397222</v>
      </c>
      <c r="J2971" s="82">
        <f t="shared" ref="J2971:J2997" si="520">(I2971*13.12%)+I2971</f>
        <v>449337.52639999997</v>
      </c>
      <c r="K2971" s="79">
        <v>603900</v>
      </c>
      <c r="L2971" s="79">
        <f t="shared" si="510"/>
        <v>114741</v>
      </c>
      <c r="M2971" s="79">
        <f t="shared" si="511"/>
        <v>718641</v>
      </c>
      <c r="N2971" s="79">
        <v>439000</v>
      </c>
      <c r="O2971" s="79">
        <v>83410</v>
      </c>
      <c r="P2971" s="79">
        <v>522410</v>
      </c>
      <c r="Q2971" s="244">
        <f t="shared" si="512"/>
        <v>449338</v>
      </c>
      <c r="R2971" s="244">
        <f t="shared" si="513"/>
        <v>563463</v>
      </c>
      <c r="S2971" s="244">
        <f t="shared" si="514"/>
        <v>552542</v>
      </c>
      <c r="T2971" s="244">
        <f t="shared" si="515"/>
        <v>522410</v>
      </c>
      <c r="U2971" s="79">
        <f t="shared" si="516"/>
        <v>80698.56140291474</v>
      </c>
      <c r="V2971" s="245">
        <f t="shared" si="517"/>
        <v>0.14321891837248363</v>
      </c>
      <c r="W2971" s="88" t="str">
        <f t="shared" si="518"/>
        <v>MENOR_VALOR</v>
      </c>
      <c r="X2971" s="89">
        <f t="shared" si="519"/>
        <v>449338</v>
      </c>
      <c r="Y2971" s="73"/>
    </row>
    <row r="2972" spans="1:25" ht="16" x14ac:dyDescent="0.35">
      <c r="A2972" s="21">
        <v>2652</v>
      </c>
      <c r="B2972" s="30">
        <v>8714200</v>
      </c>
      <c r="C2972" s="62" t="s">
        <v>562</v>
      </c>
      <c r="D2972" s="62" t="s">
        <v>659</v>
      </c>
      <c r="E2972" s="217" t="s">
        <v>34</v>
      </c>
      <c r="F2972" s="54">
        <v>0</v>
      </c>
      <c r="G2972" s="134">
        <v>1</v>
      </c>
      <c r="H2972" s="6">
        <v>781815</v>
      </c>
      <c r="I2972" s="264">
        <v>440062</v>
      </c>
      <c r="J2972" s="82">
        <f t="shared" si="520"/>
        <v>497798.13439999998</v>
      </c>
      <c r="K2972" s="79">
        <v>602640</v>
      </c>
      <c r="L2972" s="79">
        <f t="shared" si="510"/>
        <v>114501.6</v>
      </c>
      <c r="M2972" s="79">
        <f t="shared" si="511"/>
        <v>717141.6</v>
      </c>
      <c r="N2972" s="79">
        <v>518000</v>
      </c>
      <c r="O2972" s="79">
        <v>98420</v>
      </c>
      <c r="P2972" s="79">
        <v>616420</v>
      </c>
      <c r="Q2972" s="244">
        <f t="shared" si="512"/>
        <v>497798</v>
      </c>
      <c r="R2972" s="244">
        <f t="shared" si="513"/>
        <v>610453</v>
      </c>
      <c r="S2972" s="244">
        <f t="shared" si="514"/>
        <v>603733</v>
      </c>
      <c r="T2972" s="244">
        <f t="shared" si="515"/>
        <v>616420</v>
      </c>
      <c r="U2972" s="79">
        <f t="shared" si="516"/>
        <v>79659.114434570511</v>
      </c>
      <c r="V2972" s="245">
        <f t="shared" si="517"/>
        <v>0.13049180597780749</v>
      </c>
      <c r="W2972" s="88" t="str">
        <f t="shared" si="518"/>
        <v>MENOR_VALOR</v>
      </c>
      <c r="X2972" s="89">
        <f t="shared" si="519"/>
        <v>497798</v>
      </c>
      <c r="Y2972" s="73"/>
    </row>
    <row r="2973" spans="1:25" ht="16" x14ac:dyDescent="0.35">
      <c r="A2973" s="21">
        <v>2653</v>
      </c>
      <c r="B2973" s="30">
        <v>8714200</v>
      </c>
      <c r="C2973" s="62" t="s">
        <v>562</v>
      </c>
      <c r="D2973" s="62" t="s">
        <v>660</v>
      </c>
      <c r="E2973" s="217" t="s">
        <v>34</v>
      </c>
      <c r="F2973" s="54">
        <v>0</v>
      </c>
      <c r="G2973" s="134">
        <v>1</v>
      </c>
      <c r="H2973" s="6">
        <v>781815</v>
      </c>
      <c r="I2973" s="264">
        <v>149107</v>
      </c>
      <c r="J2973" s="82">
        <f t="shared" si="520"/>
        <v>168669.83840000001</v>
      </c>
      <c r="K2973" s="79">
        <v>225570</v>
      </c>
      <c r="L2973" s="79">
        <f t="shared" si="510"/>
        <v>42858.3</v>
      </c>
      <c r="M2973" s="79">
        <f t="shared" si="511"/>
        <v>268428.3</v>
      </c>
      <c r="N2973" s="79">
        <v>175000</v>
      </c>
      <c r="O2973" s="79">
        <v>33250</v>
      </c>
      <c r="P2973" s="79">
        <v>208250</v>
      </c>
      <c r="Q2973" s="244">
        <f t="shared" si="512"/>
        <v>168670</v>
      </c>
      <c r="R2973" s="244">
        <f t="shared" si="513"/>
        <v>215116</v>
      </c>
      <c r="S2973" s="244">
        <f t="shared" si="514"/>
        <v>211260</v>
      </c>
      <c r="T2973" s="244">
        <f t="shared" si="515"/>
        <v>208250</v>
      </c>
      <c r="U2973" s="79">
        <f t="shared" si="516"/>
        <v>32842.281558990384</v>
      </c>
      <c r="V2973" s="245">
        <f t="shared" si="517"/>
        <v>0.15267242584926452</v>
      </c>
      <c r="W2973" s="88" t="str">
        <f t="shared" si="518"/>
        <v>MENOR_VALOR</v>
      </c>
      <c r="X2973" s="89">
        <f t="shared" si="519"/>
        <v>168670</v>
      </c>
      <c r="Y2973" s="73"/>
    </row>
    <row r="2974" spans="1:25" ht="16" x14ac:dyDescent="0.35">
      <c r="A2974" s="21">
        <v>2654</v>
      </c>
      <c r="B2974" s="30">
        <v>8714200</v>
      </c>
      <c r="C2974" s="62" t="s">
        <v>562</v>
      </c>
      <c r="D2974" s="62" t="s">
        <v>661</v>
      </c>
      <c r="E2974" s="217" t="s">
        <v>34</v>
      </c>
      <c r="F2974" s="54">
        <v>0</v>
      </c>
      <c r="G2974" s="134">
        <v>1</v>
      </c>
      <c r="H2974" s="6">
        <v>781815</v>
      </c>
      <c r="I2974" s="264">
        <v>192661</v>
      </c>
      <c r="J2974" s="82">
        <f t="shared" si="520"/>
        <v>217938.1232</v>
      </c>
      <c r="K2974" s="79">
        <v>298200</v>
      </c>
      <c r="L2974" s="79">
        <f t="shared" si="510"/>
        <v>56658</v>
      </c>
      <c r="M2974" s="79">
        <f t="shared" si="511"/>
        <v>354858</v>
      </c>
      <c r="N2974" s="79">
        <v>227000</v>
      </c>
      <c r="O2974" s="79">
        <v>43130</v>
      </c>
      <c r="P2974" s="79">
        <v>270130</v>
      </c>
      <c r="Q2974" s="244">
        <f t="shared" si="512"/>
        <v>217938</v>
      </c>
      <c r="R2974" s="244">
        <f t="shared" si="513"/>
        <v>280975</v>
      </c>
      <c r="S2974" s="244">
        <f t="shared" si="514"/>
        <v>275415</v>
      </c>
      <c r="T2974" s="244">
        <f t="shared" si="515"/>
        <v>270130</v>
      </c>
      <c r="U2974" s="79">
        <f t="shared" si="516"/>
        <v>44573.890165656398</v>
      </c>
      <c r="V2974" s="245">
        <f t="shared" si="517"/>
        <v>0.15864005753414503</v>
      </c>
      <c r="W2974" s="88" t="str">
        <f t="shared" si="518"/>
        <v>MENOR_VALOR</v>
      </c>
      <c r="X2974" s="89">
        <f t="shared" si="519"/>
        <v>217938</v>
      </c>
      <c r="Y2974" s="73"/>
    </row>
    <row r="2975" spans="1:25" ht="16" x14ac:dyDescent="0.35">
      <c r="A2975" s="21">
        <v>2655</v>
      </c>
      <c r="B2975" s="30">
        <v>8714200</v>
      </c>
      <c r="C2975" s="62" t="s">
        <v>562</v>
      </c>
      <c r="D2975" s="62" t="s">
        <v>662</v>
      </c>
      <c r="E2975" s="217" t="s">
        <v>34</v>
      </c>
      <c r="F2975" s="54">
        <v>0</v>
      </c>
      <c r="G2975" s="134">
        <v>1</v>
      </c>
      <c r="H2975" s="6">
        <v>781815</v>
      </c>
      <c r="I2975" s="264">
        <v>194089</v>
      </c>
      <c r="J2975" s="82">
        <f t="shared" si="520"/>
        <v>219553.4768</v>
      </c>
      <c r="K2975" s="79">
        <v>287850</v>
      </c>
      <c r="L2975" s="79">
        <f t="shared" si="510"/>
        <v>54691.5</v>
      </c>
      <c r="M2975" s="79">
        <f t="shared" si="511"/>
        <v>342541.5</v>
      </c>
      <c r="N2975" s="79">
        <v>228000</v>
      </c>
      <c r="O2975" s="79">
        <v>43320</v>
      </c>
      <c r="P2975" s="79">
        <v>271320</v>
      </c>
      <c r="Q2975" s="244">
        <f t="shared" si="512"/>
        <v>219553</v>
      </c>
      <c r="R2975" s="244">
        <f t="shared" si="513"/>
        <v>277805</v>
      </c>
      <c r="S2975" s="244">
        <f t="shared" si="514"/>
        <v>273261</v>
      </c>
      <c r="T2975" s="244">
        <f t="shared" si="515"/>
        <v>271320</v>
      </c>
      <c r="U2975" s="79">
        <f t="shared" si="516"/>
        <v>41190.384217678766</v>
      </c>
      <c r="V2975" s="245">
        <f t="shared" si="517"/>
        <v>0.14827085264008483</v>
      </c>
      <c r="W2975" s="88" t="str">
        <f t="shared" si="518"/>
        <v>MENOR_VALOR</v>
      </c>
      <c r="X2975" s="89">
        <f t="shared" si="519"/>
        <v>219553</v>
      </c>
      <c r="Y2975" s="73"/>
    </row>
    <row r="2976" spans="1:25" ht="16" x14ac:dyDescent="0.35">
      <c r="A2976" s="21">
        <v>2656</v>
      </c>
      <c r="B2976" s="30">
        <v>8714200</v>
      </c>
      <c r="C2976" s="62" t="s">
        <v>562</v>
      </c>
      <c r="D2976" s="62" t="s">
        <v>663</v>
      </c>
      <c r="E2976" s="217" t="s">
        <v>34</v>
      </c>
      <c r="F2976" s="54">
        <v>0</v>
      </c>
      <c r="G2976" s="134">
        <v>1</v>
      </c>
      <c r="H2976" s="6">
        <v>781815</v>
      </c>
      <c r="I2976" s="264">
        <v>84371</v>
      </c>
      <c r="J2976" s="82">
        <f t="shared" si="520"/>
        <v>95440.475200000001</v>
      </c>
      <c r="K2976" s="79">
        <v>127720</v>
      </c>
      <c r="L2976" s="79">
        <f t="shared" si="510"/>
        <v>24266.799999999999</v>
      </c>
      <c r="M2976" s="79">
        <f t="shared" si="511"/>
        <v>151986.79999999999</v>
      </c>
      <c r="N2976" s="79">
        <v>99000</v>
      </c>
      <c r="O2976" s="79">
        <v>18810</v>
      </c>
      <c r="P2976" s="79">
        <v>117810</v>
      </c>
      <c r="Q2976" s="244">
        <f t="shared" si="512"/>
        <v>95440</v>
      </c>
      <c r="R2976" s="244">
        <f t="shared" si="513"/>
        <v>121746</v>
      </c>
      <c r="S2976" s="244">
        <f t="shared" si="514"/>
        <v>119557</v>
      </c>
      <c r="T2976" s="244">
        <f t="shared" si="515"/>
        <v>117810</v>
      </c>
      <c r="U2976" s="79">
        <f t="shared" si="516"/>
        <v>18601.15098589332</v>
      </c>
      <c r="V2976" s="245">
        <f t="shared" si="517"/>
        <v>0.15278654728609828</v>
      </c>
      <c r="W2976" s="88" t="str">
        <f t="shared" si="518"/>
        <v>MENOR_VALOR</v>
      </c>
      <c r="X2976" s="89">
        <f t="shared" si="519"/>
        <v>95440</v>
      </c>
      <c r="Y2976" s="73"/>
    </row>
    <row r="2977" spans="1:25" ht="16" x14ac:dyDescent="0.35">
      <c r="A2977" s="21">
        <v>2657</v>
      </c>
      <c r="B2977" s="30">
        <v>8714200</v>
      </c>
      <c r="C2977" s="32" t="s">
        <v>179</v>
      </c>
      <c r="D2977" s="32" t="s">
        <v>160</v>
      </c>
      <c r="E2977" s="33" t="s">
        <v>34</v>
      </c>
      <c r="F2977" s="6">
        <v>0</v>
      </c>
      <c r="G2977" s="6">
        <v>1</v>
      </c>
      <c r="H2977" s="21">
        <v>781815</v>
      </c>
      <c r="I2977" s="243">
        <v>165053</v>
      </c>
      <c r="J2977" s="82">
        <f t="shared" si="520"/>
        <v>186707.95360000001</v>
      </c>
      <c r="K2977" s="79">
        <v>243000</v>
      </c>
      <c r="L2977" s="79">
        <f t="shared" si="510"/>
        <v>46170</v>
      </c>
      <c r="M2977" s="79">
        <f t="shared" si="511"/>
        <v>289170</v>
      </c>
      <c r="N2977" s="79">
        <v>194000</v>
      </c>
      <c r="O2977" s="79">
        <v>36860</v>
      </c>
      <c r="P2977" s="79">
        <v>230860</v>
      </c>
      <c r="Q2977" s="244">
        <f t="shared" si="512"/>
        <v>186708</v>
      </c>
      <c r="R2977" s="244">
        <f t="shared" si="513"/>
        <v>235579</v>
      </c>
      <c r="S2977" s="244">
        <f t="shared" si="514"/>
        <v>231858</v>
      </c>
      <c r="T2977" s="244">
        <f t="shared" si="515"/>
        <v>230860</v>
      </c>
      <c r="U2977" s="79">
        <f t="shared" si="516"/>
        <v>34557.015503367766</v>
      </c>
      <c r="V2977" s="245">
        <f t="shared" si="517"/>
        <v>0.14668971132133071</v>
      </c>
      <c r="W2977" s="88" t="str">
        <f t="shared" si="518"/>
        <v>MENOR_VALOR</v>
      </c>
      <c r="X2977" s="89">
        <f t="shared" si="519"/>
        <v>186708</v>
      </c>
      <c r="Y2977" s="73"/>
    </row>
    <row r="2978" spans="1:25" ht="32" x14ac:dyDescent="0.35">
      <c r="A2978" s="21">
        <v>2658</v>
      </c>
      <c r="B2978" s="30">
        <v>8714200</v>
      </c>
      <c r="C2978" s="32" t="s">
        <v>50</v>
      </c>
      <c r="D2978" s="62" t="s">
        <v>644</v>
      </c>
      <c r="E2978" s="33" t="s">
        <v>80</v>
      </c>
      <c r="F2978" s="6">
        <v>0</v>
      </c>
      <c r="G2978" s="6">
        <v>1</v>
      </c>
      <c r="H2978" s="6">
        <v>781815</v>
      </c>
      <c r="I2978" s="243">
        <v>324870</v>
      </c>
      <c r="J2978" s="82">
        <f t="shared" si="520"/>
        <v>367492.94400000002</v>
      </c>
      <c r="K2978" s="79">
        <v>630000</v>
      </c>
      <c r="L2978" s="79">
        <f t="shared" si="510"/>
        <v>119700</v>
      </c>
      <c r="M2978" s="79">
        <f t="shared" si="511"/>
        <v>749700</v>
      </c>
      <c r="N2978" s="79">
        <v>480000</v>
      </c>
      <c r="O2978" s="79">
        <v>91200</v>
      </c>
      <c r="P2978" s="79">
        <v>571200</v>
      </c>
      <c r="Q2978" s="244">
        <f t="shared" si="512"/>
        <v>367493</v>
      </c>
      <c r="R2978" s="244">
        <f t="shared" si="513"/>
        <v>562798</v>
      </c>
      <c r="S2978" s="244">
        <f t="shared" si="514"/>
        <v>539894</v>
      </c>
      <c r="T2978" s="244">
        <f t="shared" si="515"/>
        <v>571200</v>
      </c>
      <c r="U2978" s="79">
        <f t="shared" si="516"/>
        <v>138101.48989963866</v>
      </c>
      <c r="V2978" s="245">
        <f t="shared" si="517"/>
        <v>0.24538376095799677</v>
      </c>
      <c r="W2978" s="88" t="str">
        <f t="shared" si="518"/>
        <v>MENOR_VALOR</v>
      </c>
      <c r="X2978" s="89">
        <f t="shared" si="519"/>
        <v>367493</v>
      </c>
      <c r="Y2978" s="73"/>
    </row>
    <row r="2979" spans="1:25" s="74" customFormat="1" ht="24" x14ac:dyDescent="0.35">
      <c r="A2979" s="215">
        <v>4.7</v>
      </c>
      <c r="B2979" s="6"/>
      <c r="C2979" s="13"/>
      <c r="D2979" s="218" t="s">
        <v>664</v>
      </c>
      <c r="E2979" s="6"/>
      <c r="F2979" s="6"/>
      <c r="G2979" s="6"/>
      <c r="H2979" s="6"/>
      <c r="I2979" s="11"/>
      <c r="J2979" s="82">
        <f t="shared" si="520"/>
        <v>0</v>
      </c>
      <c r="K2979" s="79">
        <v>0</v>
      </c>
      <c r="L2979" s="79">
        <f t="shared" si="510"/>
        <v>0</v>
      </c>
      <c r="M2979" s="79">
        <f t="shared" si="511"/>
        <v>0</v>
      </c>
      <c r="N2979" s="79"/>
      <c r="O2979" s="79"/>
      <c r="P2979" s="79"/>
      <c r="Q2979" s="244"/>
      <c r="R2979" s="244"/>
      <c r="S2979" s="244"/>
      <c r="T2979" s="244"/>
      <c r="U2979" s="79"/>
      <c r="V2979" s="245"/>
      <c r="W2979" s="88" t="str">
        <f t="shared" si="518"/>
        <v>MENOR_VALOR</v>
      </c>
      <c r="X2979" s="89">
        <f t="shared" si="519"/>
        <v>0</v>
      </c>
      <c r="Y2979" s="73"/>
    </row>
    <row r="2980" spans="1:25" ht="16" x14ac:dyDescent="0.35">
      <c r="A2980" s="21">
        <v>2659</v>
      </c>
      <c r="B2980" s="30">
        <v>8714200</v>
      </c>
      <c r="C2980" s="20" t="s">
        <v>548</v>
      </c>
      <c r="D2980" s="62" t="s">
        <v>805</v>
      </c>
      <c r="E2980" s="217" t="s">
        <v>34</v>
      </c>
      <c r="F2980" s="54">
        <v>0</v>
      </c>
      <c r="G2980" s="134">
        <v>1</v>
      </c>
      <c r="H2980" s="6">
        <v>781815</v>
      </c>
      <c r="I2980" s="247">
        <v>132923</v>
      </c>
      <c r="J2980" s="82">
        <f t="shared" si="520"/>
        <v>150362.4976</v>
      </c>
      <c r="K2980" s="79">
        <v>191100</v>
      </c>
      <c r="L2980" s="79">
        <f t="shared" si="510"/>
        <v>36309</v>
      </c>
      <c r="M2980" s="79">
        <f t="shared" si="511"/>
        <v>227409</v>
      </c>
      <c r="N2980" s="79">
        <v>156000</v>
      </c>
      <c r="O2980" s="79">
        <v>29640</v>
      </c>
      <c r="P2980" s="79">
        <v>185640</v>
      </c>
      <c r="Q2980" s="244">
        <f t="shared" si="512"/>
        <v>150362</v>
      </c>
      <c r="R2980" s="244">
        <f t="shared" si="513"/>
        <v>187804</v>
      </c>
      <c r="S2980" s="244">
        <f t="shared" si="514"/>
        <v>185157</v>
      </c>
      <c r="T2980" s="244">
        <f t="shared" si="515"/>
        <v>185640</v>
      </c>
      <c r="U2980" s="79">
        <f t="shared" si="516"/>
        <v>26475.492101186712</v>
      </c>
      <c r="V2980" s="245">
        <f t="shared" si="517"/>
        <v>0.14097405859932011</v>
      </c>
      <c r="W2980" s="88" t="str">
        <f t="shared" si="518"/>
        <v>MENOR_VALOR</v>
      </c>
      <c r="X2980" s="89">
        <f t="shared" si="519"/>
        <v>150362</v>
      </c>
      <c r="Y2980" s="73"/>
    </row>
    <row r="2981" spans="1:25" ht="16" x14ac:dyDescent="0.35">
      <c r="A2981" s="21">
        <v>2660</v>
      </c>
      <c r="B2981" s="30">
        <v>8714200</v>
      </c>
      <c r="C2981" s="20" t="s">
        <v>548</v>
      </c>
      <c r="D2981" s="62" t="s">
        <v>665</v>
      </c>
      <c r="E2981" s="217" t="s">
        <v>34</v>
      </c>
      <c r="F2981" s="54">
        <v>0</v>
      </c>
      <c r="G2981" s="134">
        <v>1</v>
      </c>
      <c r="H2981" s="6">
        <v>781815</v>
      </c>
      <c r="I2981" s="247">
        <v>117810</v>
      </c>
      <c r="J2981" s="82">
        <f t="shared" si="520"/>
        <v>133266.67199999999</v>
      </c>
      <c r="K2981" s="79">
        <v>177480</v>
      </c>
      <c r="L2981" s="79">
        <f t="shared" si="510"/>
        <v>33721.199999999997</v>
      </c>
      <c r="M2981" s="79">
        <f t="shared" si="511"/>
        <v>211201.2</v>
      </c>
      <c r="N2981" s="79">
        <v>139000</v>
      </c>
      <c r="O2981" s="79">
        <v>26410</v>
      </c>
      <c r="P2981" s="79">
        <v>165410</v>
      </c>
      <c r="Q2981" s="244">
        <f t="shared" si="512"/>
        <v>133267</v>
      </c>
      <c r="R2981" s="244">
        <f t="shared" si="513"/>
        <v>169959</v>
      </c>
      <c r="S2981" s="244">
        <f t="shared" si="514"/>
        <v>166978</v>
      </c>
      <c r="T2981" s="244">
        <f t="shared" si="515"/>
        <v>165410</v>
      </c>
      <c r="U2981" s="79">
        <f t="shared" si="516"/>
        <v>25945.162015296803</v>
      </c>
      <c r="V2981" s="245">
        <f t="shared" si="517"/>
        <v>0.15265541698466573</v>
      </c>
      <c r="W2981" s="88" t="str">
        <f t="shared" si="518"/>
        <v>MENOR_VALOR</v>
      </c>
      <c r="X2981" s="89">
        <f t="shared" si="519"/>
        <v>133267</v>
      </c>
      <c r="Y2981" s="73"/>
    </row>
    <row r="2982" spans="1:25" ht="16" x14ac:dyDescent="0.35">
      <c r="A2982" s="21">
        <v>2661</v>
      </c>
      <c r="B2982" s="30">
        <v>8714200</v>
      </c>
      <c r="C2982" s="20" t="s">
        <v>548</v>
      </c>
      <c r="D2982" s="62" t="s">
        <v>666</v>
      </c>
      <c r="E2982" s="217" t="s">
        <v>34</v>
      </c>
      <c r="F2982" s="54">
        <v>0</v>
      </c>
      <c r="G2982" s="134">
        <v>1</v>
      </c>
      <c r="H2982" s="6">
        <v>781815</v>
      </c>
      <c r="I2982" s="247">
        <v>72828</v>
      </c>
      <c r="J2982" s="82">
        <f t="shared" si="520"/>
        <v>82383.033599999995</v>
      </c>
      <c r="K2982" s="79">
        <v>108000</v>
      </c>
      <c r="L2982" s="79">
        <f t="shared" si="510"/>
        <v>20520</v>
      </c>
      <c r="M2982" s="79">
        <f t="shared" si="511"/>
        <v>128520</v>
      </c>
      <c r="N2982" s="79">
        <v>86000</v>
      </c>
      <c r="O2982" s="79">
        <v>16340</v>
      </c>
      <c r="P2982" s="79">
        <v>102340</v>
      </c>
      <c r="Q2982" s="244">
        <f t="shared" si="512"/>
        <v>82383</v>
      </c>
      <c r="R2982" s="244">
        <f t="shared" si="513"/>
        <v>104414</v>
      </c>
      <c r="S2982" s="244">
        <f t="shared" si="514"/>
        <v>102711</v>
      </c>
      <c r="T2982" s="244">
        <f t="shared" si="515"/>
        <v>102340</v>
      </c>
      <c r="U2982" s="79">
        <f t="shared" si="516"/>
        <v>15578.269496320829</v>
      </c>
      <c r="V2982" s="245">
        <f t="shared" si="517"/>
        <v>0.14919713349091912</v>
      </c>
      <c r="W2982" s="88" t="str">
        <f t="shared" si="518"/>
        <v>MENOR_VALOR</v>
      </c>
      <c r="X2982" s="89">
        <f t="shared" si="519"/>
        <v>82383</v>
      </c>
      <c r="Y2982" s="73"/>
    </row>
    <row r="2983" spans="1:25" x14ac:dyDescent="0.35">
      <c r="A2983" s="21">
        <v>2662</v>
      </c>
      <c r="B2983" s="30">
        <v>8714200</v>
      </c>
      <c r="C2983" s="20" t="s">
        <v>548</v>
      </c>
      <c r="D2983" s="62" t="s">
        <v>667</v>
      </c>
      <c r="E2983" s="217" t="s">
        <v>34</v>
      </c>
      <c r="F2983" s="54">
        <v>0</v>
      </c>
      <c r="G2983" s="134">
        <v>1</v>
      </c>
      <c r="H2983" s="6">
        <v>781815</v>
      </c>
      <c r="I2983" s="247">
        <v>195874</v>
      </c>
      <c r="J2983" s="82">
        <f t="shared" si="520"/>
        <v>221572.66879999998</v>
      </c>
      <c r="K2983" s="79">
        <v>264960</v>
      </c>
      <c r="L2983" s="79">
        <f t="shared" si="510"/>
        <v>50342.400000000001</v>
      </c>
      <c r="M2983" s="79">
        <f t="shared" si="511"/>
        <v>315302.40000000002</v>
      </c>
      <c r="N2983" s="79">
        <v>230000</v>
      </c>
      <c r="O2983" s="79">
        <v>43700</v>
      </c>
      <c r="P2983" s="79">
        <v>273700</v>
      </c>
      <c r="Q2983" s="244">
        <f t="shared" si="512"/>
        <v>221573</v>
      </c>
      <c r="R2983" s="244">
        <f t="shared" si="513"/>
        <v>270192</v>
      </c>
      <c r="S2983" s="244">
        <f t="shared" si="514"/>
        <v>267407</v>
      </c>
      <c r="T2983" s="244">
        <f t="shared" si="515"/>
        <v>273700</v>
      </c>
      <c r="U2983" s="79">
        <f t="shared" si="516"/>
        <v>34378.824594508755</v>
      </c>
      <c r="V2983" s="245">
        <f t="shared" si="517"/>
        <v>0.12723849926907072</v>
      </c>
      <c r="W2983" s="88" t="str">
        <f t="shared" si="518"/>
        <v>MENOR_VALOR</v>
      </c>
      <c r="X2983" s="89">
        <f t="shared" si="519"/>
        <v>221573</v>
      </c>
      <c r="Y2983" s="73"/>
    </row>
    <row r="2984" spans="1:25" ht="24" x14ac:dyDescent="0.35">
      <c r="A2984" s="21">
        <v>2663</v>
      </c>
      <c r="B2984" s="30">
        <v>8714200</v>
      </c>
      <c r="C2984" s="20" t="s">
        <v>548</v>
      </c>
      <c r="D2984" s="62" t="s">
        <v>806</v>
      </c>
      <c r="E2984" s="217" t="s">
        <v>34</v>
      </c>
      <c r="F2984" s="54">
        <v>0</v>
      </c>
      <c r="G2984" s="134">
        <v>1</v>
      </c>
      <c r="H2984" s="6">
        <v>781815</v>
      </c>
      <c r="I2984" s="247">
        <v>324870</v>
      </c>
      <c r="J2984" s="82">
        <f t="shared" si="520"/>
        <v>367492.94400000002</v>
      </c>
      <c r="K2984" s="79">
        <v>430200</v>
      </c>
      <c r="L2984" s="79">
        <f t="shared" si="510"/>
        <v>81738</v>
      </c>
      <c r="M2984" s="79">
        <f t="shared" si="511"/>
        <v>511938</v>
      </c>
      <c r="N2984" s="79">
        <v>382000</v>
      </c>
      <c r="O2984" s="79">
        <v>72580</v>
      </c>
      <c r="P2984" s="79">
        <v>454580</v>
      </c>
      <c r="Q2984" s="244">
        <f t="shared" si="512"/>
        <v>367493</v>
      </c>
      <c r="R2984" s="244">
        <f t="shared" si="513"/>
        <v>444670</v>
      </c>
      <c r="S2984" s="244">
        <f t="shared" si="514"/>
        <v>440581</v>
      </c>
      <c r="T2984" s="244">
        <f t="shared" si="515"/>
        <v>454580</v>
      </c>
      <c r="U2984" s="79">
        <f t="shared" si="516"/>
        <v>54572.38005163418</v>
      </c>
      <c r="V2984" s="245">
        <f t="shared" si="517"/>
        <v>0.12272557188844352</v>
      </c>
      <c r="W2984" s="88" t="str">
        <f t="shared" si="518"/>
        <v>MENOR_VALOR</v>
      </c>
      <c r="X2984" s="89">
        <f t="shared" si="519"/>
        <v>367493</v>
      </c>
      <c r="Y2984" s="73"/>
    </row>
    <row r="2985" spans="1:25" x14ac:dyDescent="0.35">
      <c r="A2985" s="21">
        <v>2664</v>
      </c>
      <c r="B2985" s="30">
        <v>8714200</v>
      </c>
      <c r="C2985" s="20" t="s">
        <v>548</v>
      </c>
      <c r="D2985" s="62" t="s">
        <v>807</v>
      </c>
      <c r="E2985" s="217" t="s">
        <v>34</v>
      </c>
      <c r="F2985" s="54">
        <v>0</v>
      </c>
      <c r="G2985" s="134">
        <v>1</v>
      </c>
      <c r="H2985" s="6">
        <v>781815</v>
      </c>
      <c r="I2985" s="247">
        <v>178024</v>
      </c>
      <c r="J2985" s="82">
        <f t="shared" si="520"/>
        <v>201380.7488</v>
      </c>
      <c r="K2985" s="79">
        <v>258390</v>
      </c>
      <c r="L2985" s="79">
        <f t="shared" si="510"/>
        <v>49094.1</v>
      </c>
      <c r="M2985" s="79">
        <f t="shared" si="511"/>
        <v>307484.09999999998</v>
      </c>
      <c r="N2985" s="79">
        <v>209000</v>
      </c>
      <c r="O2985" s="79">
        <v>39710</v>
      </c>
      <c r="P2985" s="79">
        <v>248710</v>
      </c>
      <c r="Q2985" s="244">
        <f t="shared" si="512"/>
        <v>201381</v>
      </c>
      <c r="R2985" s="244">
        <f t="shared" si="513"/>
        <v>252525</v>
      </c>
      <c r="S2985" s="244">
        <f t="shared" si="514"/>
        <v>248797</v>
      </c>
      <c r="T2985" s="244">
        <f t="shared" si="515"/>
        <v>248710</v>
      </c>
      <c r="U2985" s="79">
        <f t="shared" si="516"/>
        <v>36164.269217004789</v>
      </c>
      <c r="V2985" s="245">
        <f t="shared" si="517"/>
        <v>0.14321064930998828</v>
      </c>
      <c r="W2985" s="88" t="str">
        <f t="shared" si="518"/>
        <v>MENOR_VALOR</v>
      </c>
      <c r="X2985" s="89">
        <f t="shared" si="519"/>
        <v>201381</v>
      </c>
      <c r="Y2985" s="73"/>
    </row>
    <row r="2986" spans="1:25" ht="16" x14ac:dyDescent="0.35">
      <c r="A2986" s="21">
        <v>2665</v>
      </c>
      <c r="B2986" s="30">
        <v>8714200</v>
      </c>
      <c r="C2986" s="20" t="s">
        <v>548</v>
      </c>
      <c r="D2986" s="62" t="s">
        <v>808</v>
      </c>
      <c r="E2986" s="217" t="s">
        <v>34</v>
      </c>
      <c r="F2986" s="54">
        <v>0</v>
      </c>
      <c r="G2986" s="134">
        <v>1</v>
      </c>
      <c r="H2986" s="6">
        <v>781815</v>
      </c>
      <c r="I2986" s="247">
        <v>149107</v>
      </c>
      <c r="J2986" s="82">
        <f t="shared" si="520"/>
        <v>168669.83840000001</v>
      </c>
      <c r="K2986" s="79">
        <v>234330</v>
      </c>
      <c r="L2986" s="79">
        <f t="shared" si="510"/>
        <v>44522.7</v>
      </c>
      <c r="M2986" s="79">
        <f t="shared" si="511"/>
        <v>278852.7</v>
      </c>
      <c r="N2986" s="79">
        <v>175000</v>
      </c>
      <c r="O2986" s="79">
        <v>33250</v>
      </c>
      <c r="P2986" s="79">
        <v>208250</v>
      </c>
      <c r="Q2986" s="244">
        <f t="shared" si="512"/>
        <v>168670</v>
      </c>
      <c r="R2986" s="244">
        <f t="shared" si="513"/>
        <v>218591</v>
      </c>
      <c r="S2986" s="244">
        <f t="shared" si="514"/>
        <v>213960</v>
      </c>
      <c r="T2986" s="244">
        <f t="shared" si="515"/>
        <v>208250</v>
      </c>
      <c r="U2986" s="79">
        <f t="shared" si="516"/>
        <v>35299.477623613639</v>
      </c>
      <c r="V2986" s="245">
        <f t="shared" si="517"/>
        <v>0.16148641812157699</v>
      </c>
      <c r="W2986" s="88" t="str">
        <f t="shared" si="518"/>
        <v>MENOR_VALOR</v>
      </c>
      <c r="X2986" s="89">
        <f t="shared" si="519"/>
        <v>168670</v>
      </c>
      <c r="Y2986" s="73"/>
    </row>
    <row r="2987" spans="1:25" ht="24" x14ac:dyDescent="0.35">
      <c r="A2987" s="21">
        <v>2666</v>
      </c>
      <c r="B2987" s="30">
        <v>8714200</v>
      </c>
      <c r="C2987" s="20" t="s">
        <v>548</v>
      </c>
      <c r="D2987" s="62" t="s">
        <v>668</v>
      </c>
      <c r="E2987" s="217" t="s">
        <v>34</v>
      </c>
      <c r="F2987" s="54">
        <v>0</v>
      </c>
      <c r="G2987" s="134">
        <v>1</v>
      </c>
      <c r="H2987" s="6">
        <v>781815</v>
      </c>
      <c r="I2987" s="247">
        <v>158508</v>
      </c>
      <c r="J2987" s="82">
        <f t="shared" si="520"/>
        <v>179304.24959999998</v>
      </c>
      <c r="K2987" s="79">
        <v>256300</v>
      </c>
      <c r="L2987" s="79">
        <f t="shared" si="510"/>
        <v>48697</v>
      </c>
      <c r="M2987" s="79">
        <f t="shared" si="511"/>
        <v>304997</v>
      </c>
      <c r="N2987" s="79">
        <v>186000</v>
      </c>
      <c r="O2987" s="79">
        <v>35340</v>
      </c>
      <c r="P2987" s="79">
        <v>221340</v>
      </c>
      <c r="Q2987" s="244">
        <f t="shared" si="512"/>
        <v>179304</v>
      </c>
      <c r="R2987" s="244">
        <f t="shared" si="513"/>
        <v>235214</v>
      </c>
      <c r="S2987" s="244">
        <f t="shared" si="514"/>
        <v>229605</v>
      </c>
      <c r="T2987" s="244">
        <f t="shared" si="515"/>
        <v>221340</v>
      </c>
      <c r="U2987" s="79">
        <f t="shared" si="516"/>
        <v>39534.340136139872</v>
      </c>
      <c r="V2987" s="245">
        <f t="shared" si="517"/>
        <v>0.16807817619758975</v>
      </c>
      <c r="W2987" s="88" t="str">
        <f t="shared" si="518"/>
        <v>MENOR_VALOR</v>
      </c>
      <c r="X2987" s="89">
        <f t="shared" si="519"/>
        <v>179304</v>
      </c>
      <c r="Y2987" s="73"/>
    </row>
    <row r="2988" spans="1:25" ht="24" x14ac:dyDescent="0.35">
      <c r="A2988" s="21">
        <v>2667</v>
      </c>
      <c r="B2988" s="30">
        <v>8714200</v>
      </c>
      <c r="C2988" s="20" t="s">
        <v>548</v>
      </c>
      <c r="D2988" s="62" t="s">
        <v>669</v>
      </c>
      <c r="E2988" s="217" t="s">
        <v>34</v>
      </c>
      <c r="F2988" s="54">
        <v>0</v>
      </c>
      <c r="G2988" s="134">
        <v>1</v>
      </c>
      <c r="H2988" s="6">
        <v>781815</v>
      </c>
      <c r="I2988" s="247">
        <v>214676</v>
      </c>
      <c r="J2988" s="82">
        <f t="shared" si="520"/>
        <v>242841.49119999999</v>
      </c>
      <c r="K2988" s="79">
        <v>309680</v>
      </c>
      <c r="L2988" s="79">
        <f t="shared" ref="L2988:L3051" si="521">K2988*19%</f>
        <v>58839.199999999997</v>
      </c>
      <c r="M2988" s="79">
        <f t="shared" si="511"/>
        <v>368519.2</v>
      </c>
      <c r="N2988" s="79">
        <v>253000</v>
      </c>
      <c r="O2988" s="79">
        <v>48070</v>
      </c>
      <c r="P2988" s="79">
        <v>301070</v>
      </c>
      <c r="Q2988" s="244">
        <f t="shared" si="512"/>
        <v>242841</v>
      </c>
      <c r="R2988" s="244">
        <f t="shared" si="513"/>
        <v>304144</v>
      </c>
      <c r="S2988" s="244">
        <f t="shared" si="514"/>
        <v>299790</v>
      </c>
      <c r="T2988" s="244">
        <f t="shared" si="515"/>
        <v>301070</v>
      </c>
      <c r="U2988" s="79">
        <f t="shared" si="516"/>
        <v>43347.767007078925</v>
      </c>
      <c r="V2988" s="245">
        <f t="shared" si="517"/>
        <v>0.14252382755234008</v>
      </c>
      <c r="W2988" s="88" t="str">
        <f t="shared" si="518"/>
        <v>MENOR_VALOR</v>
      </c>
      <c r="X2988" s="89">
        <f t="shared" si="519"/>
        <v>242841</v>
      </c>
      <c r="Y2988" s="73"/>
    </row>
    <row r="2989" spans="1:25" ht="16" x14ac:dyDescent="0.35">
      <c r="A2989" s="21">
        <v>2668</v>
      </c>
      <c r="B2989" s="30">
        <v>8714200</v>
      </c>
      <c r="C2989" s="20" t="s">
        <v>548</v>
      </c>
      <c r="D2989" s="62" t="s">
        <v>670</v>
      </c>
      <c r="E2989" s="217" t="s">
        <v>34</v>
      </c>
      <c r="F2989" s="54">
        <v>0</v>
      </c>
      <c r="G2989" s="134">
        <v>1</v>
      </c>
      <c r="H2989" s="6">
        <v>781815</v>
      </c>
      <c r="I2989" s="247">
        <v>81753</v>
      </c>
      <c r="J2989" s="82">
        <f t="shared" si="520"/>
        <v>92478.993600000002</v>
      </c>
      <c r="K2989" s="79">
        <v>129600</v>
      </c>
      <c r="L2989" s="79">
        <f t="shared" si="521"/>
        <v>24624</v>
      </c>
      <c r="M2989" s="79">
        <f t="shared" si="511"/>
        <v>154224</v>
      </c>
      <c r="N2989" s="79">
        <v>96000</v>
      </c>
      <c r="O2989" s="79">
        <v>18240</v>
      </c>
      <c r="P2989" s="79">
        <v>114240</v>
      </c>
      <c r="Q2989" s="244">
        <f t="shared" si="512"/>
        <v>92479</v>
      </c>
      <c r="R2989" s="244">
        <f t="shared" si="513"/>
        <v>120314</v>
      </c>
      <c r="S2989" s="244">
        <f t="shared" si="514"/>
        <v>117671</v>
      </c>
      <c r="T2989" s="244">
        <f t="shared" si="515"/>
        <v>114240</v>
      </c>
      <c r="U2989" s="79">
        <f t="shared" si="516"/>
        <v>19682.31725432755</v>
      </c>
      <c r="V2989" s="245">
        <f t="shared" si="517"/>
        <v>0.16359124669055597</v>
      </c>
      <c r="W2989" s="88" t="str">
        <f t="shared" si="518"/>
        <v>MENOR_VALOR</v>
      </c>
      <c r="X2989" s="89">
        <f t="shared" si="519"/>
        <v>92479</v>
      </c>
      <c r="Y2989" s="73"/>
    </row>
    <row r="2990" spans="1:25" ht="16" x14ac:dyDescent="0.35">
      <c r="A2990" s="21">
        <v>2669</v>
      </c>
      <c r="B2990" s="30">
        <v>8714200</v>
      </c>
      <c r="C2990" s="20" t="s">
        <v>548</v>
      </c>
      <c r="D2990" s="62" t="s">
        <v>671</v>
      </c>
      <c r="E2990" s="217" t="s">
        <v>34</v>
      </c>
      <c r="F2990" s="54">
        <v>0</v>
      </c>
      <c r="G2990" s="134">
        <v>1</v>
      </c>
      <c r="H2990" s="6">
        <v>781815</v>
      </c>
      <c r="I2990" s="247">
        <v>70924</v>
      </c>
      <c r="J2990" s="82">
        <f t="shared" si="520"/>
        <v>80229.228799999997</v>
      </c>
      <c r="K2990" s="79">
        <v>109200</v>
      </c>
      <c r="L2990" s="79">
        <f t="shared" si="521"/>
        <v>20748</v>
      </c>
      <c r="M2990" s="79">
        <f t="shared" si="511"/>
        <v>129948</v>
      </c>
      <c r="N2990" s="79">
        <v>83000</v>
      </c>
      <c r="O2990" s="79">
        <v>15770</v>
      </c>
      <c r="P2990" s="79">
        <v>98770</v>
      </c>
      <c r="Q2990" s="244">
        <f t="shared" si="512"/>
        <v>80229</v>
      </c>
      <c r="R2990" s="244">
        <f t="shared" si="513"/>
        <v>102982</v>
      </c>
      <c r="S2990" s="244">
        <f t="shared" si="514"/>
        <v>100982</v>
      </c>
      <c r="T2990" s="244">
        <f t="shared" si="515"/>
        <v>98770</v>
      </c>
      <c r="U2990" s="79">
        <f t="shared" si="516"/>
        <v>16088.800592337517</v>
      </c>
      <c r="V2990" s="245">
        <f t="shared" si="517"/>
        <v>0.15622924969739874</v>
      </c>
      <c r="W2990" s="88" t="str">
        <f t="shared" si="518"/>
        <v>MENOR_VALOR</v>
      </c>
      <c r="X2990" s="89">
        <f t="shared" si="519"/>
        <v>80229</v>
      </c>
      <c r="Y2990" s="73"/>
    </row>
    <row r="2991" spans="1:25" ht="16" x14ac:dyDescent="0.35">
      <c r="A2991" s="21">
        <v>2670</v>
      </c>
      <c r="B2991" s="30">
        <v>8714200</v>
      </c>
      <c r="C2991" s="20" t="s">
        <v>548</v>
      </c>
      <c r="D2991" s="62" t="s">
        <v>672</v>
      </c>
      <c r="E2991" s="217" t="s">
        <v>34</v>
      </c>
      <c r="F2991" s="54">
        <v>0</v>
      </c>
      <c r="G2991" s="134">
        <v>1</v>
      </c>
      <c r="H2991" s="6">
        <v>781815</v>
      </c>
      <c r="I2991" s="247">
        <v>59381</v>
      </c>
      <c r="J2991" s="82">
        <f t="shared" si="520"/>
        <v>67171.787199999992</v>
      </c>
      <c r="K2991" s="79">
        <v>92400</v>
      </c>
      <c r="L2991" s="79">
        <f t="shared" si="521"/>
        <v>17556</v>
      </c>
      <c r="M2991" s="79">
        <f t="shared" si="511"/>
        <v>109956</v>
      </c>
      <c r="N2991" s="79">
        <v>70000</v>
      </c>
      <c r="O2991" s="79">
        <v>13300</v>
      </c>
      <c r="P2991" s="79">
        <v>83300</v>
      </c>
      <c r="Q2991" s="244">
        <f t="shared" si="512"/>
        <v>67172</v>
      </c>
      <c r="R2991" s="244">
        <f t="shared" si="513"/>
        <v>86809</v>
      </c>
      <c r="S2991" s="244">
        <f t="shared" si="514"/>
        <v>85052</v>
      </c>
      <c r="T2991" s="244">
        <f t="shared" si="515"/>
        <v>83300</v>
      </c>
      <c r="U2991" s="79">
        <f t="shared" si="516"/>
        <v>13885.455862160234</v>
      </c>
      <c r="V2991" s="245">
        <f t="shared" si="517"/>
        <v>0.15995410455321721</v>
      </c>
      <c r="W2991" s="88" t="str">
        <f t="shared" si="518"/>
        <v>MENOR_VALOR</v>
      </c>
      <c r="X2991" s="89">
        <f t="shared" si="519"/>
        <v>67172</v>
      </c>
      <c r="Y2991" s="73"/>
    </row>
    <row r="2992" spans="1:25" ht="16" x14ac:dyDescent="0.35">
      <c r="A2992" s="21">
        <v>2671</v>
      </c>
      <c r="B2992" s="30">
        <v>8714200</v>
      </c>
      <c r="C2992" s="20" t="s">
        <v>548</v>
      </c>
      <c r="D2992" s="62" t="s">
        <v>673</v>
      </c>
      <c r="E2992" s="217" t="s">
        <v>34</v>
      </c>
      <c r="F2992" s="54">
        <v>0</v>
      </c>
      <c r="G2992" s="134">
        <v>1</v>
      </c>
      <c r="H2992" s="6">
        <v>781815</v>
      </c>
      <c r="I2992" s="247">
        <v>72828</v>
      </c>
      <c r="J2992" s="82">
        <f t="shared" si="520"/>
        <v>82383.033599999995</v>
      </c>
      <c r="K2992" s="79">
        <v>116640</v>
      </c>
      <c r="L2992" s="79">
        <f t="shared" si="521"/>
        <v>22161.599999999999</v>
      </c>
      <c r="M2992" s="79">
        <f t="shared" si="511"/>
        <v>138801.60000000001</v>
      </c>
      <c r="N2992" s="79">
        <v>86000</v>
      </c>
      <c r="O2992" s="79">
        <v>16340</v>
      </c>
      <c r="P2992" s="79">
        <v>102340</v>
      </c>
      <c r="Q2992" s="244">
        <f t="shared" si="512"/>
        <v>82383</v>
      </c>
      <c r="R2992" s="244">
        <f t="shared" si="513"/>
        <v>107842</v>
      </c>
      <c r="S2992" s="244">
        <f t="shared" si="514"/>
        <v>105380</v>
      </c>
      <c r="T2992" s="244">
        <f t="shared" si="515"/>
        <v>102340</v>
      </c>
      <c r="U2992" s="79">
        <f t="shared" si="516"/>
        <v>18002.231542228314</v>
      </c>
      <c r="V2992" s="245">
        <f t="shared" si="517"/>
        <v>0.16693154376057856</v>
      </c>
      <c r="W2992" s="88" t="str">
        <f t="shared" si="518"/>
        <v>MENOR_VALOR</v>
      </c>
      <c r="X2992" s="89">
        <f t="shared" si="519"/>
        <v>82383</v>
      </c>
      <c r="Y2992" s="73"/>
    </row>
    <row r="2993" spans="1:25" ht="16" x14ac:dyDescent="0.35">
      <c r="A2993" s="21">
        <v>2672</v>
      </c>
      <c r="B2993" s="30">
        <v>8714200</v>
      </c>
      <c r="C2993" s="20" t="s">
        <v>548</v>
      </c>
      <c r="D2993" s="62" t="s">
        <v>674</v>
      </c>
      <c r="E2993" s="217" t="s">
        <v>34</v>
      </c>
      <c r="F2993" s="54">
        <v>0</v>
      </c>
      <c r="G2993" s="134">
        <v>1</v>
      </c>
      <c r="H2993" s="6">
        <v>781815</v>
      </c>
      <c r="I2993" s="247">
        <v>73542</v>
      </c>
      <c r="J2993" s="82">
        <f t="shared" si="520"/>
        <v>83190.710399999996</v>
      </c>
      <c r="K2993" s="79">
        <v>116630</v>
      </c>
      <c r="L2993" s="79">
        <f t="shared" si="521"/>
        <v>22159.7</v>
      </c>
      <c r="M2993" s="79">
        <f t="shared" si="511"/>
        <v>138789.70000000001</v>
      </c>
      <c r="N2993" s="79">
        <v>87000</v>
      </c>
      <c r="O2993" s="79">
        <v>16530</v>
      </c>
      <c r="P2993" s="79">
        <v>103530</v>
      </c>
      <c r="Q2993" s="244">
        <f t="shared" si="512"/>
        <v>83191</v>
      </c>
      <c r="R2993" s="244">
        <f t="shared" si="513"/>
        <v>108503</v>
      </c>
      <c r="S2993" s="244">
        <f t="shared" si="514"/>
        <v>106129</v>
      </c>
      <c r="T2993" s="244">
        <f t="shared" si="515"/>
        <v>103530</v>
      </c>
      <c r="U2993" s="79">
        <f t="shared" si="516"/>
        <v>17898.28684539389</v>
      </c>
      <c r="V2993" s="245">
        <f t="shared" si="517"/>
        <v>0.16495660806976664</v>
      </c>
      <c r="W2993" s="88" t="str">
        <f t="shared" si="518"/>
        <v>MENOR_VALOR</v>
      </c>
      <c r="X2993" s="89">
        <f t="shared" si="519"/>
        <v>83191</v>
      </c>
      <c r="Y2993" s="73"/>
    </row>
    <row r="2994" spans="1:25" ht="24" x14ac:dyDescent="0.35">
      <c r="A2994" s="21">
        <v>2673</v>
      </c>
      <c r="B2994" s="30">
        <v>8714200</v>
      </c>
      <c r="C2994" s="20" t="s">
        <v>548</v>
      </c>
      <c r="D2994" s="62" t="s">
        <v>812</v>
      </c>
      <c r="E2994" s="217" t="s">
        <v>34</v>
      </c>
      <c r="F2994" s="54">
        <v>0</v>
      </c>
      <c r="G2994" s="134">
        <v>1</v>
      </c>
      <c r="H2994" s="6">
        <v>781815</v>
      </c>
      <c r="I2994" s="247">
        <v>73542</v>
      </c>
      <c r="J2994" s="82">
        <f t="shared" si="520"/>
        <v>83190.710399999996</v>
      </c>
      <c r="K2994" s="79">
        <v>109000</v>
      </c>
      <c r="L2994" s="79">
        <f t="shared" si="521"/>
        <v>20710</v>
      </c>
      <c r="M2994" s="79">
        <f t="shared" si="511"/>
        <v>129710</v>
      </c>
      <c r="N2994" s="79">
        <v>87000</v>
      </c>
      <c r="O2994" s="79">
        <v>16530</v>
      </c>
      <c r="P2994" s="79">
        <v>103530</v>
      </c>
      <c r="Q2994" s="244">
        <f t="shared" si="512"/>
        <v>83191</v>
      </c>
      <c r="R2994" s="244">
        <f t="shared" si="513"/>
        <v>105477</v>
      </c>
      <c r="S2994" s="244">
        <f t="shared" si="514"/>
        <v>103762</v>
      </c>
      <c r="T2994" s="244">
        <f t="shared" si="515"/>
        <v>103530</v>
      </c>
      <c r="U2994" s="79">
        <f t="shared" si="516"/>
        <v>15758.581725523398</v>
      </c>
      <c r="V2994" s="245">
        <f t="shared" si="517"/>
        <v>0.14940301416918758</v>
      </c>
      <c r="W2994" s="88" t="str">
        <f t="shared" si="518"/>
        <v>MENOR_VALOR</v>
      </c>
      <c r="X2994" s="89">
        <f t="shared" si="519"/>
        <v>83191</v>
      </c>
      <c r="Y2994" s="73"/>
    </row>
    <row r="2995" spans="1:25" ht="16" x14ac:dyDescent="0.35">
      <c r="A2995" s="21">
        <v>2674</v>
      </c>
      <c r="B2995" s="30">
        <v>8714200</v>
      </c>
      <c r="C2995" s="62" t="s">
        <v>675</v>
      </c>
      <c r="D2995" s="234" t="s">
        <v>676</v>
      </c>
      <c r="E2995" s="217" t="s">
        <v>34</v>
      </c>
      <c r="F2995" s="54">
        <v>0</v>
      </c>
      <c r="G2995" s="134">
        <v>1</v>
      </c>
      <c r="H2995" s="6">
        <v>781815</v>
      </c>
      <c r="I2995" s="264">
        <v>235382</v>
      </c>
      <c r="J2995" s="82">
        <f t="shared" si="520"/>
        <v>266264.11839999998</v>
      </c>
      <c r="K2995" s="79">
        <v>335620</v>
      </c>
      <c r="L2995" s="79">
        <f t="shared" si="521"/>
        <v>63767.8</v>
      </c>
      <c r="M2995" s="79">
        <f t="shared" si="511"/>
        <v>399387.8</v>
      </c>
      <c r="N2995" s="79">
        <v>277000</v>
      </c>
      <c r="O2995" s="79">
        <v>52630</v>
      </c>
      <c r="P2995" s="79">
        <v>329630</v>
      </c>
      <c r="Q2995" s="244">
        <f t="shared" si="512"/>
        <v>266264</v>
      </c>
      <c r="R2995" s="244">
        <f t="shared" si="513"/>
        <v>331761</v>
      </c>
      <c r="S2995" s="244">
        <f t="shared" si="514"/>
        <v>327274</v>
      </c>
      <c r="T2995" s="244">
        <f t="shared" si="515"/>
        <v>329630</v>
      </c>
      <c r="U2995" s="79">
        <f t="shared" si="516"/>
        <v>46313.3728473753</v>
      </c>
      <c r="V2995" s="245">
        <f t="shared" si="517"/>
        <v>0.13959860516267825</v>
      </c>
      <c r="W2995" s="88" t="str">
        <f t="shared" si="518"/>
        <v>MENOR_VALOR</v>
      </c>
      <c r="X2995" s="89">
        <f t="shared" si="519"/>
        <v>266264</v>
      </c>
      <c r="Y2995" s="73"/>
    </row>
    <row r="2996" spans="1:25" ht="16" x14ac:dyDescent="0.35">
      <c r="A2996" s="21">
        <v>2675</v>
      </c>
      <c r="B2996" s="30">
        <v>8714200</v>
      </c>
      <c r="C2996" s="62" t="s">
        <v>675</v>
      </c>
      <c r="D2996" s="234" t="s">
        <v>677</v>
      </c>
      <c r="E2996" s="224" t="s">
        <v>34</v>
      </c>
      <c r="F2996" s="225">
        <v>0</v>
      </c>
      <c r="G2996" s="226">
        <v>1</v>
      </c>
      <c r="H2996" s="6">
        <v>781815</v>
      </c>
      <c r="I2996" s="266">
        <v>456365</v>
      </c>
      <c r="J2996" s="82">
        <f t="shared" si="520"/>
        <v>516240.08799999999</v>
      </c>
      <c r="K2996" s="79">
        <v>657580</v>
      </c>
      <c r="L2996" s="79">
        <f t="shared" si="521"/>
        <v>124940.2</v>
      </c>
      <c r="M2996" s="79">
        <f t="shared" si="511"/>
        <v>782520.2</v>
      </c>
      <c r="N2996" s="79">
        <v>537000</v>
      </c>
      <c r="O2996" s="79">
        <v>102030</v>
      </c>
      <c r="P2996" s="79">
        <v>639030</v>
      </c>
      <c r="Q2996" s="244">
        <f t="shared" si="512"/>
        <v>516240</v>
      </c>
      <c r="R2996" s="244">
        <f t="shared" si="513"/>
        <v>645930</v>
      </c>
      <c r="S2996" s="244">
        <f t="shared" si="514"/>
        <v>636731</v>
      </c>
      <c r="T2996" s="244">
        <f t="shared" si="515"/>
        <v>639030</v>
      </c>
      <c r="U2996" s="79">
        <f t="shared" si="516"/>
        <v>91704.678452083346</v>
      </c>
      <c r="V2996" s="245">
        <f t="shared" si="517"/>
        <v>0.14197309066320399</v>
      </c>
      <c r="W2996" s="88" t="str">
        <f t="shared" si="518"/>
        <v>MENOR_VALOR</v>
      </c>
      <c r="X2996" s="89">
        <f t="shared" si="519"/>
        <v>516240</v>
      </c>
      <c r="Y2996" s="73"/>
    </row>
    <row r="2997" spans="1:25" ht="32.5" thickBot="1" x14ac:dyDescent="0.4">
      <c r="A2997" s="21">
        <v>2676</v>
      </c>
      <c r="B2997" s="35">
        <v>8714200</v>
      </c>
      <c r="C2997" s="234" t="s">
        <v>675</v>
      </c>
      <c r="D2997" s="234" t="s">
        <v>678</v>
      </c>
      <c r="E2997" s="224" t="s">
        <v>34</v>
      </c>
      <c r="F2997" s="225">
        <v>0</v>
      </c>
      <c r="G2997" s="226">
        <v>1</v>
      </c>
      <c r="H2997" s="24">
        <v>781815</v>
      </c>
      <c r="I2997" s="266">
        <v>2971668</v>
      </c>
      <c r="J2997" s="82">
        <f t="shared" si="520"/>
        <v>3361550.8415999999</v>
      </c>
      <c r="K2997" s="79">
        <v>4064100</v>
      </c>
      <c r="L2997" s="79">
        <f t="shared" si="521"/>
        <v>772179</v>
      </c>
      <c r="M2997" s="79">
        <f t="shared" si="511"/>
        <v>4836279</v>
      </c>
      <c r="N2997" s="79">
        <v>3496000</v>
      </c>
      <c r="O2997" s="79">
        <v>664240</v>
      </c>
      <c r="P2997" s="79">
        <v>4160240</v>
      </c>
      <c r="Q2997" s="244">
        <f t="shared" si="512"/>
        <v>3361551</v>
      </c>
      <c r="R2997" s="244">
        <f t="shared" si="513"/>
        <v>4119357</v>
      </c>
      <c r="S2997" s="244">
        <f t="shared" si="514"/>
        <v>4074333</v>
      </c>
      <c r="T2997" s="244">
        <f t="shared" si="515"/>
        <v>4160240</v>
      </c>
      <c r="U2997" s="79">
        <f t="shared" si="516"/>
        <v>535849.76142385288</v>
      </c>
      <c r="V2997" s="245">
        <f t="shared" si="517"/>
        <v>0.13008092316928416</v>
      </c>
      <c r="W2997" s="88" t="str">
        <f t="shared" si="518"/>
        <v>MENOR_VALOR</v>
      </c>
      <c r="X2997" s="89">
        <f t="shared" si="519"/>
        <v>3361551</v>
      </c>
      <c r="Y2997" s="73"/>
    </row>
    <row r="2998" spans="1:25" ht="15" thickBot="1" x14ac:dyDescent="0.4">
      <c r="A2998" s="352" t="s">
        <v>934</v>
      </c>
      <c r="B2998" s="353"/>
      <c r="C2998" s="353"/>
      <c r="D2998" s="353"/>
      <c r="E2998" s="353"/>
      <c r="F2998" s="353"/>
      <c r="G2998" s="353"/>
      <c r="H2998" s="353"/>
      <c r="I2998" s="353"/>
      <c r="J2998" s="353"/>
      <c r="K2998" s="79"/>
      <c r="L2998" s="79"/>
      <c r="M2998" s="79"/>
      <c r="N2998" s="79"/>
      <c r="O2998" s="79"/>
      <c r="P2998" s="79"/>
      <c r="Q2998" s="244"/>
      <c r="R2998" s="244"/>
      <c r="S2998" s="244"/>
      <c r="T2998" s="244"/>
      <c r="U2998" s="79"/>
      <c r="V2998" s="245"/>
      <c r="W2998" s="88" t="str">
        <f t="shared" si="518"/>
        <v>MENOR_VALOR</v>
      </c>
      <c r="X2998" s="89">
        <f t="shared" si="519"/>
        <v>0</v>
      </c>
      <c r="Y2998" s="73"/>
    </row>
    <row r="2999" spans="1:25" ht="16.5" thickBot="1" x14ac:dyDescent="0.4">
      <c r="A2999" s="103" t="s">
        <v>1</v>
      </c>
      <c r="B2999" s="285" t="s">
        <v>2</v>
      </c>
      <c r="C2999" s="286"/>
      <c r="D2999" s="103" t="s">
        <v>3</v>
      </c>
      <c r="E2999" s="103" t="s">
        <v>4</v>
      </c>
      <c r="F2999" s="103" t="s">
        <v>5</v>
      </c>
      <c r="G2999" s="103" t="s">
        <v>6</v>
      </c>
      <c r="H2999" s="103" t="s">
        <v>7</v>
      </c>
      <c r="I2999" s="285" t="s">
        <v>961</v>
      </c>
      <c r="J2999" s="287"/>
      <c r="K2999" s="79"/>
      <c r="L2999" s="79"/>
      <c r="M2999" s="79"/>
      <c r="N2999" s="79"/>
      <c r="O2999" s="79"/>
      <c r="P2999" s="79"/>
      <c r="Q2999" s="244"/>
      <c r="R2999" s="244"/>
      <c r="S2999" s="244"/>
      <c r="T2999" s="244"/>
      <c r="U2999" s="79"/>
      <c r="V2999" s="245"/>
      <c r="W2999" s="88" t="str">
        <f t="shared" si="518"/>
        <v>MENOR_VALOR</v>
      </c>
      <c r="X2999" s="89">
        <f t="shared" si="519"/>
        <v>0</v>
      </c>
      <c r="Y2999" s="73"/>
    </row>
    <row r="3000" spans="1:25" ht="15" thickBot="1" x14ac:dyDescent="0.4">
      <c r="A3000" s="236" t="s">
        <v>203</v>
      </c>
      <c r="B3000" s="354" t="s">
        <v>935</v>
      </c>
      <c r="C3000" s="355"/>
      <c r="D3000" s="237" t="s">
        <v>936</v>
      </c>
      <c r="E3000" s="235" t="s">
        <v>833</v>
      </c>
      <c r="F3000" s="238" t="s">
        <v>701</v>
      </c>
      <c r="G3000" s="238" t="s">
        <v>937</v>
      </c>
      <c r="H3000" s="238" t="s">
        <v>938</v>
      </c>
      <c r="I3000" s="338" t="s">
        <v>1111</v>
      </c>
      <c r="J3000" s="340"/>
      <c r="K3000" s="79"/>
      <c r="L3000" s="79"/>
      <c r="M3000" s="79"/>
      <c r="N3000" s="79"/>
      <c r="O3000" s="79"/>
      <c r="P3000" s="79"/>
      <c r="Q3000" s="244"/>
      <c r="R3000" s="244"/>
      <c r="S3000" s="244"/>
      <c r="T3000" s="244"/>
      <c r="U3000" s="79"/>
      <c r="V3000" s="245"/>
      <c r="W3000" s="88" t="str">
        <f t="shared" si="518"/>
        <v>MENOR_VALOR</v>
      </c>
      <c r="X3000" s="89">
        <f t="shared" si="519"/>
        <v>0</v>
      </c>
      <c r="Y3000" s="73"/>
    </row>
    <row r="3001" spans="1:25" ht="24.5" thickBot="1" x14ac:dyDescent="0.4">
      <c r="A3001" s="111" t="s">
        <v>12</v>
      </c>
      <c r="B3001" s="111" t="s">
        <v>13</v>
      </c>
      <c r="C3001" s="111"/>
      <c r="D3001" s="111" t="s">
        <v>14</v>
      </c>
      <c r="E3001" s="111" t="s">
        <v>15</v>
      </c>
      <c r="F3001" s="112" t="s">
        <v>16</v>
      </c>
      <c r="G3001" s="111" t="s">
        <v>17</v>
      </c>
      <c r="H3001" s="111" t="s">
        <v>18</v>
      </c>
      <c r="I3001" s="259" t="s">
        <v>994</v>
      </c>
      <c r="J3001" s="85" t="s">
        <v>995</v>
      </c>
      <c r="K3001" s="79"/>
      <c r="L3001" s="79"/>
      <c r="M3001" s="79"/>
      <c r="N3001" s="79"/>
      <c r="O3001" s="79"/>
      <c r="P3001" s="79"/>
      <c r="Q3001" s="244"/>
      <c r="R3001" s="244"/>
      <c r="S3001" s="244"/>
      <c r="T3001" s="244"/>
      <c r="U3001" s="79"/>
      <c r="V3001" s="245"/>
      <c r="W3001" s="88" t="str">
        <f t="shared" si="518"/>
        <v>MENOR_VALOR</v>
      </c>
      <c r="X3001" s="89">
        <f t="shared" si="519"/>
        <v>0</v>
      </c>
      <c r="Y3001" s="73"/>
    </row>
    <row r="3002" spans="1:25" ht="16" x14ac:dyDescent="0.35">
      <c r="A3002" s="202">
        <v>4.0999999999999996</v>
      </c>
      <c r="B3002" s="114"/>
      <c r="C3002" s="114"/>
      <c r="D3002" s="203" t="s">
        <v>547</v>
      </c>
      <c r="E3002" s="114"/>
      <c r="F3002" s="114"/>
      <c r="G3002" s="114"/>
      <c r="H3002" s="116"/>
      <c r="I3002" s="252"/>
      <c r="J3002" s="253"/>
      <c r="K3002" s="79"/>
      <c r="L3002" s="79"/>
      <c r="M3002" s="79"/>
      <c r="N3002" s="79"/>
      <c r="O3002" s="79"/>
      <c r="P3002" s="79"/>
      <c r="Q3002" s="244"/>
      <c r="R3002" s="244"/>
      <c r="S3002" s="244"/>
      <c r="T3002" s="244"/>
      <c r="U3002" s="79"/>
      <c r="V3002" s="245"/>
      <c r="W3002" s="88" t="str">
        <f t="shared" si="518"/>
        <v>MENOR_VALOR</v>
      </c>
      <c r="X3002" s="89">
        <f t="shared" si="519"/>
        <v>0</v>
      </c>
      <c r="Y3002" s="73"/>
    </row>
    <row r="3003" spans="1:25" s="72" customFormat="1" ht="16" x14ac:dyDescent="0.35">
      <c r="A3003" s="21">
        <v>2677</v>
      </c>
      <c r="B3003" s="30">
        <v>8714200</v>
      </c>
      <c r="C3003" s="13" t="s">
        <v>548</v>
      </c>
      <c r="D3003" s="222" t="s">
        <v>768</v>
      </c>
      <c r="E3003" s="217" t="s">
        <v>34</v>
      </c>
      <c r="F3003" s="54">
        <v>0</v>
      </c>
      <c r="G3003" s="134">
        <v>1</v>
      </c>
      <c r="H3003" s="6">
        <v>781815</v>
      </c>
      <c r="I3003" s="247">
        <v>166243</v>
      </c>
      <c r="J3003" s="82">
        <f t="shared" ref="J3003:J3066" si="522">(I3003*13.12%)+I3003</f>
        <v>188054.0816</v>
      </c>
      <c r="K3003" s="79">
        <v>154500</v>
      </c>
      <c r="L3003" s="79">
        <f t="shared" si="521"/>
        <v>29355</v>
      </c>
      <c r="M3003" s="79">
        <f t="shared" si="511"/>
        <v>183855</v>
      </c>
      <c r="N3003" s="79">
        <v>84033.613445378156</v>
      </c>
      <c r="O3003" s="79">
        <v>15966.386554621849</v>
      </c>
      <c r="P3003" s="79">
        <v>130000</v>
      </c>
      <c r="Q3003" s="244">
        <f t="shared" si="512"/>
        <v>130000</v>
      </c>
      <c r="R3003" s="244">
        <f t="shared" si="513"/>
        <v>167303</v>
      </c>
      <c r="S3003" s="244">
        <f t="shared" si="514"/>
        <v>165032</v>
      </c>
      <c r="T3003" s="244">
        <f t="shared" si="515"/>
        <v>183855</v>
      </c>
      <c r="U3003" s="79">
        <f t="shared" si="516"/>
        <v>26377.204258601781</v>
      </c>
      <c r="V3003" s="245">
        <f t="shared" si="517"/>
        <v>0.15766127480440745</v>
      </c>
      <c r="W3003" s="88" t="str">
        <f t="shared" si="518"/>
        <v>MENOR_VALOR</v>
      </c>
      <c r="X3003" s="89">
        <f t="shared" si="519"/>
        <v>130000</v>
      </c>
      <c r="Y3003" s="73"/>
    </row>
    <row r="3004" spans="1:25" ht="16" x14ac:dyDescent="0.35">
      <c r="A3004" s="21">
        <v>2678</v>
      </c>
      <c r="B3004" s="30">
        <v>8714200</v>
      </c>
      <c r="C3004" s="13" t="s">
        <v>548</v>
      </c>
      <c r="D3004" s="222" t="s">
        <v>553</v>
      </c>
      <c r="E3004" s="217" t="s">
        <v>34</v>
      </c>
      <c r="F3004" s="54">
        <v>0</v>
      </c>
      <c r="G3004" s="134">
        <v>1</v>
      </c>
      <c r="H3004" s="6">
        <v>781815</v>
      </c>
      <c r="I3004" s="247">
        <v>74018</v>
      </c>
      <c r="J3004" s="82">
        <f t="shared" si="522"/>
        <v>83729.161599999992</v>
      </c>
      <c r="K3004" s="79">
        <v>99190</v>
      </c>
      <c r="L3004" s="79">
        <f t="shared" si="521"/>
        <v>18846.099999999999</v>
      </c>
      <c r="M3004" s="79">
        <f t="shared" si="511"/>
        <v>118036.1</v>
      </c>
      <c r="N3004" s="79">
        <v>87000</v>
      </c>
      <c r="O3004" s="79">
        <v>16530</v>
      </c>
      <c r="P3004" s="79">
        <v>103530</v>
      </c>
      <c r="Q3004" s="244">
        <f t="shared" si="512"/>
        <v>83729</v>
      </c>
      <c r="R3004" s="244">
        <f t="shared" si="513"/>
        <v>101765</v>
      </c>
      <c r="S3004" s="244">
        <f t="shared" si="514"/>
        <v>100767</v>
      </c>
      <c r="T3004" s="244">
        <f t="shared" si="515"/>
        <v>103530</v>
      </c>
      <c r="U3004" s="79">
        <f t="shared" si="516"/>
        <v>12753.377905480571</v>
      </c>
      <c r="V3004" s="245">
        <f t="shared" si="517"/>
        <v>0.12532184843001593</v>
      </c>
      <c r="W3004" s="88" t="str">
        <f t="shared" si="518"/>
        <v>MENOR_VALOR</v>
      </c>
      <c r="X3004" s="89">
        <f t="shared" si="519"/>
        <v>83729</v>
      </c>
      <c r="Y3004" s="73"/>
    </row>
    <row r="3005" spans="1:25" ht="16" x14ac:dyDescent="0.35">
      <c r="A3005" s="21">
        <v>2679</v>
      </c>
      <c r="B3005" s="30">
        <v>8714200</v>
      </c>
      <c r="C3005" s="13" t="s">
        <v>548</v>
      </c>
      <c r="D3005" s="222" t="s">
        <v>771</v>
      </c>
      <c r="E3005" s="217" t="s">
        <v>34</v>
      </c>
      <c r="F3005" s="54">
        <v>0</v>
      </c>
      <c r="G3005" s="134">
        <v>1</v>
      </c>
      <c r="H3005" s="6">
        <v>781815</v>
      </c>
      <c r="I3005" s="247">
        <v>29512</v>
      </c>
      <c r="J3005" s="82">
        <f t="shared" si="522"/>
        <v>33383.974399999999</v>
      </c>
      <c r="K3005" s="79">
        <v>41360</v>
      </c>
      <c r="L3005" s="79">
        <f t="shared" si="521"/>
        <v>7858.4000000000005</v>
      </c>
      <c r="M3005" s="79">
        <f t="shared" si="511"/>
        <v>49218.400000000001</v>
      </c>
      <c r="N3005" s="79">
        <v>35000</v>
      </c>
      <c r="O3005" s="79">
        <v>6650</v>
      </c>
      <c r="P3005" s="79">
        <v>41650</v>
      </c>
      <c r="Q3005" s="244">
        <f t="shared" si="512"/>
        <v>33384</v>
      </c>
      <c r="R3005" s="244">
        <f t="shared" si="513"/>
        <v>41417</v>
      </c>
      <c r="S3005" s="244">
        <f t="shared" si="514"/>
        <v>40903</v>
      </c>
      <c r="T3005" s="244">
        <f t="shared" si="515"/>
        <v>41650</v>
      </c>
      <c r="U3005" s="79">
        <f t="shared" si="516"/>
        <v>5680.1887732715359</v>
      </c>
      <c r="V3005" s="245">
        <f t="shared" si="517"/>
        <v>0.13714631125556018</v>
      </c>
      <c r="W3005" s="88" t="str">
        <f t="shared" si="518"/>
        <v>MENOR_VALOR</v>
      </c>
      <c r="X3005" s="89">
        <f t="shared" si="519"/>
        <v>33384</v>
      </c>
      <c r="Y3005" s="73"/>
    </row>
    <row r="3006" spans="1:25" x14ac:dyDescent="0.35">
      <c r="A3006" s="21">
        <v>2680</v>
      </c>
      <c r="B3006" s="30">
        <v>8714200</v>
      </c>
      <c r="C3006" s="13" t="s">
        <v>548</v>
      </c>
      <c r="D3006" s="222" t="s">
        <v>772</v>
      </c>
      <c r="E3006" s="217" t="s">
        <v>34</v>
      </c>
      <c r="F3006" s="54">
        <v>0</v>
      </c>
      <c r="G3006" s="134">
        <v>1</v>
      </c>
      <c r="H3006" s="6">
        <v>781815</v>
      </c>
      <c r="I3006" s="247">
        <v>29512</v>
      </c>
      <c r="J3006" s="82">
        <f t="shared" si="522"/>
        <v>33383.974399999999</v>
      </c>
      <c r="K3006" s="79">
        <v>48400</v>
      </c>
      <c r="L3006" s="79">
        <f t="shared" si="521"/>
        <v>9196</v>
      </c>
      <c r="M3006" s="79">
        <f t="shared" si="511"/>
        <v>57596</v>
      </c>
      <c r="N3006" s="79">
        <v>35000</v>
      </c>
      <c r="O3006" s="79">
        <v>6650</v>
      </c>
      <c r="P3006" s="79">
        <v>41650</v>
      </c>
      <c r="Q3006" s="244">
        <f t="shared" si="512"/>
        <v>33384</v>
      </c>
      <c r="R3006" s="244">
        <f t="shared" si="513"/>
        <v>44210</v>
      </c>
      <c r="S3006" s="244">
        <f t="shared" si="514"/>
        <v>43104</v>
      </c>
      <c r="T3006" s="244">
        <f t="shared" si="515"/>
        <v>41650</v>
      </c>
      <c r="U3006" s="79">
        <f t="shared" si="516"/>
        <v>7655.1380131255637</v>
      </c>
      <c r="V3006" s="245">
        <f t="shared" si="517"/>
        <v>0.17315399260632355</v>
      </c>
      <c r="W3006" s="88" t="str">
        <f t="shared" si="518"/>
        <v>MENOR_VALOR</v>
      </c>
      <c r="X3006" s="89">
        <f t="shared" si="519"/>
        <v>33384</v>
      </c>
      <c r="Y3006" s="73"/>
    </row>
    <row r="3007" spans="1:25" ht="24" x14ac:dyDescent="0.35">
      <c r="A3007" s="21">
        <v>2681</v>
      </c>
      <c r="B3007" s="30">
        <v>8714200</v>
      </c>
      <c r="C3007" s="13" t="s">
        <v>548</v>
      </c>
      <c r="D3007" s="222" t="s">
        <v>555</v>
      </c>
      <c r="E3007" s="217" t="s">
        <v>34</v>
      </c>
      <c r="F3007" s="54">
        <v>0</v>
      </c>
      <c r="G3007" s="134">
        <v>1</v>
      </c>
      <c r="H3007" s="6">
        <v>781815</v>
      </c>
      <c r="I3007" s="247">
        <v>704361</v>
      </c>
      <c r="J3007" s="82">
        <f t="shared" si="522"/>
        <v>796773.16319999995</v>
      </c>
      <c r="K3007" s="79">
        <v>1036000</v>
      </c>
      <c r="L3007" s="79">
        <f t="shared" si="521"/>
        <v>196840</v>
      </c>
      <c r="M3007" s="79">
        <f t="shared" si="511"/>
        <v>1232840</v>
      </c>
      <c r="N3007" s="79">
        <v>829000</v>
      </c>
      <c r="O3007" s="79">
        <v>157510</v>
      </c>
      <c r="P3007" s="79">
        <v>986510</v>
      </c>
      <c r="Q3007" s="244">
        <f t="shared" si="512"/>
        <v>796773</v>
      </c>
      <c r="R3007" s="244">
        <f t="shared" si="513"/>
        <v>1005374</v>
      </c>
      <c r="S3007" s="244">
        <f t="shared" si="514"/>
        <v>989573</v>
      </c>
      <c r="T3007" s="244">
        <f t="shared" si="515"/>
        <v>986510</v>
      </c>
      <c r="U3007" s="79">
        <f t="shared" si="516"/>
        <v>147503.18166229501</v>
      </c>
      <c r="V3007" s="245">
        <f t="shared" si="517"/>
        <v>0.14671473666744417</v>
      </c>
      <c r="W3007" s="88" t="str">
        <f t="shared" si="518"/>
        <v>MENOR_VALOR</v>
      </c>
      <c r="X3007" s="89">
        <f t="shared" si="519"/>
        <v>796773</v>
      </c>
      <c r="Y3007" s="73"/>
    </row>
    <row r="3008" spans="1:25" ht="16" x14ac:dyDescent="0.35">
      <c r="A3008" s="21">
        <v>2682</v>
      </c>
      <c r="B3008" s="30">
        <v>8714200</v>
      </c>
      <c r="C3008" s="13" t="s">
        <v>548</v>
      </c>
      <c r="D3008" s="222" t="s">
        <v>773</v>
      </c>
      <c r="E3008" s="217" t="s">
        <v>34</v>
      </c>
      <c r="F3008" s="54">
        <v>0</v>
      </c>
      <c r="G3008" s="134">
        <v>1</v>
      </c>
      <c r="H3008" s="6">
        <v>781815</v>
      </c>
      <c r="I3008" s="247">
        <v>82110</v>
      </c>
      <c r="J3008" s="82">
        <f t="shared" si="522"/>
        <v>92882.831999999995</v>
      </c>
      <c r="K3008" s="79">
        <v>111320</v>
      </c>
      <c r="L3008" s="79">
        <f t="shared" si="521"/>
        <v>21150.799999999999</v>
      </c>
      <c r="M3008" s="79">
        <f t="shared" si="511"/>
        <v>132470.79999999999</v>
      </c>
      <c r="N3008" s="79">
        <v>97000</v>
      </c>
      <c r="O3008" s="79">
        <v>18430</v>
      </c>
      <c r="P3008" s="79">
        <v>115430</v>
      </c>
      <c r="Q3008" s="244">
        <f t="shared" si="512"/>
        <v>92883</v>
      </c>
      <c r="R3008" s="244">
        <f t="shared" si="513"/>
        <v>113595</v>
      </c>
      <c r="S3008" s="244">
        <f t="shared" si="514"/>
        <v>112407</v>
      </c>
      <c r="T3008" s="244">
        <f t="shared" si="515"/>
        <v>115430</v>
      </c>
      <c r="U3008" s="79">
        <f t="shared" si="516"/>
        <v>14645.595651935771</v>
      </c>
      <c r="V3008" s="245">
        <f t="shared" si="517"/>
        <v>0.12892817159149408</v>
      </c>
      <c r="W3008" s="88" t="str">
        <f t="shared" si="518"/>
        <v>MENOR_VALOR</v>
      </c>
      <c r="X3008" s="89">
        <f t="shared" si="519"/>
        <v>92883</v>
      </c>
      <c r="Y3008" s="73"/>
    </row>
    <row r="3009" spans="1:25" x14ac:dyDescent="0.35">
      <c r="A3009" s="21">
        <v>2683</v>
      </c>
      <c r="B3009" s="30">
        <v>8714200</v>
      </c>
      <c r="C3009" s="13" t="s">
        <v>548</v>
      </c>
      <c r="D3009" s="222" t="s">
        <v>255</v>
      </c>
      <c r="E3009" s="217" t="s">
        <v>34</v>
      </c>
      <c r="F3009" s="54">
        <v>0</v>
      </c>
      <c r="G3009" s="134">
        <v>1</v>
      </c>
      <c r="H3009" s="6">
        <v>781815</v>
      </c>
      <c r="I3009" s="247">
        <v>137257</v>
      </c>
      <c r="J3009" s="82">
        <f t="shared" si="522"/>
        <v>155265.11840000001</v>
      </c>
      <c r="K3009" s="79">
        <v>196980</v>
      </c>
      <c r="L3009" s="79">
        <f t="shared" si="521"/>
        <v>37426.199999999997</v>
      </c>
      <c r="M3009" s="79">
        <f t="shared" si="511"/>
        <v>234406.2</v>
      </c>
      <c r="N3009" s="79">
        <v>161000</v>
      </c>
      <c r="O3009" s="79">
        <v>30590</v>
      </c>
      <c r="P3009" s="79">
        <v>191590</v>
      </c>
      <c r="Q3009" s="244">
        <f t="shared" si="512"/>
        <v>155265</v>
      </c>
      <c r="R3009" s="244">
        <f t="shared" si="513"/>
        <v>193754</v>
      </c>
      <c r="S3009" s="244">
        <f t="shared" si="514"/>
        <v>191046</v>
      </c>
      <c r="T3009" s="244">
        <f t="shared" si="515"/>
        <v>191590</v>
      </c>
      <c r="U3009" s="79">
        <f t="shared" si="516"/>
        <v>27215.832901089027</v>
      </c>
      <c r="V3009" s="245">
        <f t="shared" si="517"/>
        <v>0.1404659150318911</v>
      </c>
      <c r="W3009" s="88" t="str">
        <f t="shared" si="518"/>
        <v>MENOR_VALOR</v>
      </c>
      <c r="X3009" s="89">
        <f t="shared" si="519"/>
        <v>155265</v>
      </c>
      <c r="Y3009" s="73"/>
    </row>
    <row r="3010" spans="1:25" ht="16" x14ac:dyDescent="0.35">
      <c r="A3010" s="21">
        <v>2684</v>
      </c>
      <c r="B3010" s="30">
        <v>8714200</v>
      </c>
      <c r="C3010" s="13" t="s">
        <v>548</v>
      </c>
      <c r="D3010" s="222" t="s">
        <v>557</v>
      </c>
      <c r="E3010" s="217" t="s">
        <v>34</v>
      </c>
      <c r="F3010" s="54">
        <v>0</v>
      </c>
      <c r="G3010" s="134">
        <v>1</v>
      </c>
      <c r="H3010" s="6">
        <v>781815</v>
      </c>
      <c r="I3010" s="247">
        <v>166600</v>
      </c>
      <c r="J3010" s="82">
        <f t="shared" si="522"/>
        <v>188457.91999999998</v>
      </c>
      <c r="K3010" s="79">
        <v>260280</v>
      </c>
      <c r="L3010" s="79">
        <f t="shared" si="521"/>
        <v>49453.2</v>
      </c>
      <c r="M3010" s="79">
        <f t="shared" si="511"/>
        <v>309733.2</v>
      </c>
      <c r="N3010" s="79">
        <v>193000</v>
      </c>
      <c r="O3010" s="79">
        <v>36670</v>
      </c>
      <c r="P3010" s="79">
        <v>229670</v>
      </c>
      <c r="Q3010" s="244">
        <f t="shared" si="512"/>
        <v>188458</v>
      </c>
      <c r="R3010" s="244">
        <f t="shared" si="513"/>
        <v>242620</v>
      </c>
      <c r="S3010" s="244">
        <f t="shared" si="514"/>
        <v>237558</v>
      </c>
      <c r="T3010" s="244">
        <f t="shared" si="515"/>
        <v>229670</v>
      </c>
      <c r="U3010" s="79">
        <f t="shared" si="516"/>
        <v>38298.317482625789</v>
      </c>
      <c r="V3010" s="245">
        <f t="shared" si="517"/>
        <v>0.15785309324303762</v>
      </c>
      <c r="W3010" s="88" t="str">
        <f t="shared" si="518"/>
        <v>MENOR_VALOR</v>
      </c>
      <c r="X3010" s="89">
        <f t="shared" si="519"/>
        <v>188458</v>
      </c>
      <c r="Y3010" s="73"/>
    </row>
    <row r="3011" spans="1:25" ht="16" x14ac:dyDescent="0.35">
      <c r="A3011" s="21">
        <v>2685</v>
      </c>
      <c r="B3011" s="30">
        <v>8714200</v>
      </c>
      <c r="C3011" s="13" t="s">
        <v>548</v>
      </c>
      <c r="D3011" s="222" t="s">
        <v>558</v>
      </c>
      <c r="E3011" s="217" t="s">
        <v>34</v>
      </c>
      <c r="F3011" s="54">
        <v>0</v>
      </c>
      <c r="G3011" s="134">
        <v>1</v>
      </c>
      <c r="H3011" s="6">
        <v>781815</v>
      </c>
      <c r="I3011" s="247">
        <v>81991</v>
      </c>
      <c r="J3011" s="82">
        <f t="shared" si="522"/>
        <v>92748.219199999992</v>
      </c>
      <c r="K3011" s="79">
        <v>121200</v>
      </c>
      <c r="L3011" s="79">
        <f t="shared" si="521"/>
        <v>23028</v>
      </c>
      <c r="M3011" s="79">
        <f t="shared" si="511"/>
        <v>144228</v>
      </c>
      <c r="N3011" s="79">
        <v>96000</v>
      </c>
      <c r="O3011" s="79">
        <v>18240</v>
      </c>
      <c r="P3011" s="79">
        <v>114240</v>
      </c>
      <c r="Q3011" s="244">
        <f t="shared" si="512"/>
        <v>92748</v>
      </c>
      <c r="R3011" s="244">
        <f t="shared" si="513"/>
        <v>117072</v>
      </c>
      <c r="S3011" s="244">
        <f t="shared" si="514"/>
        <v>115184</v>
      </c>
      <c r="T3011" s="244">
        <f t="shared" si="515"/>
        <v>114240</v>
      </c>
      <c r="U3011" s="79">
        <f t="shared" si="516"/>
        <v>17199.665345581583</v>
      </c>
      <c r="V3011" s="245">
        <f t="shared" si="517"/>
        <v>0.14691527731294915</v>
      </c>
      <c r="W3011" s="88" t="str">
        <f t="shared" si="518"/>
        <v>MENOR_VALOR</v>
      </c>
      <c r="X3011" s="89">
        <f t="shared" si="519"/>
        <v>92748</v>
      </c>
      <c r="Y3011" s="73"/>
    </row>
    <row r="3012" spans="1:25" ht="16" x14ac:dyDescent="0.35">
      <c r="A3012" s="21">
        <v>2686</v>
      </c>
      <c r="B3012" s="30">
        <v>8714200</v>
      </c>
      <c r="C3012" s="13" t="s">
        <v>548</v>
      </c>
      <c r="D3012" s="222" t="s">
        <v>559</v>
      </c>
      <c r="E3012" s="217" t="s">
        <v>34</v>
      </c>
      <c r="F3012" s="54">
        <v>0</v>
      </c>
      <c r="G3012" s="134">
        <v>1</v>
      </c>
      <c r="H3012" s="6">
        <v>781815</v>
      </c>
      <c r="I3012" s="247">
        <v>68306</v>
      </c>
      <c r="J3012" s="82">
        <f t="shared" si="522"/>
        <v>77267.747199999998</v>
      </c>
      <c r="K3012" s="79">
        <v>102000</v>
      </c>
      <c r="L3012" s="79">
        <f t="shared" si="521"/>
        <v>19380</v>
      </c>
      <c r="M3012" s="79">
        <f t="shared" si="511"/>
        <v>121380</v>
      </c>
      <c r="N3012" s="79">
        <v>80000</v>
      </c>
      <c r="O3012" s="79">
        <v>15200</v>
      </c>
      <c r="P3012" s="79">
        <v>95200</v>
      </c>
      <c r="Q3012" s="244">
        <f t="shared" si="512"/>
        <v>77268</v>
      </c>
      <c r="R3012" s="244">
        <f t="shared" si="513"/>
        <v>97949</v>
      </c>
      <c r="S3012" s="244">
        <f t="shared" si="514"/>
        <v>96293</v>
      </c>
      <c r="T3012" s="244">
        <f t="shared" si="515"/>
        <v>95200</v>
      </c>
      <c r="U3012" s="79">
        <f t="shared" si="516"/>
        <v>14623.67534171899</v>
      </c>
      <c r="V3012" s="245">
        <f t="shared" si="517"/>
        <v>0.14929887330875241</v>
      </c>
      <c r="W3012" s="88" t="str">
        <f t="shared" si="518"/>
        <v>MENOR_VALOR</v>
      </c>
      <c r="X3012" s="89">
        <f t="shared" si="519"/>
        <v>77268</v>
      </c>
      <c r="Y3012" s="73"/>
    </row>
    <row r="3013" spans="1:25" ht="32" x14ac:dyDescent="0.35">
      <c r="A3013" s="21">
        <v>2687</v>
      </c>
      <c r="B3013" s="30">
        <v>8714200</v>
      </c>
      <c r="C3013" s="62" t="s">
        <v>562</v>
      </c>
      <c r="D3013" s="62" t="s">
        <v>563</v>
      </c>
      <c r="E3013" s="217" t="s">
        <v>34</v>
      </c>
      <c r="F3013" s="54">
        <v>0</v>
      </c>
      <c r="G3013" s="134">
        <v>1</v>
      </c>
      <c r="H3013" s="6">
        <v>781815</v>
      </c>
      <c r="I3013" s="264">
        <v>116382</v>
      </c>
      <c r="J3013" s="82">
        <f t="shared" si="522"/>
        <v>131651.31839999999</v>
      </c>
      <c r="K3013" s="79">
        <v>165870</v>
      </c>
      <c r="L3013" s="79">
        <f t="shared" si="521"/>
        <v>31515.3</v>
      </c>
      <c r="M3013" s="79">
        <f t="shared" si="511"/>
        <v>197385.3</v>
      </c>
      <c r="N3013" s="79">
        <v>137000</v>
      </c>
      <c r="O3013" s="79">
        <v>26030</v>
      </c>
      <c r="P3013" s="79">
        <v>163030</v>
      </c>
      <c r="Q3013" s="244">
        <f t="shared" si="512"/>
        <v>131651</v>
      </c>
      <c r="R3013" s="244">
        <f t="shared" si="513"/>
        <v>164022</v>
      </c>
      <c r="S3013" s="244">
        <f t="shared" si="514"/>
        <v>161809</v>
      </c>
      <c r="T3013" s="244">
        <f t="shared" si="515"/>
        <v>163030</v>
      </c>
      <c r="U3013" s="79">
        <f t="shared" si="516"/>
        <v>22889.75361378973</v>
      </c>
      <c r="V3013" s="245">
        <f t="shared" si="517"/>
        <v>0.13955294785937086</v>
      </c>
      <c r="W3013" s="88" t="str">
        <f t="shared" si="518"/>
        <v>MENOR_VALOR</v>
      </c>
      <c r="X3013" s="89">
        <f t="shared" si="519"/>
        <v>131651</v>
      </c>
      <c r="Y3013" s="73"/>
    </row>
    <row r="3014" spans="1:25" ht="24" x14ac:dyDescent="0.35">
      <c r="A3014" s="21">
        <v>2688</v>
      </c>
      <c r="B3014" s="30">
        <v>8714200</v>
      </c>
      <c r="C3014" s="62" t="s">
        <v>562</v>
      </c>
      <c r="D3014" s="62" t="s">
        <v>774</v>
      </c>
      <c r="E3014" s="217" t="s">
        <v>34</v>
      </c>
      <c r="F3014" s="54">
        <v>0</v>
      </c>
      <c r="G3014" s="134">
        <v>1</v>
      </c>
      <c r="H3014" s="6">
        <v>781815</v>
      </c>
      <c r="I3014" s="264">
        <v>72352</v>
      </c>
      <c r="J3014" s="82">
        <f t="shared" si="522"/>
        <v>81844.582399999999</v>
      </c>
      <c r="K3014" s="79">
        <v>101760</v>
      </c>
      <c r="L3014" s="79">
        <f t="shared" si="521"/>
        <v>19334.400000000001</v>
      </c>
      <c r="M3014" s="79">
        <f t="shared" si="511"/>
        <v>121094.39999999999</v>
      </c>
      <c r="N3014" s="79">
        <v>85000</v>
      </c>
      <c r="O3014" s="79">
        <v>16150</v>
      </c>
      <c r="P3014" s="79">
        <v>101150</v>
      </c>
      <c r="Q3014" s="244">
        <f t="shared" si="512"/>
        <v>81845</v>
      </c>
      <c r="R3014" s="244">
        <f t="shared" si="513"/>
        <v>101363</v>
      </c>
      <c r="S3014" s="244">
        <f t="shared" si="514"/>
        <v>100083</v>
      </c>
      <c r="T3014" s="244">
        <f t="shared" si="515"/>
        <v>101150</v>
      </c>
      <c r="U3014" s="79">
        <f t="shared" si="516"/>
        <v>13801.310155199035</v>
      </c>
      <c r="V3014" s="245">
        <f t="shared" si="517"/>
        <v>0.13615727785482903</v>
      </c>
      <c r="W3014" s="88" t="str">
        <f t="shared" si="518"/>
        <v>MENOR_VALOR</v>
      </c>
      <c r="X3014" s="89">
        <f t="shared" si="519"/>
        <v>81845</v>
      </c>
      <c r="Y3014" s="73"/>
    </row>
    <row r="3015" spans="1:25" ht="16" x14ac:dyDescent="0.35">
      <c r="A3015" s="21">
        <v>2689</v>
      </c>
      <c r="B3015" s="30">
        <v>8714200</v>
      </c>
      <c r="C3015" s="62" t="s">
        <v>562</v>
      </c>
      <c r="D3015" s="62" t="s">
        <v>565</v>
      </c>
      <c r="E3015" s="217" t="s">
        <v>34</v>
      </c>
      <c r="F3015" s="54">
        <v>0</v>
      </c>
      <c r="G3015" s="134">
        <v>1</v>
      </c>
      <c r="H3015" s="6">
        <v>781815</v>
      </c>
      <c r="I3015" s="264">
        <v>139468</v>
      </c>
      <c r="J3015" s="82">
        <f t="shared" si="522"/>
        <v>157766.2016</v>
      </c>
      <c r="K3015" s="79">
        <v>216000</v>
      </c>
      <c r="L3015" s="79">
        <f t="shared" si="521"/>
        <v>41040</v>
      </c>
      <c r="M3015" s="79">
        <f t="shared" si="511"/>
        <v>257040</v>
      </c>
      <c r="N3015" s="79">
        <v>192000</v>
      </c>
      <c r="O3015" s="79">
        <v>36480</v>
      </c>
      <c r="P3015" s="79">
        <v>228480</v>
      </c>
      <c r="Q3015" s="244">
        <f t="shared" si="512"/>
        <v>157766</v>
      </c>
      <c r="R3015" s="244">
        <f t="shared" si="513"/>
        <v>214429</v>
      </c>
      <c r="S3015" s="244">
        <f t="shared" si="514"/>
        <v>210033</v>
      </c>
      <c r="T3015" s="244">
        <f t="shared" si="515"/>
        <v>228480</v>
      </c>
      <c r="U3015" s="79">
        <f t="shared" si="516"/>
        <v>40066.791542373343</v>
      </c>
      <c r="V3015" s="245">
        <f t="shared" si="517"/>
        <v>0.18685341787898718</v>
      </c>
      <c r="W3015" s="88" t="str">
        <f t="shared" si="518"/>
        <v>MENOR_VALOR</v>
      </c>
      <c r="X3015" s="89">
        <f t="shared" si="519"/>
        <v>157766</v>
      </c>
      <c r="Y3015" s="73"/>
    </row>
    <row r="3016" spans="1:25" ht="16" x14ac:dyDescent="0.35">
      <c r="A3016" s="21">
        <v>2690</v>
      </c>
      <c r="B3016" s="30">
        <v>8714200</v>
      </c>
      <c r="C3016" s="62" t="s">
        <v>562</v>
      </c>
      <c r="D3016" s="62" t="s">
        <v>775</v>
      </c>
      <c r="E3016" s="217" t="s">
        <v>34</v>
      </c>
      <c r="F3016" s="54">
        <v>0</v>
      </c>
      <c r="G3016" s="134">
        <v>1</v>
      </c>
      <c r="H3016" s="6">
        <v>781815</v>
      </c>
      <c r="I3016" s="264">
        <v>72352</v>
      </c>
      <c r="J3016" s="82">
        <f t="shared" si="522"/>
        <v>81844.582399999999</v>
      </c>
      <c r="K3016" s="79">
        <v>107060</v>
      </c>
      <c r="L3016" s="79">
        <f t="shared" si="521"/>
        <v>20341.400000000001</v>
      </c>
      <c r="M3016" s="79">
        <f t="shared" si="511"/>
        <v>127401.4</v>
      </c>
      <c r="N3016" s="79">
        <v>85000</v>
      </c>
      <c r="O3016" s="79">
        <v>16150</v>
      </c>
      <c r="P3016" s="79">
        <v>101150</v>
      </c>
      <c r="Q3016" s="244">
        <f t="shared" si="512"/>
        <v>81845</v>
      </c>
      <c r="R3016" s="244">
        <f t="shared" si="513"/>
        <v>103465</v>
      </c>
      <c r="S3016" s="244">
        <f t="shared" si="514"/>
        <v>101791</v>
      </c>
      <c r="T3016" s="244">
        <f t="shared" si="515"/>
        <v>101150</v>
      </c>
      <c r="U3016" s="79">
        <f t="shared" si="516"/>
        <v>15287.648609253158</v>
      </c>
      <c r="V3016" s="245">
        <f t="shared" si="517"/>
        <v>0.14775671588704545</v>
      </c>
      <c r="W3016" s="88" t="str">
        <f t="shared" si="518"/>
        <v>MENOR_VALOR</v>
      </c>
      <c r="X3016" s="89">
        <f t="shared" si="519"/>
        <v>81845</v>
      </c>
      <c r="Y3016" s="73"/>
    </row>
    <row r="3017" spans="1:25" ht="24" x14ac:dyDescent="0.35">
      <c r="A3017" s="21">
        <v>2691</v>
      </c>
      <c r="B3017" s="30">
        <v>8714200</v>
      </c>
      <c r="C3017" s="32" t="s">
        <v>50</v>
      </c>
      <c r="D3017" s="62" t="s">
        <v>547</v>
      </c>
      <c r="E3017" s="217" t="s">
        <v>34</v>
      </c>
      <c r="F3017" s="54">
        <v>0</v>
      </c>
      <c r="G3017" s="134">
        <v>1</v>
      </c>
      <c r="H3017" s="6">
        <v>781815</v>
      </c>
      <c r="I3017" s="264">
        <v>161364</v>
      </c>
      <c r="J3017" s="82">
        <f t="shared" si="522"/>
        <v>182534.95679999999</v>
      </c>
      <c r="K3017" s="79">
        <v>275400</v>
      </c>
      <c r="L3017" s="79">
        <f t="shared" si="521"/>
        <v>52326</v>
      </c>
      <c r="M3017" s="79">
        <f t="shared" si="511"/>
        <v>327726</v>
      </c>
      <c r="N3017" s="79">
        <v>204000</v>
      </c>
      <c r="O3017" s="79">
        <v>38760</v>
      </c>
      <c r="P3017" s="79">
        <v>242760</v>
      </c>
      <c r="Q3017" s="244">
        <f t="shared" si="512"/>
        <v>182535</v>
      </c>
      <c r="R3017" s="244">
        <f t="shared" si="513"/>
        <v>251007</v>
      </c>
      <c r="S3017" s="244">
        <f t="shared" si="514"/>
        <v>243975</v>
      </c>
      <c r="T3017" s="244">
        <f t="shared" si="515"/>
        <v>242760</v>
      </c>
      <c r="U3017" s="79">
        <f t="shared" si="516"/>
        <v>48417.015521405279</v>
      </c>
      <c r="V3017" s="245">
        <f t="shared" si="517"/>
        <v>0.19289109674792049</v>
      </c>
      <c r="W3017" s="88" t="str">
        <f t="shared" si="518"/>
        <v>MENOR_VALOR</v>
      </c>
      <c r="X3017" s="89">
        <f t="shared" si="519"/>
        <v>182535</v>
      </c>
      <c r="Y3017" s="73"/>
    </row>
    <row r="3018" spans="1:25" s="74" customFormat="1" ht="32" x14ac:dyDescent="0.35">
      <c r="A3018" s="215">
        <v>4.2</v>
      </c>
      <c r="B3018" s="30"/>
      <c r="C3018" s="13"/>
      <c r="D3018" s="218" t="s">
        <v>566</v>
      </c>
      <c r="E3018" s="6"/>
      <c r="F3018" s="6"/>
      <c r="G3018" s="6"/>
      <c r="H3018" s="6"/>
      <c r="I3018" s="11"/>
      <c r="J3018" s="82">
        <f t="shared" si="522"/>
        <v>0</v>
      </c>
      <c r="K3018" s="79">
        <v>0</v>
      </c>
      <c r="L3018" s="79">
        <f t="shared" si="521"/>
        <v>0</v>
      </c>
      <c r="M3018" s="79">
        <f t="shared" si="511"/>
        <v>0</v>
      </c>
      <c r="N3018" s="79"/>
      <c r="O3018" s="79"/>
      <c r="P3018" s="79"/>
      <c r="Q3018" s="244"/>
      <c r="R3018" s="244"/>
      <c r="S3018" s="244"/>
      <c r="T3018" s="244"/>
      <c r="U3018" s="79"/>
      <c r="V3018" s="245"/>
      <c r="W3018" s="88"/>
      <c r="X3018" s="89"/>
      <c r="Y3018" s="73"/>
    </row>
    <row r="3019" spans="1:25" ht="16" x14ac:dyDescent="0.35">
      <c r="A3019" s="21">
        <v>2692</v>
      </c>
      <c r="B3019" s="30">
        <v>8714200</v>
      </c>
      <c r="C3019" s="13" t="s">
        <v>548</v>
      </c>
      <c r="D3019" s="62" t="s">
        <v>567</v>
      </c>
      <c r="E3019" s="217" t="s">
        <v>34</v>
      </c>
      <c r="F3019" s="54">
        <v>0</v>
      </c>
      <c r="G3019" s="134">
        <v>1</v>
      </c>
      <c r="H3019" s="6">
        <v>781815</v>
      </c>
      <c r="I3019" s="247">
        <v>204799</v>
      </c>
      <c r="J3019" s="82">
        <f t="shared" si="522"/>
        <v>231668.62880000001</v>
      </c>
      <c r="K3019" s="79">
        <v>331100</v>
      </c>
      <c r="L3019" s="79">
        <f t="shared" si="521"/>
        <v>62909</v>
      </c>
      <c r="M3019" s="79">
        <f t="shared" ref="M3019:M3082" si="523">K3019+L3019</f>
        <v>394009</v>
      </c>
      <c r="N3019" s="79">
        <v>241000</v>
      </c>
      <c r="O3019" s="79">
        <v>45790</v>
      </c>
      <c r="P3019" s="79">
        <v>286790</v>
      </c>
      <c r="Q3019" s="244">
        <f t="shared" ref="Q3019:Q3082" si="524">ROUND(MIN(J3019,M3019,P3019),0)</f>
        <v>231669</v>
      </c>
      <c r="R3019" s="244">
        <f t="shared" ref="R3019:R3082" si="525">ROUND(AVERAGE(J3019,M3019,P3019),0)</f>
        <v>304156</v>
      </c>
      <c r="S3019" s="244">
        <f t="shared" ref="S3019:S3082" si="526">ROUND(GEOMEAN(J3019,M3019,P3019),0)</f>
        <v>296924</v>
      </c>
      <c r="T3019" s="244">
        <f t="shared" ref="T3019:T3082" si="527">ROUND(MEDIAN(J3019,M3019,P3019),0)</f>
        <v>286790</v>
      </c>
      <c r="U3019" s="79">
        <f t="shared" ref="U3019:U3082" si="528">STDEVA(Q3019,R3019)</f>
        <v>51256.049247869269</v>
      </c>
      <c r="V3019" s="245">
        <f t="shared" ref="V3019:V3082" si="529">(U3019/R3019)</f>
        <v>0.16851894832871706</v>
      </c>
      <c r="W3019" s="88" t="str">
        <f t="shared" ref="W3019:W3082" si="530">IF(V3019&lt;43%,"MENOR_VALOR","MEDIA_GEOMETRICA")</f>
        <v>MENOR_VALOR</v>
      </c>
      <c r="X3019" s="89">
        <f t="shared" ref="X3019:X3082" si="531">IF(W3019="MENOR_VALOR",Q3019,S3019)</f>
        <v>231669</v>
      </c>
      <c r="Y3019" s="73"/>
    </row>
    <row r="3020" spans="1:25" ht="24" x14ac:dyDescent="0.35">
      <c r="A3020" s="21">
        <v>2693</v>
      </c>
      <c r="B3020" s="30">
        <v>8714200</v>
      </c>
      <c r="C3020" s="13" t="s">
        <v>548</v>
      </c>
      <c r="D3020" s="62" t="s">
        <v>568</v>
      </c>
      <c r="E3020" s="217" t="s">
        <v>34</v>
      </c>
      <c r="F3020" s="54">
        <v>0</v>
      </c>
      <c r="G3020" s="134">
        <v>1</v>
      </c>
      <c r="H3020" s="6">
        <v>781815</v>
      </c>
      <c r="I3020" s="247">
        <v>86632</v>
      </c>
      <c r="J3020" s="82">
        <f t="shared" si="522"/>
        <v>97998.118400000007</v>
      </c>
      <c r="K3020" s="79">
        <v>139520</v>
      </c>
      <c r="L3020" s="79">
        <f t="shared" si="521"/>
        <v>26508.799999999999</v>
      </c>
      <c r="M3020" s="79">
        <f t="shared" si="523"/>
        <v>166028.79999999999</v>
      </c>
      <c r="N3020" s="79">
        <v>102000</v>
      </c>
      <c r="O3020" s="79">
        <v>19380</v>
      </c>
      <c r="P3020" s="79">
        <v>121380</v>
      </c>
      <c r="Q3020" s="244">
        <f t="shared" si="524"/>
        <v>97998</v>
      </c>
      <c r="R3020" s="244">
        <f t="shared" si="525"/>
        <v>128469</v>
      </c>
      <c r="S3020" s="244">
        <f t="shared" si="526"/>
        <v>125463</v>
      </c>
      <c r="T3020" s="244">
        <f t="shared" si="527"/>
        <v>121380</v>
      </c>
      <c r="U3020" s="79">
        <f t="shared" si="528"/>
        <v>21546.250729535288</v>
      </c>
      <c r="V3020" s="245">
        <f t="shared" si="529"/>
        <v>0.16771556351754344</v>
      </c>
      <c r="W3020" s="88" t="str">
        <f t="shared" si="530"/>
        <v>MENOR_VALOR</v>
      </c>
      <c r="X3020" s="89">
        <f t="shared" si="531"/>
        <v>97998</v>
      </c>
      <c r="Y3020" s="73"/>
    </row>
    <row r="3021" spans="1:25" ht="24" x14ac:dyDescent="0.35">
      <c r="A3021" s="21">
        <v>2694</v>
      </c>
      <c r="B3021" s="30">
        <v>8714200</v>
      </c>
      <c r="C3021" s="13" t="s">
        <v>548</v>
      </c>
      <c r="D3021" s="62" t="s">
        <v>569</v>
      </c>
      <c r="E3021" s="217" t="s">
        <v>34</v>
      </c>
      <c r="F3021" s="54">
        <v>0</v>
      </c>
      <c r="G3021" s="134">
        <v>1</v>
      </c>
      <c r="H3021" s="6">
        <v>781815</v>
      </c>
      <c r="I3021" s="247">
        <v>72352</v>
      </c>
      <c r="J3021" s="82">
        <f t="shared" si="522"/>
        <v>81844.582399999999</v>
      </c>
      <c r="K3021" s="79">
        <v>112360</v>
      </c>
      <c r="L3021" s="79">
        <f t="shared" si="521"/>
        <v>21348.400000000001</v>
      </c>
      <c r="M3021" s="79">
        <f t="shared" si="523"/>
        <v>133708.4</v>
      </c>
      <c r="N3021" s="79">
        <v>85000</v>
      </c>
      <c r="O3021" s="79">
        <v>16150</v>
      </c>
      <c r="P3021" s="79">
        <v>101150</v>
      </c>
      <c r="Q3021" s="244">
        <f t="shared" si="524"/>
        <v>81845</v>
      </c>
      <c r="R3021" s="244">
        <f t="shared" si="525"/>
        <v>105568</v>
      </c>
      <c r="S3021" s="244">
        <f t="shared" si="526"/>
        <v>103444</v>
      </c>
      <c r="T3021" s="244">
        <f t="shared" si="527"/>
        <v>101150</v>
      </c>
      <c r="U3021" s="79">
        <f t="shared" si="528"/>
        <v>16774.694170088467</v>
      </c>
      <c r="V3021" s="245">
        <f t="shared" si="529"/>
        <v>0.15889942189004685</v>
      </c>
      <c r="W3021" s="88" t="str">
        <f t="shared" si="530"/>
        <v>MENOR_VALOR</v>
      </c>
      <c r="X3021" s="89">
        <f t="shared" si="531"/>
        <v>81845</v>
      </c>
      <c r="Y3021" s="73"/>
    </row>
    <row r="3022" spans="1:25" ht="24" x14ac:dyDescent="0.35">
      <c r="A3022" s="21">
        <v>2695</v>
      </c>
      <c r="B3022" s="30">
        <v>8714200</v>
      </c>
      <c r="C3022" s="13" t="s">
        <v>548</v>
      </c>
      <c r="D3022" s="62" t="s">
        <v>778</v>
      </c>
      <c r="E3022" s="217" t="s">
        <v>34</v>
      </c>
      <c r="F3022" s="54">
        <v>0</v>
      </c>
      <c r="G3022" s="134">
        <v>1</v>
      </c>
      <c r="H3022" s="6">
        <v>781815</v>
      </c>
      <c r="I3022" s="247">
        <v>72352</v>
      </c>
      <c r="J3022" s="82">
        <f t="shared" si="522"/>
        <v>81844.582399999999</v>
      </c>
      <c r="K3022" s="79">
        <v>108120</v>
      </c>
      <c r="L3022" s="79">
        <f t="shared" si="521"/>
        <v>20542.8</v>
      </c>
      <c r="M3022" s="79">
        <f t="shared" si="523"/>
        <v>128662.8</v>
      </c>
      <c r="N3022" s="79">
        <v>85000</v>
      </c>
      <c r="O3022" s="79">
        <v>16150</v>
      </c>
      <c r="P3022" s="79">
        <v>101150</v>
      </c>
      <c r="Q3022" s="244">
        <f t="shared" si="524"/>
        <v>81845</v>
      </c>
      <c r="R3022" s="244">
        <f t="shared" si="525"/>
        <v>103886</v>
      </c>
      <c r="S3022" s="244">
        <f t="shared" si="526"/>
        <v>102126</v>
      </c>
      <c r="T3022" s="244">
        <f t="shared" si="527"/>
        <v>101150</v>
      </c>
      <c r="U3022" s="79">
        <f t="shared" si="528"/>
        <v>15585.340564132694</v>
      </c>
      <c r="V3022" s="245">
        <f t="shared" si="529"/>
        <v>0.15002349271444365</v>
      </c>
      <c r="W3022" s="88" t="str">
        <f t="shared" si="530"/>
        <v>MENOR_VALOR</v>
      </c>
      <c r="X3022" s="89">
        <f t="shared" si="531"/>
        <v>81845</v>
      </c>
      <c r="Y3022" s="73"/>
    </row>
    <row r="3023" spans="1:25" ht="16" x14ac:dyDescent="0.35">
      <c r="A3023" s="21">
        <v>2696</v>
      </c>
      <c r="B3023" s="30">
        <v>8714200</v>
      </c>
      <c r="C3023" s="13" t="s">
        <v>548</v>
      </c>
      <c r="D3023" s="62" t="s">
        <v>779</v>
      </c>
      <c r="E3023" s="217" t="s">
        <v>34</v>
      </c>
      <c r="F3023" s="54">
        <v>0</v>
      </c>
      <c r="G3023" s="134">
        <v>1</v>
      </c>
      <c r="H3023" s="6">
        <v>781815</v>
      </c>
      <c r="I3023" s="247">
        <v>253946</v>
      </c>
      <c r="J3023" s="82">
        <f t="shared" si="522"/>
        <v>287263.71519999998</v>
      </c>
      <c r="K3023" s="79">
        <v>381480</v>
      </c>
      <c r="L3023" s="79">
        <f t="shared" si="521"/>
        <v>72481.2</v>
      </c>
      <c r="M3023" s="79">
        <f t="shared" si="523"/>
        <v>453961.2</v>
      </c>
      <c r="N3023" s="79">
        <v>299000</v>
      </c>
      <c r="O3023" s="79">
        <v>56810</v>
      </c>
      <c r="P3023" s="79">
        <v>355810</v>
      </c>
      <c r="Q3023" s="244">
        <f t="shared" si="524"/>
        <v>287264</v>
      </c>
      <c r="R3023" s="244">
        <f t="shared" si="525"/>
        <v>365678</v>
      </c>
      <c r="S3023" s="244">
        <f t="shared" si="526"/>
        <v>359340</v>
      </c>
      <c r="T3023" s="244">
        <f t="shared" si="527"/>
        <v>355810</v>
      </c>
      <c r="U3023" s="79">
        <f t="shared" si="528"/>
        <v>55447.071139961939</v>
      </c>
      <c r="V3023" s="245">
        <f t="shared" si="529"/>
        <v>0.15162812950180743</v>
      </c>
      <c r="W3023" s="88" t="str">
        <f t="shared" si="530"/>
        <v>MENOR_VALOR</v>
      </c>
      <c r="X3023" s="89">
        <f t="shared" si="531"/>
        <v>287264</v>
      </c>
      <c r="Y3023" s="73"/>
    </row>
    <row r="3024" spans="1:25" ht="16" x14ac:dyDescent="0.35">
      <c r="A3024" s="21">
        <v>2697</v>
      </c>
      <c r="B3024" s="30">
        <v>8714200</v>
      </c>
      <c r="C3024" s="13" t="s">
        <v>548</v>
      </c>
      <c r="D3024" s="62" t="s">
        <v>780</v>
      </c>
      <c r="E3024" s="217" t="s">
        <v>34</v>
      </c>
      <c r="F3024" s="54">
        <v>0</v>
      </c>
      <c r="G3024" s="134">
        <v>1</v>
      </c>
      <c r="H3024" s="6">
        <v>781815</v>
      </c>
      <c r="I3024" s="247">
        <v>21777</v>
      </c>
      <c r="J3024" s="82">
        <f t="shared" si="522"/>
        <v>24634.142400000001</v>
      </c>
      <c r="K3024" s="79">
        <v>31350</v>
      </c>
      <c r="L3024" s="79">
        <f t="shared" si="521"/>
        <v>5956.5</v>
      </c>
      <c r="M3024" s="79">
        <f t="shared" si="523"/>
        <v>37306.5</v>
      </c>
      <c r="N3024" s="79">
        <v>26000</v>
      </c>
      <c r="O3024" s="79">
        <v>4940</v>
      </c>
      <c r="P3024" s="79">
        <v>30940</v>
      </c>
      <c r="Q3024" s="244">
        <f t="shared" si="524"/>
        <v>24634</v>
      </c>
      <c r="R3024" s="244">
        <f t="shared" si="525"/>
        <v>30960</v>
      </c>
      <c r="S3024" s="244">
        <f t="shared" si="526"/>
        <v>30522</v>
      </c>
      <c r="T3024" s="244">
        <f t="shared" si="527"/>
        <v>30940</v>
      </c>
      <c r="U3024" s="79">
        <f t="shared" si="528"/>
        <v>4473.1574977861001</v>
      </c>
      <c r="V3024" s="245">
        <f t="shared" si="529"/>
        <v>0.14448183132384043</v>
      </c>
      <c r="W3024" s="88" t="str">
        <f t="shared" si="530"/>
        <v>MENOR_VALOR</v>
      </c>
      <c r="X3024" s="89">
        <f t="shared" si="531"/>
        <v>24634</v>
      </c>
      <c r="Y3024" s="73"/>
    </row>
    <row r="3025" spans="1:25" ht="24" x14ac:dyDescent="0.35">
      <c r="A3025" s="21">
        <v>2698</v>
      </c>
      <c r="B3025" s="30">
        <v>8714200</v>
      </c>
      <c r="C3025" s="13" t="s">
        <v>548</v>
      </c>
      <c r="D3025" s="62" t="s">
        <v>570</v>
      </c>
      <c r="E3025" s="217" t="s">
        <v>34</v>
      </c>
      <c r="F3025" s="54">
        <v>0</v>
      </c>
      <c r="G3025" s="134">
        <v>1</v>
      </c>
      <c r="H3025" s="6">
        <v>781815</v>
      </c>
      <c r="I3025" s="247">
        <v>85561</v>
      </c>
      <c r="J3025" s="82">
        <f t="shared" si="522"/>
        <v>96786.603199999998</v>
      </c>
      <c r="K3025" s="79">
        <v>138600</v>
      </c>
      <c r="L3025" s="79">
        <f t="shared" si="521"/>
        <v>26334</v>
      </c>
      <c r="M3025" s="79">
        <f t="shared" si="523"/>
        <v>164934</v>
      </c>
      <c r="N3025" s="79">
        <v>101000</v>
      </c>
      <c r="O3025" s="79">
        <v>19190</v>
      </c>
      <c r="P3025" s="79">
        <v>120190</v>
      </c>
      <c r="Q3025" s="244">
        <f t="shared" si="524"/>
        <v>96787</v>
      </c>
      <c r="R3025" s="244">
        <f t="shared" si="525"/>
        <v>127304</v>
      </c>
      <c r="S3025" s="244">
        <f t="shared" si="526"/>
        <v>124260</v>
      </c>
      <c r="T3025" s="244">
        <f t="shared" si="527"/>
        <v>120190</v>
      </c>
      <c r="U3025" s="79">
        <f t="shared" si="528"/>
        <v>21578.777641469871</v>
      </c>
      <c r="V3025" s="245">
        <f t="shared" si="529"/>
        <v>0.16950588859320895</v>
      </c>
      <c r="W3025" s="88" t="str">
        <f t="shared" si="530"/>
        <v>MENOR_VALOR</v>
      </c>
      <c r="X3025" s="89">
        <f t="shared" si="531"/>
        <v>96787</v>
      </c>
      <c r="Y3025" s="73"/>
    </row>
    <row r="3026" spans="1:25" ht="16" x14ac:dyDescent="0.35">
      <c r="A3026" s="21">
        <v>2699</v>
      </c>
      <c r="B3026" s="30">
        <v>8714200</v>
      </c>
      <c r="C3026" s="13" t="s">
        <v>548</v>
      </c>
      <c r="D3026" s="62" t="s">
        <v>571</v>
      </c>
      <c r="E3026" s="217" t="s">
        <v>34</v>
      </c>
      <c r="F3026" s="54">
        <v>0</v>
      </c>
      <c r="G3026" s="134">
        <v>1</v>
      </c>
      <c r="H3026" s="6">
        <v>781815</v>
      </c>
      <c r="I3026" s="247">
        <v>163149</v>
      </c>
      <c r="J3026" s="82">
        <f t="shared" si="522"/>
        <v>184554.1488</v>
      </c>
      <c r="K3026" s="79">
        <v>242400</v>
      </c>
      <c r="L3026" s="79">
        <f t="shared" si="521"/>
        <v>46056</v>
      </c>
      <c r="M3026" s="79">
        <f t="shared" si="523"/>
        <v>288456</v>
      </c>
      <c r="N3026" s="79">
        <v>192000</v>
      </c>
      <c r="O3026" s="79">
        <v>36480</v>
      </c>
      <c r="P3026" s="79">
        <v>228480</v>
      </c>
      <c r="Q3026" s="244">
        <f t="shared" si="524"/>
        <v>184554</v>
      </c>
      <c r="R3026" s="244">
        <f t="shared" si="525"/>
        <v>233830</v>
      </c>
      <c r="S3026" s="244">
        <f t="shared" si="526"/>
        <v>229977</v>
      </c>
      <c r="T3026" s="244">
        <f t="shared" si="527"/>
        <v>228480</v>
      </c>
      <c r="U3026" s="79">
        <f t="shared" si="528"/>
        <v>34843.393749748313</v>
      </c>
      <c r="V3026" s="245">
        <f t="shared" si="529"/>
        <v>0.14901164841871578</v>
      </c>
      <c r="W3026" s="88" t="str">
        <f t="shared" si="530"/>
        <v>MENOR_VALOR</v>
      </c>
      <c r="X3026" s="89">
        <f t="shared" si="531"/>
        <v>184554</v>
      </c>
      <c r="Y3026" s="73"/>
    </row>
    <row r="3027" spans="1:25" ht="16" x14ac:dyDescent="0.35">
      <c r="A3027" s="21">
        <v>2700</v>
      </c>
      <c r="B3027" s="30">
        <v>8714200</v>
      </c>
      <c r="C3027" s="13" t="s">
        <v>548</v>
      </c>
      <c r="D3027" s="62" t="s">
        <v>574</v>
      </c>
      <c r="E3027" s="217" t="s">
        <v>34</v>
      </c>
      <c r="F3027" s="54">
        <v>0</v>
      </c>
      <c r="G3027" s="134">
        <v>1</v>
      </c>
      <c r="H3027" s="6">
        <v>781815</v>
      </c>
      <c r="I3027" s="247">
        <v>136374</v>
      </c>
      <c r="J3027" s="82">
        <f t="shared" si="522"/>
        <v>154266.26879999999</v>
      </c>
      <c r="K3027" s="79">
        <v>180000</v>
      </c>
      <c r="L3027" s="79">
        <f t="shared" si="521"/>
        <v>34200</v>
      </c>
      <c r="M3027" s="79">
        <f t="shared" si="523"/>
        <v>214200</v>
      </c>
      <c r="N3027" s="79">
        <v>160000</v>
      </c>
      <c r="O3027" s="79">
        <v>30400</v>
      </c>
      <c r="P3027" s="79">
        <v>190400</v>
      </c>
      <c r="Q3027" s="244">
        <f t="shared" si="524"/>
        <v>154266</v>
      </c>
      <c r="R3027" s="244">
        <f t="shared" si="525"/>
        <v>186289</v>
      </c>
      <c r="S3027" s="244">
        <f t="shared" si="526"/>
        <v>184609</v>
      </c>
      <c r="T3027" s="244">
        <f t="shared" si="527"/>
        <v>190400</v>
      </c>
      <c r="U3027" s="79">
        <f t="shared" si="528"/>
        <v>22643.680453936813</v>
      </c>
      <c r="V3027" s="245">
        <f t="shared" si="529"/>
        <v>0.12155135544201114</v>
      </c>
      <c r="W3027" s="88" t="str">
        <f t="shared" si="530"/>
        <v>MENOR_VALOR</v>
      </c>
      <c r="X3027" s="89">
        <f t="shared" si="531"/>
        <v>154266</v>
      </c>
      <c r="Y3027" s="73"/>
    </row>
    <row r="3028" spans="1:25" ht="16" x14ac:dyDescent="0.35">
      <c r="A3028" s="21">
        <v>2701</v>
      </c>
      <c r="B3028" s="30">
        <v>8714200</v>
      </c>
      <c r="C3028" s="13" t="s">
        <v>548</v>
      </c>
      <c r="D3028" s="62" t="s">
        <v>575</v>
      </c>
      <c r="E3028" s="217" t="s">
        <v>34</v>
      </c>
      <c r="F3028" s="54">
        <v>0</v>
      </c>
      <c r="G3028" s="134">
        <v>1</v>
      </c>
      <c r="H3028" s="6">
        <v>781815</v>
      </c>
      <c r="I3028" s="247">
        <v>168504</v>
      </c>
      <c r="J3028" s="82">
        <f t="shared" si="522"/>
        <v>190611.7248</v>
      </c>
      <c r="K3028" s="79">
        <v>248000</v>
      </c>
      <c r="L3028" s="79">
        <f t="shared" si="521"/>
        <v>47120</v>
      </c>
      <c r="M3028" s="79">
        <f t="shared" si="523"/>
        <v>295120</v>
      </c>
      <c r="N3028" s="79">
        <v>198000</v>
      </c>
      <c r="O3028" s="79">
        <v>37620</v>
      </c>
      <c r="P3028" s="79">
        <v>235620</v>
      </c>
      <c r="Q3028" s="244">
        <f t="shared" si="524"/>
        <v>190612</v>
      </c>
      <c r="R3028" s="244">
        <f t="shared" si="525"/>
        <v>240451</v>
      </c>
      <c r="S3028" s="244">
        <f t="shared" si="526"/>
        <v>236657</v>
      </c>
      <c r="T3028" s="244">
        <f t="shared" si="527"/>
        <v>235620</v>
      </c>
      <c r="U3028" s="79">
        <f t="shared" si="528"/>
        <v>35241.494867556343</v>
      </c>
      <c r="V3028" s="245">
        <f t="shared" si="529"/>
        <v>0.14656414349516675</v>
      </c>
      <c r="W3028" s="88" t="str">
        <f t="shared" si="530"/>
        <v>MENOR_VALOR</v>
      </c>
      <c r="X3028" s="89">
        <f t="shared" si="531"/>
        <v>190612</v>
      </c>
      <c r="Y3028" s="73"/>
    </row>
    <row r="3029" spans="1:25" ht="32" x14ac:dyDescent="0.35">
      <c r="A3029" s="21">
        <v>2702</v>
      </c>
      <c r="B3029" s="30">
        <v>8714200</v>
      </c>
      <c r="C3029" s="13" t="s">
        <v>548</v>
      </c>
      <c r="D3029" s="62" t="s">
        <v>576</v>
      </c>
      <c r="E3029" s="217" t="s">
        <v>34</v>
      </c>
      <c r="F3029" s="54">
        <v>0</v>
      </c>
      <c r="G3029" s="134">
        <v>1</v>
      </c>
      <c r="H3029" s="6">
        <v>781815</v>
      </c>
      <c r="I3029" s="247">
        <v>155057</v>
      </c>
      <c r="J3029" s="82">
        <f t="shared" si="522"/>
        <v>175400.47839999999</v>
      </c>
      <c r="K3029" s="79">
        <v>234840</v>
      </c>
      <c r="L3029" s="79">
        <f t="shared" si="521"/>
        <v>44619.6</v>
      </c>
      <c r="M3029" s="79">
        <f t="shared" si="523"/>
        <v>279459.59999999998</v>
      </c>
      <c r="N3029" s="79">
        <v>182000</v>
      </c>
      <c r="O3029" s="79">
        <v>34580</v>
      </c>
      <c r="P3029" s="79">
        <v>216580</v>
      </c>
      <c r="Q3029" s="244">
        <f t="shared" si="524"/>
        <v>175400</v>
      </c>
      <c r="R3029" s="244">
        <f t="shared" si="525"/>
        <v>223813</v>
      </c>
      <c r="S3029" s="244">
        <f t="shared" si="526"/>
        <v>219781</v>
      </c>
      <c r="T3029" s="244">
        <f t="shared" si="527"/>
        <v>216580</v>
      </c>
      <c r="U3029" s="79">
        <f t="shared" si="528"/>
        <v>34233.160597584327</v>
      </c>
      <c r="V3029" s="245">
        <f t="shared" si="529"/>
        <v>0.15295429933732324</v>
      </c>
      <c r="W3029" s="88" t="str">
        <f t="shared" si="530"/>
        <v>MENOR_VALOR</v>
      </c>
      <c r="X3029" s="89">
        <f t="shared" si="531"/>
        <v>175400</v>
      </c>
      <c r="Y3029" s="73"/>
    </row>
    <row r="3030" spans="1:25" ht="16" x14ac:dyDescent="0.35">
      <c r="A3030" s="21">
        <v>2703</v>
      </c>
      <c r="B3030" s="30">
        <v>8714200</v>
      </c>
      <c r="C3030" s="13" t="s">
        <v>548</v>
      </c>
      <c r="D3030" s="62" t="s">
        <v>577</v>
      </c>
      <c r="E3030" s="217" t="s">
        <v>34</v>
      </c>
      <c r="F3030" s="54">
        <v>0</v>
      </c>
      <c r="G3030" s="134">
        <v>1</v>
      </c>
      <c r="H3030" s="6">
        <v>781815</v>
      </c>
      <c r="I3030" s="247">
        <v>155771</v>
      </c>
      <c r="J3030" s="82">
        <f t="shared" si="522"/>
        <v>176208.15520000001</v>
      </c>
      <c r="K3030" s="79">
        <v>242740</v>
      </c>
      <c r="L3030" s="79">
        <f t="shared" si="521"/>
        <v>46120.6</v>
      </c>
      <c r="M3030" s="79">
        <f t="shared" si="523"/>
        <v>288860.59999999998</v>
      </c>
      <c r="N3030" s="79">
        <v>183000</v>
      </c>
      <c r="O3030" s="79">
        <v>34770</v>
      </c>
      <c r="P3030" s="79">
        <v>217770</v>
      </c>
      <c r="Q3030" s="244">
        <f t="shared" si="524"/>
        <v>176208</v>
      </c>
      <c r="R3030" s="244">
        <f t="shared" si="525"/>
        <v>227613</v>
      </c>
      <c r="S3030" s="244">
        <f t="shared" si="526"/>
        <v>222965</v>
      </c>
      <c r="T3030" s="244">
        <f t="shared" si="527"/>
        <v>217770</v>
      </c>
      <c r="U3030" s="79">
        <f t="shared" si="528"/>
        <v>36348.824086894478</v>
      </c>
      <c r="V3030" s="245">
        <f t="shared" si="529"/>
        <v>0.1596957295360743</v>
      </c>
      <c r="W3030" s="88" t="str">
        <f t="shared" si="530"/>
        <v>MENOR_VALOR</v>
      </c>
      <c r="X3030" s="89">
        <f t="shared" si="531"/>
        <v>176208</v>
      </c>
      <c r="Y3030" s="73"/>
    </row>
    <row r="3031" spans="1:25" ht="16" x14ac:dyDescent="0.35">
      <c r="A3031" s="21">
        <v>2704</v>
      </c>
      <c r="B3031" s="30">
        <v>8714200</v>
      </c>
      <c r="C3031" s="13" t="s">
        <v>548</v>
      </c>
      <c r="D3031" s="62" t="s">
        <v>578</v>
      </c>
      <c r="E3031" s="217" t="s">
        <v>34</v>
      </c>
      <c r="F3031" s="54">
        <v>0</v>
      </c>
      <c r="G3031" s="134">
        <v>1</v>
      </c>
      <c r="H3031" s="6">
        <v>781815</v>
      </c>
      <c r="I3031" s="247">
        <v>142205</v>
      </c>
      <c r="J3031" s="82">
        <f t="shared" si="522"/>
        <v>160862.296</v>
      </c>
      <c r="K3031" s="79">
        <v>225720</v>
      </c>
      <c r="L3031" s="79">
        <f t="shared" si="521"/>
        <v>42886.8</v>
      </c>
      <c r="M3031" s="79">
        <f t="shared" si="523"/>
        <v>268606.8</v>
      </c>
      <c r="N3031" s="79">
        <v>167000</v>
      </c>
      <c r="O3031" s="79">
        <v>31730</v>
      </c>
      <c r="P3031" s="79">
        <v>198730</v>
      </c>
      <c r="Q3031" s="244">
        <f t="shared" si="524"/>
        <v>160862</v>
      </c>
      <c r="R3031" s="244">
        <f t="shared" si="525"/>
        <v>209400</v>
      </c>
      <c r="S3031" s="244">
        <f t="shared" si="526"/>
        <v>204776</v>
      </c>
      <c r="T3031" s="244">
        <f t="shared" si="527"/>
        <v>198730</v>
      </c>
      <c r="U3031" s="79">
        <f t="shared" si="528"/>
        <v>34321.548945232644</v>
      </c>
      <c r="V3031" s="245">
        <f t="shared" si="529"/>
        <v>0.16390424520168406</v>
      </c>
      <c r="W3031" s="88" t="str">
        <f t="shared" si="530"/>
        <v>MENOR_VALOR</v>
      </c>
      <c r="X3031" s="89">
        <f t="shared" si="531"/>
        <v>160862</v>
      </c>
      <c r="Y3031" s="73"/>
    </row>
    <row r="3032" spans="1:25" ht="16" x14ac:dyDescent="0.35">
      <c r="A3032" s="21">
        <v>2705</v>
      </c>
      <c r="B3032" s="30">
        <v>8714200</v>
      </c>
      <c r="C3032" s="13" t="s">
        <v>548</v>
      </c>
      <c r="D3032" s="62" t="s">
        <v>782</v>
      </c>
      <c r="E3032" s="217" t="s">
        <v>34</v>
      </c>
      <c r="F3032" s="54">
        <v>0</v>
      </c>
      <c r="G3032" s="134">
        <v>1</v>
      </c>
      <c r="H3032" s="6">
        <v>781815</v>
      </c>
      <c r="I3032" s="247">
        <v>38318</v>
      </c>
      <c r="J3032" s="82">
        <f t="shared" si="522"/>
        <v>43345.321599999996</v>
      </c>
      <c r="K3032" s="79">
        <v>54320</v>
      </c>
      <c r="L3032" s="79">
        <f t="shared" si="521"/>
        <v>10320.799999999999</v>
      </c>
      <c r="M3032" s="79">
        <f t="shared" si="523"/>
        <v>64640.800000000003</v>
      </c>
      <c r="N3032" s="79">
        <v>45000</v>
      </c>
      <c r="O3032" s="79">
        <v>8550</v>
      </c>
      <c r="P3032" s="79">
        <v>53550</v>
      </c>
      <c r="Q3032" s="244">
        <f t="shared" si="524"/>
        <v>43345</v>
      </c>
      <c r="R3032" s="244">
        <f t="shared" si="525"/>
        <v>53845</v>
      </c>
      <c r="S3032" s="244">
        <f t="shared" si="526"/>
        <v>53138</v>
      </c>
      <c r="T3032" s="244">
        <f t="shared" si="527"/>
        <v>53550</v>
      </c>
      <c r="U3032" s="79">
        <f t="shared" si="528"/>
        <v>7424.6212024587494</v>
      </c>
      <c r="V3032" s="245">
        <f t="shared" si="529"/>
        <v>0.13788877709088587</v>
      </c>
      <c r="W3032" s="88" t="str">
        <f t="shared" si="530"/>
        <v>MENOR_VALOR</v>
      </c>
      <c r="X3032" s="89">
        <f t="shared" si="531"/>
        <v>43345</v>
      </c>
      <c r="Y3032" s="73"/>
    </row>
    <row r="3033" spans="1:25" ht="16" x14ac:dyDescent="0.35">
      <c r="A3033" s="21">
        <v>2706</v>
      </c>
      <c r="B3033" s="30">
        <v>8714200</v>
      </c>
      <c r="C3033" s="13" t="s">
        <v>548</v>
      </c>
      <c r="D3033" s="62" t="s">
        <v>579</v>
      </c>
      <c r="E3033" s="217" t="s">
        <v>34</v>
      </c>
      <c r="F3033" s="54">
        <v>0</v>
      </c>
      <c r="G3033" s="134">
        <v>1</v>
      </c>
      <c r="H3033" s="6">
        <v>781815</v>
      </c>
      <c r="I3033" s="247">
        <v>189805</v>
      </c>
      <c r="J3033" s="82">
        <f t="shared" si="522"/>
        <v>214707.416</v>
      </c>
      <c r="K3033" s="79">
        <v>265050</v>
      </c>
      <c r="L3033" s="79">
        <f t="shared" si="521"/>
        <v>50359.5</v>
      </c>
      <c r="M3033" s="79">
        <f t="shared" si="523"/>
        <v>315409.5</v>
      </c>
      <c r="N3033" s="79">
        <v>223000</v>
      </c>
      <c r="O3033" s="79">
        <v>42370</v>
      </c>
      <c r="P3033" s="79">
        <v>265370</v>
      </c>
      <c r="Q3033" s="244">
        <f t="shared" si="524"/>
        <v>214707</v>
      </c>
      <c r="R3033" s="244">
        <f t="shared" si="525"/>
        <v>265162</v>
      </c>
      <c r="S3033" s="244">
        <f t="shared" si="526"/>
        <v>261934</v>
      </c>
      <c r="T3033" s="244">
        <f t="shared" si="527"/>
        <v>265370</v>
      </c>
      <c r="U3033" s="79">
        <f t="shared" si="528"/>
        <v>35677.072644767257</v>
      </c>
      <c r="V3033" s="245">
        <f t="shared" si="529"/>
        <v>0.13454821069673353</v>
      </c>
      <c r="W3033" s="88" t="str">
        <f t="shared" si="530"/>
        <v>MENOR_VALOR</v>
      </c>
      <c r="X3033" s="89">
        <f t="shared" si="531"/>
        <v>214707</v>
      </c>
      <c r="Y3033" s="73"/>
    </row>
    <row r="3034" spans="1:25" ht="16" x14ac:dyDescent="0.35">
      <c r="A3034" s="21">
        <v>2707</v>
      </c>
      <c r="B3034" s="30">
        <v>8714200</v>
      </c>
      <c r="C3034" s="13" t="s">
        <v>548</v>
      </c>
      <c r="D3034" s="62" t="s">
        <v>580</v>
      </c>
      <c r="E3034" s="217" t="s">
        <v>34</v>
      </c>
      <c r="F3034" s="54">
        <v>0</v>
      </c>
      <c r="G3034" s="134">
        <v>1</v>
      </c>
      <c r="H3034" s="6">
        <v>781815</v>
      </c>
      <c r="I3034" s="247">
        <v>334033</v>
      </c>
      <c r="J3034" s="82">
        <f t="shared" si="522"/>
        <v>377858.12959999999</v>
      </c>
      <c r="K3034" s="79">
        <v>520460</v>
      </c>
      <c r="L3034" s="79">
        <f t="shared" si="521"/>
        <v>98887.4</v>
      </c>
      <c r="M3034" s="79">
        <f t="shared" si="523"/>
        <v>619347.4</v>
      </c>
      <c r="N3034" s="79">
        <v>393000</v>
      </c>
      <c r="O3034" s="79">
        <v>74670</v>
      </c>
      <c r="P3034" s="79">
        <v>467670</v>
      </c>
      <c r="Q3034" s="244">
        <f t="shared" si="524"/>
        <v>377858</v>
      </c>
      <c r="R3034" s="244">
        <f t="shared" si="525"/>
        <v>488292</v>
      </c>
      <c r="S3034" s="244">
        <f t="shared" si="526"/>
        <v>478337</v>
      </c>
      <c r="T3034" s="244">
        <f t="shared" si="527"/>
        <v>467670</v>
      </c>
      <c r="U3034" s="79">
        <f t="shared" si="528"/>
        <v>78088.630273555187</v>
      </c>
      <c r="V3034" s="245">
        <f t="shared" si="529"/>
        <v>0.15992199395762205</v>
      </c>
      <c r="W3034" s="88" t="str">
        <f t="shared" si="530"/>
        <v>MENOR_VALOR</v>
      </c>
      <c r="X3034" s="89">
        <f t="shared" si="531"/>
        <v>377858</v>
      </c>
      <c r="Y3034" s="73"/>
    </row>
    <row r="3035" spans="1:25" ht="16" x14ac:dyDescent="0.35">
      <c r="A3035" s="21">
        <v>2708</v>
      </c>
      <c r="B3035" s="30">
        <v>8714200</v>
      </c>
      <c r="C3035" s="13" t="s">
        <v>548</v>
      </c>
      <c r="D3035" s="62" t="s">
        <v>582</v>
      </c>
      <c r="E3035" s="217" t="s">
        <v>34</v>
      </c>
      <c r="F3035" s="54">
        <v>0</v>
      </c>
      <c r="G3035" s="134">
        <v>1</v>
      </c>
      <c r="H3035" s="6">
        <v>781815</v>
      </c>
      <c r="I3035" s="247">
        <v>158389</v>
      </c>
      <c r="J3035" s="82">
        <f t="shared" si="522"/>
        <v>179169.63680000001</v>
      </c>
      <c r="K3035" s="79">
        <v>256300</v>
      </c>
      <c r="L3035" s="79">
        <f t="shared" si="521"/>
        <v>48697</v>
      </c>
      <c r="M3035" s="79">
        <f t="shared" si="523"/>
        <v>304997</v>
      </c>
      <c r="N3035" s="79">
        <v>186000</v>
      </c>
      <c r="O3035" s="79">
        <v>35340</v>
      </c>
      <c r="P3035" s="79">
        <v>221340</v>
      </c>
      <c r="Q3035" s="244">
        <f t="shared" si="524"/>
        <v>179170</v>
      </c>
      <c r="R3035" s="244">
        <f t="shared" si="525"/>
        <v>235169</v>
      </c>
      <c r="S3035" s="244">
        <f t="shared" si="526"/>
        <v>229548</v>
      </c>
      <c r="T3035" s="244">
        <f t="shared" si="527"/>
        <v>221340</v>
      </c>
      <c r="U3035" s="79">
        <f t="shared" si="528"/>
        <v>39597.272639665476</v>
      </c>
      <c r="V3035" s="245">
        <f t="shared" si="529"/>
        <v>0.16837794369013551</v>
      </c>
      <c r="W3035" s="88" t="str">
        <f t="shared" si="530"/>
        <v>MENOR_VALOR</v>
      </c>
      <c r="X3035" s="89">
        <f t="shared" si="531"/>
        <v>179170</v>
      </c>
      <c r="Y3035" s="73"/>
    </row>
    <row r="3036" spans="1:25" x14ac:dyDescent="0.35">
      <c r="A3036" s="21">
        <v>2709</v>
      </c>
      <c r="B3036" s="30">
        <v>8714200</v>
      </c>
      <c r="C3036" s="13" t="s">
        <v>548</v>
      </c>
      <c r="D3036" s="62" t="s">
        <v>583</v>
      </c>
      <c r="E3036" s="217" t="s">
        <v>34</v>
      </c>
      <c r="F3036" s="54">
        <v>0</v>
      </c>
      <c r="G3036" s="134">
        <v>1</v>
      </c>
      <c r="H3036" s="6">
        <v>781815</v>
      </c>
      <c r="I3036" s="247">
        <v>214676</v>
      </c>
      <c r="J3036" s="82">
        <f t="shared" si="522"/>
        <v>242841.49119999999</v>
      </c>
      <c r="K3036" s="79">
        <v>309680</v>
      </c>
      <c r="L3036" s="79">
        <f t="shared" si="521"/>
        <v>58839.199999999997</v>
      </c>
      <c r="M3036" s="79">
        <f t="shared" si="523"/>
        <v>368519.2</v>
      </c>
      <c r="N3036" s="79">
        <v>253000</v>
      </c>
      <c r="O3036" s="79">
        <v>48070</v>
      </c>
      <c r="P3036" s="79">
        <v>301070</v>
      </c>
      <c r="Q3036" s="244">
        <f t="shared" si="524"/>
        <v>242841</v>
      </c>
      <c r="R3036" s="244">
        <f t="shared" si="525"/>
        <v>304144</v>
      </c>
      <c r="S3036" s="244">
        <f t="shared" si="526"/>
        <v>299790</v>
      </c>
      <c r="T3036" s="244">
        <f t="shared" si="527"/>
        <v>301070</v>
      </c>
      <c r="U3036" s="79">
        <f t="shared" si="528"/>
        <v>43347.767007078925</v>
      </c>
      <c r="V3036" s="245">
        <f t="shared" si="529"/>
        <v>0.14252382755234008</v>
      </c>
      <c r="W3036" s="88" t="str">
        <f t="shared" si="530"/>
        <v>MENOR_VALOR</v>
      </c>
      <c r="X3036" s="89">
        <f t="shared" si="531"/>
        <v>242841</v>
      </c>
      <c r="Y3036" s="73"/>
    </row>
    <row r="3037" spans="1:25" x14ac:dyDescent="0.35">
      <c r="A3037" s="21">
        <v>2710</v>
      </c>
      <c r="B3037" s="30">
        <v>8714200</v>
      </c>
      <c r="C3037" s="13" t="s">
        <v>548</v>
      </c>
      <c r="D3037" s="62" t="s">
        <v>584</v>
      </c>
      <c r="E3037" s="217" t="s">
        <v>34</v>
      </c>
      <c r="F3037" s="54">
        <v>0</v>
      </c>
      <c r="G3037" s="134">
        <v>1</v>
      </c>
      <c r="H3037" s="6">
        <v>781815</v>
      </c>
      <c r="I3037" s="247">
        <v>179928</v>
      </c>
      <c r="J3037" s="82">
        <f t="shared" si="522"/>
        <v>203534.55359999998</v>
      </c>
      <c r="K3037" s="79">
        <v>246450</v>
      </c>
      <c r="L3037" s="79">
        <f t="shared" si="521"/>
        <v>46825.5</v>
      </c>
      <c r="M3037" s="79">
        <f t="shared" si="523"/>
        <v>293275.5</v>
      </c>
      <c r="N3037" s="79">
        <v>212000</v>
      </c>
      <c r="O3037" s="79">
        <v>40280</v>
      </c>
      <c r="P3037" s="79">
        <v>252280</v>
      </c>
      <c r="Q3037" s="244">
        <f t="shared" si="524"/>
        <v>203535</v>
      </c>
      <c r="R3037" s="244">
        <f t="shared" si="525"/>
        <v>249697</v>
      </c>
      <c r="S3037" s="244">
        <f t="shared" si="526"/>
        <v>246944</v>
      </c>
      <c r="T3037" s="244">
        <f t="shared" si="527"/>
        <v>252280</v>
      </c>
      <c r="U3037" s="79">
        <f t="shared" si="528"/>
        <v>32641.463233133407</v>
      </c>
      <c r="V3037" s="245">
        <f t="shared" si="529"/>
        <v>0.13072429077295045</v>
      </c>
      <c r="W3037" s="88" t="str">
        <f t="shared" si="530"/>
        <v>MENOR_VALOR</v>
      </c>
      <c r="X3037" s="89">
        <f t="shared" si="531"/>
        <v>203535</v>
      </c>
      <c r="Y3037" s="73"/>
    </row>
    <row r="3038" spans="1:25" ht="24" x14ac:dyDescent="0.35">
      <c r="A3038" s="21">
        <v>2711</v>
      </c>
      <c r="B3038" s="30">
        <v>8714200</v>
      </c>
      <c r="C3038" s="13" t="s">
        <v>548</v>
      </c>
      <c r="D3038" s="62" t="s">
        <v>818</v>
      </c>
      <c r="E3038" s="217" t="s">
        <v>34</v>
      </c>
      <c r="F3038" s="54">
        <v>0</v>
      </c>
      <c r="G3038" s="134">
        <v>1</v>
      </c>
      <c r="H3038" s="6">
        <v>781815</v>
      </c>
      <c r="I3038" s="247">
        <v>72352</v>
      </c>
      <c r="J3038" s="82">
        <f t="shared" si="522"/>
        <v>81844.582399999999</v>
      </c>
      <c r="K3038" s="79">
        <v>102820</v>
      </c>
      <c r="L3038" s="79">
        <f t="shared" si="521"/>
        <v>19535.8</v>
      </c>
      <c r="M3038" s="79">
        <f t="shared" si="523"/>
        <v>122355.8</v>
      </c>
      <c r="N3038" s="79">
        <v>85000</v>
      </c>
      <c r="O3038" s="79">
        <v>16150</v>
      </c>
      <c r="P3038" s="79">
        <v>101150</v>
      </c>
      <c r="Q3038" s="244">
        <f t="shared" si="524"/>
        <v>81845</v>
      </c>
      <c r="R3038" s="244">
        <f t="shared" si="525"/>
        <v>101783</v>
      </c>
      <c r="S3038" s="244">
        <f t="shared" si="526"/>
        <v>100429</v>
      </c>
      <c r="T3038" s="244">
        <f t="shared" si="527"/>
        <v>101150</v>
      </c>
      <c r="U3038" s="79">
        <f t="shared" si="528"/>
        <v>14098.295003297384</v>
      </c>
      <c r="V3038" s="245">
        <f t="shared" si="529"/>
        <v>0.13851325863157291</v>
      </c>
      <c r="W3038" s="88" t="str">
        <f t="shared" si="530"/>
        <v>MENOR_VALOR</v>
      </c>
      <c r="X3038" s="89">
        <f t="shared" si="531"/>
        <v>81845</v>
      </c>
      <c r="Y3038" s="73"/>
    </row>
    <row r="3039" spans="1:25" x14ac:dyDescent="0.35">
      <c r="A3039" s="21">
        <v>2712</v>
      </c>
      <c r="B3039" s="30">
        <v>8714200</v>
      </c>
      <c r="C3039" s="13" t="s">
        <v>548</v>
      </c>
      <c r="D3039" s="62" t="s">
        <v>784</v>
      </c>
      <c r="E3039" s="217" t="s">
        <v>34</v>
      </c>
      <c r="F3039" s="54">
        <v>0</v>
      </c>
      <c r="G3039" s="134">
        <v>1</v>
      </c>
      <c r="H3039" s="6">
        <v>781815</v>
      </c>
      <c r="I3039" s="247">
        <v>159698</v>
      </c>
      <c r="J3039" s="82">
        <f t="shared" si="522"/>
        <v>180650.37760000001</v>
      </c>
      <c r="K3039" s="79">
        <v>256150</v>
      </c>
      <c r="L3039" s="79">
        <f t="shared" si="521"/>
        <v>48668.5</v>
      </c>
      <c r="M3039" s="79">
        <f t="shared" si="523"/>
        <v>304818.5</v>
      </c>
      <c r="N3039" s="79">
        <v>188000</v>
      </c>
      <c r="O3039" s="79">
        <v>35720</v>
      </c>
      <c r="P3039" s="79">
        <v>223720</v>
      </c>
      <c r="Q3039" s="244">
        <f t="shared" si="524"/>
        <v>180650</v>
      </c>
      <c r="R3039" s="244">
        <f t="shared" si="525"/>
        <v>236396</v>
      </c>
      <c r="S3039" s="244">
        <f t="shared" si="526"/>
        <v>230956</v>
      </c>
      <c r="T3039" s="244">
        <f t="shared" si="527"/>
        <v>223720</v>
      </c>
      <c r="U3039" s="79">
        <f t="shared" si="528"/>
        <v>39418.37462402528</v>
      </c>
      <c r="V3039" s="245">
        <f t="shared" si="529"/>
        <v>0.16674721494452224</v>
      </c>
      <c r="W3039" s="88" t="str">
        <f t="shared" si="530"/>
        <v>MENOR_VALOR</v>
      </c>
      <c r="X3039" s="89">
        <f t="shared" si="531"/>
        <v>180650</v>
      </c>
      <c r="Y3039" s="73"/>
    </row>
    <row r="3040" spans="1:25" ht="24" x14ac:dyDescent="0.35">
      <c r="A3040" s="21">
        <v>2713</v>
      </c>
      <c r="B3040" s="30">
        <v>8714200</v>
      </c>
      <c r="C3040" s="62" t="s">
        <v>562</v>
      </c>
      <c r="D3040" s="62" t="s">
        <v>585</v>
      </c>
      <c r="E3040" s="217" t="s">
        <v>34</v>
      </c>
      <c r="F3040" s="54">
        <v>0</v>
      </c>
      <c r="G3040" s="134">
        <v>1</v>
      </c>
      <c r="H3040" s="6">
        <v>781815</v>
      </c>
      <c r="I3040" s="247">
        <v>1415029</v>
      </c>
      <c r="J3040" s="82">
        <f t="shared" si="522"/>
        <v>1600680.8048</v>
      </c>
      <c r="K3040" s="79">
        <v>2018570</v>
      </c>
      <c r="L3040" s="79">
        <f t="shared" si="521"/>
        <v>383528.3</v>
      </c>
      <c r="M3040" s="79">
        <f t="shared" si="523"/>
        <v>2402098.2999999998</v>
      </c>
      <c r="N3040" s="79">
        <v>1665000</v>
      </c>
      <c r="O3040" s="79">
        <v>316350</v>
      </c>
      <c r="P3040" s="79">
        <v>1981350</v>
      </c>
      <c r="Q3040" s="244">
        <f t="shared" si="524"/>
        <v>1600681</v>
      </c>
      <c r="R3040" s="244">
        <f t="shared" si="525"/>
        <v>1994710</v>
      </c>
      <c r="S3040" s="244">
        <f t="shared" si="526"/>
        <v>1967670</v>
      </c>
      <c r="T3040" s="244">
        <f t="shared" si="527"/>
        <v>1981350</v>
      </c>
      <c r="U3040" s="79">
        <f t="shared" si="528"/>
        <v>278620.57788415416</v>
      </c>
      <c r="V3040" s="245">
        <f t="shared" si="529"/>
        <v>0.13967974185929491</v>
      </c>
      <c r="W3040" s="88" t="str">
        <f t="shared" si="530"/>
        <v>MENOR_VALOR</v>
      </c>
      <c r="X3040" s="89">
        <f t="shared" si="531"/>
        <v>1600681</v>
      </c>
      <c r="Y3040" s="73"/>
    </row>
    <row r="3041" spans="1:25" ht="32" x14ac:dyDescent="0.35">
      <c r="A3041" s="21">
        <v>2714</v>
      </c>
      <c r="B3041" s="30">
        <v>8714200</v>
      </c>
      <c r="C3041" s="32" t="s">
        <v>50</v>
      </c>
      <c r="D3041" s="62" t="s">
        <v>566</v>
      </c>
      <c r="E3041" s="217" t="s">
        <v>34</v>
      </c>
      <c r="F3041" s="54">
        <v>0</v>
      </c>
      <c r="G3041" s="134">
        <v>1</v>
      </c>
      <c r="H3041" s="6">
        <v>781815</v>
      </c>
      <c r="I3041" s="247">
        <v>228480</v>
      </c>
      <c r="J3041" s="82">
        <f t="shared" si="522"/>
        <v>258456.576</v>
      </c>
      <c r="K3041" s="79">
        <v>433620</v>
      </c>
      <c r="L3041" s="79">
        <f t="shared" si="521"/>
        <v>82387.8</v>
      </c>
      <c r="M3041" s="79">
        <f t="shared" si="523"/>
        <v>516007.8</v>
      </c>
      <c r="N3041" s="79">
        <v>350000</v>
      </c>
      <c r="O3041" s="79">
        <v>66500</v>
      </c>
      <c r="P3041" s="79">
        <v>416500</v>
      </c>
      <c r="Q3041" s="244">
        <f t="shared" si="524"/>
        <v>258457</v>
      </c>
      <c r="R3041" s="244">
        <f t="shared" si="525"/>
        <v>396988</v>
      </c>
      <c r="S3041" s="244">
        <f t="shared" si="526"/>
        <v>381551</v>
      </c>
      <c r="T3041" s="244">
        <f t="shared" si="527"/>
        <v>416500</v>
      </c>
      <c r="U3041" s="79">
        <f t="shared" si="528"/>
        <v>97956.209504553612</v>
      </c>
      <c r="V3041" s="245">
        <f t="shared" si="529"/>
        <v>0.24674854026961424</v>
      </c>
      <c r="W3041" s="88" t="str">
        <f t="shared" si="530"/>
        <v>MENOR_VALOR</v>
      </c>
      <c r="X3041" s="89">
        <f t="shared" si="531"/>
        <v>258457</v>
      </c>
      <c r="Y3041" s="73"/>
    </row>
    <row r="3042" spans="1:25" s="74" customFormat="1" ht="24" x14ac:dyDescent="0.35">
      <c r="A3042" s="62"/>
      <c r="B3042" s="30"/>
      <c r="C3042" s="62"/>
      <c r="D3042" s="219" t="s">
        <v>586</v>
      </c>
      <c r="E3042" s="220"/>
      <c r="F3042" s="12"/>
      <c r="G3042" s="59"/>
      <c r="H3042" s="221"/>
      <c r="I3042" s="265"/>
      <c r="J3042" s="82">
        <f t="shared" si="522"/>
        <v>0</v>
      </c>
      <c r="K3042" s="79">
        <v>0</v>
      </c>
      <c r="L3042" s="79">
        <f t="shared" si="521"/>
        <v>0</v>
      </c>
      <c r="M3042" s="79">
        <f t="shared" si="523"/>
        <v>0</v>
      </c>
      <c r="N3042" s="79"/>
      <c r="O3042" s="79"/>
      <c r="P3042" s="79"/>
      <c r="Q3042" s="244"/>
      <c r="R3042" s="244"/>
      <c r="S3042" s="244"/>
      <c r="T3042" s="244"/>
      <c r="U3042" s="79"/>
      <c r="V3042" s="245"/>
      <c r="W3042" s="88" t="str">
        <f t="shared" si="530"/>
        <v>MENOR_VALOR</v>
      </c>
      <c r="X3042" s="89">
        <f t="shared" si="531"/>
        <v>0</v>
      </c>
      <c r="Y3042" s="73"/>
    </row>
    <row r="3043" spans="1:25" x14ac:dyDescent="0.35">
      <c r="A3043" s="21">
        <v>2715</v>
      </c>
      <c r="B3043" s="30">
        <v>8714200</v>
      </c>
      <c r="C3043" s="20" t="s">
        <v>548</v>
      </c>
      <c r="D3043" s="62" t="s">
        <v>587</v>
      </c>
      <c r="E3043" s="217" t="s">
        <v>34</v>
      </c>
      <c r="F3043" s="54">
        <v>0</v>
      </c>
      <c r="G3043" s="134">
        <v>1</v>
      </c>
      <c r="H3043" s="6">
        <v>781815</v>
      </c>
      <c r="I3043" s="247">
        <v>273224</v>
      </c>
      <c r="J3043" s="82">
        <f t="shared" si="522"/>
        <v>309070.98879999999</v>
      </c>
      <c r="K3043" s="79">
        <v>388970</v>
      </c>
      <c r="L3043" s="79">
        <f t="shared" si="521"/>
        <v>73904.3</v>
      </c>
      <c r="M3043" s="79">
        <f t="shared" si="523"/>
        <v>462874.3</v>
      </c>
      <c r="N3043" s="79">
        <v>321000</v>
      </c>
      <c r="O3043" s="79">
        <v>60990</v>
      </c>
      <c r="P3043" s="79">
        <v>381990</v>
      </c>
      <c r="Q3043" s="244">
        <f t="shared" si="524"/>
        <v>309071</v>
      </c>
      <c r="R3043" s="244">
        <f t="shared" si="525"/>
        <v>384645</v>
      </c>
      <c r="S3043" s="244">
        <f t="shared" si="526"/>
        <v>379482</v>
      </c>
      <c r="T3043" s="244">
        <f t="shared" si="527"/>
        <v>381990</v>
      </c>
      <c r="U3043" s="79">
        <f t="shared" si="528"/>
        <v>53438.88788139214</v>
      </c>
      <c r="V3043" s="245">
        <f t="shared" si="529"/>
        <v>0.13893041084998412</v>
      </c>
      <c r="W3043" s="88" t="str">
        <f t="shared" si="530"/>
        <v>MENOR_VALOR</v>
      </c>
      <c r="X3043" s="89">
        <f t="shared" si="531"/>
        <v>309071</v>
      </c>
      <c r="Y3043" s="73"/>
    </row>
    <row r="3044" spans="1:25" x14ac:dyDescent="0.35">
      <c r="A3044" s="21">
        <v>2716</v>
      </c>
      <c r="B3044" s="30">
        <v>8714200</v>
      </c>
      <c r="C3044" s="20" t="s">
        <v>548</v>
      </c>
      <c r="D3044" s="62" t="s">
        <v>588</v>
      </c>
      <c r="E3044" s="217" t="s">
        <v>34</v>
      </c>
      <c r="F3044" s="54">
        <v>0</v>
      </c>
      <c r="G3044" s="134">
        <v>1</v>
      </c>
      <c r="H3044" s="6">
        <v>781815</v>
      </c>
      <c r="I3044" s="247">
        <v>189686</v>
      </c>
      <c r="J3044" s="82">
        <f t="shared" si="522"/>
        <v>214572.80319999999</v>
      </c>
      <c r="K3044" s="79">
        <v>259470</v>
      </c>
      <c r="L3044" s="79">
        <f t="shared" si="521"/>
        <v>49299.3</v>
      </c>
      <c r="M3044" s="79">
        <f t="shared" si="523"/>
        <v>308769.3</v>
      </c>
      <c r="N3044" s="79">
        <v>223000</v>
      </c>
      <c r="O3044" s="79">
        <v>42370</v>
      </c>
      <c r="P3044" s="79">
        <v>265370</v>
      </c>
      <c r="Q3044" s="244">
        <f t="shared" si="524"/>
        <v>214573</v>
      </c>
      <c r="R3044" s="244">
        <f t="shared" si="525"/>
        <v>262904</v>
      </c>
      <c r="S3044" s="244">
        <f t="shared" si="526"/>
        <v>260028</v>
      </c>
      <c r="T3044" s="244">
        <f t="shared" si="527"/>
        <v>265370</v>
      </c>
      <c r="U3044" s="79">
        <f t="shared" si="528"/>
        <v>34175.177841527031</v>
      </c>
      <c r="V3044" s="245">
        <f t="shared" si="529"/>
        <v>0.12999109120259497</v>
      </c>
      <c r="W3044" s="88" t="str">
        <f t="shared" si="530"/>
        <v>MENOR_VALOR</v>
      </c>
      <c r="X3044" s="89">
        <f t="shared" si="531"/>
        <v>214573</v>
      </c>
      <c r="Y3044" s="73"/>
    </row>
    <row r="3045" spans="1:25" x14ac:dyDescent="0.35">
      <c r="A3045" s="21">
        <v>2717</v>
      </c>
      <c r="B3045" s="30">
        <v>8714200</v>
      </c>
      <c r="C3045" s="20" t="s">
        <v>548</v>
      </c>
      <c r="D3045" s="62" t="s">
        <v>589</v>
      </c>
      <c r="E3045" s="217" t="s">
        <v>34</v>
      </c>
      <c r="F3045" s="54">
        <v>0</v>
      </c>
      <c r="G3045" s="134">
        <v>1</v>
      </c>
      <c r="H3045" s="6">
        <v>781815</v>
      </c>
      <c r="I3045" s="247">
        <v>217056</v>
      </c>
      <c r="J3045" s="82">
        <f t="shared" si="522"/>
        <v>245533.74719999998</v>
      </c>
      <c r="K3045" s="79">
        <v>309430</v>
      </c>
      <c r="L3045" s="79">
        <f t="shared" si="521"/>
        <v>58791.7</v>
      </c>
      <c r="M3045" s="79">
        <f t="shared" si="523"/>
        <v>368221.7</v>
      </c>
      <c r="N3045" s="79">
        <v>255000</v>
      </c>
      <c r="O3045" s="79">
        <v>48450</v>
      </c>
      <c r="P3045" s="79">
        <v>303450</v>
      </c>
      <c r="Q3045" s="244">
        <f t="shared" si="524"/>
        <v>245534</v>
      </c>
      <c r="R3045" s="244">
        <f t="shared" si="525"/>
        <v>305735</v>
      </c>
      <c r="S3045" s="244">
        <f t="shared" si="526"/>
        <v>301603</v>
      </c>
      <c r="T3045" s="244">
        <f t="shared" si="527"/>
        <v>303450</v>
      </c>
      <c r="U3045" s="79">
        <f t="shared" si="528"/>
        <v>42568.535334211345</v>
      </c>
      <c r="V3045" s="245">
        <f t="shared" si="529"/>
        <v>0.1392334385471449</v>
      </c>
      <c r="W3045" s="88" t="str">
        <f t="shared" si="530"/>
        <v>MENOR_VALOR</v>
      </c>
      <c r="X3045" s="89">
        <f t="shared" si="531"/>
        <v>245534</v>
      </c>
      <c r="Y3045" s="73"/>
    </row>
    <row r="3046" spans="1:25" ht="16" x14ac:dyDescent="0.35">
      <c r="A3046" s="21">
        <v>2718</v>
      </c>
      <c r="B3046" s="30">
        <v>8714200</v>
      </c>
      <c r="C3046" s="20" t="s">
        <v>548</v>
      </c>
      <c r="D3046" s="62" t="s">
        <v>590</v>
      </c>
      <c r="E3046" s="217" t="s">
        <v>34</v>
      </c>
      <c r="F3046" s="54">
        <v>0</v>
      </c>
      <c r="G3046" s="134">
        <v>1</v>
      </c>
      <c r="H3046" s="6">
        <v>781815</v>
      </c>
      <c r="I3046" s="247">
        <v>86632</v>
      </c>
      <c r="J3046" s="82">
        <f t="shared" si="522"/>
        <v>97998.118400000007</v>
      </c>
      <c r="K3046" s="79">
        <v>128000</v>
      </c>
      <c r="L3046" s="79">
        <f t="shared" si="521"/>
        <v>24320</v>
      </c>
      <c r="M3046" s="79">
        <f t="shared" si="523"/>
        <v>152320</v>
      </c>
      <c r="N3046" s="79">
        <v>102000</v>
      </c>
      <c r="O3046" s="79">
        <v>19380</v>
      </c>
      <c r="P3046" s="79">
        <v>121380</v>
      </c>
      <c r="Q3046" s="244">
        <f t="shared" si="524"/>
        <v>97998</v>
      </c>
      <c r="R3046" s="244">
        <f t="shared" si="525"/>
        <v>123899</v>
      </c>
      <c r="S3046" s="244">
        <f t="shared" si="526"/>
        <v>121910</v>
      </c>
      <c r="T3046" s="244">
        <f t="shared" si="527"/>
        <v>121380</v>
      </c>
      <c r="U3046" s="79">
        <f t="shared" si="528"/>
        <v>18314.772739512766</v>
      </c>
      <c r="V3046" s="245">
        <f t="shared" si="529"/>
        <v>0.14782018207986156</v>
      </c>
      <c r="W3046" s="88" t="str">
        <f t="shared" si="530"/>
        <v>MENOR_VALOR</v>
      </c>
      <c r="X3046" s="89">
        <f t="shared" si="531"/>
        <v>97998</v>
      </c>
      <c r="Y3046" s="73"/>
    </row>
    <row r="3047" spans="1:25" ht="16" x14ac:dyDescent="0.35">
      <c r="A3047" s="21">
        <v>2719</v>
      </c>
      <c r="B3047" s="30">
        <v>8714200</v>
      </c>
      <c r="C3047" s="20" t="s">
        <v>548</v>
      </c>
      <c r="D3047" s="62" t="s">
        <v>591</v>
      </c>
      <c r="E3047" s="217" t="s">
        <v>34</v>
      </c>
      <c r="F3047" s="54">
        <v>0</v>
      </c>
      <c r="G3047" s="134">
        <v>1</v>
      </c>
      <c r="H3047" s="6">
        <v>781815</v>
      </c>
      <c r="I3047" s="247">
        <v>86632</v>
      </c>
      <c r="J3047" s="82">
        <f t="shared" si="522"/>
        <v>97998.118400000007</v>
      </c>
      <c r="K3047" s="79">
        <v>130560</v>
      </c>
      <c r="L3047" s="79">
        <f t="shared" si="521"/>
        <v>24806.400000000001</v>
      </c>
      <c r="M3047" s="79">
        <f t="shared" si="523"/>
        <v>155366.39999999999</v>
      </c>
      <c r="N3047" s="79">
        <v>102000</v>
      </c>
      <c r="O3047" s="79">
        <v>19380</v>
      </c>
      <c r="P3047" s="79">
        <v>121380</v>
      </c>
      <c r="Q3047" s="244">
        <f t="shared" si="524"/>
        <v>97998</v>
      </c>
      <c r="R3047" s="244">
        <f t="shared" si="525"/>
        <v>124915</v>
      </c>
      <c r="S3047" s="244">
        <f t="shared" si="526"/>
        <v>122718</v>
      </c>
      <c r="T3047" s="244">
        <f t="shared" si="527"/>
        <v>121380</v>
      </c>
      <c r="U3047" s="79">
        <f t="shared" si="528"/>
        <v>19033.193229198299</v>
      </c>
      <c r="V3047" s="245">
        <f t="shared" si="529"/>
        <v>0.15236915686025138</v>
      </c>
      <c r="W3047" s="88" t="str">
        <f t="shared" si="530"/>
        <v>MENOR_VALOR</v>
      </c>
      <c r="X3047" s="89">
        <f t="shared" si="531"/>
        <v>97998</v>
      </c>
      <c r="Y3047" s="73"/>
    </row>
    <row r="3048" spans="1:25" ht="24" x14ac:dyDescent="0.35">
      <c r="A3048" s="21">
        <v>2720</v>
      </c>
      <c r="B3048" s="30">
        <v>8714200</v>
      </c>
      <c r="C3048" s="20" t="s">
        <v>548</v>
      </c>
      <c r="D3048" s="62" t="s">
        <v>592</v>
      </c>
      <c r="E3048" s="217" t="s">
        <v>34</v>
      </c>
      <c r="F3048" s="54">
        <v>0</v>
      </c>
      <c r="G3048" s="134">
        <v>1</v>
      </c>
      <c r="H3048" s="6">
        <v>781815</v>
      </c>
      <c r="I3048" s="247">
        <v>86632</v>
      </c>
      <c r="J3048" s="82">
        <f t="shared" si="522"/>
        <v>97998.118400000007</v>
      </c>
      <c r="K3048" s="79">
        <v>139520</v>
      </c>
      <c r="L3048" s="79">
        <f t="shared" si="521"/>
        <v>26508.799999999999</v>
      </c>
      <c r="M3048" s="79">
        <f t="shared" si="523"/>
        <v>166028.79999999999</v>
      </c>
      <c r="N3048" s="79">
        <v>102000</v>
      </c>
      <c r="O3048" s="79">
        <v>19380</v>
      </c>
      <c r="P3048" s="79">
        <v>121380</v>
      </c>
      <c r="Q3048" s="244">
        <f t="shared" si="524"/>
        <v>97998</v>
      </c>
      <c r="R3048" s="244">
        <f t="shared" si="525"/>
        <v>128469</v>
      </c>
      <c r="S3048" s="244">
        <f t="shared" si="526"/>
        <v>125463</v>
      </c>
      <c r="T3048" s="244">
        <f t="shared" si="527"/>
        <v>121380</v>
      </c>
      <c r="U3048" s="79">
        <f t="shared" si="528"/>
        <v>21546.250729535288</v>
      </c>
      <c r="V3048" s="245">
        <f t="shared" si="529"/>
        <v>0.16771556351754344</v>
      </c>
      <c r="W3048" s="88" t="str">
        <f t="shared" si="530"/>
        <v>MENOR_VALOR</v>
      </c>
      <c r="X3048" s="89">
        <f t="shared" si="531"/>
        <v>97998</v>
      </c>
      <c r="Y3048" s="73"/>
    </row>
    <row r="3049" spans="1:25" ht="16" x14ac:dyDescent="0.35">
      <c r="A3049" s="21">
        <v>2721</v>
      </c>
      <c r="B3049" s="30">
        <v>8714200</v>
      </c>
      <c r="C3049" s="20" t="s">
        <v>548</v>
      </c>
      <c r="D3049" s="62" t="s">
        <v>593</v>
      </c>
      <c r="E3049" s="217" t="s">
        <v>34</v>
      </c>
      <c r="F3049" s="54">
        <v>0</v>
      </c>
      <c r="G3049" s="134">
        <v>1</v>
      </c>
      <c r="H3049" s="6">
        <v>781815</v>
      </c>
      <c r="I3049" s="247">
        <v>79611</v>
      </c>
      <c r="J3049" s="82">
        <f t="shared" si="522"/>
        <v>90055.963199999998</v>
      </c>
      <c r="K3049" s="79">
        <v>119180</v>
      </c>
      <c r="L3049" s="79">
        <f t="shared" si="521"/>
        <v>22644.2</v>
      </c>
      <c r="M3049" s="79">
        <f t="shared" si="523"/>
        <v>141824.20000000001</v>
      </c>
      <c r="N3049" s="79">
        <v>94000</v>
      </c>
      <c r="O3049" s="79">
        <v>17860</v>
      </c>
      <c r="P3049" s="79">
        <v>111860</v>
      </c>
      <c r="Q3049" s="244">
        <f t="shared" si="524"/>
        <v>90056</v>
      </c>
      <c r="R3049" s="244">
        <f t="shared" si="525"/>
        <v>114580</v>
      </c>
      <c r="S3049" s="244">
        <f t="shared" si="526"/>
        <v>112628</v>
      </c>
      <c r="T3049" s="244">
        <f t="shared" si="527"/>
        <v>111860</v>
      </c>
      <c r="U3049" s="79">
        <f t="shared" si="528"/>
        <v>17341.086701818891</v>
      </c>
      <c r="V3049" s="245">
        <f t="shared" si="529"/>
        <v>0.15134479579175153</v>
      </c>
      <c r="W3049" s="88" t="str">
        <f t="shared" si="530"/>
        <v>MENOR_VALOR</v>
      </c>
      <c r="X3049" s="89">
        <f t="shared" si="531"/>
        <v>90056</v>
      </c>
      <c r="Y3049" s="73"/>
    </row>
    <row r="3050" spans="1:25" ht="16" x14ac:dyDescent="0.35">
      <c r="A3050" s="21">
        <v>2722</v>
      </c>
      <c r="B3050" s="30">
        <v>8714200</v>
      </c>
      <c r="C3050" s="20" t="s">
        <v>548</v>
      </c>
      <c r="D3050" s="62" t="s">
        <v>594</v>
      </c>
      <c r="E3050" s="217" t="s">
        <v>34</v>
      </c>
      <c r="F3050" s="54">
        <v>0</v>
      </c>
      <c r="G3050" s="134">
        <v>1</v>
      </c>
      <c r="H3050" s="6">
        <v>781815</v>
      </c>
      <c r="I3050" s="247">
        <v>86632</v>
      </c>
      <c r="J3050" s="82">
        <f t="shared" si="522"/>
        <v>97998.118400000007</v>
      </c>
      <c r="K3050" s="79">
        <v>119040</v>
      </c>
      <c r="L3050" s="79">
        <f t="shared" si="521"/>
        <v>22617.599999999999</v>
      </c>
      <c r="M3050" s="79">
        <f t="shared" si="523"/>
        <v>141657.60000000001</v>
      </c>
      <c r="N3050" s="79">
        <v>102000</v>
      </c>
      <c r="O3050" s="79">
        <v>19380</v>
      </c>
      <c r="P3050" s="79">
        <v>121380</v>
      </c>
      <c r="Q3050" s="244">
        <f t="shared" si="524"/>
        <v>97998</v>
      </c>
      <c r="R3050" s="244">
        <f t="shared" si="525"/>
        <v>120345</v>
      </c>
      <c r="S3050" s="244">
        <f t="shared" si="526"/>
        <v>118997</v>
      </c>
      <c r="T3050" s="244">
        <f t="shared" si="527"/>
        <v>121380</v>
      </c>
      <c r="U3050" s="79">
        <f t="shared" si="528"/>
        <v>15801.715239175777</v>
      </c>
      <c r="V3050" s="245">
        <f t="shared" si="529"/>
        <v>0.13130346287071151</v>
      </c>
      <c r="W3050" s="88" t="str">
        <f t="shared" si="530"/>
        <v>MENOR_VALOR</v>
      </c>
      <c r="X3050" s="89">
        <f t="shared" si="531"/>
        <v>97998</v>
      </c>
      <c r="Y3050" s="73"/>
    </row>
    <row r="3051" spans="1:25" x14ac:dyDescent="0.35">
      <c r="A3051" s="21">
        <v>2723</v>
      </c>
      <c r="B3051" s="30">
        <v>8714200</v>
      </c>
      <c r="C3051" s="20" t="s">
        <v>548</v>
      </c>
      <c r="D3051" s="62" t="s">
        <v>595</v>
      </c>
      <c r="E3051" s="217" t="s">
        <v>34</v>
      </c>
      <c r="F3051" s="54">
        <v>0</v>
      </c>
      <c r="G3051" s="134">
        <v>1</v>
      </c>
      <c r="H3051" s="6">
        <v>781815</v>
      </c>
      <c r="I3051" s="247">
        <v>144228</v>
      </c>
      <c r="J3051" s="82">
        <f t="shared" si="522"/>
        <v>163150.71359999999</v>
      </c>
      <c r="K3051" s="79">
        <v>204480</v>
      </c>
      <c r="L3051" s="79">
        <f t="shared" si="521"/>
        <v>38851.199999999997</v>
      </c>
      <c r="M3051" s="79">
        <f t="shared" si="523"/>
        <v>243331.20000000001</v>
      </c>
      <c r="N3051" s="79">
        <v>170000</v>
      </c>
      <c r="O3051" s="79">
        <v>32300</v>
      </c>
      <c r="P3051" s="79">
        <v>202300</v>
      </c>
      <c r="Q3051" s="244">
        <f t="shared" si="524"/>
        <v>163151</v>
      </c>
      <c r="R3051" s="244">
        <f t="shared" si="525"/>
        <v>202927</v>
      </c>
      <c r="S3051" s="244">
        <f t="shared" si="526"/>
        <v>200260</v>
      </c>
      <c r="T3051" s="244">
        <f t="shared" si="527"/>
        <v>202300</v>
      </c>
      <c r="U3051" s="79">
        <f t="shared" si="528"/>
        <v>28125.879328476116</v>
      </c>
      <c r="V3051" s="245">
        <f t="shared" si="529"/>
        <v>0.1386009714255674</v>
      </c>
      <c r="W3051" s="88" t="str">
        <f t="shared" si="530"/>
        <v>MENOR_VALOR</v>
      </c>
      <c r="X3051" s="89">
        <f t="shared" si="531"/>
        <v>163151</v>
      </c>
      <c r="Y3051" s="73"/>
    </row>
    <row r="3052" spans="1:25" ht="16" x14ac:dyDescent="0.35">
      <c r="A3052" s="21">
        <v>2724</v>
      </c>
      <c r="B3052" s="30">
        <v>8714200</v>
      </c>
      <c r="C3052" s="20" t="s">
        <v>548</v>
      </c>
      <c r="D3052" s="62" t="s">
        <v>785</v>
      </c>
      <c r="E3052" s="217" t="s">
        <v>34</v>
      </c>
      <c r="F3052" s="54">
        <v>0</v>
      </c>
      <c r="G3052" s="134">
        <v>1</v>
      </c>
      <c r="H3052" s="6">
        <v>781815</v>
      </c>
      <c r="I3052" s="247">
        <v>272510</v>
      </c>
      <c r="J3052" s="82">
        <f t="shared" si="522"/>
        <v>308263.31199999998</v>
      </c>
      <c r="K3052" s="79">
        <v>392980</v>
      </c>
      <c r="L3052" s="79">
        <f t="shared" ref="L3052:L3115" si="532">K3052*19%</f>
        <v>74666.2</v>
      </c>
      <c r="M3052" s="79">
        <f t="shared" si="523"/>
        <v>467646.2</v>
      </c>
      <c r="N3052" s="79">
        <v>321000</v>
      </c>
      <c r="O3052" s="79">
        <v>60990</v>
      </c>
      <c r="P3052" s="79">
        <v>381990</v>
      </c>
      <c r="Q3052" s="244">
        <f t="shared" si="524"/>
        <v>308263</v>
      </c>
      <c r="R3052" s="244">
        <f t="shared" si="525"/>
        <v>385967</v>
      </c>
      <c r="S3052" s="244">
        <f t="shared" si="526"/>
        <v>380450</v>
      </c>
      <c r="T3052" s="244">
        <f t="shared" si="527"/>
        <v>381990</v>
      </c>
      <c r="U3052" s="79">
        <f t="shared" si="528"/>
        <v>54945.02532531949</v>
      </c>
      <c r="V3052" s="245">
        <f t="shared" si="529"/>
        <v>0.14235679559475159</v>
      </c>
      <c r="W3052" s="88" t="str">
        <f t="shared" si="530"/>
        <v>MENOR_VALOR</v>
      </c>
      <c r="X3052" s="89">
        <f t="shared" si="531"/>
        <v>308263</v>
      </c>
      <c r="Y3052" s="73"/>
    </row>
    <row r="3053" spans="1:25" x14ac:dyDescent="0.35">
      <c r="A3053" s="21">
        <v>2725</v>
      </c>
      <c r="B3053" s="30">
        <v>8714200</v>
      </c>
      <c r="C3053" s="20" t="s">
        <v>548</v>
      </c>
      <c r="D3053" s="62" t="s">
        <v>821</v>
      </c>
      <c r="E3053" s="217" t="s">
        <v>34</v>
      </c>
      <c r="F3053" s="54">
        <v>0</v>
      </c>
      <c r="G3053" s="134">
        <v>1</v>
      </c>
      <c r="H3053" s="6">
        <v>781815</v>
      </c>
      <c r="I3053" s="247">
        <v>360808</v>
      </c>
      <c r="J3053" s="82">
        <f t="shared" si="522"/>
        <v>408146.00959999999</v>
      </c>
      <c r="K3053" s="79">
        <v>572400</v>
      </c>
      <c r="L3053" s="79">
        <f t="shared" si="532"/>
        <v>108756</v>
      </c>
      <c r="M3053" s="79">
        <f t="shared" si="523"/>
        <v>681156</v>
      </c>
      <c r="N3053" s="79">
        <v>424000</v>
      </c>
      <c r="O3053" s="79">
        <v>80560</v>
      </c>
      <c r="P3053" s="79">
        <v>504560</v>
      </c>
      <c r="Q3053" s="244">
        <f t="shared" si="524"/>
        <v>408146</v>
      </c>
      <c r="R3053" s="244">
        <f t="shared" si="525"/>
        <v>531287</v>
      </c>
      <c r="S3053" s="244">
        <f t="shared" si="526"/>
        <v>519587</v>
      </c>
      <c r="T3053" s="244">
        <f t="shared" si="527"/>
        <v>504560</v>
      </c>
      <c r="U3053" s="79">
        <f t="shared" si="528"/>
        <v>87073.836142092652</v>
      </c>
      <c r="V3053" s="245">
        <f t="shared" si="529"/>
        <v>0.16389227694653294</v>
      </c>
      <c r="W3053" s="88" t="str">
        <f t="shared" si="530"/>
        <v>MENOR_VALOR</v>
      </c>
      <c r="X3053" s="89">
        <f t="shared" si="531"/>
        <v>408146</v>
      </c>
      <c r="Y3053" s="73"/>
    </row>
    <row r="3054" spans="1:25" ht="16" x14ac:dyDescent="0.35">
      <c r="A3054" s="21">
        <v>2726</v>
      </c>
      <c r="B3054" s="30">
        <v>8714200</v>
      </c>
      <c r="C3054" s="20" t="s">
        <v>548</v>
      </c>
      <c r="D3054" s="62" t="s">
        <v>596</v>
      </c>
      <c r="E3054" s="217" t="s">
        <v>34</v>
      </c>
      <c r="F3054" s="54">
        <v>0</v>
      </c>
      <c r="G3054" s="134">
        <v>1</v>
      </c>
      <c r="H3054" s="6">
        <v>781815</v>
      </c>
      <c r="I3054" s="247">
        <v>324870</v>
      </c>
      <c r="J3054" s="82">
        <f t="shared" si="522"/>
        <v>367492.94400000002</v>
      </c>
      <c r="K3054" s="79">
        <v>492340</v>
      </c>
      <c r="L3054" s="79">
        <f t="shared" si="532"/>
        <v>93544.6</v>
      </c>
      <c r="M3054" s="79">
        <f t="shared" si="523"/>
        <v>585884.6</v>
      </c>
      <c r="N3054" s="79">
        <v>382000</v>
      </c>
      <c r="O3054" s="79">
        <v>72580</v>
      </c>
      <c r="P3054" s="79">
        <v>454580</v>
      </c>
      <c r="Q3054" s="244">
        <f t="shared" si="524"/>
        <v>367493</v>
      </c>
      <c r="R3054" s="244">
        <f t="shared" si="525"/>
        <v>469319</v>
      </c>
      <c r="S3054" s="244">
        <f t="shared" si="526"/>
        <v>460847</v>
      </c>
      <c r="T3054" s="244">
        <f t="shared" si="527"/>
        <v>454580</v>
      </c>
      <c r="U3054" s="79">
        <f t="shared" si="528"/>
        <v>72001.855101101391</v>
      </c>
      <c r="V3054" s="245">
        <f t="shared" si="529"/>
        <v>0.15341772888185093</v>
      </c>
      <c r="W3054" s="88" t="str">
        <f t="shared" si="530"/>
        <v>MENOR_VALOR</v>
      </c>
      <c r="X3054" s="89">
        <f t="shared" si="531"/>
        <v>367493</v>
      </c>
      <c r="Y3054" s="73"/>
    </row>
    <row r="3055" spans="1:25" x14ac:dyDescent="0.35">
      <c r="A3055" s="21">
        <v>2727</v>
      </c>
      <c r="B3055" s="30">
        <v>8714200</v>
      </c>
      <c r="C3055" s="20" t="s">
        <v>548</v>
      </c>
      <c r="D3055" s="62" t="s">
        <v>597</v>
      </c>
      <c r="E3055" s="217" t="s">
        <v>34</v>
      </c>
      <c r="F3055" s="54">
        <v>0</v>
      </c>
      <c r="G3055" s="134">
        <v>1</v>
      </c>
      <c r="H3055" s="6">
        <v>781815</v>
      </c>
      <c r="I3055" s="247">
        <v>25109</v>
      </c>
      <c r="J3055" s="82">
        <f t="shared" si="522"/>
        <v>28403.300800000001</v>
      </c>
      <c r="K3055" s="79">
        <v>37240</v>
      </c>
      <c r="L3055" s="79">
        <f t="shared" si="532"/>
        <v>7075.6</v>
      </c>
      <c r="M3055" s="79">
        <f t="shared" si="523"/>
        <v>44315.6</v>
      </c>
      <c r="N3055" s="79">
        <v>30000</v>
      </c>
      <c r="O3055" s="79">
        <v>5700</v>
      </c>
      <c r="P3055" s="79">
        <v>35700</v>
      </c>
      <c r="Q3055" s="244">
        <f t="shared" si="524"/>
        <v>28403</v>
      </c>
      <c r="R3055" s="244">
        <f t="shared" si="525"/>
        <v>36140</v>
      </c>
      <c r="S3055" s="244">
        <f t="shared" si="526"/>
        <v>35552</v>
      </c>
      <c r="T3055" s="244">
        <f t="shared" si="527"/>
        <v>35700</v>
      </c>
      <c r="U3055" s="79">
        <f t="shared" si="528"/>
        <v>5470.8851660403179</v>
      </c>
      <c r="V3055" s="245">
        <f t="shared" si="529"/>
        <v>0.15138033110238844</v>
      </c>
      <c r="W3055" s="88" t="str">
        <f t="shared" si="530"/>
        <v>MENOR_VALOR</v>
      </c>
      <c r="X3055" s="89">
        <f t="shared" si="531"/>
        <v>28403</v>
      </c>
      <c r="Y3055" s="73"/>
    </row>
    <row r="3056" spans="1:25" x14ac:dyDescent="0.35">
      <c r="A3056" s="21">
        <v>2728</v>
      </c>
      <c r="B3056" s="30">
        <v>8714200</v>
      </c>
      <c r="C3056" s="20" t="s">
        <v>548</v>
      </c>
      <c r="D3056" s="62" t="s">
        <v>598</v>
      </c>
      <c r="E3056" s="217" t="s">
        <v>34</v>
      </c>
      <c r="F3056" s="54">
        <v>0</v>
      </c>
      <c r="G3056" s="134">
        <v>1</v>
      </c>
      <c r="H3056" s="6">
        <v>781815</v>
      </c>
      <c r="I3056" s="247">
        <v>27727</v>
      </c>
      <c r="J3056" s="82">
        <f t="shared" si="522"/>
        <v>31364.7824</v>
      </c>
      <c r="K3056" s="79">
        <v>44280</v>
      </c>
      <c r="L3056" s="79">
        <f t="shared" si="532"/>
        <v>8413.2000000000007</v>
      </c>
      <c r="M3056" s="79">
        <f t="shared" si="523"/>
        <v>52693.2</v>
      </c>
      <c r="N3056" s="79">
        <v>33000</v>
      </c>
      <c r="O3056" s="79">
        <v>6270</v>
      </c>
      <c r="P3056" s="79">
        <v>39270</v>
      </c>
      <c r="Q3056" s="244">
        <f t="shared" si="524"/>
        <v>31365</v>
      </c>
      <c r="R3056" s="244">
        <f t="shared" si="525"/>
        <v>41109</v>
      </c>
      <c r="S3056" s="244">
        <f t="shared" si="526"/>
        <v>40187</v>
      </c>
      <c r="T3056" s="244">
        <f t="shared" si="527"/>
        <v>39270</v>
      </c>
      <c r="U3056" s="79">
        <f t="shared" si="528"/>
        <v>6890.0484758817192</v>
      </c>
      <c r="V3056" s="245">
        <f t="shared" si="529"/>
        <v>0.1676043804490919</v>
      </c>
      <c r="W3056" s="88" t="str">
        <f t="shared" si="530"/>
        <v>MENOR_VALOR</v>
      </c>
      <c r="X3056" s="89">
        <f t="shared" si="531"/>
        <v>31365</v>
      </c>
      <c r="Y3056" s="73"/>
    </row>
    <row r="3057" spans="1:25" ht="16" x14ac:dyDescent="0.35">
      <c r="A3057" s="21">
        <v>2729</v>
      </c>
      <c r="B3057" s="30">
        <v>8714200</v>
      </c>
      <c r="C3057" s="20" t="s">
        <v>548</v>
      </c>
      <c r="D3057" s="62" t="s">
        <v>599</v>
      </c>
      <c r="E3057" s="217" t="s">
        <v>34</v>
      </c>
      <c r="F3057" s="54">
        <v>0</v>
      </c>
      <c r="G3057" s="134">
        <v>1</v>
      </c>
      <c r="H3057" s="6">
        <v>781815</v>
      </c>
      <c r="I3057" s="247">
        <v>28560</v>
      </c>
      <c r="J3057" s="82">
        <f t="shared" si="522"/>
        <v>32307.072</v>
      </c>
      <c r="K3057" s="79">
        <v>39560</v>
      </c>
      <c r="L3057" s="79">
        <f t="shared" si="532"/>
        <v>7516.4</v>
      </c>
      <c r="M3057" s="79">
        <f t="shared" si="523"/>
        <v>47076.4</v>
      </c>
      <c r="N3057" s="79">
        <v>34000</v>
      </c>
      <c r="O3057" s="79">
        <v>6460</v>
      </c>
      <c r="P3057" s="79">
        <v>40460</v>
      </c>
      <c r="Q3057" s="244">
        <f t="shared" si="524"/>
        <v>32307</v>
      </c>
      <c r="R3057" s="244">
        <f t="shared" si="525"/>
        <v>39948</v>
      </c>
      <c r="S3057" s="244">
        <f t="shared" si="526"/>
        <v>39480</v>
      </c>
      <c r="T3057" s="244">
        <f t="shared" si="527"/>
        <v>40460</v>
      </c>
      <c r="U3057" s="79">
        <f t="shared" si="528"/>
        <v>5403.0029150464097</v>
      </c>
      <c r="V3057" s="245">
        <f t="shared" si="529"/>
        <v>0.13525089904491863</v>
      </c>
      <c r="W3057" s="88" t="str">
        <f t="shared" si="530"/>
        <v>MENOR_VALOR</v>
      </c>
      <c r="X3057" s="89">
        <f t="shared" si="531"/>
        <v>32307</v>
      </c>
      <c r="Y3057" s="73"/>
    </row>
    <row r="3058" spans="1:25" ht="16" x14ac:dyDescent="0.35">
      <c r="A3058" s="21">
        <v>2730</v>
      </c>
      <c r="B3058" s="30">
        <v>8714200</v>
      </c>
      <c r="C3058" s="20" t="s">
        <v>548</v>
      </c>
      <c r="D3058" s="62" t="s">
        <v>600</v>
      </c>
      <c r="E3058" s="217" t="s">
        <v>34</v>
      </c>
      <c r="F3058" s="54">
        <v>0</v>
      </c>
      <c r="G3058" s="134">
        <v>1</v>
      </c>
      <c r="H3058" s="6">
        <v>781815</v>
      </c>
      <c r="I3058" s="247">
        <v>173264</v>
      </c>
      <c r="J3058" s="82">
        <f t="shared" si="522"/>
        <v>195996.23680000001</v>
      </c>
      <c r="K3058" s="79">
        <v>277950</v>
      </c>
      <c r="L3058" s="79">
        <f t="shared" si="532"/>
        <v>52810.5</v>
      </c>
      <c r="M3058" s="79">
        <f t="shared" si="523"/>
        <v>330760.5</v>
      </c>
      <c r="N3058" s="79">
        <v>204000</v>
      </c>
      <c r="O3058" s="79">
        <v>38760</v>
      </c>
      <c r="P3058" s="79">
        <v>242760</v>
      </c>
      <c r="Q3058" s="244">
        <f t="shared" si="524"/>
        <v>195996</v>
      </c>
      <c r="R3058" s="244">
        <f t="shared" si="525"/>
        <v>256506</v>
      </c>
      <c r="S3058" s="244">
        <f t="shared" si="526"/>
        <v>250599</v>
      </c>
      <c r="T3058" s="244">
        <f t="shared" si="527"/>
        <v>242760</v>
      </c>
      <c r="U3058" s="79">
        <f t="shared" si="528"/>
        <v>42787.031329597994</v>
      </c>
      <c r="V3058" s="245">
        <f t="shared" si="529"/>
        <v>0.16680713640070016</v>
      </c>
      <c r="W3058" s="88" t="str">
        <f t="shared" si="530"/>
        <v>MENOR_VALOR</v>
      </c>
      <c r="X3058" s="89">
        <f t="shared" si="531"/>
        <v>195996</v>
      </c>
      <c r="Y3058" s="73"/>
    </row>
    <row r="3059" spans="1:25" ht="16" x14ac:dyDescent="0.35">
      <c r="A3059" s="21">
        <v>2731</v>
      </c>
      <c r="B3059" s="30">
        <v>8714200</v>
      </c>
      <c r="C3059" s="20" t="s">
        <v>548</v>
      </c>
      <c r="D3059" s="62" t="s">
        <v>601</v>
      </c>
      <c r="E3059" s="217" t="s">
        <v>34</v>
      </c>
      <c r="F3059" s="54">
        <v>0</v>
      </c>
      <c r="G3059" s="134">
        <v>1</v>
      </c>
      <c r="H3059" s="6">
        <v>781815</v>
      </c>
      <c r="I3059" s="247">
        <v>144704</v>
      </c>
      <c r="J3059" s="82">
        <f t="shared" si="522"/>
        <v>163689.1648</v>
      </c>
      <c r="K3059" s="79">
        <v>204480</v>
      </c>
      <c r="L3059" s="79">
        <f t="shared" si="532"/>
        <v>38851.199999999997</v>
      </c>
      <c r="M3059" s="79">
        <f t="shared" si="523"/>
        <v>243331.20000000001</v>
      </c>
      <c r="N3059" s="79">
        <v>170000</v>
      </c>
      <c r="O3059" s="79">
        <v>32300</v>
      </c>
      <c r="P3059" s="79">
        <v>202300</v>
      </c>
      <c r="Q3059" s="244">
        <f t="shared" si="524"/>
        <v>163689</v>
      </c>
      <c r="R3059" s="244">
        <f t="shared" si="525"/>
        <v>203107</v>
      </c>
      <c r="S3059" s="244">
        <f t="shared" si="526"/>
        <v>200480</v>
      </c>
      <c r="T3059" s="244">
        <f t="shared" si="527"/>
        <v>202300</v>
      </c>
      <c r="U3059" s="79">
        <f t="shared" si="528"/>
        <v>27872.735100811329</v>
      </c>
      <c r="V3059" s="245">
        <f t="shared" si="529"/>
        <v>0.13723177980478923</v>
      </c>
      <c r="W3059" s="88" t="str">
        <f t="shared" si="530"/>
        <v>MENOR_VALOR</v>
      </c>
      <c r="X3059" s="89">
        <f t="shared" si="531"/>
        <v>163689</v>
      </c>
      <c r="Y3059" s="73"/>
    </row>
    <row r="3060" spans="1:25" ht="16" x14ac:dyDescent="0.35">
      <c r="A3060" s="21">
        <v>2732</v>
      </c>
      <c r="B3060" s="30">
        <v>8714200</v>
      </c>
      <c r="C3060" s="20" t="s">
        <v>548</v>
      </c>
      <c r="D3060" s="62" t="s">
        <v>602</v>
      </c>
      <c r="E3060" s="217" t="s">
        <v>34</v>
      </c>
      <c r="F3060" s="54">
        <v>0</v>
      </c>
      <c r="G3060" s="134">
        <v>1</v>
      </c>
      <c r="H3060" s="6">
        <v>781815</v>
      </c>
      <c r="I3060" s="247">
        <v>217056</v>
      </c>
      <c r="J3060" s="82">
        <f t="shared" si="522"/>
        <v>245533.74719999998</v>
      </c>
      <c r="K3060" s="79">
        <v>331760</v>
      </c>
      <c r="L3060" s="79">
        <f t="shared" si="532"/>
        <v>63034.400000000001</v>
      </c>
      <c r="M3060" s="79">
        <f t="shared" si="523"/>
        <v>394794.4</v>
      </c>
      <c r="N3060" s="79">
        <v>255000</v>
      </c>
      <c r="O3060" s="79">
        <v>48450</v>
      </c>
      <c r="P3060" s="79">
        <v>303450</v>
      </c>
      <c r="Q3060" s="244">
        <f t="shared" si="524"/>
        <v>245534</v>
      </c>
      <c r="R3060" s="244">
        <f t="shared" si="525"/>
        <v>314593</v>
      </c>
      <c r="S3060" s="244">
        <f t="shared" si="526"/>
        <v>308690</v>
      </c>
      <c r="T3060" s="244">
        <f t="shared" si="527"/>
        <v>303450</v>
      </c>
      <c r="U3060" s="79">
        <f t="shared" si="528"/>
        <v>48832.087201961789</v>
      </c>
      <c r="V3060" s="245">
        <f t="shared" si="529"/>
        <v>0.15522305709905113</v>
      </c>
      <c r="W3060" s="88" t="str">
        <f t="shared" si="530"/>
        <v>MENOR_VALOR</v>
      </c>
      <c r="X3060" s="89">
        <f t="shared" si="531"/>
        <v>245534</v>
      </c>
      <c r="Y3060" s="73"/>
    </row>
    <row r="3061" spans="1:25" ht="16" x14ac:dyDescent="0.35">
      <c r="A3061" s="21">
        <v>2733</v>
      </c>
      <c r="B3061" s="30">
        <v>8714200</v>
      </c>
      <c r="C3061" s="20" t="s">
        <v>548</v>
      </c>
      <c r="D3061" s="62" t="s">
        <v>603</v>
      </c>
      <c r="E3061" s="217" t="s">
        <v>34</v>
      </c>
      <c r="F3061" s="54">
        <v>0</v>
      </c>
      <c r="G3061" s="134">
        <v>1</v>
      </c>
      <c r="H3061" s="6">
        <v>781815</v>
      </c>
      <c r="I3061" s="247">
        <v>23205</v>
      </c>
      <c r="J3061" s="82">
        <f t="shared" si="522"/>
        <v>26249.495999999999</v>
      </c>
      <c r="K3061" s="79">
        <v>30940</v>
      </c>
      <c r="L3061" s="79">
        <f t="shared" si="532"/>
        <v>5878.6</v>
      </c>
      <c r="M3061" s="79">
        <f t="shared" si="523"/>
        <v>36818.6</v>
      </c>
      <c r="N3061" s="79">
        <v>27000</v>
      </c>
      <c r="O3061" s="79">
        <v>5130</v>
      </c>
      <c r="P3061" s="79">
        <v>32130</v>
      </c>
      <c r="Q3061" s="244">
        <f t="shared" si="524"/>
        <v>26249</v>
      </c>
      <c r="R3061" s="244">
        <f t="shared" si="525"/>
        <v>31733</v>
      </c>
      <c r="S3061" s="244">
        <f t="shared" si="526"/>
        <v>31432</v>
      </c>
      <c r="T3061" s="244">
        <f t="shared" si="527"/>
        <v>32130</v>
      </c>
      <c r="U3061" s="79">
        <f t="shared" si="528"/>
        <v>3877.7735880270266</v>
      </c>
      <c r="V3061" s="245">
        <f t="shared" si="529"/>
        <v>0.12220003113563252</v>
      </c>
      <c r="W3061" s="88" t="str">
        <f t="shared" si="530"/>
        <v>MENOR_VALOR</v>
      </c>
      <c r="X3061" s="89">
        <f t="shared" si="531"/>
        <v>26249</v>
      </c>
      <c r="Y3061" s="73"/>
    </row>
    <row r="3062" spans="1:25" ht="16" x14ac:dyDescent="0.35">
      <c r="A3062" s="21">
        <v>2734</v>
      </c>
      <c r="B3062" s="30">
        <v>8714200</v>
      </c>
      <c r="C3062" s="20" t="s">
        <v>548</v>
      </c>
      <c r="D3062" s="62" t="s">
        <v>604</v>
      </c>
      <c r="E3062" s="217" t="s">
        <v>34</v>
      </c>
      <c r="F3062" s="54">
        <v>0</v>
      </c>
      <c r="G3062" s="134">
        <v>1</v>
      </c>
      <c r="H3062" s="6">
        <v>781815</v>
      </c>
      <c r="I3062" s="247">
        <v>23443</v>
      </c>
      <c r="J3062" s="82">
        <f t="shared" si="522"/>
        <v>26518.721600000001</v>
      </c>
      <c r="K3062" s="79">
        <v>38150</v>
      </c>
      <c r="L3062" s="79">
        <f t="shared" si="532"/>
        <v>7248.5</v>
      </c>
      <c r="M3062" s="79">
        <f t="shared" si="523"/>
        <v>45398.5</v>
      </c>
      <c r="N3062" s="79">
        <v>28000</v>
      </c>
      <c r="O3062" s="79">
        <v>5320</v>
      </c>
      <c r="P3062" s="79">
        <v>33320</v>
      </c>
      <c r="Q3062" s="244">
        <f t="shared" si="524"/>
        <v>26519</v>
      </c>
      <c r="R3062" s="244">
        <f t="shared" si="525"/>
        <v>35079</v>
      </c>
      <c r="S3062" s="244">
        <f t="shared" si="526"/>
        <v>34232</v>
      </c>
      <c r="T3062" s="244">
        <f t="shared" si="527"/>
        <v>33320</v>
      </c>
      <c r="U3062" s="79">
        <f t="shared" si="528"/>
        <v>6052.8340469568466</v>
      </c>
      <c r="V3062" s="245">
        <f t="shared" si="529"/>
        <v>0.17254864867746647</v>
      </c>
      <c r="W3062" s="88" t="str">
        <f t="shared" si="530"/>
        <v>MENOR_VALOR</v>
      </c>
      <c r="X3062" s="89">
        <f t="shared" si="531"/>
        <v>26519</v>
      </c>
      <c r="Y3062" s="73"/>
    </row>
    <row r="3063" spans="1:25" ht="16" x14ac:dyDescent="0.35">
      <c r="A3063" s="21">
        <v>2735</v>
      </c>
      <c r="B3063" s="30">
        <v>8714200</v>
      </c>
      <c r="C3063" s="20" t="s">
        <v>548</v>
      </c>
      <c r="D3063" s="62" t="s">
        <v>789</v>
      </c>
      <c r="E3063" s="217" t="s">
        <v>34</v>
      </c>
      <c r="F3063" s="54">
        <v>0</v>
      </c>
      <c r="G3063" s="134">
        <v>1</v>
      </c>
      <c r="H3063" s="6">
        <v>781815</v>
      </c>
      <c r="I3063" s="247">
        <v>360808</v>
      </c>
      <c r="J3063" s="82">
        <f t="shared" si="522"/>
        <v>408146.00959999999</v>
      </c>
      <c r="K3063" s="79">
        <v>577700</v>
      </c>
      <c r="L3063" s="79">
        <f t="shared" si="532"/>
        <v>109763</v>
      </c>
      <c r="M3063" s="79">
        <f t="shared" si="523"/>
        <v>687463</v>
      </c>
      <c r="N3063" s="79">
        <v>424000</v>
      </c>
      <c r="O3063" s="79">
        <v>80560</v>
      </c>
      <c r="P3063" s="79">
        <v>504560</v>
      </c>
      <c r="Q3063" s="244">
        <f t="shared" si="524"/>
        <v>408146</v>
      </c>
      <c r="R3063" s="244">
        <f t="shared" si="525"/>
        <v>533390</v>
      </c>
      <c r="S3063" s="244">
        <f t="shared" si="526"/>
        <v>521186</v>
      </c>
      <c r="T3063" s="244">
        <f t="shared" si="527"/>
        <v>504560</v>
      </c>
      <c r="U3063" s="79">
        <f t="shared" si="528"/>
        <v>88560.88170292796</v>
      </c>
      <c r="V3063" s="245">
        <f t="shared" si="529"/>
        <v>0.16603401207920651</v>
      </c>
      <c r="W3063" s="88" t="str">
        <f t="shared" si="530"/>
        <v>MENOR_VALOR</v>
      </c>
      <c r="X3063" s="89">
        <f t="shared" si="531"/>
        <v>408146</v>
      </c>
      <c r="Y3063" s="73"/>
    </row>
    <row r="3064" spans="1:25" ht="24" x14ac:dyDescent="0.35">
      <c r="A3064" s="21">
        <v>2736</v>
      </c>
      <c r="B3064" s="30">
        <v>8714200</v>
      </c>
      <c r="C3064" s="62" t="s">
        <v>562</v>
      </c>
      <c r="D3064" s="62" t="s">
        <v>606</v>
      </c>
      <c r="E3064" s="217" t="s">
        <v>34</v>
      </c>
      <c r="F3064" s="54">
        <v>0</v>
      </c>
      <c r="G3064" s="134">
        <v>1</v>
      </c>
      <c r="H3064" s="6">
        <v>781815</v>
      </c>
      <c r="I3064" s="264">
        <v>187544</v>
      </c>
      <c r="J3064" s="82">
        <f t="shared" si="522"/>
        <v>212149.77280000001</v>
      </c>
      <c r="K3064" s="79">
        <v>256680</v>
      </c>
      <c r="L3064" s="79">
        <f t="shared" si="532"/>
        <v>48769.2</v>
      </c>
      <c r="M3064" s="79">
        <f t="shared" si="523"/>
        <v>305449.2</v>
      </c>
      <c r="N3064" s="79">
        <v>221000</v>
      </c>
      <c r="O3064" s="79">
        <v>41990</v>
      </c>
      <c r="P3064" s="79">
        <v>262990</v>
      </c>
      <c r="Q3064" s="244">
        <f t="shared" si="524"/>
        <v>212150</v>
      </c>
      <c r="R3064" s="244">
        <f t="shared" si="525"/>
        <v>260196</v>
      </c>
      <c r="S3064" s="244">
        <f t="shared" si="526"/>
        <v>257340</v>
      </c>
      <c r="T3064" s="244">
        <f t="shared" si="527"/>
        <v>262990</v>
      </c>
      <c r="U3064" s="79">
        <f t="shared" si="528"/>
        <v>33973.652408888862</v>
      </c>
      <c r="V3064" s="245">
        <f t="shared" si="529"/>
        <v>0.13056946459164961</v>
      </c>
      <c r="W3064" s="88" t="str">
        <f t="shared" si="530"/>
        <v>MENOR_VALOR</v>
      </c>
      <c r="X3064" s="89">
        <f t="shared" si="531"/>
        <v>212150</v>
      </c>
      <c r="Y3064" s="73"/>
    </row>
    <row r="3065" spans="1:25" ht="16" x14ac:dyDescent="0.35">
      <c r="A3065" s="21">
        <v>2737</v>
      </c>
      <c r="B3065" s="30">
        <v>8714200</v>
      </c>
      <c r="C3065" s="62" t="s">
        <v>562</v>
      </c>
      <c r="D3065" s="62" t="s">
        <v>607</v>
      </c>
      <c r="E3065" s="217" t="s">
        <v>34</v>
      </c>
      <c r="F3065" s="54">
        <v>0</v>
      </c>
      <c r="G3065" s="134">
        <v>1</v>
      </c>
      <c r="H3065" s="6">
        <v>781815</v>
      </c>
      <c r="I3065" s="264">
        <v>187544</v>
      </c>
      <c r="J3065" s="82">
        <f t="shared" si="522"/>
        <v>212149.77280000001</v>
      </c>
      <c r="K3065" s="79">
        <v>289800</v>
      </c>
      <c r="L3065" s="79">
        <f t="shared" si="532"/>
        <v>55062</v>
      </c>
      <c r="M3065" s="79">
        <f t="shared" si="523"/>
        <v>344862</v>
      </c>
      <c r="N3065" s="79">
        <v>221000</v>
      </c>
      <c r="O3065" s="79">
        <v>41990</v>
      </c>
      <c r="P3065" s="79">
        <v>262990</v>
      </c>
      <c r="Q3065" s="244">
        <f t="shared" si="524"/>
        <v>212150</v>
      </c>
      <c r="R3065" s="244">
        <f t="shared" si="525"/>
        <v>273334</v>
      </c>
      <c r="S3065" s="244">
        <f t="shared" si="526"/>
        <v>267964</v>
      </c>
      <c r="T3065" s="244">
        <f t="shared" si="527"/>
        <v>262990</v>
      </c>
      <c r="U3065" s="79">
        <f t="shared" si="528"/>
        <v>43263.621300117724</v>
      </c>
      <c r="V3065" s="245">
        <f t="shared" si="529"/>
        <v>0.15828115529029585</v>
      </c>
      <c r="W3065" s="88" t="str">
        <f t="shared" si="530"/>
        <v>MENOR_VALOR</v>
      </c>
      <c r="X3065" s="89">
        <f t="shared" si="531"/>
        <v>212150</v>
      </c>
      <c r="Y3065" s="73"/>
    </row>
    <row r="3066" spans="1:25" ht="16" x14ac:dyDescent="0.35">
      <c r="A3066" s="21">
        <v>2738</v>
      </c>
      <c r="B3066" s="30">
        <v>8714200</v>
      </c>
      <c r="C3066" s="62" t="s">
        <v>562</v>
      </c>
      <c r="D3066" s="62" t="s">
        <v>608</v>
      </c>
      <c r="E3066" s="217" t="s">
        <v>34</v>
      </c>
      <c r="F3066" s="54">
        <v>0</v>
      </c>
      <c r="G3066" s="134">
        <v>1</v>
      </c>
      <c r="H3066" s="6">
        <v>781815</v>
      </c>
      <c r="I3066" s="264">
        <v>484211</v>
      </c>
      <c r="J3066" s="82">
        <f t="shared" si="522"/>
        <v>547739.48320000002</v>
      </c>
      <c r="K3066" s="79">
        <v>713000</v>
      </c>
      <c r="L3066" s="79">
        <f t="shared" si="532"/>
        <v>135470</v>
      </c>
      <c r="M3066" s="79">
        <f t="shared" si="523"/>
        <v>848470</v>
      </c>
      <c r="N3066" s="79">
        <v>570000</v>
      </c>
      <c r="O3066" s="79">
        <v>108300</v>
      </c>
      <c r="P3066" s="79">
        <v>678300</v>
      </c>
      <c r="Q3066" s="244">
        <f t="shared" si="524"/>
        <v>547739</v>
      </c>
      <c r="R3066" s="244">
        <f t="shared" si="525"/>
        <v>691503</v>
      </c>
      <c r="S3066" s="244">
        <f t="shared" si="526"/>
        <v>680577</v>
      </c>
      <c r="T3066" s="244">
        <f t="shared" si="527"/>
        <v>678300</v>
      </c>
      <c r="U3066" s="79">
        <f t="shared" si="528"/>
        <v>101656.49929050282</v>
      </c>
      <c r="V3066" s="245">
        <f t="shared" si="529"/>
        <v>0.14700803798465489</v>
      </c>
      <c r="W3066" s="88" t="str">
        <f t="shared" si="530"/>
        <v>MENOR_VALOR</v>
      </c>
      <c r="X3066" s="89">
        <f t="shared" si="531"/>
        <v>547739</v>
      </c>
      <c r="Y3066" s="73"/>
    </row>
    <row r="3067" spans="1:25" ht="16" x14ac:dyDescent="0.35">
      <c r="A3067" s="21">
        <v>2739</v>
      </c>
      <c r="B3067" s="30">
        <v>8714200</v>
      </c>
      <c r="C3067" s="62" t="s">
        <v>562</v>
      </c>
      <c r="D3067" s="62" t="s">
        <v>609</v>
      </c>
      <c r="E3067" s="217" t="s">
        <v>34</v>
      </c>
      <c r="F3067" s="54">
        <v>0</v>
      </c>
      <c r="G3067" s="134">
        <v>1</v>
      </c>
      <c r="H3067" s="6">
        <v>781815</v>
      </c>
      <c r="I3067" s="264">
        <v>650216</v>
      </c>
      <c r="J3067" s="82">
        <f t="shared" ref="J3067:J3130" si="533">(I3067*13.12%)+I3067</f>
        <v>735524.33920000005</v>
      </c>
      <c r="K3067" s="79">
        <v>965560</v>
      </c>
      <c r="L3067" s="79">
        <f t="shared" si="532"/>
        <v>183456.4</v>
      </c>
      <c r="M3067" s="79">
        <f t="shared" si="523"/>
        <v>1149016.3999999999</v>
      </c>
      <c r="N3067" s="79">
        <v>765000</v>
      </c>
      <c r="O3067" s="79">
        <v>145350</v>
      </c>
      <c r="P3067" s="79">
        <v>910350</v>
      </c>
      <c r="Q3067" s="244">
        <f t="shared" si="524"/>
        <v>735524</v>
      </c>
      <c r="R3067" s="244">
        <f t="shared" si="525"/>
        <v>931630</v>
      </c>
      <c r="S3067" s="244">
        <f t="shared" si="526"/>
        <v>916313</v>
      </c>
      <c r="T3067" s="244">
        <f t="shared" si="527"/>
        <v>910350</v>
      </c>
      <c r="U3067" s="79">
        <f t="shared" si="528"/>
        <v>138667.8824313691</v>
      </c>
      <c r="V3067" s="245">
        <f t="shared" si="529"/>
        <v>0.14884437215565097</v>
      </c>
      <c r="W3067" s="88" t="str">
        <f t="shared" si="530"/>
        <v>MENOR_VALOR</v>
      </c>
      <c r="X3067" s="89">
        <f t="shared" si="531"/>
        <v>735524</v>
      </c>
      <c r="Y3067" s="73"/>
    </row>
    <row r="3068" spans="1:25" ht="16" x14ac:dyDescent="0.35">
      <c r="A3068" s="21">
        <v>2740</v>
      </c>
      <c r="B3068" s="30">
        <v>8714200</v>
      </c>
      <c r="C3068" s="62" t="s">
        <v>562</v>
      </c>
      <c r="D3068" s="62" t="s">
        <v>610</v>
      </c>
      <c r="E3068" s="217" t="s">
        <v>34</v>
      </c>
      <c r="F3068" s="54">
        <v>0</v>
      </c>
      <c r="G3068" s="134">
        <v>1</v>
      </c>
      <c r="H3068" s="6">
        <v>781815</v>
      </c>
      <c r="I3068" s="264">
        <v>289408</v>
      </c>
      <c r="J3068" s="82">
        <f t="shared" si="533"/>
        <v>327378.3296</v>
      </c>
      <c r="K3068" s="79">
        <v>382500</v>
      </c>
      <c r="L3068" s="79">
        <f t="shared" si="532"/>
        <v>72675</v>
      </c>
      <c r="M3068" s="79">
        <f t="shared" si="523"/>
        <v>455175</v>
      </c>
      <c r="N3068" s="79">
        <v>340000</v>
      </c>
      <c r="O3068" s="79">
        <v>64600</v>
      </c>
      <c r="P3068" s="79">
        <v>404600</v>
      </c>
      <c r="Q3068" s="244">
        <f t="shared" si="524"/>
        <v>327378</v>
      </c>
      <c r="R3068" s="244">
        <f t="shared" si="525"/>
        <v>395718</v>
      </c>
      <c r="S3068" s="244">
        <f t="shared" si="526"/>
        <v>392119</v>
      </c>
      <c r="T3068" s="244">
        <f t="shared" si="527"/>
        <v>404600</v>
      </c>
      <c r="U3068" s="79">
        <f t="shared" si="528"/>
        <v>48323.677426288661</v>
      </c>
      <c r="V3068" s="245">
        <f t="shared" si="529"/>
        <v>0.12211645016473514</v>
      </c>
      <c r="W3068" s="88" t="str">
        <f t="shared" si="530"/>
        <v>MENOR_VALOR</v>
      </c>
      <c r="X3068" s="89">
        <f t="shared" si="531"/>
        <v>327378</v>
      </c>
      <c r="Y3068" s="73"/>
    </row>
    <row r="3069" spans="1:25" ht="24" x14ac:dyDescent="0.35">
      <c r="A3069" s="21">
        <v>2741</v>
      </c>
      <c r="B3069" s="30">
        <v>8714200</v>
      </c>
      <c r="C3069" s="32" t="s">
        <v>50</v>
      </c>
      <c r="D3069" s="62" t="s">
        <v>611</v>
      </c>
      <c r="E3069" s="217" t="s">
        <v>34</v>
      </c>
      <c r="F3069" s="54">
        <v>0</v>
      </c>
      <c r="G3069" s="134">
        <v>1</v>
      </c>
      <c r="H3069" s="6">
        <v>781815</v>
      </c>
      <c r="I3069" s="264">
        <v>217056</v>
      </c>
      <c r="J3069" s="82">
        <f t="shared" si="533"/>
        <v>245533.74719999998</v>
      </c>
      <c r="K3069" s="79">
        <v>287100</v>
      </c>
      <c r="L3069" s="79">
        <f t="shared" si="532"/>
        <v>54549</v>
      </c>
      <c r="M3069" s="79">
        <f t="shared" si="523"/>
        <v>341649</v>
      </c>
      <c r="N3069" s="79">
        <v>255000</v>
      </c>
      <c r="O3069" s="79">
        <v>48450</v>
      </c>
      <c r="P3069" s="79">
        <v>303450</v>
      </c>
      <c r="Q3069" s="244">
        <f t="shared" si="524"/>
        <v>245534</v>
      </c>
      <c r="R3069" s="244">
        <f t="shared" si="525"/>
        <v>296878</v>
      </c>
      <c r="S3069" s="244">
        <f t="shared" si="526"/>
        <v>294166</v>
      </c>
      <c r="T3069" s="244">
        <f t="shared" si="527"/>
        <v>303450</v>
      </c>
      <c r="U3069" s="79">
        <f t="shared" si="528"/>
        <v>36305.690573242093</v>
      </c>
      <c r="V3069" s="245">
        <f t="shared" si="529"/>
        <v>0.12229161666826809</v>
      </c>
      <c r="W3069" s="88" t="str">
        <f t="shared" si="530"/>
        <v>MENOR_VALOR</v>
      </c>
      <c r="X3069" s="89">
        <f t="shared" si="531"/>
        <v>245534</v>
      </c>
      <c r="Y3069" s="73"/>
    </row>
    <row r="3070" spans="1:25" s="74" customFormat="1" ht="32" x14ac:dyDescent="0.35">
      <c r="A3070" s="215">
        <v>4.4000000000000004</v>
      </c>
      <c r="B3070" s="30"/>
      <c r="C3070" s="13"/>
      <c r="D3070" s="218" t="s">
        <v>612</v>
      </c>
      <c r="E3070" s="6"/>
      <c r="F3070" s="6"/>
      <c r="G3070" s="6"/>
      <c r="H3070" s="6"/>
      <c r="I3070" s="11"/>
      <c r="J3070" s="82">
        <f t="shared" si="533"/>
        <v>0</v>
      </c>
      <c r="K3070" s="79">
        <v>0</v>
      </c>
      <c r="L3070" s="79">
        <f t="shared" si="532"/>
        <v>0</v>
      </c>
      <c r="M3070" s="79">
        <f t="shared" si="523"/>
        <v>0</v>
      </c>
      <c r="N3070" s="79"/>
      <c r="O3070" s="79"/>
      <c r="P3070" s="79"/>
      <c r="Q3070" s="244"/>
      <c r="R3070" s="244"/>
      <c r="S3070" s="244"/>
      <c r="T3070" s="244"/>
      <c r="U3070" s="79"/>
      <c r="V3070" s="245"/>
      <c r="W3070" s="88" t="str">
        <f t="shared" si="530"/>
        <v>MENOR_VALOR</v>
      </c>
      <c r="X3070" s="89">
        <f t="shared" si="531"/>
        <v>0</v>
      </c>
      <c r="Y3070" s="73"/>
    </row>
    <row r="3071" spans="1:25" ht="16" x14ac:dyDescent="0.35">
      <c r="A3071" s="21">
        <v>2742</v>
      </c>
      <c r="B3071" s="30">
        <v>8714200</v>
      </c>
      <c r="C3071" s="20" t="s">
        <v>548</v>
      </c>
      <c r="D3071" s="62" t="s">
        <v>939</v>
      </c>
      <c r="E3071" s="217" t="s">
        <v>34</v>
      </c>
      <c r="F3071" s="54">
        <v>0</v>
      </c>
      <c r="G3071" s="134">
        <v>1</v>
      </c>
      <c r="H3071" s="6">
        <v>781815</v>
      </c>
      <c r="I3071" s="247">
        <v>205989</v>
      </c>
      <c r="J3071" s="82">
        <f t="shared" si="533"/>
        <v>233014.7568</v>
      </c>
      <c r="K3071" s="79">
        <v>287850</v>
      </c>
      <c r="L3071" s="79">
        <f t="shared" si="532"/>
        <v>54691.5</v>
      </c>
      <c r="M3071" s="79">
        <f t="shared" si="523"/>
        <v>342541.5</v>
      </c>
      <c r="N3071" s="79">
        <v>242000</v>
      </c>
      <c r="O3071" s="79">
        <v>45980</v>
      </c>
      <c r="P3071" s="79">
        <v>287980</v>
      </c>
      <c r="Q3071" s="244">
        <f t="shared" si="524"/>
        <v>233015</v>
      </c>
      <c r="R3071" s="244">
        <f t="shared" si="525"/>
        <v>287845</v>
      </c>
      <c r="S3071" s="244">
        <f t="shared" si="526"/>
        <v>284328</v>
      </c>
      <c r="T3071" s="244">
        <f t="shared" si="527"/>
        <v>287980</v>
      </c>
      <c r="U3071" s="79">
        <f t="shared" si="528"/>
        <v>38770.664812458403</v>
      </c>
      <c r="V3071" s="245">
        <f t="shared" si="529"/>
        <v>0.13469285487834912</v>
      </c>
      <c r="W3071" s="88" t="str">
        <f t="shared" si="530"/>
        <v>MENOR_VALOR</v>
      </c>
      <c r="X3071" s="89">
        <f t="shared" si="531"/>
        <v>233015</v>
      </c>
      <c r="Y3071" s="73"/>
    </row>
    <row r="3072" spans="1:25" x14ac:dyDescent="0.35">
      <c r="A3072" s="21">
        <v>2743</v>
      </c>
      <c r="B3072" s="30">
        <v>8714200</v>
      </c>
      <c r="C3072" s="20" t="s">
        <v>548</v>
      </c>
      <c r="D3072" s="62" t="s">
        <v>614</v>
      </c>
      <c r="E3072" s="217" t="s">
        <v>34</v>
      </c>
      <c r="F3072" s="54">
        <v>0</v>
      </c>
      <c r="G3072" s="134">
        <v>1</v>
      </c>
      <c r="H3072" s="6">
        <v>781815</v>
      </c>
      <c r="I3072" s="247">
        <v>38080</v>
      </c>
      <c r="J3072" s="82">
        <f t="shared" si="533"/>
        <v>43076.095999999998</v>
      </c>
      <c r="K3072" s="79">
        <v>56560</v>
      </c>
      <c r="L3072" s="79">
        <f t="shared" si="532"/>
        <v>10746.4</v>
      </c>
      <c r="M3072" s="79">
        <f t="shared" si="523"/>
        <v>67306.399999999994</v>
      </c>
      <c r="N3072" s="79">
        <v>45000</v>
      </c>
      <c r="O3072" s="79">
        <v>8550</v>
      </c>
      <c r="P3072" s="79">
        <v>53550</v>
      </c>
      <c r="Q3072" s="244">
        <f t="shared" si="524"/>
        <v>43076</v>
      </c>
      <c r="R3072" s="244">
        <f t="shared" si="525"/>
        <v>54644</v>
      </c>
      <c r="S3072" s="244">
        <f t="shared" si="526"/>
        <v>53747</v>
      </c>
      <c r="T3072" s="244">
        <f t="shared" si="527"/>
        <v>53550</v>
      </c>
      <c r="U3072" s="79">
        <f t="shared" si="528"/>
        <v>8179.8112447659814</v>
      </c>
      <c r="V3072" s="245">
        <f t="shared" si="529"/>
        <v>0.14969276123208369</v>
      </c>
      <c r="W3072" s="88" t="str">
        <f t="shared" si="530"/>
        <v>MENOR_VALOR</v>
      </c>
      <c r="X3072" s="89">
        <f t="shared" si="531"/>
        <v>43076</v>
      </c>
      <c r="Y3072" s="73"/>
    </row>
    <row r="3073" spans="1:25" ht="16" x14ac:dyDescent="0.35">
      <c r="A3073" s="21">
        <v>2744</v>
      </c>
      <c r="B3073" s="30">
        <v>8714200</v>
      </c>
      <c r="C3073" s="13" t="s">
        <v>548</v>
      </c>
      <c r="D3073" s="62" t="s">
        <v>940</v>
      </c>
      <c r="E3073" s="217" t="s">
        <v>34</v>
      </c>
      <c r="F3073" s="54">
        <v>0</v>
      </c>
      <c r="G3073" s="134">
        <v>1</v>
      </c>
      <c r="H3073" s="6">
        <v>781815</v>
      </c>
      <c r="I3073" s="247">
        <v>150654</v>
      </c>
      <c r="J3073" s="82">
        <f t="shared" si="533"/>
        <v>170419.80479999998</v>
      </c>
      <c r="K3073" s="79">
        <v>205530</v>
      </c>
      <c r="L3073" s="79">
        <f t="shared" si="532"/>
        <v>39050.699999999997</v>
      </c>
      <c r="M3073" s="79">
        <f t="shared" si="523"/>
        <v>244580.7</v>
      </c>
      <c r="N3073" s="79">
        <v>177000</v>
      </c>
      <c r="O3073" s="79">
        <v>33630</v>
      </c>
      <c r="P3073" s="79">
        <v>210630</v>
      </c>
      <c r="Q3073" s="244">
        <f t="shared" si="524"/>
        <v>170420</v>
      </c>
      <c r="R3073" s="244">
        <f t="shared" si="525"/>
        <v>208544</v>
      </c>
      <c r="S3073" s="244">
        <f t="shared" si="526"/>
        <v>206294</v>
      </c>
      <c r="T3073" s="244">
        <f t="shared" si="527"/>
        <v>210630</v>
      </c>
      <c r="U3073" s="79">
        <f t="shared" si="528"/>
        <v>26957.738925955939</v>
      </c>
      <c r="V3073" s="245">
        <f t="shared" si="529"/>
        <v>0.12926643262791515</v>
      </c>
      <c r="W3073" s="88" t="str">
        <f t="shared" si="530"/>
        <v>MENOR_VALOR</v>
      </c>
      <c r="X3073" s="89">
        <f t="shared" si="531"/>
        <v>170420</v>
      </c>
      <c r="Y3073" s="73"/>
    </row>
    <row r="3074" spans="1:25" ht="16" x14ac:dyDescent="0.35">
      <c r="A3074" s="21">
        <v>2745</v>
      </c>
      <c r="B3074" s="30">
        <v>8714200</v>
      </c>
      <c r="C3074" s="20" t="s">
        <v>548</v>
      </c>
      <c r="D3074" s="62" t="s">
        <v>615</v>
      </c>
      <c r="E3074" s="217" t="s">
        <v>34</v>
      </c>
      <c r="F3074" s="54">
        <v>0</v>
      </c>
      <c r="G3074" s="134">
        <v>1</v>
      </c>
      <c r="H3074" s="6">
        <v>781815</v>
      </c>
      <c r="I3074" s="247">
        <v>25109</v>
      </c>
      <c r="J3074" s="82">
        <f t="shared" si="533"/>
        <v>28403.300800000001</v>
      </c>
      <c r="K3074" s="79">
        <v>39520</v>
      </c>
      <c r="L3074" s="79">
        <f t="shared" si="532"/>
        <v>7508.8</v>
      </c>
      <c r="M3074" s="79">
        <f t="shared" si="523"/>
        <v>47028.800000000003</v>
      </c>
      <c r="N3074" s="79">
        <v>30000</v>
      </c>
      <c r="O3074" s="79">
        <v>5700</v>
      </c>
      <c r="P3074" s="79">
        <v>35700</v>
      </c>
      <c r="Q3074" s="244">
        <f t="shared" si="524"/>
        <v>28403</v>
      </c>
      <c r="R3074" s="244">
        <f t="shared" si="525"/>
        <v>37044</v>
      </c>
      <c r="S3074" s="244">
        <f t="shared" si="526"/>
        <v>36263</v>
      </c>
      <c r="T3074" s="244">
        <f t="shared" si="527"/>
        <v>35700</v>
      </c>
      <c r="U3074" s="79">
        <f t="shared" si="528"/>
        <v>6110.1096962329575</v>
      </c>
      <c r="V3074" s="245">
        <f t="shared" si="529"/>
        <v>0.16494195271118015</v>
      </c>
      <c r="W3074" s="88" t="str">
        <f t="shared" si="530"/>
        <v>MENOR_VALOR</v>
      </c>
      <c r="X3074" s="89">
        <f t="shared" si="531"/>
        <v>28403</v>
      </c>
      <c r="Y3074" s="73"/>
    </row>
    <row r="3075" spans="1:25" ht="16" x14ac:dyDescent="0.35">
      <c r="A3075" s="21">
        <v>2746</v>
      </c>
      <c r="B3075" s="30">
        <v>8714200</v>
      </c>
      <c r="C3075" s="20" t="s">
        <v>548</v>
      </c>
      <c r="D3075" s="62" t="s">
        <v>616</v>
      </c>
      <c r="E3075" s="217" t="s">
        <v>34</v>
      </c>
      <c r="F3075" s="54">
        <v>0</v>
      </c>
      <c r="G3075" s="134">
        <v>1</v>
      </c>
      <c r="H3075" s="6">
        <v>781815</v>
      </c>
      <c r="I3075" s="247">
        <v>24514</v>
      </c>
      <c r="J3075" s="82">
        <f t="shared" si="533"/>
        <v>27730.236799999999</v>
      </c>
      <c r="K3075" s="79">
        <v>37800</v>
      </c>
      <c r="L3075" s="79">
        <f t="shared" si="532"/>
        <v>7182</v>
      </c>
      <c r="M3075" s="79">
        <f t="shared" si="523"/>
        <v>44982</v>
      </c>
      <c r="N3075" s="79">
        <v>29000</v>
      </c>
      <c r="O3075" s="79">
        <v>5510</v>
      </c>
      <c r="P3075" s="79">
        <v>34510</v>
      </c>
      <c r="Q3075" s="244">
        <f t="shared" si="524"/>
        <v>27730</v>
      </c>
      <c r="R3075" s="244">
        <f t="shared" si="525"/>
        <v>35741</v>
      </c>
      <c r="S3075" s="244">
        <f t="shared" si="526"/>
        <v>35047</v>
      </c>
      <c r="T3075" s="244">
        <f t="shared" si="527"/>
        <v>34510</v>
      </c>
      <c r="U3075" s="79">
        <f t="shared" si="528"/>
        <v>5664.6324240854319</v>
      </c>
      <c r="V3075" s="245">
        <f t="shared" si="529"/>
        <v>0.15849115648933806</v>
      </c>
      <c r="W3075" s="88" t="str">
        <f t="shared" si="530"/>
        <v>MENOR_VALOR</v>
      </c>
      <c r="X3075" s="89">
        <f t="shared" si="531"/>
        <v>27730</v>
      </c>
      <c r="Y3075" s="73"/>
    </row>
    <row r="3076" spans="1:25" x14ac:dyDescent="0.35">
      <c r="A3076" s="21">
        <v>2747</v>
      </c>
      <c r="B3076" s="30">
        <v>8714200</v>
      </c>
      <c r="C3076" s="13" t="s">
        <v>548</v>
      </c>
      <c r="D3076" s="62" t="s">
        <v>111</v>
      </c>
      <c r="E3076" s="217" t="s">
        <v>34</v>
      </c>
      <c r="F3076" s="54">
        <v>0</v>
      </c>
      <c r="G3076" s="134">
        <v>1</v>
      </c>
      <c r="H3076" s="6">
        <v>781815</v>
      </c>
      <c r="I3076" s="247">
        <v>21777</v>
      </c>
      <c r="J3076" s="82">
        <f t="shared" si="533"/>
        <v>24634.142400000001</v>
      </c>
      <c r="K3076" s="79">
        <v>33000</v>
      </c>
      <c r="L3076" s="79">
        <f t="shared" si="532"/>
        <v>6270</v>
      </c>
      <c r="M3076" s="79">
        <f t="shared" si="523"/>
        <v>39270</v>
      </c>
      <c r="N3076" s="79">
        <v>26000</v>
      </c>
      <c r="O3076" s="79">
        <v>4940</v>
      </c>
      <c r="P3076" s="79">
        <v>30940</v>
      </c>
      <c r="Q3076" s="244">
        <f t="shared" si="524"/>
        <v>24634</v>
      </c>
      <c r="R3076" s="244">
        <f t="shared" si="525"/>
        <v>31615</v>
      </c>
      <c r="S3076" s="244">
        <f t="shared" si="526"/>
        <v>31048</v>
      </c>
      <c r="T3076" s="244">
        <f t="shared" si="527"/>
        <v>30940</v>
      </c>
      <c r="U3076" s="79">
        <f t="shared" si="528"/>
        <v>4936.3124394632887</v>
      </c>
      <c r="V3076" s="245">
        <f t="shared" si="529"/>
        <v>0.15613830268743598</v>
      </c>
      <c r="W3076" s="88" t="str">
        <f t="shared" si="530"/>
        <v>MENOR_VALOR</v>
      </c>
      <c r="X3076" s="89">
        <f t="shared" si="531"/>
        <v>24634</v>
      </c>
      <c r="Y3076" s="73"/>
    </row>
    <row r="3077" spans="1:25" ht="16" x14ac:dyDescent="0.35">
      <c r="A3077" s="21">
        <v>2748</v>
      </c>
      <c r="B3077" s="30">
        <v>8714200</v>
      </c>
      <c r="C3077" s="13" t="s">
        <v>548</v>
      </c>
      <c r="D3077" s="62" t="s">
        <v>617</v>
      </c>
      <c r="E3077" s="217" t="s">
        <v>34</v>
      </c>
      <c r="F3077" s="54">
        <v>0</v>
      </c>
      <c r="G3077" s="134">
        <v>1</v>
      </c>
      <c r="H3077" s="6">
        <v>781815</v>
      </c>
      <c r="I3077" s="247">
        <v>119952</v>
      </c>
      <c r="J3077" s="82">
        <f t="shared" si="533"/>
        <v>135689.70240000001</v>
      </c>
      <c r="K3077" s="79">
        <v>168960</v>
      </c>
      <c r="L3077" s="79">
        <f t="shared" si="532"/>
        <v>32102.400000000001</v>
      </c>
      <c r="M3077" s="79">
        <f t="shared" si="523"/>
        <v>201062.39999999999</v>
      </c>
      <c r="N3077" s="79">
        <v>141000</v>
      </c>
      <c r="O3077" s="79">
        <v>26790</v>
      </c>
      <c r="P3077" s="79">
        <v>167790</v>
      </c>
      <c r="Q3077" s="244">
        <f t="shared" si="524"/>
        <v>135690</v>
      </c>
      <c r="R3077" s="244">
        <f t="shared" si="525"/>
        <v>168181</v>
      </c>
      <c r="S3077" s="244">
        <f t="shared" si="526"/>
        <v>166041</v>
      </c>
      <c r="T3077" s="244">
        <f t="shared" si="527"/>
        <v>167790</v>
      </c>
      <c r="U3077" s="79">
        <f t="shared" si="528"/>
        <v>22974.606427532115</v>
      </c>
      <c r="V3077" s="245">
        <f t="shared" si="529"/>
        <v>0.13660643251932214</v>
      </c>
      <c r="W3077" s="88" t="str">
        <f t="shared" si="530"/>
        <v>MENOR_VALOR</v>
      </c>
      <c r="X3077" s="89">
        <f t="shared" si="531"/>
        <v>135690</v>
      </c>
      <c r="Y3077" s="73"/>
    </row>
    <row r="3078" spans="1:25" x14ac:dyDescent="0.35">
      <c r="A3078" s="21">
        <v>2749</v>
      </c>
      <c r="B3078" s="30">
        <v>8714200</v>
      </c>
      <c r="C3078" s="20" t="s">
        <v>548</v>
      </c>
      <c r="D3078" s="62" t="s">
        <v>618</v>
      </c>
      <c r="E3078" s="217" t="s">
        <v>34</v>
      </c>
      <c r="F3078" s="54">
        <v>0</v>
      </c>
      <c r="G3078" s="134">
        <v>1</v>
      </c>
      <c r="H3078" s="6">
        <v>781815</v>
      </c>
      <c r="I3078" s="247">
        <v>122927</v>
      </c>
      <c r="J3078" s="82">
        <f t="shared" si="533"/>
        <v>139055.02239999999</v>
      </c>
      <c r="K3078" s="79">
        <v>171950</v>
      </c>
      <c r="L3078" s="79">
        <f t="shared" si="532"/>
        <v>32670.5</v>
      </c>
      <c r="M3078" s="79">
        <f t="shared" si="523"/>
        <v>204620.5</v>
      </c>
      <c r="N3078" s="79">
        <v>145000</v>
      </c>
      <c r="O3078" s="79">
        <v>27550</v>
      </c>
      <c r="P3078" s="79">
        <v>172550</v>
      </c>
      <c r="Q3078" s="244">
        <f t="shared" si="524"/>
        <v>139055</v>
      </c>
      <c r="R3078" s="244">
        <f t="shared" si="525"/>
        <v>172075</v>
      </c>
      <c r="S3078" s="244">
        <f t="shared" si="526"/>
        <v>169961</v>
      </c>
      <c r="T3078" s="244">
        <f t="shared" si="527"/>
        <v>172550</v>
      </c>
      <c r="U3078" s="79">
        <f t="shared" si="528"/>
        <v>23348.665914779798</v>
      </c>
      <c r="V3078" s="245">
        <f t="shared" si="529"/>
        <v>0.13568889097649164</v>
      </c>
      <c r="W3078" s="88" t="str">
        <f t="shared" si="530"/>
        <v>MENOR_VALOR</v>
      </c>
      <c r="X3078" s="89">
        <f t="shared" si="531"/>
        <v>139055</v>
      </c>
      <c r="Y3078" s="73"/>
    </row>
    <row r="3079" spans="1:25" ht="16" x14ac:dyDescent="0.35">
      <c r="A3079" s="21">
        <v>2750</v>
      </c>
      <c r="B3079" s="30">
        <v>8714200</v>
      </c>
      <c r="C3079" s="62" t="s">
        <v>562</v>
      </c>
      <c r="D3079" s="62" t="s">
        <v>941</v>
      </c>
      <c r="E3079" s="217" t="s">
        <v>34</v>
      </c>
      <c r="F3079" s="54">
        <v>0</v>
      </c>
      <c r="G3079" s="134">
        <v>1</v>
      </c>
      <c r="H3079" s="6">
        <v>781815</v>
      </c>
      <c r="I3079" s="264">
        <v>160174</v>
      </c>
      <c r="J3079" s="82">
        <f t="shared" si="533"/>
        <v>181188.82879999999</v>
      </c>
      <c r="K3079" s="79">
        <v>258500</v>
      </c>
      <c r="L3079" s="79">
        <f t="shared" si="532"/>
        <v>49115</v>
      </c>
      <c r="M3079" s="79">
        <f t="shared" si="523"/>
        <v>307615</v>
      </c>
      <c r="N3079" s="79">
        <v>188000</v>
      </c>
      <c r="O3079" s="79">
        <v>35720</v>
      </c>
      <c r="P3079" s="79">
        <v>223720</v>
      </c>
      <c r="Q3079" s="244">
        <f t="shared" si="524"/>
        <v>181189</v>
      </c>
      <c r="R3079" s="244">
        <f t="shared" si="525"/>
        <v>237508</v>
      </c>
      <c r="S3079" s="244">
        <f t="shared" si="526"/>
        <v>231890</v>
      </c>
      <c r="T3079" s="244">
        <f t="shared" si="527"/>
        <v>223720</v>
      </c>
      <c r="U3079" s="79">
        <f t="shared" si="528"/>
        <v>39823.546809645173</v>
      </c>
      <c r="V3079" s="245">
        <f t="shared" si="529"/>
        <v>0.1676724439161846</v>
      </c>
      <c r="W3079" s="88" t="str">
        <f t="shared" si="530"/>
        <v>MENOR_VALOR</v>
      </c>
      <c r="X3079" s="89">
        <f t="shared" si="531"/>
        <v>181189</v>
      </c>
      <c r="Y3079" s="73"/>
    </row>
    <row r="3080" spans="1:25" ht="16" x14ac:dyDescent="0.35">
      <c r="A3080" s="21">
        <v>2751</v>
      </c>
      <c r="B3080" s="30">
        <v>8714200</v>
      </c>
      <c r="C3080" s="62" t="s">
        <v>562</v>
      </c>
      <c r="D3080" s="62" t="s">
        <v>942</v>
      </c>
      <c r="E3080" s="217" t="s">
        <v>34</v>
      </c>
      <c r="F3080" s="54">
        <v>0</v>
      </c>
      <c r="G3080" s="134">
        <v>1</v>
      </c>
      <c r="H3080" s="6">
        <v>781815</v>
      </c>
      <c r="I3080" s="264">
        <v>302022</v>
      </c>
      <c r="J3080" s="82">
        <f t="shared" si="533"/>
        <v>341647.28639999998</v>
      </c>
      <c r="K3080" s="79">
        <v>466200</v>
      </c>
      <c r="L3080" s="79">
        <f t="shared" si="532"/>
        <v>88578</v>
      </c>
      <c r="M3080" s="79">
        <f t="shared" si="523"/>
        <v>554778</v>
      </c>
      <c r="N3080" s="79">
        <v>355000</v>
      </c>
      <c r="O3080" s="79">
        <v>67450</v>
      </c>
      <c r="P3080" s="79">
        <v>422450</v>
      </c>
      <c r="Q3080" s="244">
        <f t="shared" si="524"/>
        <v>341647</v>
      </c>
      <c r="R3080" s="244">
        <f t="shared" si="525"/>
        <v>439625</v>
      </c>
      <c r="S3080" s="244">
        <f t="shared" si="526"/>
        <v>431013</v>
      </c>
      <c r="T3080" s="244">
        <f t="shared" si="527"/>
        <v>422450</v>
      </c>
      <c r="U3080" s="79">
        <f t="shared" si="528"/>
        <v>69280.908207095548</v>
      </c>
      <c r="V3080" s="245">
        <f t="shared" si="529"/>
        <v>0.15759092000476668</v>
      </c>
      <c r="W3080" s="88" t="str">
        <f t="shared" si="530"/>
        <v>MENOR_VALOR</v>
      </c>
      <c r="X3080" s="89">
        <f t="shared" si="531"/>
        <v>341647</v>
      </c>
      <c r="Y3080" s="73"/>
    </row>
    <row r="3081" spans="1:25" ht="24" x14ac:dyDescent="0.35">
      <c r="A3081" s="21">
        <v>2752</v>
      </c>
      <c r="B3081" s="30">
        <v>8714200</v>
      </c>
      <c r="C3081" s="32" t="s">
        <v>50</v>
      </c>
      <c r="D3081" s="62" t="s">
        <v>620</v>
      </c>
      <c r="E3081" s="217" t="s">
        <v>34</v>
      </c>
      <c r="F3081" s="54">
        <v>0</v>
      </c>
      <c r="G3081" s="134">
        <v>1</v>
      </c>
      <c r="H3081" s="6">
        <v>781815</v>
      </c>
      <c r="I3081" s="264">
        <v>312613</v>
      </c>
      <c r="J3081" s="82">
        <f t="shared" si="533"/>
        <v>353627.82559999998</v>
      </c>
      <c r="K3081" s="79">
        <v>492200</v>
      </c>
      <c r="L3081" s="79">
        <f t="shared" si="532"/>
        <v>93518</v>
      </c>
      <c r="M3081" s="79">
        <f t="shared" si="523"/>
        <v>585718</v>
      </c>
      <c r="N3081" s="79">
        <v>368000</v>
      </c>
      <c r="O3081" s="79">
        <v>69920</v>
      </c>
      <c r="P3081" s="79">
        <v>437920</v>
      </c>
      <c r="Q3081" s="244">
        <f t="shared" si="524"/>
        <v>353628</v>
      </c>
      <c r="R3081" s="244">
        <f t="shared" si="525"/>
        <v>459089</v>
      </c>
      <c r="S3081" s="244">
        <f t="shared" si="526"/>
        <v>449307</v>
      </c>
      <c r="T3081" s="244">
        <f t="shared" si="527"/>
        <v>437920</v>
      </c>
      <c r="U3081" s="79">
        <f t="shared" si="528"/>
        <v>74572.188250714491</v>
      </c>
      <c r="V3081" s="245">
        <f t="shared" si="529"/>
        <v>0.16243514492988176</v>
      </c>
      <c r="W3081" s="88" t="str">
        <f t="shared" si="530"/>
        <v>MENOR_VALOR</v>
      </c>
      <c r="X3081" s="89">
        <f t="shared" si="531"/>
        <v>353628</v>
      </c>
      <c r="Y3081" s="73"/>
    </row>
    <row r="3082" spans="1:25" ht="24" x14ac:dyDescent="0.35">
      <c r="A3082" s="21">
        <v>2753</v>
      </c>
      <c r="B3082" s="30">
        <v>8714200</v>
      </c>
      <c r="C3082" s="62" t="s">
        <v>562</v>
      </c>
      <c r="D3082" s="62" t="s">
        <v>621</v>
      </c>
      <c r="E3082" s="217" t="s">
        <v>34</v>
      </c>
      <c r="F3082" s="54">
        <v>0</v>
      </c>
      <c r="G3082" s="134">
        <v>1</v>
      </c>
      <c r="H3082" s="6">
        <v>781815</v>
      </c>
      <c r="I3082" s="247">
        <v>426615</v>
      </c>
      <c r="J3082" s="82">
        <f t="shared" si="533"/>
        <v>482586.88799999998</v>
      </c>
      <c r="K3082" s="79">
        <v>577760</v>
      </c>
      <c r="L3082" s="79">
        <f t="shared" si="532"/>
        <v>109774.39999999999</v>
      </c>
      <c r="M3082" s="79">
        <f t="shared" si="523"/>
        <v>687534.4</v>
      </c>
      <c r="N3082" s="79">
        <v>502000</v>
      </c>
      <c r="O3082" s="79">
        <v>95380</v>
      </c>
      <c r="P3082" s="79">
        <v>597380</v>
      </c>
      <c r="Q3082" s="244">
        <f t="shared" si="524"/>
        <v>482587</v>
      </c>
      <c r="R3082" s="244">
        <f t="shared" si="525"/>
        <v>589167</v>
      </c>
      <c r="S3082" s="244">
        <f t="shared" si="526"/>
        <v>583051</v>
      </c>
      <c r="T3082" s="244">
        <f t="shared" si="527"/>
        <v>597380</v>
      </c>
      <c r="U3082" s="79">
        <f t="shared" si="528"/>
        <v>75363.440738862235</v>
      </c>
      <c r="V3082" s="245">
        <f t="shared" si="529"/>
        <v>0.12791524430061804</v>
      </c>
      <c r="W3082" s="88" t="str">
        <f t="shared" si="530"/>
        <v>MENOR_VALOR</v>
      </c>
      <c r="X3082" s="89">
        <f t="shared" si="531"/>
        <v>482587</v>
      </c>
      <c r="Y3082" s="73"/>
    </row>
    <row r="3083" spans="1:25" s="74" customFormat="1" ht="16" x14ac:dyDescent="0.35">
      <c r="A3083" s="215">
        <v>4.5</v>
      </c>
      <c r="B3083" s="30"/>
      <c r="C3083" s="13"/>
      <c r="D3083" s="218" t="s">
        <v>622</v>
      </c>
      <c r="E3083" s="6"/>
      <c r="F3083" s="6"/>
      <c r="G3083" s="6"/>
      <c r="H3083" s="6"/>
      <c r="I3083" s="247"/>
      <c r="J3083" s="82">
        <f t="shared" si="533"/>
        <v>0</v>
      </c>
      <c r="K3083" s="79">
        <v>0</v>
      </c>
      <c r="L3083" s="79">
        <f t="shared" si="532"/>
        <v>0</v>
      </c>
      <c r="M3083" s="79">
        <f t="shared" ref="M3083:M3146" si="534">K3083+L3083</f>
        <v>0</v>
      </c>
      <c r="N3083" s="79"/>
      <c r="O3083" s="79"/>
      <c r="P3083" s="79"/>
      <c r="Q3083" s="244"/>
      <c r="R3083" s="244"/>
      <c r="S3083" s="244"/>
      <c r="T3083" s="244"/>
      <c r="U3083" s="79"/>
      <c r="V3083" s="245"/>
      <c r="W3083" s="88" t="str">
        <f t="shared" ref="W3083:W3146" si="535">IF(V3083&lt;43%,"MENOR_VALOR","MEDIA_GEOMETRICA")</f>
        <v>MENOR_VALOR</v>
      </c>
      <c r="X3083" s="89">
        <f t="shared" ref="X3083:X3146" si="536">IF(W3083="MENOR_VALOR",Q3083,S3083)</f>
        <v>0</v>
      </c>
      <c r="Y3083" s="73"/>
    </row>
    <row r="3084" spans="1:25" ht="16" x14ac:dyDescent="0.35">
      <c r="A3084" s="21">
        <v>2754</v>
      </c>
      <c r="B3084" s="30">
        <v>8714200</v>
      </c>
      <c r="C3084" s="20" t="s">
        <v>548</v>
      </c>
      <c r="D3084" s="62" t="s">
        <v>624</v>
      </c>
      <c r="E3084" s="217" t="s">
        <v>34</v>
      </c>
      <c r="F3084" s="54">
        <v>0</v>
      </c>
      <c r="G3084" s="134">
        <v>1</v>
      </c>
      <c r="H3084" s="6">
        <v>781815</v>
      </c>
      <c r="I3084" s="247">
        <v>168385</v>
      </c>
      <c r="J3084" s="82">
        <f t="shared" si="533"/>
        <v>190477.11199999999</v>
      </c>
      <c r="K3084" s="79">
        <v>223200</v>
      </c>
      <c r="L3084" s="79">
        <f t="shared" si="532"/>
        <v>42408</v>
      </c>
      <c r="M3084" s="79">
        <f t="shared" si="534"/>
        <v>265608</v>
      </c>
      <c r="N3084" s="79">
        <v>198000</v>
      </c>
      <c r="O3084" s="79">
        <v>37620</v>
      </c>
      <c r="P3084" s="79">
        <v>235620</v>
      </c>
      <c r="Q3084" s="244">
        <f t="shared" ref="Q3084:Q3146" si="537">ROUND(MIN(J3084,M3084,P3084),0)</f>
        <v>190477</v>
      </c>
      <c r="R3084" s="244">
        <f t="shared" ref="R3084:R3146" si="538">ROUND(AVERAGE(J3084,M3084,P3084),0)</f>
        <v>230568</v>
      </c>
      <c r="S3084" s="244">
        <f t="shared" ref="S3084:S3146" si="539">ROUND(GEOMEAN(J3084,M3084,P3084),0)</f>
        <v>228436</v>
      </c>
      <c r="T3084" s="244">
        <f t="shared" ref="T3084:T3146" si="540">ROUND(MEDIAN(J3084,M3084,P3084),0)</f>
        <v>235620</v>
      </c>
      <c r="U3084" s="79">
        <f t="shared" ref="U3084:U3146" si="541">STDEVA(Q3084,R3084)</f>
        <v>28348.617964549878</v>
      </c>
      <c r="V3084" s="245">
        <f t="shared" ref="V3084:V3146" si="542">(U3084/R3084)</f>
        <v>0.12295122464760885</v>
      </c>
      <c r="W3084" s="88" t="str">
        <f t="shared" si="535"/>
        <v>MENOR_VALOR</v>
      </c>
      <c r="X3084" s="89">
        <f t="shared" si="536"/>
        <v>190477</v>
      </c>
      <c r="Y3084" s="73"/>
    </row>
    <row r="3085" spans="1:25" x14ac:dyDescent="0.35">
      <c r="A3085" s="21">
        <v>2755</v>
      </c>
      <c r="B3085" s="30">
        <v>8714200</v>
      </c>
      <c r="C3085" s="20" t="s">
        <v>548</v>
      </c>
      <c r="D3085" s="62" t="s">
        <v>625</v>
      </c>
      <c r="E3085" s="217" t="s">
        <v>34</v>
      </c>
      <c r="F3085" s="54">
        <v>0</v>
      </c>
      <c r="G3085" s="134">
        <v>1</v>
      </c>
      <c r="H3085" s="6">
        <v>781815</v>
      </c>
      <c r="I3085" s="247">
        <v>162316</v>
      </c>
      <c r="J3085" s="82">
        <f t="shared" si="533"/>
        <v>183611.85920000001</v>
      </c>
      <c r="K3085" s="79">
        <v>227050</v>
      </c>
      <c r="L3085" s="79">
        <f t="shared" si="532"/>
        <v>43139.5</v>
      </c>
      <c r="M3085" s="79">
        <f t="shared" si="534"/>
        <v>270189.5</v>
      </c>
      <c r="N3085" s="79">
        <v>191000</v>
      </c>
      <c r="O3085" s="79">
        <v>36290</v>
      </c>
      <c r="P3085" s="79">
        <v>227290</v>
      </c>
      <c r="Q3085" s="244">
        <f t="shared" si="537"/>
        <v>183612</v>
      </c>
      <c r="R3085" s="244">
        <f t="shared" si="538"/>
        <v>227030</v>
      </c>
      <c r="S3085" s="244">
        <f t="shared" si="539"/>
        <v>224242</v>
      </c>
      <c r="T3085" s="244">
        <f t="shared" si="540"/>
        <v>227290</v>
      </c>
      <c r="U3085" s="79">
        <f t="shared" si="541"/>
        <v>30701.16222555752</v>
      </c>
      <c r="V3085" s="245">
        <f t="shared" si="542"/>
        <v>0.13522953894004106</v>
      </c>
      <c r="W3085" s="88" t="str">
        <f t="shared" si="535"/>
        <v>MENOR_VALOR</v>
      </c>
      <c r="X3085" s="89">
        <f t="shared" si="536"/>
        <v>183612</v>
      </c>
      <c r="Y3085" s="73"/>
    </row>
    <row r="3086" spans="1:25" ht="16" x14ac:dyDescent="0.35">
      <c r="A3086" s="21">
        <v>2756</v>
      </c>
      <c r="B3086" s="30">
        <v>8714200</v>
      </c>
      <c r="C3086" s="20" t="s">
        <v>548</v>
      </c>
      <c r="D3086" s="62" t="s">
        <v>626</v>
      </c>
      <c r="E3086" s="217" t="s">
        <v>34</v>
      </c>
      <c r="F3086" s="54">
        <v>0</v>
      </c>
      <c r="G3086" s="134">
        <v>1</v>
      </c>
      <c r="H3086" s="6">
        <v>781815</v>
      </c>
      <c r="I3086" s="247">
        <v>11305</v>
      </c>
      <c r="J3086" s="82">
        <f t="shared" si="533"/>
        <v>12788.216</v>
      </c>
      <c r="K3086" s="79">
        <v>14560</v>
      </c>
      <c r="L3086" s="79">
        <f t="shared" si="532"/>
        <v>2766.4</v>
      </c>
      <c r="M3086" s="79">
        <f t="shared" si="534"/>
        <v>17326.400000000001</v>
      </c>
      <c r="N3086" s="79">
        <v>13000</v>
      </c>
      <c r="O3086" s="79">
        <v>2470</v>
      </c>
      <c r="P3086" s="79">
        <v>15470</v>
      </c>
      <c r="Q3086" s="244">
        <f t="shared" si="537"/>
        <v>12788</v>
      </c>
      <c r="R3086" s="244">
        <f t="shared" si="538"/>
        <v>15195</v>
      </c>
      <c r="S3086" s="244">
        <f t="shared" si="539"/>
        <v>15078</v>
      </c>
      <c r="T3086" s="244">
        <f t="shared" si="540"/>
        <v>15470</v>
      </c>
      <c r="U3086" s="79">
        <f t="shared" si="541"/>
        <v>1702.0060223160199</v>
      </c>
      <c r="V3086" s="245">
        <f t="shared" si="542"/>
        <v>0.11201092611490752</v>
      </c>
      <c r="W3086" s="88" t="str">
        <f t="shared" si="535"/>
        <v>MENOR_VALOR</v>
      </c>
      <c r="X3086" s="89">
        <f t="shared" si="536"/>
        <v>12788</v>
      </c>
      <c r="Y3086" s="73"/>
    </row>
    <row r="3087" spans="1:25" x14ac:dyDescent="0.35">
      <c r="A3087" s="21">
        <v>2757</v>
      </c>
      <c r="B3087" s="30">
        <v>8714200</v>
      </c>
      <c r="C3087" s="20" t="s">
        <v>548</v>
      </c>
      <c r="D3087" s="62" t="s">
        <v>627</v>
      </c>
      <c r="E3087" s="217" t="s">
        <v>34</v>
      </c>
      <c r="F3087" s="54">
        <v>0</v>
      </c>
      <c r="G3087" s="134">
        <v>1</v>
      </c>
      <c r="H3087" s="6">
        <v>781815</v>
      </c>
      <c r="I3087" s="247">
        <v>11305</v>
      </c>
      <c r="J3087" s="82">
        <f t="shared" si="533"/>
        <v>12788.216</v>
      </c>
      <c r="K3087" s="79">
        <v>16480</v>
      </c>
      <c r="L3087" s="79">
        <f t="shared" si="532"/>
        <v>3131.2</v>
      </c>
      <c r="M3087" s="79">
        <f t="shared" si="534"/>
        <v>19611.2</v>
      </c>
      <c r="N3087" s="79">
        <v>13000</v>
      </c>
      <c r="O3087" s="79">
        <v>2470</v>
      </c>
      <c r="P3087" s="79">
        <v>15470</v>
      </c>
      <c r="Q3087" s="244">
        <f t="shared" si="537"/>
        <v>12788</v>
      </c>
      <c r="R3087" s="244">
        <f t="shared" si="538"/>
        <v>15956</v>
      </c>
      <c r="S3087" s="244">
        <f t="shared" si="539"/>
        <v>15713</v>
      </c>
      <c r="T3087" s="244">
        <f t="shared" si="540"/>
        <v>15470</v>
      </c>
      <c r="U3087" s="79">
        <f t="shared" si="541"/>
        <v>2240.1142827989825</v>
      </c>
      <c r="V3087" s="245">
        <f t="shared" si="542"/>
        <v>0.14039322404104929</v>
      </c>
      <c r="W3087" s="88" t="str">
        <f t="shared" si="535"/>
        <v>MENOR_VALOR</v>
      </c>
      <c r="X3087" s="89">
        <f t="shared" si="536"/>
        <v>12788</v>
      </c>
      <c r="Y3087" s="73"/>
    </row>
    <row r="3088" spans="1:25" x14ac:dyDescent="0.35">
      <c r="A3088" s="21">
        <v>2758</v>
      </c>
      <c r="B3088" s="30">
        <v>8714200</v>
      </c>
      <c r="C3088" s="20" t="s">
        <v>548</v>
      </c>
      <c r="D3088" s="62" t="s">
        <v>628</v>
      </c>
      <c r="E3088" s="217" t="s">
        <v>34</v>
      </c>
      <c r="F3088" s="54">
        <v>0</v>
      </c>
      <c r="G3088" s="134">
        <v>1</v>
      </c>
      <c r="H3088" s="6">
        <v>781815</v>
      </c>
      <c r="I3088" s="247">
        <v>11305</v>
      </c>
      <c r="J3088" s="82">
        <f t="shared" si="533"/>
        <v>12788.216</v>
      </c>
      <c r="K3088" s="79">
        <v>16640</v>
      </c>
      <c r="L3088" s="79">
        <f t="shared" si="532"/>
        <v>3161.6</v>
      </c>
      <c r="M3088" s="79">
        <f t="shared" si="534"/>
        <v>19801.599999999999</v>
      </c>
      <c r="N3088" s="79">
        <v>13000</v>
      </c>
      <c r="O3088" s="79">
        <v>2470</v>
      </c>
      <c r="P3088" s="79">
        <v>15470</v>
      </c>
      <c r="Q3088" s="244">
        <f t="shared" si="537"/>
        <v>12788</v>
      </c>
      <c r="R3088" s="244">
        <f t="shared" si="538"/>
        <v>16020</v>
      </c>
      <c r="S3088" s="244">
        <f t="shared" si="539"/>
        <v>15764</v>
      </c>
      <c r="T3088" s="244">
        <f t="shared" si="540"/>
        <v>15470</v>
      </c>
      <c r="U3088" s="79">
        <f t="shared" si="541"/>
        <v>2285.3691167949214</v>
      </c>
      <c r="V3088" s="245">
        <f t="shared" si="542"/>
        <v>0.14265724823938336</v>
      </c>
      <c r="W3088" s="88" t="str">
        <f t="shared" si="535"/>
        <v>MENOR_VALOR</v>
      </c>
      <c r="X3088" s="89">
        <f t="shared" si="536"/>
        <v>12788</v>
      </c>
      <c r="Y3088" s="73"/>
    </row>
    <row r="3089" spans="1:25" ht="16" x14ac:dyDescent="0.35">
      <c r="A3089" s="21">
        <v>2759</v>
      </c>
      <c r="B3089" s="30">
        <v>8714200</v>
      </c>
      <c r="C3089" s="20" t="s">
        <v>548</v>
      </c>
      <c r="D3089" s="62" t="s">
        <v>629</v>
      </c>
      <c r="E3089" s="217" t="s">
        <v>34</v>
      </c>
      <c r="F3089" s="54">
        <v>0</v>
      </c>
      <c r="G3089" s="134">
        <v>1</v>
      </c>
      <c r="H3089" s="6">
        <v>781815</v>
      </c>
      <c r="I3089" s="247">
        <v>11543</v>
      </c>
      <c r="J3089" s="82">
        <f t="shared" si="533"/>
        <v>13057.4416</v>
      </c>
      <c r="K3089" s="79">
        <v>19800</v>
      </c>
      <c r="L3089" s="79">
        <f t="shared" si="532"/>
        <v>3762</v>
      </c>
      <c r="M3089" s="79">
        <f t="shared" si="534"/>
        <v>23562</v>
      </c>
      <c r="N3089" s="79">
        <v>14000</v>
      </c>
      <c r="O3089" s="79">
        <v>2660</v>
      </c>
      <c r="P3089" s="79">
        <v>16660</v>
      </c>
      <c r="Q3089" s="244">
        <f t="shared" si="537"/>
        <v>13057</v>
      </c>
      <c r="R3089" s="244">
        <f t="shared" si="538"/>
        <v>17760</v>
      </c>
      <c r="S3089" s="244">
        <f t="shared" si="539"/>
        <v>17242</v>
      </c>
      <c r="T3089" s="244">
        <f t="shared" si="540"/>
        <v>16660</v>
      </c>
      <c r="U3089" s="79">
        <f t="shared" si="541"/>
        <v>3325.5231919203329</v>
      </c>
      <c r="V3089" s="245">
        <f t="shared" si="542"/>
        <v>0.18724792747299171</v>
      </c>
      <c r="W3089" s="88" t="str">
        <f t="shared" si="535"/>
        <v>MENOR_VALOR</v>
      </c>
      <c r="X3089" s="89">
        <f t="shared" si="536"/>
        <v>13057</v>
      </c>
      <c r="Y3089" s="73"/>
    </row>
    <row r="3090" spans="1:25" x14ac:dyDescent="0.35">
      <c r="A3090" s="21">
        <v>2760</v>
      </c>
      <c r="B3090" s="30">
        <v>8714200</v>
      </c>
      <c r="C3090" s="20" t="s">
        <v>548</v>
      </c>
      <c r="D3090" s="62" t="s">
        <v>631</v>
      </c>
      <c r="E3090" s="217" t="s">
        <v>34</v>
      </c>
      <c r="F3090" s="54">
        <v>0</v>
      </c>
      <c r="G3090" s="134">
        <v>1</v>
      </c>
      <c r="H3090" s="6">
        <v>781815</v>
      </c>
      <c r="I3090" s="247">
        <v>29512</v>
      </c>
      <c r="J3090" s="82">
        <f t="shared" si="533"/>
        <v>33383.974399999999</v>
      </c>
      <c r="K3090" s="79">
        <v>42240</v>
      </c>
      <c r="L3090" s="79">
        <f t="shared" si="532"/>
        <v>8025.6</v>
      </c>
      <c r="M3090" s="79">
        <f t="shared" si="534"/>
        <v>50265.599999999999</v>
      </c>
      <c r="N3090" s="79">
        <v>35000</v>
      </c>
      <c r="O3090" s="79">
        <v>6650</v>
      </c>
      <c r="P3090" s="79">
        <v>41650</v>
      </c>
      <c r="Q3090" s="244">
        <f t="shared" si="537"/>
        <v>33384</v>
      </c>
      <c r="R3090" s="244">
        <f t="shared" si="538"/>
        <v>41767</v>
      </c>
      <c r="S3090" s="244">
        <f t="shared" si="539"/>
        <v>41192</v>
      </c>
      <c r="T3090" s="244">
        <f t="shared" si="540"/>
        <v>41650</v>
      </c>
      <c r="U3090" s="79">
        <f t="shared" si="541"/>
        <v>5927.6761466868275</v>
      </c>
      <c r="V3090" s="245">
        <f t="shared" si="542"/>
        <v>0.14192247819299514</v>
      </c>
      <c r="W3090" s="88" t="str">
        <f t="shared" si="535"/>
        <v>MENOR_VALOR</v>
      </c>
      <c r="X3090" s="89">
        <f t="shared" si="536"/>
        <v>33384</v>
      </c>
      <c r="Y3090" s="73"/>
    </row>
    <row r="3091" spans="1:25" ht="16" x14ac:dyDescent="0.35">
      <c r="A3091" s="21">
        <v>2761</v>
      </c>
      <c r="B3091" s="30">
        <v>8714200</v>
      </c>
      <c r="C3091" s="20" t="s">
        <v>548</v>
      </c>
      <c r="D3091" s="62" t="s">
        <v>632</v>
      </c>
      <c r="E3091" s="217" t="s">
        <v>34</v>
      </c>
      <c r="F3091" s="54">
        <v>0</v>
      </c>
      <c r="G3091" s="134">
        <v>1</v>
      </c>
      <c r="H3091" s="6">
        <v>781815</v>
      </c>
      <c r="I3091" s="247">
        <v>19278</v>
      </c>
      <c r="J3091" s="82">
        <f t="shared" si="533"/>
        <v>21807.2736</v>
      </c>
      <c r="K3091" s="79">
        <v>27840</v>
      </c>
      <c r="L3091" s="79">
        <f t="shared" si="532"/>
        <v>5289.6</v>
      </c>
      <c r="M3091" s="79">
        <f t="shared" si="534"/>
        <v>33129.599999999999</v>
      </c>
      <c r="N3091" s="79">
        <v>23000</v>
      </c>
      <c r="O3091" s="79">
        <v>4370</v>
      </c>
      <c r="P3091" s="79">
        <v>27370</v>
      </c>
      <c r="Q3091" s="244">
        <f t="shared" si="537"/>
        <v>21807</v>
      </c>
      <c r="R3091" s="244">
        <f t="shared" si="538"/>
        <v>27436</v>
      </c>
      <c r="S3091" s="244">
        <f t="shared" si="539"/>
        <v>27042</v>
      </c>
      <c r="T3091" s="244">
        <f t="shared" si="540"/>
        <v>27370</v>
      </c>
      <c r="U3091" s="79">
        <f t="shared" si="541"/>
        <v>3980.304071299076</v>
      </c>
      <c r="V3091" s="245">
        <f t="shared" si="542"/>
        <v>0.14507596119328897</v>
      </c>
      <c r="W3091" s="88" t="str">
        <f t="shared" si="535"/>
        <v>MENOR_VALOR</v>
      </c>
      <c r="X3091" s="89">
        <f t="shared" si="536"/>
        <v>21807</v>
      </c>
      <c r="Y3091" s="73"/>
    </row>
    <row r="3092" spans="1:25" ht="16" x14ac:dyDescent="0.35">
      <c r="A3092" s="21">
        <v>2762</v>
      </c>
      <c r="B3092" s="30">
        <v>8714200</v>
      </c>
      <c r="C3092" s="20" t="s">
        <v>548</v>
      </c>
      <c r="D3092" s="62" t="s">
        <v>633</v>
      </c>
      <c r="E3092" s="217" t="s">
        <v>34</v>
      </c>
      <c r="F3092" s="54">
        <v>0</v>
      </c>
      <c r="G3092" s="134">
        <v>1</v>
      </c>
      <c r="H3092" s="6">
        <v>781815</v>
      </c>
      <c r="I3092" s="247">
        <v>20468</v>
      </c>
      <c r="J3092" s="82">
        <f t="shared" si="533"/>
        <v>23153.401600000001</v>
      </c>
      <c r="K3092" s="79">
        <v>28800</v>
      </c>
      <c r="L3092" s="79">
        <f t="shared" si="532"/>
        <v>5472</v>
      </c>
      <c r="M3092" s="79">
        <f t="shared" si="534"/>
        <v>34272</v>
      </c>
      <c r="N3092" s="79">
        <v>24000</v>
      </c>
      <c r="O3092" s="79">
        <v>4560</v>
      </c>
      <c r="P3092" s="79">
        <v>28560</v>
      </c>
      <c r="Q3092" s="244">
        <f t="shared" si="537"/>
        <v>23153</v>
      </c>
      <c r="R3092" s="244">
        <f t="shared" si="538"/>
        <v>28662</v>
      </c>
      <c r="S3092" s="244">
        <f t="shared" si="539"/>
        <v>28299</v>
      </c>
      <c r="T3092" s="244">
        <f t="shared" si="540"/>
        <v>28560</v>
      </c>
      <c r="U3092" s="79">
        <f t="shared" si="541"/>
        <v>3895.4512575566905</v>
      </c>
      <c r="V3092" s="245">
        <f t="shared" si="542"/>
        <v>0.1359099594430497</v>
      </c>
      <c r="W3092" s="88" t="str">
        <f t="shared" si="535"/>
        <v>MENOR_VALOR</v>
      </c>
      <c r="X3092" s="89">
        <f t="shared" si="536"/>
        <v>23153</v>
      </c>
      <c r="Y3092" s="73"/>
    </row>
    <row r="3093" spans="1:25" ht="16" x14ac:dyDescent="0.35">
      <c r="A3093" s="21">
        <v>2763</v>
      </c>
      <c r="B3093" s="30">
        <v>8714200</v>
      </c>
      <c r="C3093" s="20" t="s">
        <v>548</v>
      </c>
      <c r="D3093" s="62" t="s">
        <v>635</v>
      </c>
      <c r="E3093" s="217" t="s">
        <v>34</v>
      </c>
      <c r="F3093" s="54">
        <v>0</v>
      </c>
      <c r="G3093" s="134">
        <v>1</v>
      </c>
      <c r="H3093" s="6">
        <v>781815</v>
      </c>
      <c r="I3093" s="247">
        <v>29512</v>
      </c>
      <c r="J3093" s="82">
        <f t="shared" si="533"/>
        <v>33383.974399999999</v>
      </c>
      <c r="K3093" s="79">
        <v>44000</v>
      </c>
      <c r="L3093" s="79">
        <f t="shared" si="532"/>
        <v>8360</v>
      </c>
      <c r="M3093" s="79">
        <f t="shared" si="534"/>
        <v>52360</v>
      </c>
      <c r="N3093" s="79">
        <v>35000</v>
      </c>
      <c r="O3093" s="79">
        <v>6650</v>
      </c>
      <c r="P3093" s="79">
        <v>41650</v>
      </c>
      <c r="Q3093" s="244">
        <f t="shared" si="537"/>
        <v>33384</v>
      </c>
      <c r="R3093" s="244">
        <f t="shared" si="538"/>
        <v>42465</v>
      </c>
      <c r="S3093" s="244">
        <f t="shared" si="539"/>
        <v>41756</v>
      </c>
      <c r="T3093" s="244">
        <f t="shared" si="540"/>
        <v>41650</v>
      </c>
      <c r="U3093" s="79">
        <f t="shared" si="541"/>
        <v>6421.2366799550382</v>
      </c>
      <c r="V3093" s="245">
        <f t="shared" si="542"/>
        <v>0.15121244978111475</v>
      </c>
      <c r="W3093" s="88" t="str">
        <f t="shared" si="535"/>
        <v>MENOR_VALOR</v>
      </c>
      <c r="X3093" s="89">
        <f t="shared" si="536"/>
        <v>33384</v>
      </c>
      <c r="Y3093" s="73"/>
    </row>
    <row r="3094" spans="1:25" x14ac:dyDescent="0.35">
      <c r="A3094" s="21">
        <v>2764</v>
      </c>
      <c r="B3094" s="30">
        <v>8714200</v>
      </c>
      <c r="C3094" s="20" t="s">
        <v>548</v>
      </c>
      <c r="D3094" s="62" t="s">
        <v>636</v>
      </c>
      <c r="E3094" s="217" t="s">
        <v>34</v>
      </c>
      <c r="F3094" s="54">
        <v>0</v>
      </c>
      <c r="G3094" s="134">
        <v>1</v>
      </c>
      <c r="H3094" s="6">
        <v>781815</v>
      </c>
      <c r="I3094" s="247">
        <v>29512</v>
      </c>
      <c r="J3094" s="82">
        <f t="shared" si="533"/>
        <v>33383.974399999999</v>
      </c>
      <c r="K3094" s="79">
        <v>46200</v>
      </c>
      <c r="L3094" s="79">
        <f t="shared" si="532"/>
        <v>8778</v>
      </c>
      <c r="M3094" s="79">
        <f t="shared" si="534"/>
        <v>54978</v>
      </c>
      <c r="N3094" s="79">
        <v>35000</v>
      </c>
      <c r="O3094" s="79">
        <v>6650</v>
      </c>
      <c r="P3094" s="79">
        <v>41650</v>
      </c>
      <c r="Q3094" s="244">
        <f t="shared" si="537"/>
        <v>33384</v>
      </c>
      <c r="R3094" s="244">
        <f t="shared" si="538"/>
        <v>43337</v>
      </c>
      <c r="S3094" s="244">
        <f t="shared" si="539"/>
        <v>42441</v>
      </c>
      <c r="T3094" s="244">
        <f t="shared" si="540"/>
        <v>41650</v>
      </c>
      <c r="U3094" s="79">
        <f t="shared" si="541"/>
        <v>7037.8337931497072</v>
      </c>
      <c r="V3094" s="245">
        <f t="shared" si="542"/>
        <v>0.16239780771972465</v>
      </c>
      <c r="W3094" s="88" t="str">
        <f t="shared" si="535"/>
        <v>MENOR_VALOR</v>
      </c>
      <c r="X3094" s="89">
        <f t="shared" si="536"/>
        <v>33384</v>
      </c>
      <c r="Y3094" s="73"/>
    </row>
    <row r="3095" spans="1:25" ht="24" x14ac:dyDescent="0.35">
      <c r="A3095" s="21">
        <v>2765</v>
      </c>
      <c r="B3095" s="30">
        <v>8714200</v>
      </c>
      <c r="C3095" s="20" t="s">
        <v>548</v>
      </c>
      <c r="D3095" s="62" t="s">
        <v>637</v>
      </c>
      <c r="E3095" s="217" t="s">
        <v>34</v>
      </c>
      <c r="F3095" s="54">
        <v>0</v>
      </c>
      <c r="G3095" s="134">
        <v>1</v>
      </c>
      <c r="H3095" s="6">
        <v>781815</v>
      </c>
      <c r="I3095" s="247">
        <v>72352</v>
      </c>
      <c r="J3095" s="82">
        <f t="shared" si="533"/>
        <v>81844.582399999999</v>
      </c>
      <c r="K3095" s="79">
        <v>114480</v>
      </c>
      <c r="L3095" s="79">
        <f t="shared" si="532"/>
        <v>21751.200000000001</v>
      </c>
      <c r="M3095" s="79">
        <f t="shared" si="534"/>
        <v>136231.20000000001</v>
      </c>
      <c r="N3095" s="79">
        <v>85000</v>
      </c>
      <c r="O3095" s="79">
        <v>16150</v>
      </c>
      <c r="P3095" s="79">
        <v>101150</v>
      </c>
      <c r="Q3095" s="244">
        <f t="shared" si="537"/>
        <v>81845</v>
      </c>
      <c r="R3095" s="244">
        <f t="shared" si="538"/>
        <v>106409</v>
      </c>
      <c r="S3095" s="244">
        <f t="shared" si="539"/>
        <v>104090</v>
      </c>
      <c r="T3095" s="244">
        <f t="shared" si="540"/>
        <v>101150</v>
      </c>
      <c r="U3095" s="79">
        <f t="shared" si="541"/>
        <v>17369.370973066354</v>
      </c>
      <c r="V3095" s="245">
        <f t="shared" si="542"/>
        <v>0.16323216056035067</v>
      </c>
      <c r="W3095" s="88" t="str">
        <f t="shared" si="535"/>
        <v>MENOR_VALOR</v>
      </c>
      <c r="X3095" s="89">
        <f t="shared" si="536"/>
        <v>81845</v>
      </c>
      <c r="Y3095" s="73"/>
    </row>
    <row r="3096" spans="1:25" ht="24" x14ac:dyDescent="0.35">
      <c r="A3096" s="21">
        <v>2766</v>
      </c>
      <c r="B3096" s="30">
        <v>8714200</v>
      </c>
      <c r="C3096" s="20" t="s">
        <v>548</v>
      </c>
      <c r="D3096" s="62" t="s">
        <v>638</v>
      </c>
      <c r="E3096" s="217" t="s">
        <v>34</v>
      </c>
      <c r="F3096" s="54">
        <v>0</v>
      </c>
      <c r="G3096" s="134">
        <v>1</v>
      </c>
      <c r="H3096" s="6">
        <v>781815</v>
      </c>
      <c r="I3096" s="247">
        <v>72352</v>
      </c>
      <c r="J3096" s="82">
        <f t="shared" si="533"/>
        <v>81844.582399999999</v>
      </c>
      <c r="K3096" s="79">
        <v>116600</v>
      </c>
      <c r="L3096" s="79">
        <f t="shared" si="532"/>
        <v>22154</v>
      </c>
      <c r="M3096" s="79">
        <f t="shared" si="534"/>
        <v>138754</v>
      </c>
      <c r="N3096" s="79">
        <v>85000</v>
      </c>
      <c r="O3096" s="79">
        <v>16150</v>
      </c>
      <c r="P3096" s="79">
        <v>101150</v>
      </c>
      <c r="Q3096" s="244">
        <f t="shared" si="537"/>
        <v>81845</v>
      </c>
      <c r="R3096" s="244">
        <f t="shared" si="538"/>
        <v>107250</v>
      </c>
      <c r="S3096" s="244">
        <f t="shared" si="539"/>
        <v>104729</v>
      </c>
      <c r="T3096" s="244">
        <f t="shared" si="540"/>
        <v>101150</v>
      </c>
      <c r="U3096" s="79">
        <f t="shared" si="541"/>
        <v>17964.047776044241</v>
      </c>
      <c r="V3096" s="245">
        <f t="shared" si="542"/>
        <v>0.16749694896078546</v>
      </c>
      <c r="W3096" s="88" t="str">
        <f t="shared" si="535"/>
        <v>MENOR_VALOR</v>
      </c>
      <c r="X3096" s="89">
        <f t="shared" si="536"/>
        <v>81845</v>
      </c>
      <c r="Y3096" s="73"/>
    </row>
    <row r="3097" spans="1:25" ht="16" x14ac:dyDescent="0.35">
      <c r="A3097" s="21">
        <v>2767</v>
      </c>
      <c r="B3097" s="30">
        <v>8714200</v>
      </c>
      <c r="C3097" s="20" t="s">
        <v>548</v>
      </c>
      <c r="D3097" s="62" t="s">
        <v>641</v>
      </c>
      <c r="E3097" s="217" t="s">
        <v>34</v>
      </c>
      <c r="F3097" s="54">
        <v>0</v>
      </c>
      <c r="G3097" s="134">
        <v>1</v>
      </c>
      <c r="H3097" s="6">
        <v>781815</v>
      </c>
      <c r="I3097" s="247">
        <v>144466</v>
      </c>
      <c r="J3097" s="82">
        <f t="shared" si="533"/>
        <v>163419.93919999999</v>
      </c>
      <c r="K3097" s="79">
        <v>223650</v>
      </c>
      <c r="L3097" s="79">
        <f t="shared" si="532"/>
        <v>42493.5</v>
      </c>
      <c r="M3097" s="79">
        <f t="shared" si="534"/>
        <v>266143.5</v>
      </c>
      <c r="N3097" s="79">
        <v>170000</v>
      </c>
      <c r="O3097" s="79">
        <v>32300</v>
      </c>
      <c r="P3097" s="79">
        <v>202300</v>
      </c>
      <c r="Q3097" s="244">
        <f t="shared" si="537"/>
        <v>163420</v>
      </c>
      <c r="R3097" s="244">
        <f t="shared" si="538"/>
        <v>210621</v>
      </c>
      <c r="S3097" s="244">
        <f t="shared" si="539"/>
        <v>206446</v>
      </c>
      <c r="T3097" s="244">
        <f t="shared" si="540"/>
        <v>202300</v>
      </c>
      <c r="U3097" s="79">
        <f t="shared" si="541"/>
        <v>33376.147178786232</v>
      </c>
      <c r="V3097" s="245">
        <f t="shared" si="542"/>
        <v>0.15846542927241933</v>
      </c>
      <c r="W3097" s="88" t="str">
        <f t="shared" si="535"/>
        <v>MENOR_VALOR</v>
      </c>
      <c r="X3097" s="89">
        <f t="shared" si="536"/>
        <v>163420</v>
      </c>
      <c r="Y3097" s="73"/>
    </row>
    <row r="3098" spans="1:25" x14ac:dyDescent="0.35">
      <c r="A3098" s="21">
        <v>2768</v>
      </c>
      <c r="B3098" s="30">
        <v>8714200</v>
      </c>
      <c r="C3098" s="20" t="s">
        <v>548</v>
      </c>
      <c r="D3098" s="62" t="s">
        <v>795</v>
      </c>
      <c r="E3098" s="217" t="s">
        <v>34</v>
      </c>
      <c r="F3098" s="54">
        <v>0</v>
      </c>
      <c r="G3098" s="134">
        <v>1</v>
      </c>
      <c r="H3098" s="6">
        <v>781815</v>
      </c>
      <c r="I3098" s="247">
        <v>72352</v>
      </c>
      <c r="J3098" s="82">
        <f t="shared" si="533"/>
        <v>81844.582399999999</v>
      </c>
      <c r="K3098" s="79">
        <v>114480</v>
      </c>
      <c r="L3098" s="79">
        <f t="shared" si="532"/>
        <v>21751.200000000001</v>
      </c>
      <c r="M3098" s="79">
        <f t="shared" si="534"/>
        <v>136231.20000000001</v>
      </c>
      <c r="N3098" s="79">
        <v>85000</v>
      </c>
      <c r="O3098" s="79">
        <v>16150</v>
      </c>
      <c r="P3098" s="79">
        <v>101150</v>
      </c>
      <c r="Q3098" s="244">
        <f t="shared" si="537"/>
        <v>81845</v>
      </c>
      <c r="R3098" s="244">
        <f t="shared" si="538"/>
        <v>106409</v>
      </c>
      <c r="S3098" s="244">
        <f t="shared" si="539"/>
        <v>104090</v>
      </c>
      <c r="T3098" s="244">
        <f t="shared" si="540"/>
        <v>101150</v>
      </c>
      <c r="U3098" s="79">
        <f t="shared" si="541"/>
        <v>17369.370973066354</v>
      </c>
      <c r="V3098" s="245">
        <f t="shared" si="542"/>
        <v>0.16323216056035067</v>
      </c>
      <c r="W3098" s="88" t="str">
        <f t="shared" si="535"/>
        <v>MENOR_VALOR</v>
      </c>
      <c r="X3098" s="89">
        <f t="shared" si="536"/>
        <v>81845</v>
      </c>
      <c r="Y3098" s="73"/>
    </row>
    <row r="3099" spans="1:25" x14ac:dyDescent="0.35">
      <c r="A3099" s="21">
        <v>2769</v>
      </c>
      <c r="B3099" s="30">
        <v>8714200</v>
      </c>
      <c r="C3099" s="20" t="s">
        <v>548</v>
      </c>
      <c r="D3099" s="62" t="s">
        <v>796</v>
      </c>
      <c r="E3099" s="217" t="s">
        <v>34</v>
      </c>
      <c r="F3099" s="54">
        <v>0</v>
      </c>
      <c r="G3099" s="134">
        <v>1</v>
      </c>
      <c r="H3099" s="6">
        <v>781815</v>
      </c>
      <c r="I3099" s="247">
        <v>183617</v>
      </c>
      <c r="J3099" s="82">
        <f t="shared" si="533"/>
        <v>207707.55040000001</v>
      </c>
      <c r="K3099" s="79">
        <v>243000</v>
      </c>
      <c r="L3099" s="79">
        <f t="shared" si="532"/>
        <v>46170</v>
      </c>
      <c r="M3099" s="79">
        <f t="shared" si="534"/>
        <v>289170</v>
      </c>
      <c r="N3099" s="79">
        <v>216000</v>
      </c>
      <c r="O3099" s="79">
        <v>41040</v>
      </c>
      <c r="P3099" s="79">
        <v>257040</v>
      </c>
      <c r="Q3099" s="244">
        <f t="shared" si="537"/>
        <v>207708</v>
      </c>
      <c r="R3099" s="244">
        <f t="shared" si="538"/>
        <v>251306</v>
      </c>
      <c r="S3099" s="244">
        <f t="shared" si="539"/>
        <v>249002</v>
      </c>
      <c r="T3099" s="244">
        <f t="shared" si="540"/>
        <v>257040</v>
      </c>
      <c r="U3099" s="79">
        <f t="shared" si="541"/>
        <v>30828.441446171099</v>
      </c>
      <c r="V3099" s="245">
        <f t="shared" si="542"/>
        <v>0.12267292243786897</v>
      </c>
      <c r="W3099" s="88" t="str">
        <f t="shared" si="535"/>
        <v>MENOR_VALOR</v>
      </c>
      <c r="X3099" s="89">
        <f t="shared" si="536"/>
        <v>207708</v>
      </c>
      <c r="Y3099" s="73"/>
    </row>
    <row r="3100" spans="1:25" x14ac:dyDescent="0.35">
      <c r="A3100" s="21">
        <v>2770</v>
      </c>
      <c r="B3100" s="30">
        <v>8714200</v>
      </c>
      <c r="C3100" s="20" t="s">
        <v>548</v>
      </c>
      <c r="D3100" s="62" t="s">
        <v>825</v>
      </c>
      <c r="E3100" s="217" t="s">
        <v>34</v>
      </c>
      <c r="F3100" s="54">
        <v>0</v>
      </c>
      <c r="G3100" s="134">
        <v>1</v>
      </c>
      <c r="H3100" s="6">
        <v>781815</v>
      </c>
      <c r="I3100" s="247">
        <v>70329</v>
      </c>
      <c r="J3100" s="82">
        <f t="shared" si="533"/>
        <v>79556.164799999999</v>
      </c>
      <c r="K3100" s="79">
        <v>104000</v>
      </c>
      <c r="L3100" s="79">
        <f t="shared" si="532"/>
        <v>19760</v>
      </c>
      <c r="M3100" s="79">
        <f t="shared" si="534"/>
        <v>123760</v>
      </c>
      <c r="N3100" s="79">
        <v>83000</v>
      </c>
      <c r="O3100" s="79">
        <v>15770</v>
      </c>
      <c r="P3100" s="79">
        <v>98770</v>
      </c>
      <c r="Q3100" s="244">
        <f t="shared" si="537"/>
        <v>79556</v>
      </c>
      <c r="R3100" s="244">
        <f t="shared" si="538"/>
        <v>100695</v>
      </c>
      <c r="S3100" s="244">
        <f t="shared" si="539"/>
        <v>99074</v>
      </c>
      <c r="T3100" s="244">
        <f t="shared" si="540"/>
        <v>98770</v>
      </c>
      <c r="U3100" s="79">
        <f t="shared" si="541"/>
        <v>14947.530247502427</v>
      </c>
      <c r="V3100" s="245">
        <f t="shared" si="542"/>
        <v>0.1484436193207451</v>
      </c>
      <c r="W3100" s="88" t="str">
        <f t="shared" si="535"/>
        <v>MENOR_VALOR</v>
      </c>
      <c r="X3100" s="89">
        <f t="shared" si="536"/>
        <v>79556</v>
      </c>
      <c r="Y3100" s="73"/>
    </row>
    <row r="3101" spans="1:25" x14ac:dyDescent="0.35">
      <c r="A3101" s="21">
        <v>2771</v>
      </c>
      <c r="B3101" s="30">
        <v>8714200</v>
      </c>
      <c r="C3101" s="20" t="s">
        <v>548</v>
      </c>
      <c r="D3101" s="62" t="s">
        <v>797</v>
      </c>
      <c r="E3101" s="217" t="s">
        <v>34</v>
      </c>
      <c r="F3101" s="54">
        <v>0</v>
      </c>
      <c r="G3101" s="134">
        <v>1</v>
      </c>
      <c r="H3101" s="6">
        <v>781815</v>
      </c>
      <c r="I3101" s="247">
        <v>139349</v>
      </c>
      <c r="J3101" s="82">
        <f t="shared" si="533"/>
        <v>157631.5888</v>
      </c>
      <c r="K3101" s="79">
        <v>184300</v>
      </c>
      <c r="L3101" s="79">
        <f t="shared" si="532"/>
        <v>35017</v>
      </c>
      <c r="M3101" s="79">
        <f t="shared" si="534"/>
        <v>219317</v>
      </c>
      <c r="N3101" s="79">
        <v>155000</v>
      </c>
      <c r="O3101" s="79">
        <v>29450</v>
      </c>
      <c r="P3101" s="79">
        <v>184450</v>
      </c>
      <c r="Q3101" s="244">
        <f t="shared" si="537"/>
        <v>157632</v>
      </c>
      <c r="R3101" s="244">
        <f t="shared" si="538"/>
        <v>187133</v>
      </c>
      <c r="S3101" s="244">
        <f t="shared" si="539"/>
        <v>185438</v>
      </c>
      <c r="T3101" s="244">
        <f t="shared" si="540"/>
        <v>184450</v>
      </c>
      <c r="U3101" s="79">
        <f t="shared" si="541"/>
        <v>20860.357151784337</v>
      </c>
      <c r="V3101" s="245">
        <f t="shared" si="542"/>
        <v>0.11147342880082262</v>
      </c>
      <c r="W3101" s="88" t="str">
        <f t="shared" si="535"/>
        <v>MENOR_VALOR</v>
      </c>
      <c r="X3101" s="89">
        <f t="shared" si="536"/>
        <v>157632</v>
      </c>
      <c r="Y3101" s="73"/>
    </row>
    <row r="3102" spans="1:25" ht="16" x14ac:dyDescent="0.35">
      <c r="A3102" s="21">
        <v>2772</v>
      </c>
      <c r="B3102" s="30">
        <v>8714200</v>
      </c>
      <c r="C3102" s="20" t="s">
        <v>548</v>
      </c>
      <c r="D3102" s="62" t="s">
        <v>798</v>
      </c>
      <c r="E3102" s="217" t="s">
        <v>34</v>
      </c>
      <c r="F3102" s="54">
        <v>0</v>
      </c>
      <c r="G3102" s="134">
        <v>1</v>
      </c>
      <c r="H3102" s="6">
        <v>781815</v>
      </c>
      <c r="I3102" s="247">
        <v>203133</v>
      </c>
      <c r="J3102" s="82">
        <f t="shared" si="533"/>
        <v>229784.0496</v>
      </c>
      <c r="K3102" s="79">
        <v>316940</v>
      </c>
      <c r="L3102" s="79">
        <f t="shared" si="532"/>
        <v>60218.6</v>
      </c>
      <c r="M3102" s="79">
        <f t="shared" si="534"/>
        <v>377158.6</v>
      </c>
      <c r="N3102" s="79">
        <v>239000</v>
      </c>
      <c r="O3102" s="79">
        <v>45410</v>
      </c>
      <c r="P3102" s="79">
        <v>284410</v>
      </c>
      <c r="Q3102" s="244">
        <f t="shared" si="537"/>
        <v>229784</v>
      </c>
      <c r="R3102" s="244">
        <f t="shared" si="538"/>
        <v>297118</v>
      </c>
      <c r="S3102" s="244">
        <f t="shared" si="539"/>
        <v>291025</v>
      </c>
      <c r="T3102" s="244">
        <f t="shared" si="540"/>
        <v>284410</v>
      </c>
      <c r="U3102" s="79">
        <f t="shared" si="541"/>
        <v>47612.328004414994</v>
      </c>
      <c r="V3102" s="245">
        <f t="shared" si="542"/>
        <v>0.16024720146344212</v>
      </c>
      <c r="W3102" s="88" t="str">
        <f t="shared" si="535"/>
        <v>MENOR_VALOR</v>
      </c>
      <c r="X3102" s="89">
        <f t="shared" si="536"/>
        <v>229784</v>
      </c>
      <c r="Y3102" s="73"/>
    </row>
    <row r="3103" spans="1:25" ht="16" x14ac:dyDescent="0.35">
      <c r="A3103" s="21">
        <v>2773</v>
      </c>
      <c r="B3103" s="30">
        <v>8714200</v>
      </c>
      <c r="C3103" s="20" t="s">
        <v>548</v>
      </c>
      <c r="D3103" s="62" t="s">
        <v>799</v>
      </c>
      <c r="E3103" s="217" t="s">
        <v>34</v>
      </c>
      <c r="F3103" s="54">
        <v>0</v>
      </c>
      <c r="G3103" s="134">
        <v>1</v>
      </c>
      <c r="H3103" s="6">
        <v>781815</v>
      </c>
      <c r="I3103" s="247">
        <v>72352</v>
      </c>
      <c r="J3103" s="82">
        <f t="shared" si="533"/>
        <v>81844.582399999999</v>
      </c>
      <c r="K3103" s="79">
        <v>107060</v>
      </c>
      <c r="L3103" s="79">
        <f t="shared" si="532"/>
        <v>20341.400000000001</v>
      </c>
      <c r="M3103" s="79">
        <f t="shared" si="534"/>
        <v>127401.4</v>
      </c>
      <c r="N3103" s="79">
        <v>85000</v>
      </c>
      <c r="O3103" s="79">
        <v>16150</v>
      </c>
      <c r="P3103" s="79">
        <v>101150</v>
      </c>
      <c r="Q3103" s="244">
        <f t="shared" si="537"/>
        <v>81845</v>
      </c>
      <c r="R3103" s="244">
        <f t="shared" si="538"/>
        <v>103465</v>
      </c>
      <c r="S3103" s="244">
        <f t="shared" si="539"/>
        <v>101791</v>
      </c>
      <c r="T3103" s="244">
        <f t="shared" si="540"/>
        <v>101150</v>
      </c>
      <c r="U3103" s="79">
        <f t="shared" si="541"/>
        <v>15287.648609253158</v>
      </c>
      <c r="V3103" s="245">
        <f t="shared" si="542"/>
        <v>0.14775671588704545</v>
      </c>
      <c r="W3103" s="88" t="str">
        <f t="shared" si="535"/>
        <v>MENOR_VALOR</v>
      </c>
      <c r="X3103" s="89">
        <f t="shared" si="536"/>
        <v>81845</v>
      </c>
      <c r="Y3103" s="73"/>
    </row>
    <row r="3104" spans="1:25" x14ac:dyDescent="0.35">
      <c r="A3104" s="21">
        <v>2774</v>
      </c>
      <c r="B3104" s="30">
        <v>8714200</v>
      </c>
      <c r="C3104" s="20" t="s">
        <v>548</v>
      </c>
      <c r="D3104" s="62" t="s">
        <v>639</v>
      </c>
      <c r="E3104" s="217" t="s">
        <v>34</v>
      </c>
      <c r="F3104" s="54">
        <v>0</v>
      </c>
      <c r="G3104" s="134">
        <v>1</v>
      </c>
      <c r="H3104" s="6">
        <v>781815</v>
      </c>
      <c r="I3104" s="247">
        <v>197778</v>
      </c>
      <c r="J3104" s="82">
        <f t="shared" si="533"/>
        <v>223726.4736</v>
      </c>
      <c r="K3104" s="79">
        <v>302640</v>
      </c>
      <c r="L3104" s="79">
        <f t="shared" si="532"/>
        <v>57501.599999999999</v>
      </c>
      <c r="M3104" s="79">
        <f t="shared" si="534"/>
        <v>360141.6</v>
      </c>
      <c r="N3104" s="79">
        <v>233000</v>
      </c>
      <c r="O3104" s="79">
        <v>44270</v>
      </c>
      <c r="P3104" s="79">
        <v>277270</v>
      </c>
      <c r="Q3104" s="244">
        <f t="shared" si="537"/>
        <v>223726</v>
      </c>
      <c r="R3104" s="244">
        <f t="shared" si="538"/>
        <v>287046</v>
      </c>
      <c r="S3104" s="244">
        <f t="shared" si="539"/>
        <v>281642</v>
      </c>
      <c r="T3104" s="244">
        <f t="shared" si="540"/>
        <v>277270</v>
      </c>
      <c r="U3104" s="79">
        <f t="shared" si="541"/>
        <v>44774.00138473219</v>
      </c>
      <c r="V3104" s="245">
        <f t="shared" si="542"/>
        <v>0.15598197287101087</v>
      </c>
      <c r="W3104" s="88" t="str">
        <f t="shared" si="535"/>
        <v>MENOR_VALOR</v>
      </c>
      <c r="X3104" s="89">
        <f t="shared" si="536"/>
        <v>223726</v>
      </c>
      <c r="Y3104" s="73"/>
    </row>
    <row r="3105" spans="1:25" ht="24" x14ac:dyDescent="0.35">
      <c r="A3105" s="21">
        <v>2775</v>
      </c>
      <c r="B3105" s="30">
        <v>8714200</v>
      </c>
      <c r="C3105" s="62" t="s">
        <v>640</v>
      </c>
      <c r="D3105" s="62" t="s">
        <v>222</v>
      </c>
      <c r="E3105" s="217" t="s">
        <v>34</v>
      </c>
      <c r="F3105" s="54">
        <v>0</v>
      </c>
      <c r="G3105" s="134">
        <v>1</v>
      </c>
      <c r="H3105" s="6">
        <v>781815</v>
      </c>
      <c r="I3105" s="264">
        <v>217056</v>
      </c>
      <c r="J3105" s="82">
        <f t="shared" si="533"/>
        <v>245533.74719999998</v>
      </c>
      <c r="K3105" s="79">
        <v>287100</v>
      </c>
      <c r="L3105" s="79">
        <f t="shared" si="532"/>
        <v>54549</v>
      </c>
      <c r="M3105" s="79">
        <f t="shared" si="534"/>
        <v>341649</v>
      </c>
      <c r="N3105" s="79">
        <v>255000</v>
      </c>
      <c r="O3105" s="79">
        <v>48450</v>
      </c>
      <c r="P3105" s="79">
        <v>303450</v>
      </c>
      <c r="Q3105" s="244">
        <f t="shared" si="537"/>
        <v>245534</v>
      </c>
      <c r="R3105" s="244">
        <f t="shared" si="538"/>
        <v>296878</v>
      </c>
      <c r="S3105" s="244">
        <f t="shared" si="539"/>
        <v>294166</v>
      </c>
      <c r="T3105" s="244">
        <f t="shared" si="540"/>
        <v>303450</v>
      </c>
      <c r="U3105" s="79">
        <f t="shared" si="541"/>
        <v>36305.690573242093</v>
      </c>
      <c r="V3105" s="245">
        <f t="shared" si="542"/>
        <v>0.12229161666826809</v>
      </c>
      <c r="W3105" s="88" t="str">
        <f t="shared" si="535"/>
        <v>MENOR_VALOR</v>
      </c>
      <c r="X3105" s="89">
        <f t="shared" si="536"/>
        <v>245534</v>
      </c>
      <c r="Y3105" s="73"/>
    </row>
    <row r="3106" spans="1:25" ht="24" x14ac:dyDescent="0.35">
      <c r="A3106" s="21">
        <v>2776</v>
      </c>
      <c r="B3106" s="30">
        <v>8714200</v>
      </c>
      <c r="C3106" s="62" t="s">
        <v>640</v>
      </c>
      <c r="D3106" s="62" t="s">
        <v>634</v>
      </c>
      <c r="E3106" s="217" t="s">
        <v>34</v>
      </c>
      <c r="F3106" s="54">
        <v>0</v>
      </c>
      <c r="G3106" s="134">
        <v>1</v>
      </c>
      <c r="H3106" s="6">
        <v>781815</v>
      </c>
      <c r="I3106" s="264">
        <v>456365</v>
      </c>
      <c r="J3106" s="82">
        <f t="shared" si="533"/>
        <v>516240.08799999999</v>
      </c>
      <c r="K3106" s="79">
        <v>711260</v>
      </c>
      <c r="L3106" s="79">
        <f t="shared" si="532"/>
        <v>135139.4</v>
      </c>
      <c r="M3106" s="79">
        <f t="shared" si="534"/>
        <v>846399.4</v>
      </c>
      <c r="N3106" s="79">
        <v>537000</v>
      </c>
      <c r="O3106" s="79">
        <v>102030</v>
      </c>
      <c r="P3106" s="79">
        <v>639030</v>
      </c>
      <c r="Q3106" s="244">
        <f t="shared" si="537"/>
        <v>516240</v>
      </c>
      <c r="R3106" s="244">
        <f t="shared" si="538"/>
        <v>667223</v>
      </c>
      <c r="S3106" s="244">
        <f t="shared" si="539"/>
        <v>653606</v>
      </c>
      <c r="T3106" s="244">
        <f t="shared" si="540"/>
        <v>639030</v>
      </c>
      <c r="U3106" s="79">
        <f t="shared" si="541"/>
        <v>106761.10314388851</v>
      </c>
      <c r="V3106" s="245">
        <f t="shared" si="542"/>
        <v>0.16000812793307262</v>
      </c>
      <c r="W3106" s="88" t="str">
        <f t="shared" si="535"/>
        <v>MENOR_VALOR</v>
      </c>
      <c r="X3106" s="89">
        <f t="shared" si="536"/>
        <v>516240</v>
      </c>
      <c r="Y3106" s="73"/>
    </row>
    <row r="3107" spans="1:25" ht="24" x14ac:dyDescent="0.35">
      <c r="A3107" s="21">
        <v>2777</v>
      </c>
      <c r="B3107" s="30">
        <v>8714200</v>
      </c>
      <c r="C3107" s="62" t="s">
        <v>640</v>
      </c>
      <c r="D3107" s="62" t="s">
        <v>641</v>
      </c>
      <c r="E3107" s="217" t="s">
        <v>34</v>
      </c>
      <c r="F3107" s="54">
        <v>0</v>
      </c>
      <c r="G3107" s="134">
        <v>1</v>
      </c>
      <c r="H3107" s="6">
        <v>781815</v>
      </c>
      <c r="I3107" s="264">
        <v>173264</v>
      </c>
      <c r="J3107" s="82">
        <f t="shared" si="533"/>
        <v>195996.23680000001</v>
      </c>
      <c r="K3107" s="79">
        <v>210870</v>
      </c>
      <c r="L3107" s="79">
        <f t="shared" si="532"/>
        <v>40065.300000000003</v>
      </c>
      <c r="M3107" s="79">
        <f t="shared" si="534"/>
        <v>250935.3</v>
      </c>
      <c r="N3107" s="79">
        <v>170000</v>
      </c>
      <c r="O3107" s="79">
        <v>32300</v>
      </c>
      <c r="P3107" s="79">
        <v>202300</v>
      </c>
      <c r="Q3107" s="244">
        <f t="shared" si="537"/>
        <v>195996</v>
      </c>
      <c r="R3107" s="244">
        <f t="shared" si="538"/>
        <v>216411</v>
      </c>
      <c r="S3107" s="244">
        <f t="shared" si="539"/>
        <v>215081</v>
      </c>
      <c r="T3107" s="244">
        <f t="shared" si="540"/>
        <v>202300</v>
      </c>
      <c r="U3107" s="79">
        <f t="shared" si="541"/>
        <v>14435.584937923368</v>
      </c>
      <c r="V3107" s="245">
        <f t="shared" si="542"/>
        <v>6.670448793232954E-2</v>
      </c>
      <c r="W3107" s="88" t="str">
        <f t="shared" si="535"/>
        <v>MENOR_VALOR</v>
      </c>
      <c r="X3107" s="89">
        <f t="shared" si="536"/>
        <v>195996</v>
      </c>
      <c r="Y3107" s="73"/>
    </row>
    <row r="3108" spans="1:25" ht="24" x14ac:dyDescent="0.35">
      <c r="A3108" s="21">
        <v>2778</v>
      </c>
      <c r="B3108" s="30">
        <v>8714200</v>
      </c>
      <c r="C3108" s="62" t="s">
        <v>640</v>
      </c>
      <c r="D3108" s="62" t="s">
        <v>642</v>
      </c>
      <c r="E3108" s="217" t="s">
        <v>34</v>
      </c>
      <c r="F3108" s="54">
        <v>0</v>
      </c>
      <c r="G3108" s="134">
        <v>1</v>
      </c>
      <c r="H3108" s="6">
        <v>781815</v>
      </c>
      <c r="I3108" s="264">
        <v>173264</v>
      </c>
      <c r="J3108" s="82">
        <f t="shared" si="533"/>
        <v>195996.23680000001</v>
      </c>
      <c r="K3108" s="79">
        <v>255000</v>
      </c>
      <c r="L3108" s="79">
        <f t="shared" si="532"/>
        <v>48450</v>
      </c>
      <c r="M3108" s="79">
        <f t="shared" si="534"/>
        <v>303450</v>
      </c>
      <c r="N3108" s="79">
        <v>204000</v>
      </c>
      <c r="O3108" s="79">
        <v>38760</v>
      </c>
      <c r="P3108" s="79">
        <v>242760</v>
      </c>
      <c r="Q3108" s="244">
        <f t="shared" si="537"/>
        <v>195996</v>
      </c>
      <c r="R3108" s="244">
        <f t="shared" si="538"/>
        <v>247402</v>
      </c>
      <c r="S3108" s="244">
        <f t="shared" si="539"/>
        <v>243503</v>
      </c>
      <c r="T3108" s="244">
        <f t="shared" si="540"/>
        <v>242760</v>
      </c>
      <c r="U3108" s="79">
        <f t="shared" si="541"/>
        <v>36349.531193675663</v>
      </c>
      <c r="V3108" s="245">
        <f t="shared" si="542"/>
        <v>0.14692496905310248</v>
      </c>
      <c r="W3108" s="88" t="str">
        <f t="shared" si="535"/>
        <v>MENOR_VALOR</v>
      </c>
      <c r="X3108" s="89">
        <f t="shared" si="536"/>
        <v>195996</v>
      </c>
      <c r="Y3108" s="73"/>
    </row>
    <row r="3109" spans="1:25" ht="24" x14ac:dyDescent="0.35">
      <c r="A3109" s="21">
        <v>2779</v>
      </c>
      <c r="B3109" s="30">
        <v>8714200</v>
      </c>
      <c r="C3109" s="32" t="s">
        <v>50</v>
      </c>
      <c r="D3109" s="62" t="s">
        <v>643</v>
      </c>
      <c r="E3109" s="217" t="s">
        <v>34</v>
      </c>
      <c r="F3109" s="54">
        <v>0</v>
      </c>
      <c r="G3109" s="134">
        <v>1</v>
      </c>
      <c r="H3109" s="6">
        <v>781815</v>
      </c>
      <c r="I3109" s="264">
        <v>323561</v>
      </c>
      <c r="J3109" s="82">
        <f t="shared" si="533"/>
        <v>366012.20319999999</v>
      </c>
      <c r="K3109" s="79">
        <v>499800</v>
      </c>
      <c r="L3109" s="79">
        <f t="shared" si="532"/>
        <v>94962</v>
      </c>
      <c r="M3109" s="79">
        <f t="shared" si="534"/>
        <v>594762</v>
      </c>
      <c r="N3109" s="79">
        <v>381000</v>
      </c>
      <c r="O3109" s="79">
        <v>72390</v>
      </c>
      <c r="P3109" s="79">
        <v>453390</v>
      </c>
      <c r="Q3109" s="244">
        <f t="shared" si="537"/>
        <v>366012</v>
      </c>
      <c r="R3109" s="244">
        <f t="shared" si="538"/>
        <v>471388</v>
      </c>
      <c r="S3109" s="244">
        <f t="shared" si="539"/>
        <v>462136</v>
      </c>
      <c r="T3109" s="244">
        <f t="shared" si="540"/>
        <v>453390</v>
      </c>
      <c r="U3109" s="79">
        <f t="shared" si="541"/>
        <v>74512.084174313626</v>
      </c>
      <c r="V3109" s="245">
        <f t="shared" si="542"/>
        <v>0.15806953968771717</v>
      </c>
      <c r="W3109" s="88" t="str">
        <f t="shared" si="535"/>
        <v>MENOR_VALOR</v>
      </c>
      <c r="X3109" s="89">
        <f t="shared" si="536"/>
        <v>366012</v>
      </c>
      <c r="Y3109" s="73"/>
    </row>
    <row r="3110" spans="1:25" s="74" customFormat="1" ht="32" x14ac:dyDescent="0.35">
      <c r="A3110" s="215">
        <v>4.5999999999999996</v>
      </c>
      <c r="B3110" s="30"/>
      <c r="C3110" s="13"/>
      <c r="D3110" s="218" t="s">
        <v>644</v>
      </c>
      <c r="E3110" s="6"/>
      <c r="F3110" s="6"/>
      <c r="G3110" s="6"/>
      <c r="H3110" s="6"/>
      <c r="I3110" s="11"/>
      <c r="J3110" s="82">
        <f t="shared" si="533"/>
        <v>0</v>
      </c>
      <c r="K3110" s="79">
        <v>0</v>
      </c>
      <c r="L3110" s="79">
        <f t="shared" si="532"/>
        <v>0</v>
      </c>
      <c r="M3110" s="79">
        <f t="shared" si="534"/>
        <v>0</v>
      </c>
      <c r="N3110" s="79"/>
      <c r="O3110" s="79"/>
      <c r="P3110" s="79"/>
      <c r="Q3110" s="244"/>
      <c r="R3110" s="244"/>
      <c r="S3110" s="244"/>
      <c r="T3110" s="244"/>
      <c r="U3110" s="79"/>
      <c r="V3110" s="245"/>
      <c r="W3110" s="88" t="str">
        <f t="shared" si="535"/>
        <v>MENOR_VALOR</v>
      </c>
      <c r="X3110" s="89">
        <f t="shared" si="536"/>
        <v>0</v>
      </c>
      <c r="Y3110" s="73"/>
    </row>
    <row r="3111" spans="1:25" ht="16" x14ac:dyDescent="0.35">
      <c r="A3111" s="21">
        <v>2780</v>
      </c>
      <c r="B3111" s="30">
        <v>8714200</v>
      </c>
      <c r="C3111" s="20" t="s">
        <v>548</v>
      </c>
      <c r="D3111" s="62" t="s">
        <v>645</v>
      </c>
      <c r="E3111" s="217" t="s">
        <v>34</v>
      </c>
      <c r="F3111" s="54">
        <v>0</v>
      </c>
      <c r="G3111" s="134">
        <v>1</v>
      </c>
      <c r="H3111" s="6">
        <v>781815</v>
      </c>
      <c r="I3111" s="247">
        <v>291312</v>
      </c>
      <c r="J3111" s="82">
        <f t="shared" si="533"/>
        <v>329532.13439999998</v>
      </c>
      <c r="K3111" s="79">
        <v>459030</v>
      </c>
      <c r="L3111" s="79">
        <f t="shared" si="532"/>
        <v>87215.7</v>
      </c>
      <c r="M3111" s="79">
        <f t="shared" si="534"/>
        <v>546245.69999999995</v>
      </c>
      <c r="N3111" s="79">
        <v>343000</v>
      </c>
      <c r="O3111" s="79">
        <v>65170</v>
      </c>
      <c r="P3111" s="79">
        <v>408170</v>
      </c>
      <c r="Q3111" s="244">
        <f t="shared" si="537"/>
        <v>329532</v>
      </c>
      <c r="R3111" s="244">
        <f t="shared" si="538"/>
        <v>427983</v>
      </c>
      <c r="S3111" s="244">
        <f t="shared" si="539"/>
        <v>418834</v>
      </c>
      <c r="T3111" s="244">
        <f t="shared" si="540"/>
        <v>408170</v>
      </c>
      <c r="U3111" s="79">
        <f t="shared" si="541"/>
        <v>69615.369714596789</v>
      </c>
      <c r="V3111" s="245">
        <f t="shared" si="542"/>
        <v>0.16265919374039808</v>
      </c>
      <c r="W3111" s="88" t="str">
        <f t="shared" si="535"/>
        <v>MENOR_VALOR</v>
      </c>
      <c r="X3111" s="89">
        <f t="shared" si="536"/>
        <v>329532</v>
      </c>
      <c r="Y3111" s="73"/>
    </row>
    <row r="3112" spans="1:25" ht="16" x14ac:dyDescent="0.35">
      <c r="A3112" s="21">
        <v>2781</v>
      </c>
      <c r="B3112" s="30">
        <v>8714200</v>
      </c>
      <c r="C3112" s="20" t="s">
        <v>548</v>
      </c>
      <c r="D3112" s="62" t="s">
        <v>646</v>
      </c>
      <c r="E3112" s="217" t="s">
        <v>34</v>
      </c>
      <c r="F3112" s="54">
        <v>0</v>
      </c>
      <c r="G3112" s="134">
        <v>1</v>
      </c>
      <c r="H3112" s="6">
        <v>781815</v>
      </c>
      <c r="I3112" s="247">
        <v>364616</v>
      </c>
      <c r="J3112" s="82">
        <f t="shared" si="533"/>
        <v>412453.61920000002</v>
      </c>
      <c r="K3112" s="79">
        <v>573520</v>
      </c>
      <c r="L3112" s="79">
        <f t="shared" si="532"/>
        <v>108968.8</v>
      </c>
      <c r="M3112" s="79">
        <f t="shared" si="534"/>
        <v>682488.8</v>
      </c>
      <c r="N3112" s="79">
        <v>429000</v>
      </c>
      <c r="O3112" s="79">
        <v>81510</v>
      </c>
      <c r="P3112" s="79">
        <v>510510</v>
      </c>
      <c r="Q3112" s="244">
        <f t="shared" si="537"/>
        <v>412454</v>
      </c>
      <c r="R3112" s="244">
        <f t="shared" si="538"/>
        <v>535151</v>
      </c>
      <c r="S3112" s="244">
        <f t="shared" si="539"/>
        <v>523791</v>
      </c>
      <c r="T3112" s="244">
        <f t="shared" si="540"/>
        <v>510510</v>
      </c>
      <c r="U3112" s="79">
        <f t="shared" si="541"/>
        <v>86759.880731245823</v>
      </c>
      <c r="V3112" s="245">
        <f t="shared" si="542"/>
        <v>0.16212224349995763</v>
      </c>
      <c r="W3112" s="88" t="str">
        <f t="shared" si="535"/>
        <v>MENOR_VALOR</v>
      </c>
      <c r="X3112" s="89">
        <f t="shared" si="536"/>
        <v>412454</v>
      </c>
      <c r="Y3112" s="73"/>
    </row>
    <row r="3113" spans="1:25" ht="32" x14ac:dyDescent="0.35">
      <c r="A3113" s="21">
        <v>2782</v>
      </c>
      <c r="B3113" s="30">
        <v>8714200</v>
      </c>
      <c r="C3113" s="20" t="s">
        <v>548</v>
      </c>
      <c r="D3113" s="62" t="s">
        <v>647</v>
      </c>
      <c r="E3113" s="217" t="s">
        <v>34</v>
      </c>
      <c r="F3113" s="54">
        <v>0</v>
      </c>
      <c r="G3113" s="134">
        <v>1</v>
      </c>
      <c r="H3113" s="6">
        <v>781815</v>
      </c>
      <c r="I3113" s="247">
        <v>424830</v>
      </c>
      <c r="J3113" s="82">
        <f t="shared" si="533"/>
        <v>480567.696</v>
      </c>
      <c r="K3113" s="79">
        <v>587500</v>
      </c>
      <c r="L3113" s="79">
        <f t="shared" si="532"/>
        <v>111625</v>
      </c>
      <c r="M3113" s="79">
        <f t="shared" si="534"/>
        <v>699125</v>
      </c>
      <c r="N3113" s="79">
        <v>500000</v>
      </c>
      <c r="O3113" s="79">
        <v>95000</v>
      </c>
      <c r="P3113" s="79">
        <v>595000</v>
      </c>
      <c r="Q3113" s="244">
        <f t="shared" si="537"/>
        <v>480568</v>
      </c>
      <c r="R3113" s="244">
        <f t="shared" si="538"/>
        <v>591564</v>
      </c>
      <c r="S3113" s="244">
        <f t="shared" si="539"/>
        <v>584712</v>
      </c>
      <c r="T3113" s="244">
        <f t="shared" si="540"/>
        <v>595000</v>
      </c>
      <c r="U3113" s="79">
        <f t="shared" si="541"/>
        <v>78486.024284582032</v>
      </c>
      <c r="V3113" s="245">
        <f t="shared" si="542"/>
        <v>0.13267545740542364</v>
      </c>
      <c r="W3113" s="88" t="str">
        <f t="shared" si="535"/>
        <v>MENOR_VALOR</v>
      </c>
      <c r="X3113" s="89">
        <f t="shared" si="536"/>
        <v>480568</v>
      </c>
      <c r="Y3113" s="73"/>
    </row>
    <row r="3114" spans="1:25" x14ac:dyDescent="0.35">
      <c r="A3114" s="21">
        <v>2783</v>
      </c>
      <c r="B3114" s="30">
        <v>8714200</v>
      </c>
      <c r="C3114" s="20" t="s">
        <v>548</v>
      </c>
      <c r="D3114" s="62" t="s">
        <v>648</v>
      </c>
      <c r="E3114" s="217" t="s">
        <v>34</v>
      </c>
      <c r="F3114" s="54">
        <v>0</v>
      </c>
      <c r="G3114" s="134">
        <v>1</v>
      </c>
      <c r="H3114" s="6">
        <v>781815</v>
      </c>
      <c r="I3114" s="247">
        <v>296310</v>
      </c>
      <c r="J3114" s="82">
        <f t="shared" si="533"/>
        <v>335185.87199999997</v>
      </c>
      <c r="K3114" s="79">
        <v>409840</v>
      </c>
      <c r="L3114" s="79">
        <f t="shared" si="532"/>
        <v>77869.600000000006</v>
      </c>
      <c r="M3114" s="79">
        <f t="shared" si="534"/>
        <v>487709.6</v>
      </c>
      <c r="N3114" s="79">
        <v>349000</v>
      </c>
      <c r="O3114" s="79">
        <v>66310</v>
      </c>
      <c r="P3114" s="79">
        <v>415310</v>
      </c>
      <c r="Q3114" s="244">
        <f t="shared" si="537"/>
        <v>335186</v>
      </c>
      <c r="R3114" s="244">
        <f t="shared" si="538"/>
        <v>412735</v>
      </c>
      <c r="S3114" s="244">
        <f t="shared" si="539"/>
        <v>407950</v>
      </c>
      <c r="T3114" s="244">
        <f t="shared" si="540"/>
        <v>415310</v>
      </c>
      <c r="U3114" s="79">
        <f t="shared" si="541"/>
        <v>54835.423774235576</v>
      </c>
      <c r="V3114" s="245">
        <f t="shared" si="542"/>
        <v>0.13285867148227209</v>
      </c>
      <c r="W3114" s="88" t="str">
        <f t="shared" si="535"/>
        <v>MENOR_VALOR</v>
      </c>
      <c r="X3114" s="89">
        <f t="shared" si="536"/>
        <v>335186</v>
      </c>
      <c r="Y3114" s="73"/>
    </row>
    <row r="3115" spans="1:25" ht="16" x14ac:dyDescent="0.35">
      <c r="A3115" s="21">
        <v>2784</v>
      </c>
      <c r="B3115" s="30">
        <v>8714200</v>
      </c>
      <c r="C3115" s="20" t="s">
        <v>548</v>
      </c>
      <c r="D3115" s="62" t="s">
        <v>649</v>
      </c>
      <c r="E3115" s="217" t="s">
        <v>34</v>
      </c>
      <c r="F3115" s="54">
        <v>0</v>
      </c>
      <c r="G3115" s="134">
        <v>1</v>
      </c>
      <c r="H3115" s="6">
        <v>781815</v>
      </c>
      <c r="I3115" s="247">
        <v>231336</v>
      </c>
      <c r="J3115" s="82">
        <f t="shared" si="533"/>
        <v>261687.28320000001</v>
      </c>
      <c r="K3115" s="79">
        <v>353600</v>
      </c>
      <c r="L3115" s="79">
        <f t="shared" si="532"/>
        <v>67184</v>
      </c>
      <c r="M3115" s="79">
        <f t="shared" si="534"/>
        <v>420784</v>
      </c>
      <c r="N3115" s="79">
        <v>272000</v>
      </c>
      <c r="O3115" s="79">
        <v>51680</v>
      </c>
      <c r="P3115" s="79">
        <v>323680</v>
      </c>
      <c r="Q3115" s="244">
        <f t="shared" si="537"/>
        <v>261687</v>
      </c>
      <c r="R3115" s="244">
        <f t="shared" si="538"/>
        <v>335384</v>
      </c>
      <c r="S3115" s="244">
        <f t="shared" si="539"/>
        <v>329093</v>
      </c>
      <c r="T3115" s="244">
        <f t="shared" si="540"/>
        <v>323680</v>
      </c>
      <c r="U3115" s="79">
        <f t="shared" si="541"/>
        <v>52111.648453104994</v>
      </c>
      <c r="V3115" s="245">
        <f t="shared" si="542"/>
        <v>0.15537905342265879</v>
      </c>
      <c r="W3115" s="88" t="str">
        <f t="shared" si="535"/>
        <v>MENOR_VALOR</v>
      </c>
      <c r="X3115" s="89">
        <f t="shared" si="536"/>
        <v>261687</v>
      </c>
      <c r="Y3115" s="73"/>
    </row>
    <row r="3116" spans="1:25" x14ac:dyDescent="0.35">
      <c r="A3116" s="21">
        <v>2785</v>
      </c>
      <c r="B3116" s="30">
        <v>8714200</v>
      </c>
      <c r="C3116" s="20" t="s">
        <v>548</v>
      </c>
      <c r="D3116" s="62" t="s">
        <v>650</v>
      </c>
      <c r="E3116" s="217" t="s">
        <v>34</v>
      </c>
      <c r="F3116" s="54">
        <v>0</v>
      </c>
      <c r="G3116" s="134">
        <v>1</v>
      </c>
      <c r="H3116" s="6">
        <v>781815</v>
      </c>
      <c r="I3116" s="247">
        <v>576674</v>
      </c>
      <c r="J3116" s="82">
        <f t="shared" si="533"/>
        <v>652333.62879999995</v>
      </c>
      <c r="K3116" s="79">
        <v>898880</v>
      </c>
      <c r="L3116" s="79">
        <f t="shared" ref="L3116:L3179" si="543">K3116*19%</f>
        <v>170787.20000000001</v>
      </c>
      <c r="M3116" s="79">
        <f t="shared" si="534"/>
        <v>1069667.2</v>
      </c>
      <c r="N3116" s="79">
        <v>678000</v>
      </c>
      <c r="O3116" s="79">
        <v>128820</v>
      </c>
      <c r="P3116" s="79">
        <v>806820</v>
      </c>
      <c r="Q3116" s="244">
        <f t="shared" si="537"/>
        <v>652334</v>
      </c>
      <c r="R3116" s="244">
        <f t="shared" si="538"/>
        <v>842940</v>
      </c>
      <c r="S3116" s="244">
        <f t="shared" si="539"/>
        <v>825718</v>
      </c>
      <c r="T3116" s="244">
        <f t="shared" si="540"/>
        <v>806820</v>
      </c>
      <c r="U3116" s="79">
        <f t="shared" si="541"/>
        <v>134778.79513484307</v>
      </c>
      <c r="V3116" s="245">
        <f t="shared" si="542"/>
        <v>0.15989132694479211</v>
      </c>
      <c r="W3116" s="88" t="str">
        <f t="shared" si="535"/>
        <v>MENOR_VALOR</v>
      </c>
      <c r="X3116" s="89">
        <f t="shared" si="536"/>
        <v>652334</v>
      </c>
      <c r="Y3116" s="73"/>
    </row>
    <row r="3117" spans="1:25" x14ac:dyDescent="0.35">
      <c r="A3117" s="21">
        <v>2786</v>
      </c>
      <c r="B3117" s="30">
        <v>8714200</v>
      </c>
      <c r="C3117" s="20" t="s">
        <v>548</v>
      </c>
      <c r="D3117" s="62" t="s">
        <v>651</v>
      </c>
      <c r="E3117" s="217" t="s">
        <v>34</v>
      </c>
      <c r="F3117" s="54">
        <v>0</v>
      </c>
      <c r="G3117" s="134">
        <v>1</v>
      </c>
      <c r="H3117" s="6">
        <v>781815</v>
      </c>
      <c r="I3117" s="247">
        <v>212177</v>
      </c>
      <c r="J3117" s="82">
        <f t="shared" si="533"/>
        <v>240014.62239999999</v>
      </c>
      <c r="K3117" s="79">
        <v>313000</v>
      </c>
      <c r="L3117" s="79">
        <f t="shared" si="543"/>
        <v>59470</v>
      </c>
      <c r="M3117" s="79">
        <f t="shared" si="534"/>
        <v>372470</v>
      </c>
      <c r="N3117" s="79">
        <v>250000</v>
      </c>
      <c r="O3117" s="79">
        <v>47500</v>
      </c>
      <c r="P3117" s="79">
        <v>297500</v>
      </c>
      <c r="Q3117" s="244">
        <f t="shared" si="537"/>
        <v>240015</v>
      </c>
      <c r="R3117" s="244">
        <f t="shared" si="538"/>
        <v>303328</v>
      </c>
      <c r="S3117" s="244">
        <f t="shared" si="539"/>
        <v>298496</v>
      </c>
      <c r="T3117" s="244">
        <f t="shared" si="540"/>
        <v>297500</v>
      </c>
      <c r="U3117" s="79">
        <f t="shared" si="541"/>
        <v>44769.051637263881</v>
      </c>
      <c r="V3117" s="245">
        <f t="shared" si="542"/>
        <v>0.14759287516241126</v>
      </c>
      <c r="W3117" s="88" t="str">
        <f t="shared" si="535"/>
        <v>MENOR_VALOR</v>
      </c>
      <c r="X3117" s="89">
        <f t="shared" si="536"/>
        <v>240015</v>
      </c>
      <c r="Y3117" s="73"/>
    </row>
    <row r="3118" spans="1:25" ht="16" x14ac:dyDescent="0.35">
      <c r="A3118" s="21">
        <v>2787</v>
      </c>
      <c r="B3118" s="30">
        <v>8714200</v>
      </c>
      <c r="C3118" s="20" t="s">
        <v>548</v>
      </c>
      <c r="D3118" s="62" t="s">
        <v>652</v>
      </c>
      <c r="E3118" s="217" t="s">
        <v>34</v>
      </c>
      <c r="F3118" s="54">
        <v>0</v>
      </c>
      <c r="G3118" s="134">
        <v>1</v>
      </c>
      <c r="H3118" s="6">
        <v>781815</v>
      </c>
      <c r="I3118" s="247">
        <v>117572</v>
      </c>
      <c r="J3118" s="82">
        <f t="shared" si="533"/>
        <v>132997.44639999999</v>
      </c>
      <c r="K3118" s="79">
        <v>164350</v>
      </c>
      <c r="L3118" s="79">
        <f t="shared" si="543"/>
        <v>31226.5</v>
      </c>
      <c r="M3118" s="79">
        <f t="shared" si="534"/>
        <v>195576.5</v>
      </c>
      <c r="N3118" s="79">
        <v>138000</v>
      </c>
      <c r="O3118" s="79">
        <v>26220</v>
      </c>
      <c r="P3118" s="79">
        <v>164220</v>
      </c>
      <c r="Q3118" s="244">
        <f t="shared" si="537"/>
        <v>132997</v>
      </c>
      <c r="R3118" s="244">
        <f t="shared" si="538"/>
        <v>164265</v>
      </c>
      <c r="S3118" s="244">
        <f t="shared" si="539"/>
        <v>162254</v>
      </c>
      <c r="T3118" s="244">
        <f t="shared" si="540"/>
        <v>164220</v>
      </c>
      <c r="U3118" s="79">
        <f t="shared" si="541"/>
        <v>22109.814834140969</v>
      </c>
      <c r="V3118" s="245">
        <f t="shared" si="542"/>
        <v>0.13459845270837348</v>
      </c>
      <c r="W3118" s="88" t="str">
        <f t="shared" si="535"/>
        <v>MENOR_VALOR</v>
      </c>
      <c r="X3118" s="89">
        <f t="shared" si="536"/>
        <v>132997</v>
      </c>
      <c r="Y3118" s="73"/>
    </row>
    <row r="3119" spans="1:25" ht="16" x14ac:dyDescent="0.35">
      <c r="A3119" s="21">
        <v>2788</v>
      </c>
      <c r="B3119" s="30">
        <v>8714200</v>
      </c>
      <c r="C3119" s="20" t="s">
        <v>548</v>
      </c>
      <c r="D3119" s="62" t="s">
        <v>653</v>
      </c>
      <c r="E3119" s="217" t="s">
        <v>34</v>
      </c>
      <c r="F3119" s="54">
        <v>0</v>
      </c>
      <c r="G3119" s="134">
        <v>1</v>
      </c>
      <c r="H3119" s="6">
        <v>781815</v>
      </c>
      <c r="I3119" s="247">
        <v>172788</v>
      </c>
      <c r="J3119" s="82">
        <f t="shared" si="533"/>
        <v>195457.7856</v>
      </c>
      <c r="K3119" s="79">
        <v>243840</v>
      </c>
      <c r="L3119" s="79">
        <f t="shared" si="543"/>
        <v>46329.599999999999</v>
      </c>
      <c r="M3119" s="79">
        <f t="shared" si="534"/>
        <v>290169.59999999998</v>
      </c>
      <c r="N3119" s="79">
        <v>203000</v>
      </c>
      <c r="O3119" s="79">
        <v>38570</v>
      </c>
      <c r="P3119" s="79">
        <v>241570</v>
      </c>
      <c r="Q3119" s="244">
        <f t="shared" si="537"/>
        <v>195458</v>
      </c>
      <c r="R3119" s="244">
        <f t="shared" si="538"/>
        <v>242399</v>
      </c>
      <c r="S3119" s="244">
        <f t="shared" si="539"/>
        <v>239285</v>
      </c>
      <c r="T3119" s="244">
        <f t="shared" si="540"/>
        <v>241570</v>
      </c>
      <c r="U3119" s="79">
        <f t="shared" si="541"/>
        <v>33192.299415677728</v>
      </c>
      <c r="V3119" s="245">
        <f t="shared" si="542"/>
        <v>0.13693249318552356</v>
      </c>
      <c r="W3119" s="88" t="str">
        <f t="shared" si="535"/>
        <v>MENOR_VALOR</v>
      </c>
      <c r="X3119" s="89">
        <f t="shared" si="536"/>
        <v>195458</v>
      </c>
      <c r="Y3119" s="73"/>
    </row>
    <row r="3120" spans="1:25" ht="16" x14ac:dyDescent="0.35">
      <c r="A3120" s="21">
        <v>2789</v>
      </c>
      <c r="B3120" s="30">
        <v>8714200</v>
      </c>
      <c r="C3120" s="20" t="s">
        <v>548</v>
      </c>
      <c r="D3120" s="62" t="s">
        <v>654</v>
      </c>
      <c r="E3120" s="217" t="s">
        <v>34</v>
      </c>
      <c r="F3120" s="54">
        <v>0</v>
      </c>
      <c r="G3120" s="134">
        <v>1</v>
      </c>
      <c r="H3120" s="6">
        <v>781815</v>
      </c>
      <c r="I3120" s="247">
        <v>189686</v>
      </c>
      <c r="J3120" s="82">
        <f t="shared" si="533"/>
        <v>214572.80319999999</v>
      </c>
      <c r="K3120" s="79">
        <v>295740</v>
      </c>
      <c r="L3120" s="79">
        <f t="shared" si="543"/>
        <v>56190.6</v>
      </c>
      <c r="M3120" s="79">
        <f t="shared" si="534"/>
        <v>351930.6</v>
      </c>
      <c r="N3120" s="79">
        <v>223000</v>
      </c>
      <c r="O3120" s="79">
        <v>42370</v>
      </c>
      <c r="P3120" s="79">
        <v>265370</v>
      </c>
      <c r="Q3120" s="244">
        <f t="shared" si="537"/>
        <v>214573</v>
      </c>
      <c r="R3120" s="244">
        <f t="shared" si="538"/>
        <v>277291</v>
      </c>
      <c r="S3120" s="244">
        <f t="shared" si="539"/>
        <v>271620</v>
      </c>
      <c r="T3120" s="244">
        <f t="shared" si="540"/>
        <v>265370</v>
      </c>
      <c r="U3120" s="79">
        <f t="shared" si="541"/>
        <v>44348.323102457885</v>
      </c>
      <c r="V3120" s="245">
        <f t="shared" si="542"/>
        <v>0.15993423191685949</v>
      </c>
      <c r="W3120" s="88" t="str">
        <f t="shared" si="535"/>
        <v>MENOR_VALOR</v>
      </c>
      <c r="X3120" s="89">
        <f t="shared" si="536"/>
        <v>214573</v>
      </c>
      <c r="Y3120" s="73"/>
    </row>
    <row r="3121" spans="1:25" ht="16" x14ac:dyDescent="0.35">
      <c r="A3121" s="21">
        <v>2790</v>
      </c>
      <c r="B3121" s="30">
        <v>8714200</v>
      </c>
      <c r="C3121" s="20" t="s">
        <v>548</v>
      </c>
      <c r="D3121" s="62" t="s">
        <v>655</v>
      </c>
      <c r="E3121" s="217" t="s">
        <v>34</v>
      </c>
      <c r="F3121" s="54">
        <v>0</v>
      </c>
      <c r="G3121" s="134">
        <v>1</v>
      </c>
      <c r="H3121" s="6">
        <v>781815</v>
      </c>
      <c r="I3121" s="247">
        <v>173264</v>
      </c>
      <c r="J3121" s="82">
        <f t="shared" si="533"/>
        <v>195996.23680000001</v>
      </c>
      <c r="K3121" s="79">
        <v>247350</v>
      </c>
      <c r="L3121" s="79">
        <f t="shared" si="543"/>
        <v>46996.5</v>
      </c>
      <c r="M3121" s="79">
        <f t="shared" si="534"/>
        <v>294346.5</v>
      </c>
      <c r="N3121" s="79">
        <v>204000</v>
      </c>
      <c r="O3121" s="79">
        <v>38760</v>
      </c>
      <c r="P3121" s="79">
        <v>242760</v>
      </c>
      <c r="Q3121" s="244">
        <f t="shared" si="537"/>
        <v>195996</v>
      </c>
      <c r="R3121" s="244">
        <f t="shared" si="538"/>
        <v>244368</v>
      </c>
      <c r="S3121" s="244">
        <f t="shared" si="539"/>
        <v>241043</v>
      </c>
      <c r="T3121" s="244">
        <f t="shared" si="540"/>
        <v>242760</v>
      </c>
      <c r="U3121" s="79">
        <f t="shared" si="541"/>
        <v>34204.169219555675</v>
      </c>
      <c r="V3121" s="245">
        <f t="shared" si="542"/>
        <v>0.13996991921837423</v>
      </c>
      <c r="W3121" s="88" t="str">
        <f t="shared" si="535"/>
        <v>MENOR_VALOR</v>
      </c>
      <c r="X3121" s="89">
        <f t="shared" si="536"/>
        <v>195996</v>
      </c>
      <c r="Y3121" s="73"/>
    </row>
    <row r="3122" spans="1:25" ht="16" x14ac:dyDescent="0.35">
      <c r="A3122" s="21">
        <v>2791</v>
      </c>
      <c r="B3122" s="30">
        <v>8714200</v>
      </c>
      <c r="C3122" s="20" t="s">
        <v>548</v>
      </c>
      <c r="D3122" s="62" t="s">
        <v>656</v>
      </c>
      <c r="E3122" s="217" t="s">
        <v>34</v>
      </c>
      <c r="F3122" s="54">
        <v>0</v>
      </c>
      <c r="G3122" s="134">
        <v>1</v>
      </c>
      <c r="H3122" s="6">
        <v>781815</v>
      </c>
      <c r="I3122" s="247">
        <v>104720</v>
      </c>
      <c r="J3122" s="82">
        <f t="shared" si="533"/>
        <v>118459.264</v>
      </c>
      <c r="K3122" s="79">
        <v>147840</v>
      </c>
      <c r="L3122" s="79">
        <f t="shared" si="543"/>
        <v>28089.599999999999</v>
      </c>
      <c r="M3122" s="79">
        <f t="shared" si="534"/>
        <v>175929.60000000001</v>
      </c>
      <c r="N3122" s="79">
        <v>123000</v>
      </c>
      <c r="O3122" s="79">
        <v>23370</v>
      </c>
      <c r="P3122" s="79">
        <v>146370</v>
      </c>
      <c r="Q3122" s="244">
        <f t="shared" si="537"/>
        <v>118459</v>
      </c>
      <c r="R3122" s="244">
        <f t="shared" si="538"/>
        <v>146920</v>
      </c>
      <c r="S3122" s="244">
        <f t="shared" si="539"/>
        <v>145028</v>
      </c>
      <c r="T3122" s="244">
        <f t="shared" si="540"/>
        <v>146370</v>
      </c>
      <c r="U3122" s="79">
        <f t="shared" si="541"/>
        <v>20124.966099350328</v>
      </c>
      <c r="V3122" s="245">
        <f t="shared" si="542"/>
        <v>0.13697907772495457</v>
      </c>
      <c r="W3122" s="88" t="str">
        <f t="shared" si="535"/>
        <v>MENOR_VALOR</v>
      </c>
      <c r="X3122" s="89">
        <f t="shared" si="536"/>
        <v>118459</v>
      </c>
      <c r="Y3122" s="73"/>
    </row>
    <row r="3123" spans="1:25" ht="16" x14ac:dyDescent="0.35">
      <c r="A3123" s="21">
        <v>2792</v>
      </c>
      <c r="B3123" s="30">
        <v>8714200</v>
      </c>
      <c r="C3123" s="20" t="s">
        <v>548</v>
      </c>
      <c r="D3123" s="62" t="s">
        <v>657</v>
      </c>
      <c r="E3123" s="217" t="s">
        <v>34</v>
      </c>
      <c r="F3123" s="54">
        <v>0</v>
      </c>
      <c r="G3123" s="134">
        <v>1</v>
      </c>
      <c r="H3123" s="6">
        <v>781815</v>
      </c>
      <c r="I3123" s="247">
        <v>139944</v>
      </c>
      <c r="J3123" s="82">
        <f t="shared" si="533"/>
        <v>158304.65279999998</v>
      </c>
      <c r="K3123" s="79">
        <v>185400</v>
      </c>
      <c r="L3123" s="79">
        <f t="shared" si="543"/>
        <v>35226</v>
      </c>
      <c r="M3123" s="79">
        <f t="shared" si="534"/>
        <v>220626</v>
      </c>
      <c r="N3123" s="79">
        <v>165000</v>
      </c>
      <c r="O3123" s="79">
        <v>31350</v>
      </c>
      <c r="P3123" s="79">
        <v>196350</v>
      </c>
      <c r="Q3123" s="244">
        <f t="shared" si="537"/>
        <v>158305</v>
      </c>
      <c r="R3123" s="244">
        <f t="shared" si="538"/>
        <v>191760</v>
      </c>
      <c r="S3123" s="244">
        <f t="shared" si="539"/>
        <v>189988</v>
      </c>
      <c r="T3123" s="244">
        <f t="shared" si="540"/>
        <v>196350</v>
      </c>
      <c r="U3123" s="79">
        <f t="shared" si="541"/>
        <v>23656.257364595949</v>
      </c>
      <c r="V3123" s="245">
        <f t="shared" si="542"/>
        <v>0.123363878622215</v>
      </c>
      <c r="W3123" s="88" t="str">
        <f t="shared" si="535"/>
        <v>MENOR_VALOR</v>
      </c>
      <c r="X3123" s="89">
        <f t="shared" si="536"/>
        <v>158305</v>
      </c>
      <c r="Y3123" s="73"/>
    </row>
    <row r="3124" spans="1:25" ht="16" x14ac:dyDescent="0.35">
      <c r="A3124" s="21">
        <v>2793</v>
      </c>
      <c r="B3124" s="30">
        <v>8714200</v>
      </c>
      <c r="C3124" s="20" t="s">
        <v>548</v>
      </c>
      <c r="D3124" s="62" t="s">
        <v>826</v>
      </c>
      <c r="E3124" s="217" t="s">
        <v>34</v>
      </c>
      <c r="F3124" s="54">
        <v>0</v>
      </c>
      <c r="G3124" s="134">
        <v>1</v>
      </c>
      <c r="H3124" s="6">
        <v>781815</v>
      </c>
      <c r="I3124" s="247">
        <v>86632</v>
      </c>
      <c r="J3124" s="82">
        <f t="shared" si="533"/>
        <v>97998.118400000007</v>
      </c>
      <c r="K3124" s="79">
        <v>131840</v>
      </c>
      <c r="L3124" s="79">
        <f t="shared" si="543"/>
        <v>25049.599999999999</v>
      </c>
      <c r="M3124" s="79">
        <f t="shared" si="534"/>
        <v>156889.60000000001</v>
      </c>
      <c r="N3124" s="79">
        <v>102000</v>
      </c>
      <c r="O3124" s="79">
        <v>19380</v>
      </c>
      <c r="P3124" s="79">
        <v>121380</v>
      </c>
      <c r="Q3124" s="244">
        <f t="shared" si="537"/>
        <v>97998</v>
      </c>
      <c r="R3124" s="244">
        <f t="shared" si="538"/>
        <v>125423</v>
      </c>
      <c r="S3124" s="244">
        <f t="shared" si="539"/>
        <v>123117</v>
      </c>
      <c r="T3124" s="244">
        <f t="shared" si="540"/>
        <v>121380</v>
      </c>
      <c r="U3124" s="79">
        <f t="shared" si="541"/>
        <v>19392.403474041064</v>
      </c>
      <c r="V3124" s="245">
        <f t="shared" si="542"/>
        <v>0.15461600722388288</v>
      </c>
      <c r="W3124" s="88" t="str">
        <f t="shared" si="535"/>
        <v>MENOR_VALOR</v>
      </c>
      <c r="X3124" s="89">
        <f t="shared" si="536"/>
        <v>97998</v>
      </c>
      <c r="Y3124" s="73"/>
    </row>
    <row r="3125" spans="1:25" ht="16" x14ac:dyDescent="0.35">
      <c r="A3125" s="21">
        <v>2794</v>
      </c>
      <c r="B3125" s="30">
        <v>8714200</v>
      </c>
      <c r="C3125" s="20" t="s">
        <v>548</v>
      </c>
      <c r="D3125" s="62" t="s">
        <v>827</v>
      </c>
      <c r="E3125" s="217" t="s">
        <v>34</v>
      </c>
      <c r="F3125" s="54">
        <v>0</v>
      </c>
      <c r="G3125" s="134">
        <v>1</v>
      </c>
      <c r="H3125" s="6">
        <v>781815</v>
      </c>
      <c r="I3125" s="247">
        <v>220150</v>
      </c>
      <c r="J3125" s="82">
        <f t="shared" si="533"/>
        <v>249033.68</v>
      </c>
      <c r="K3125" s="79">
        <v>301320</v>
      </c>
      <c r="L3125" s="79">
        <f t="shared" si="543"/>
        <v>57250.8</v>
      </c>
      <c r="M3125" s="79">
        <f t="shared" si="534"/>
        <v>358570.8</v>
      </c>
      <c r="N3125" s="79">
        <v>259000</v>
      </c>
      <c r="O3125" s="79">
        <v>49210</v>
      </c>
      <c r="P3125" s="79">
        <v>308210</v>
      </c>
      <c r="Q3125" s="244">
        <f t="shared" si="537"/>
        <v>249034</v>
      </c>
      <c r="R3125" s="244">
        <f t="shared" si="538"/>
        <v>305271</v>
      </c>
      <c r="S3125" s="244">
        <f t="shared" si="539"/>
        <v>301921</v>
      </c>
      <c r="T3125" s="244">
        <f t="shared" si="540"/>
        <v>308210</v>
      </c>
      <c r="U3125" s="79">
        <f t="shared" si="541"/>
        <v>39765.56405358787</v>
      </c>
      <c r="V3125" s="245">
        <f t="shared" si="542"/>
        <v>0.13026315651859452</v>
      </c>
      <c r="W3125" s="88" t="str">
        <f t="shared" si="535"/>
        <v>MENOR_VALOR</v>
      </c>
      <c r="X3125" s="89">
        <f t="shared" si="536"/>
        <v>249034</v>
      </c>
      <c r="Y3125" s="73"/>
    </row>
    <row r="3126" spans="1:25" ht="16" x14ac:dyDescent="0.35">
      <c r="A3126" s="21">
        <v>2795</v>
      </c>
      <c r="B3126" s="30">
        <v>8714200</v>
      </c>
      <c r="C3126" s="20" t="s">
        <v>548</v>
      </c>
      <c r="D3126" s="62" t="s">
        <v>800</v>
      </c>
      <c r="E3126" s="217" t="s">
        <v>34</v>
      </c>
      <c r="F3126" s="54">
        <v>0</v>
      </c>
      <c r="G3126" s="134">
        <v>1</v>
      </c>
      <c r="H3126" s="6">
        <v>781815</v>
      </c>
      <c r="I3126" s="247">
        <v>279650</v>
      </c>
      <c r="J3126" s="82">
        <f t="shared" si="533"/>
        <v>316340.08</v>
      </c>
      <c r="K3126" s="79">
        <v>382230</v>
      </c>
      <c r="L3126" s="79">
        <f t="shared" si="543"/>
        <v>72623.7</v>
      </c>
      <c r="M3126" s="79">
        <f t="shared" si="534"/>
        <v>454853.7</v>
      </c>
      <c r="N3126" s="79">
        <v>329000</v>
      </c>
      <c r="O3126" s="79">
        <v>62510</v>
      </c>
      <c r="P3126" s="79">
        <v>391510</v>
      </c>
      <c r="Q3126" s="244">
        <f t="shared" si="537"/>
        <v>316340</v>
      </c>
      <c r="R3126" s="244">
        <f t="shared" si="538"/>
        <v>387568</v>
      </c>
      <c r="S3126" s="244">
        <f t="shared" si="539"/>
        <v>383345</v>
      </c>
      <c r="T3126" s="244">
        <f t="shared" si="540"/>
        <v>391510</v>
      </c>
      <c r="U3126" s="79">
        <f t="shared" si="541"/>
        <v>50365.801810355406</v>
      </c>
      <c r="V3126" s="245">
        <f t="shared" si="542"/>
        <v>0.12995345800054547</v>
      </c>
      <c r="W3126" s="88" t="str">
        <f t="shared" si="535"/>
        <v>MENOR_VALOR</v>
      </c>
      <c r="X3126" s="89">
        <f t="shared" si="536"/>
        <v>316340</v>
      </c>
      <c r="Y3126" s="73"/>
    </row>
    <row r="3127" spans="1:25" ht="16" x14ac:dyDescent="0.35">
      <c r="A3127" s="21">
        <v>2796</v>
      </c>
      <c r="B3127" s="30">
        <v>8714200</v>
      </c>
      <c r="C3127" s="20" t="s">
        <v>548</v>
      </c>
      <c r="D3127" s="62" t="s">
        <v>828</v>
      </c>
      <c r="E3127" s="217" t="s">
        <v>34</v>
      </c>
      <c r="F3127" s="54">
        <v>0</v>
      </c>
      <c r="G3127" s="134">
        <v>1</v>
      </c>
      <c r="H3127" s="6">
        <v>781815</v>
      </c>
      <c r="I3127" s="247">
        <v>231336</v>
      </c>
      <c r="J3127" s="82">
        <f t="shared" si="533"/>
        <v>261687.28320000001</v>
      </c>
      <c r="K3127" s="79">
        <v>350200</v>
      </c>
      <c r="L3127" s="79">
        <f t="shared" si="543"/>
        <v>66538</v>
      </c>
      <c r="M3127" s="79">
        <f t="shared" si="534"/>
        <v>416738</v>
      </c>
      <c r="N3127" s="79">
        <v>272000</v>
      </c>
      <c r="O3127" s="79">
        <v>51680</v>
      </c>
      <c r="P3127" s="79">
        <v>323680</v>
      </c>
      <c r="Q3127" s="244">
        <f t="shared" si="537"/>
        <v>261687</v>
      </c>
      <c r="R3127" s="244">
        <f t="shared" si="538"/>
        <v>334035</v>
      </c>
      <c r="S3127" s="244">
        <f t="shared" si="539"/>
        <v>328035</v>
      </c>
      <c r="T3127" s="244">
        <f t="shared" si="540"/>
        <v>323680</v>
      </c>
      <c r="U3127" s="79">
        <f t="shared" si="541"/>
        <v>51157.761405284342</v>
      </c>
      <c r="V3127" s="245">
        <f t="shared" si="542"/>
        <v>0.15315090156805228</v>
      </c>
      <c r="W3127" s="88" t="str">
        <f t="shared" si="535"/>
        <v>MENOR_VALOR</v>
      </c>
      <c r="X3127" s="89">
        <f t="shared" si="536"/>
        <v>261687</v>
      </c>
      <c r="Y3127" s="73"/>
    </row>
    <row r="3128" spans="1:25" ht="16" x14ac:dyDescent="0.35">
      <c r="A3128" s="21">
        <v>2797</v>
      </c>
      <c r="B3128" s="30">
        <v>8714200</v>
      </c>
      <c r="C3128" s="62" t="s">
        <v>562</v>
      </c>
      <c r="D3128" s="62" t="s">
        <v>646</v>
      </c>
      <c r="E3128" s="217" t="s">
        <v>34</v>
      </c>
      <c r="F3128" s="54">
        <v>0</v>
      </c>
      <c r="G3128" s="134">
        <v>1</v>
      </c>
      <c r="H3128" s="6">
        <v>781815</v>
      </c>
      <c r="I3128" s="264">
        <v>366401</v>
      </c>
      <c r="J3128" s="82">
        <f t="shared" si="533"/>
        <v>414472.8112</v>
      </c>
      <c r="K3128" s="79">
        <v>530640</v>
      </c>
      <c r="L3128" s="79">
        <f t="shared" si="543"/>
        <v>100821.6</v>
      </c>
      <c r="M3128" s="79">
        <f t="shared" si="534"/>
        <v>631461.6</v>
      </c>
      <c r="N3128" s="79">
        <v>429000</v>
      </c>
      <c r="O3128" s="79">
        <v>81510</v>
      </c>
      <c r="P3128" s="79">
        <v>510510</v>
      </c>
      <c r="Q3128" s="244">
        <f t="shared" si="537"/>
        <v>414473</v>
      </c>
      <c r="R3128" s="244">
        <f t="shared" si="538"/>
        <v>518815</v>
      </c>
      <c r="S3128" s="244">
        <f t="shared" si="539"/>
        <v>511229</v>
      </c>
      <c r="T3128" s="244">
        <f t="shared" si="540"/>
        <v>510510</v>
      </c>
      <c r="U3128" s="79">
        <f t="shared" si="541"/>
        <v>73780.935762566747</v>
      </c>
      <c r="V3128" s="245">
        <f t="shared" si="542"/>
        <v>0.14221049075791323</v>
      </c>
      <c r="W3128" s="88" t="str">
        <f t="shared" si="535"/>
        <v>MENOR_VALOR</v>
      </c>
      <c r="X3128" s="89">
        <f t="shared" si="536"/>
        <v>414473</v>
      </c>
      <c r="Y3128" s="73"/>
    </row>
    <row r="3129" spans="1:25" ht="16" x14ac:dyDescent="0.35">
      <c r="A3129" s="21">
        <v>2798</v>
      </c>
      <c r="B3129" s="30">
        <v>8714200</v>
      </c>
      <c r="C3129" s="62" t="s">
        <v>562</v>
      </c>
      <c r="D3129" s="62" t="s">
        <v>659</v>
      </c>
      <c r="E3129" s="217" t="s">
        <v>34</v>
      </c>
      <c r="F3129" s="54">
        <v>0</v>
      </c>
      <c r="G3129" s="134">
        <v>1</v>
      </c>
      <c r="H3129" s="6">
        <v>781815</v>
      </c>
      <c r="I3129" s="264">
        <v>517888</v>
      </c>
      <c r="J3129" s="82">
        <f t="shared" si="533"/>
        <v>585834.90559999994</v>
      </c>
      <c r="K3129" s="79">
        <v>791440</v>
      </c>
      <c r="L3129" s="79">
        <f t="shared" si="543"/>
        <v>150373.6</v>
      </c>
      <c r="M3129" s="79">
        <f t="shared" si="534"/>
        <v>941813.6</v>
      </c>
      <c r="N3129" s="79">
        <v>609000</v>
      </c>
      <c r="O3129" s="79">
        <v>115710</v>
      </c>
      <c r="P3129" s="79">
        <v>724710</v>
      </c>
      <c r="Q3129" s="244">
        <f t="shared" si="537"/>
        <v>585835</v>
      </c>
      <c r="R3129" s="244">
        <f t="shared" si="538"/>
        <v>750786</v>
      </c>
      <c r="S3129" s="244">
        <f t="shared" si="539"/>
        <v>736718</v>
      </c>
      <c r="T3129" s="244">
        <f t="shared" si="540"/>
        <v>724710</v>
      </c>
      <c r="U3129" s="79">
        <f t="shared" si="541"/>
        <v>116637.9706635022</v>
      </c>
      <c r="V3129" s="245">
        <f t="shared" si="542"/>
        <v>0.15535448272011226</v>
      </c>
      <c r="W3129" s="88" t="str">
        <f t="shared" si="535"/>
        <v>MENOR_VALOR</v>
      </c>
      <c r="X3129" s="89">
        <f t="shared" si="536"/>
        <v>585835</v>
      </c>
      <c r="Y3129" s="73"/>
    </row>
    <row r="3130" spans="1:25" ht="16" x14ac:dyDescent="0.35">
      <c r="A3130" s="21">
        <v>2799</v>
      </c>
      <c r="B3130" s="30">
        <v>8714200</v>
      </c>
      <c r="C3130" s="62" t="s">
        <v>562</v>
      </c>
      <c r="D3130" s="62" t="s">
        <v>660</v>
      </c>
      <c r="E3130" s="217" t="s">
        <v>34</v>
      </c>
      <c r="F3130" s="54">
        <v>0</v>
      </c>
      <c r="G3130" s="134">
        <v>1</v>
      </c>
      <c r="H3130" s="6">
        <v>781815</v>
      </c>
      <c r="I3130" s="243">
        <v>173264</v>
      </c>
      <c r="J3130" s="82">
        <f t="shared" si="533"/>
        <v>195996.23680000001</v>
      </c>
      <c r="K3130" s="79">
        <v>265200</v>
      </c>
      <c r="L3130" s="79">
        <f t="shared" si="543"/>
        <v>50388</v>
      </c>
      <c r="M3130" s="79">
        <f t="shared" si="534"/>
        <v>315588</v>
      </c>
      <c r="N3130" s="79">
        <v>204000</v>
      </c>
      <c r="O3130" s="79">
        <v>38760</v>
      </c>
      <c r="P3130" s="79">
        <v>242760</v>
      </c>
      <c r="Q3130" s="244">
        <f t="shared" si="537"/>
        <v>195996</v>
      </c>
      <c r="R3130" s="244">
        <f t="shared" si="538"/>
        <v>251448</v>
      </c>
      <c r="S3130" s="244">
        <f t="shared" si="539"/>
        <v>246707</v>
      </c>
      <c r="T3130" s="244">
        <f t="shared" si="540"/>
        <v>242760</v>
      </c>
      <c r="U3130" s="79">
        <f t="shared" si="541"/>
        <v>39210.485230356433</v>
      </c>
      <c r="V3130" s="245">
        <f t="shared" si="542"/>
        <v>0.15593874371781216</v>
      </c>
      <c r="W3130" s="88" t="str">
        <f t="shared" si="535"/>
        <v>MENOR_VALOR</v>
      </c>
      <c r="X3130" s="89">
        <f t="shared" si="536"/>
        <v>195996</v>
      </c>
      <c r="Y3130" s="73"/>
    </row>
    <row r="3131" spans="1:25" ht="16" x14ac:dyDescent="0.35">
      <c r="A3131" s="21">
        <v>2800</v>
      </c>
      <c r="B3131" s="30">
        <v>8714200</v>
      </c>
      <c r="C3131" s="62" t="s">
        <v>562</v>
      </c>
      <c r="D3131" s="62" t="s">
        <v>661</v>
      </c>
      <c r="E3131" s="217" t="s">
        <v>34</v>
      </c>
      <c r="F3131" s="54">
        <v>0</v>
      </c>
      <c r="G3131" s="134">
        <v>1</v>
      </c>
      <c r="H3131" s="6">
        <v>781815</v>
      </c>
      <c r="I3131" s="264">
        <v>203133</v>
      </c>
      <c r="J3131" s="82">
        <f t="shared" ref="J3131:J3156" si="544">(I3131*13.12%)+I3131</f>
        <v>229784.0496</v>
      </c>
      <c r="K3131" s="79">
        <v>301990</v>
      </c>
      <c r="L3131" s="79">
        <f t="shared" si="543"/>
        <v>57378.1</v>
      </c>
      <c r="M3131" s="79">
        <f t="shared" si="534"/>
        <v>359368.1</v>
      </c>
      <c r="N3131" s="79">
        <v>239000</v>
      </c>
      <c r="O3131" s="79">
        <v>45410</v>
      </c>
      <c r="P3131" s="79">
        <v>284410</v>
      </c>
      <c r="Q3131" s="244">
        <f t="shared" si="537"/>
        <v>229784</v>
      </c>
      <c r="R3131" s="244">
        <f t="shared" si="538"/>
        <v>291187</v>
      </c>
      <c r="S3131" s="244">
        <f t="shared" si="539"/>
        <v>286375</v>
      </c>
      <c r="T3131" s="244">
        <f t="shared" si="540"/>
        <v>284410</v>
      </c>
      <c r="U3131" s="79">
        <f t="shared" si="541"/>
        <v>43418.477685197577</v>
      </c>
      <c r="V3131" s="245">
        <f t="shared" si="542"/>
        <v>0.14910857176040682</v>
      </c>
      <c r="W3131" s="88" t="str">
        <f t="shared" si="535"/>
        <v>MENOR_VALOR</v>
      </c>
      <c r="X3131" s="89">
        <f t="shared" si="536"/>
        <v>229784</v>
      </c>
      <c r="Y3131" s="73"/>
    </row>
    <row r="3132" spans="1:25" ht="16" x14ac:dyDescent="0.35">
      <c r="A3132" s="21">
        <v>2801</v>
      </c>
      <c r="B3132" s="30">
        <v>8714200</v>
      </c>
      <c r="C3132" s="62" t="s">
        <v>562</v>
      </c>
      <c r="D3132" s="62" t="s">
        <v>662</v>
      </c>
      <c r="E3132" s="217" t="s">
        <v>34</v>
      </c>
      <c r="F3132" s="54">
        <v>0</v>
      </c>
      <c r="G3132" s="134">
        <v>1</v>
      </c>
      <c r="H3132" s="6">
        <v>781815</v>
      </c>
      <c r="I3132" s="264">
        <v>210868</v>
      </c>
      <c r="J3132" s="82">
        <f t="shared" si="544"/>
        <v>238533.88159999999</v>
      </c>
      <c r="K3132" s="79">
        <v>316200</v>
      </c>
      <c r="L3132" s="79">
        <f t="shared" si="543"/>
        <v>60078</v>
      </c>
      <c r="M3132" s="79">
        <f t="shared" si="534"/>
        <v>376278</v>
      </c>
      <c r="N3132" s="79">
        <v>248000</v>
      </c>
      <c r="O3132" s="79">
        <v>47120</v>
      </c>
      <c r="P3132" s="79">
        <v>295120</v>
      </c>
      <c r="Q3132" s="244">
        <f t="shared" si="537"/>
        <v>238534</v>
      </c>
      <c r="R3132" s="244">
        <f t="shared" si="538"/>
        <v>303311</v>
      </c>
      <c r="S3132" s="244">
        <f t="shared" si="539"/>
        <v>298094</v>
      </c>
      <c r="T3132" s="244">
        <f t="shared" si="540"/>
        <v>295120</v>
      </c>
      <c r="U3132" s="79">
        <f t="shared" si="541"/>
        <v>45804.255964920987</v>
      </c>
      <c r="V3132" s="245">
        <f t="shared" si="542"/>
        <v>0.15101416026758341</v>
      </c>
      <c r="W3132" s="88" t="str">
        <f t="shared" si="535"/>
        <v>MENOR_VALOR</v>
      </c>
      <c r="X3132" s="89">
        <f t="shared" si="536"/>
        <v>238534</v>
      </c>
      <c r="Y3132" s="73"/>
    </row>
    <row r="3133" spans="1:25" ht="16" x14ac:dyDescent="0.35">
      <c r="A3133" s="21">
        <v>2802</v>
      </c>
      <c r="B3133" s="30">
        <v>8714200</v>
      </c>
      <c r="C3133" s="62" t="s">
        <v>562</v>
      </c>
      <c r="D3133" s="62" t="s">
        <v>663</v>
      </c>
      <c r="E3133" s="217" t="s">
        <v>34</v>
      </c>
      <c r="F3133" s="54">
        <v>0</v>
      </c>
      <c r="G3133" s="134">
        <v>1</v>
      </c>
      <c r="H3133" s="6">
        <v>781815</v>
      </c>
      <c r="I3133" s="264">
        <v>84371</v>
      </c>
      <c r="J3133" s="82">
        <f t="shared" si="544"/>
        <v>95440.475200000001</v>
      </c>
      <c r="K3133" s="79">
        <v>120280</v>
      </c>
      <c r="L3133" s="79">
        <f t="shared" si="543"/>
        <v>22853.200000000001</v>
      </c>
      <c r="M3133" s="79">
        <f t="shared" si="534"/>
        <v>143133.20000000001</v>
      </c>
      <c r="N3133" s="79">
        <v>99000</v>
      </c>
      <c r="O3133" s="79">
        <v>18810</v>
      </c>
      <c r="P3133" s="79">
        <v>117810</v>
      </c>
      <c r="Q3133" s="244">
        <f t="shared" si="537"/>
        <v>95440</v>
      </c>
      <c r="R3133" s="244">
        <f t="shared" si="538"/>
        <v>118795</v>
      </c>
      <c r="S3133" s="244">
        <f t="shared" si="539"/>
        <v>117189</v>
      </c>
      <c r="T3133" s="244">
        <f t="shared" si="540"/>
        <v>117810</v>
      </c>
      <c r="U3133" s="79">
        <f t="shared" si="541"/>
        <v>16514.478874611817</v>
      </c>
      <c r="V3133" s="245">
        <f t="shared" si="542"/>
        <v>0.1390166158054785</v>
      </c>
      <c r="W3133" s="88" t="str">
        <f t="shared" si="535"/>
        <v>MENOR_VALOR</v>
      </c>
      <c r="X3133" s="89">
        <f t="shared" si="536"/>
        <v>95440</v>
      </c>
      <c r="Y3133" s="73"/>
    </row>
    <row r="3134" spans="1:25" ht="16" x14ac:dyDescent="0.35">
      <c r="A3134" s="21">
        <v>2803</v>
      </c>
      <c r="B3134" s="30">
        <v>8714200</v>
      </c>
      <c r="C3134" s="32" t="s">
        <v>179</v>
      </c>
      <c r="D3134" s="32" t="s">
        <v>160</v>
      </c>
      <c r="E3134" s="33" t="s">
        <v>34</v>
      </c>
      <c r="F3134" s="6">
        <v>0</v>
      </c>
      <c r="G3134" s="6">
        <v>1</v>
      </c>
      <c r="H3134" s="21">
        <v>781815</v>
      </c>
      <c r="I3134" s="243">
        <v>165291</v>
      </c>
      <c r="J3134" s="82">
        <f t="shared" si="544"/>
        <v>186977.17920000001</v>
      </c>
      <c r="K3134" s="79">
        <v>255150</v>
      </c>
      <c r="L3134" s="79">
        <f t="shared" si="543"/>
        <v>48478.5</v>
      </c>
      <c r="M3134" s="79">
        <f t="shared" si="534"/>
        <v>303628.5</v>
      </c>
      <c r="N3134" s="79">
        <v>194000</v>
      </c>
      <c r="O3134" s="79">
        <v>36860</v>
      </c>
      <c r="P3134" s="79">
        <v>230860</v>
      </c>
      <c r="Q3134" s="244">
        <f t="shared" si="537"/>
        <v>186977</v>
      </c>
      <c r="R3134" s="244">
        <f t="shared" si="538"/>
        <v>240489</v>
      </c>
      <c r="S3134" s="244">
        <f t="shared" si="539"/>
        <v>235773</v>
      </c>
      <c r="T3134" s="244">
        <f t="shared" si="540"/>
        <v>230860</v>
      </c>
      <c r="U3134" s="79">
        <f t="shared" si="541"/>
        <v>37838.698074854532</v>
      </c>
      <c r="V3134" s="245">
        <f t="shared" si="542"/>
        <v>0.15734066038303013</v>
      </c>
      <c r="W3134" s="88" t="str">
        <f t="shared" si="535"/>
        <v>MENOR_VALOR</v>
      </c>
      <c r="X3134" s="89">
        <f t="shared" si="536"/>
        <v>186977</v>
      </c>
      <c r="Y3134" s="73"/>
    </row>
    <row r="3135" spans="1:25" ht="32" x14ac:dyDescent="0.35">
      <c r="A3135" s="21">
        <v>2804</v>
      </c>
      <c r="B3135" s="30">
        <v>8714200</v>
      </c>
      <c r="C3135" s="32" t="s">
        <v>50</v>
      </c>
      <c r="D3135" s="62" t="s">
        <v>644</v>
      </c>
      <c r="E3135" s="33" t="s">
        <v>80</v>
      </c>
      <c r="F3135" s="6">
        <v>0</v>
      </c>
      <c r="G3135" s="6">
        <v>1</v>
      </c>
      <c r="H3135" s="6">
        <v>781815</v>
      </c>
      <c r="I3135" s="243">
        <v>299999</v>
      </c>
      <c r="J3135" s="82">
        <f t="shared" si="544"/>
        <v>339358.8688</v>
      </c>
      <c r="K3135" s="79">
        <v>416100</v>
      </c>
      <c r="L3135" s="79">
        <f t="shared" si="543"/>
        <v>79059</v>
      </c>
      <c r="M3135" s="79">
        <f t="shared" si="534"/>
        <v>495159</v>
      </c>
      <c r="N3135" s="79">
        <v>350000</v>
      </c>
      <c r="O3135" s="79">
        <v>66500</v>
      </c>
      <c r="P3135" s="79">
        <v>416500</v>
      </c>
      <c r="Q3135" s="244">
        <f t="shared" si="537"/>
        <v>339359</v>
      </c>
      <c r="R3135" s="244">
        <f t="shared" si="538"/>
        <v>417006</v>
      </c>
      <c r="S3135" s="244">
        <f t="shared" si="539"/>
        <v>412103</v>
      </c>
      <c r="T3135" s="244">
        <f t="shared" si="540"/>
        <v>416500</v>
      </c>
      <c r="U3135" s="79">
        <f t="shared" si="541"/>
        <v>54904.720238791859</v>
      </c>
      <c r="V3135" s="245">
        <f t="shared" si="542"/>
        <v>0.13166410132897813</v>
      </c>
      <c r="W3135" s="88" t="str">
        <f t="shared" si="535"/>
        <v>MENOR_VALOR</v>
      </c>
      <c r="X3135" s="89">
        <f t="shared" si="536"/>
        <v>339359</v>
      </c>
      <c r="Y3135" s="73"/>
    </row>
    <row r="3136" spans="1:25" s="74" customFormat="1" ht="24" x14ac:dyDescent="0.35">
      <c r="A3136" s="215">
        <v>4.7</v>
      </c>
      <c r="B3136" s="30"/>
      <c r="C3136" s="13"/>
      <c r="D3136" s="218" t="s">
        <v>664</v>
      </c>
      <c r="E3136" s="6"/>
      <c r="F3136" s="6"/>
      <c r="G3136" s="6"/>
      <c r="H3136" s="6"/>
      <c r="I3136" s="11"/>
      <c r="J3136" s="82">
        <f t="shared" si="544"/>
        <v>0</v>
      </c>
      <c r="K3136" s="79">
        <v>0</v>
      </c>
      <c r="L3136" s="79">
        <f t="shared" si="543"/>
        <v>0</v>
      </c>
      <c r="M3136" s="79">
        <f t="shared" si="534"/>
        <v>0</v>
      </c>
      <c r="N3136" s="79"/>
      <c r="O3136" s="79"/>
      <c r="P3136" s="79"/>
      <c r="Q3136" s="244"/>
      <c r="R3136" s="244"/>
      <c r="S3136" s="244"/>
      <c r="T3136" s="244"/>
      <c r="U3136" s="79"/>
      <c r="V3136" s="245"/>
      <c r="W3136" s="88" t="str">
        <f t="shared" si="535"/>
        <v>MENOR_VALOR</v>
      </c>
      <c r="X3136" s="89">
        <f t="shared" si="536"/>
        <v>0</v>
      </c>
      <c r="Y3136" s="73"/>
    </row>
    <row r="3137" spans="1:25" ht="16" x14ac:dyDescent="0.35">
      <c r="A3137" s="21">
        <v>2805</v>
      </c>
      <c r="B3137" s="30">
        <v>8714200</v>
      </c>
      <c r="C3137" s="20" t="s">
        <v>548</v>
      </c>
      <c r="D3137" s="62" t="s">
        <v>805</v>
      </c>
      <c r="E3137" s="217" t="s">
        <v>34</v>
      </c>
      <c r="F3137" s="54">
        <v>0</v>
      </c>
      <c r="G3137" s="134">
        <v>1</v>
      </c>
      <c r="H3137" s="6">
        <v>781815</v>
      </c>
      <c r="I3137" s="247">
        <v>132923</v>
      </c>
      <c r="J3137" s="82">
        <f t="shared" si="544"/>
        <v>150362.4976</v>
      </c>
      <c r="K3137" s="79">
        <v>206700</v>
      </c>
      <c r="L3137" s="79">
        <f t="shared" si="543"/>
        <v>39273</v>
      </c>
      <c r="M3137" s="79">
        <f t="shared" si="534"/>
        <v>245973</v>
      </c>
      <c r="N3137" s="79">
        <v>156000</v>
      </c>
      <c r="O3137" s="79">
        <v>29640</v>
      </c>
      <c r="P3137" s="79">
        <v>185640</v>
      </c>
      <c r="Q3137" s="244">
        <f t="shared" si="537"/>
        <v>150362</v>
      </c>
      <c r="R3137" s="244">
        <f t="shared" si="538"/>
        <v>193992</v>
      </c>
      <c r="S3137" s="244">
        <f t="shared" si="539"/>
        <v>190064</v>
      </c>
      <c r="T3137" s="244">
        <f t="shared" si="540"/>
        <v>185640</v>
      </c>
      <c r="U3137" s="79">
        <f t="shared" si="541"/>
        <v>30851.068863169068</v>
      </c>
      <c r="V3137" s="245">
        <f t="shared" si="542"/>
        <v>0.15903268620958116</v>
      </c>
      <c r="W3137" s="88" t="str">
        <f t="shared" si="535"/>
        <v>MENOR_VALOR</v>
      </c>
      <c r="X3137" s="89">
        <f t="shared" si="536"/>
        <v>150362</v>
      </c>
      <c r="Y3137" s="73"/>
    </row>
    <row r="3138" spans="1:25" ht="16" x14ac:dyDescent="0.35">
      <c r="A3138" s="21">
        <v>2806</v>
      </c>
      <c r="B3138" s="30">
        <v>8714200</v>
      </c>
      <c r="C3138" s="20" t="s">
        <v>548</v>
      </c>
      <c r="D3138" s="62" t="s">
        <v>665</v>
      </c>
      <c r="E3138" s="217" t="s">
        <v>34</v>
      </c>
      <c r="F3138" s="54">
        <v>0</v>
      </c>
      <c r="G3138" s="134">
        <v>1</v>
      </c>
      <c r="H3138" s="6">
        <v>781815</v>
      </c>
      <c r="I3138" s="247">
        <v>117810</v>
      </c>
      <c r="J3138" s="82">
        <f t="shared" si="544"/>
        <v>133266.67199999999</v>
      </c>
      <c r="K3138" s="79">
        <v>160080</v>
      </c>
      <c r="L3138" s="79">
        <f t="shared" si="543"/>
        <v>30415.200000000001</v>
      </c>
      <c r="M3138" s="79">
        <f t="shared" si="534"/>
        <v>190495.2</v>
      </c>
      <c r="N3138" s="79">
        <v>139000</v>
      </c>
      <c r="O3138" s="79">
        <v>26410</v>
      </c>
      <c r="P3138" s="79">
        <v>165410</v>
      </c>
      <c r="Q3138" s="244">
        <f t="shared" si="537"/>
        <v>133267</v>
      </c>
      <c r="R3138" s="244">
        <f t="shared" si="538"/>
        <v>163057</v>
      </c>
      <c r="S3138" s="244">
        <f t="shared" si="539"/>
        <v>161333</v>
      </c>
      <c r="T3138" s="244">
        <f t="shared" si="540"/>
        <v>165410</v>
      </c>
      <c r="U3138" s="79">
        <f t="shared" si="541"/>
        <v>21064.71101154725</v>
      </c>
      <c r="V3138" s="245">
        <f t="shared" si="542"/>
        <v>0.1291861803635983</v>
      </c>
      <c r="W3138" s="88" t="str">
        <f t="shared" si="535"/>
        <v>MENOR_VALOR</v>
      </c>
      <c r="X3138" s="89">
        <f t="shared" si="536"/>
        <v>133267</v>
      </c>
      <c r="Y3138" s="73"/>
    </row>
    <row r="3139" spans="1:25" ht="16" x14ac:dyDescent="0.35">
      <c r="A3139" s="21">
        <v>2807</v>
      </c>
      <c r="B3139" s="30">
        <v>8714200</v>
      </c>
      <c r="C3139" s="20" t="s">
        <v>548</v>
      </c>
      <c r="D3139" s="62" t="s">
        <v>666</v>
      </c>
      <c r="E3139" s="217" t="s">
        <v>34</v>
      </c>
      <c r="F3139" s="54">
        <v>0</v>
      </c>
      <c r="G3139" s="134">
        <v>1</v>
      </c>
      <c r="H3139" s="6">
        <v>781815</v>
      </c>
      <c r="I3139" s="247">
        <v>72828</v>
      </c>
      <c r="J3139" s="82">
        <f t="shared" si="544"/>
        <v>82383.033599999995</v>
      </c>
      <c r="K3139" s="79">
        <v>104760</v>
      </c>
      <c r="L3139" s="79">
        <f t="shared" si="543"/>
        <v>19904.400000000001</v>
      </c>
      <c r="M3139" s="79">
        <f t="shared" si="534"/>
        <v>124664.4</v>
      </c>
      <c r="N3139" s="79">
        <v>86000</v>
      </c>
      <c r="O3139" s="79">
        <v>16340</v>
      </c>
      <c r="P3139" s="79">
        <v>102340</v>
      </c>
      <c r="Q3139" s="244">
        <f t="shared" si="537"/>
        <v>82383</v>
      </c>
      <c r="R3139" s="244">
        <f t="shared" si="538"/>
        <v>103129</v>
      </c>
      <c r="S3139" s="244">
        <f t="shared" si="539"/>
        <v>101674</v>
      </c>
      <c r="T3139" s="244">
        <f t="shared" si="540"/>
        <v>102340</v>
      </c>
      <c r="U3139" s="79">
        <f t="shared" si="541"/>
        <v>14669.637282496114</v>
      </c>
      <c r="V3139" s="245">
        <f t="shared" si="542"/>
        <v>0.14224551079227099</v>
      </c>
      <c r="W3139" s="88" t="str">
        <f t="shared" si="535"/>
        <v>MENOR_VALOR</v>
      </c>
      <c r="X3139" s="89">
        <f t="shared" si="536"/>
        <v>82383</v>
      </c>
      <c r="Y3139" s="73"/>
    </row>
    <row r="3140" spans="1:25" x14ac:dyDescent="0.35">
      <c r="A3140" s="21">
        <v>2808</v>
      </c>
      <c r="B3140" s="30">
        <v>8714200</v>
      </c>
      <c r="C3140" s="20" t="s">
        <v>548</v>
      </c>
      <c r="D3140" s="62" t="s">
        <v>667</v>
      </c>
      <c r="E3140" s="217" t="s">
        <v>34</v>
      </c>
      <c r="F3140" s="54">
        <v>0</v>
      </c>
      <c r="G3140" s="134">
        <v>1</v>
      </c>
      <c r="H3140" s="6">
        <v>781815</v>
      </c>
      <c r="I3140" s="247">
        <v>195874</v>
      </c>
      <c r="J3140" s="82">
        <f t="shared" si="544"/>
        <v>221572.66879999998</v>
      </c>
      <c r="K3140" s="79">
        <v>302400</v>
      </c>
      <c r="L3140" s="79">
        <f t="shared" si="543"/>
        <v>57456</v>
      </c>
      <c r="M3140" s="79">
        <f t="shared" si="534"/>
        <v>359856</v>
      </c>
      <c r="N3140" s="79">
        <v>230000</v>
      </c>
      <c r="O3140" s="79">
        <v>43700</v>
      </c>
      <c r="P3140" s="79">
        <v>273700</v>
      </c>
      <c r="Q3140" s="244">
        <f t="shared" si="537"/>
        <v>221573</v>
      </c>
      <c r="R3140" s="244">
        <f t="shared" si="538"/>
        <v>285043</v>
      </c>
      <c r="S3140" s="244">
        <f t="shared" si="539"/>
        <v>279452</v>
      </c>
      <c r="T3140" s="244">
        <f t="shared" si="540"/>
        <v>273700</v>
      </c>
      <c r="U3140" s="79">
        <f t="shared" si="541"/>
        <v>44880.067401910172</v>
      </c>
      <c r="V3140" s="245">
        <f t="shared" si="542"/>
        <v>0.15745016506951642</v>
      </c>
      <c r="W3140" s="88" t="str">
        <f t="shared" si="535"/>
        <v>MENOR_VALOR</v>
      </c>
      <c r="X3140" s="89">
        <f t="shared" si="536"/>
        <v>221573</v>
      </c>
      <c r="Y3140" s="73"/>
    </row>
    <row r="3141" spans="1:25" ht="24" x14ac:dyDescent="0.35">
      <c r="A3141" s="21">
        <v>2809</v>
      </c>
      <c r="B3141" s="30">
        <v>8714200</v>
      </c>
      <c r="C3141" s="20" t="s">
        <v>548</v>
      </c>
      <c r="D3141" s="62" t="s">
        <v>806</v>
      </c>
      <c r="E3141" s="217" t="s">
        <v>34</v>
      </c>
      <c r="F3141" s="54">
        <v>0</v>
      </c>
      <c r="G3141" s="134">
        <v>1</v>
      </c>
      <c r="H3141" s="6">
        <v>781815</v>
      </c>
      <c r="I3141" s="247">
        <v>324870</v>
      </c>
      <c r="J3141" s="82">
        <f t="shared" si="544"/>
        <v>367492.94400000002</v>
      </c>
      <c r="K3141" s="79">
        <v>444540</v>
      </c>
      <c r="L3141" s="79">
        <f t="shared" si="543"/>
        <v>84462.6</v>
      </c>
      <c r="M3141" s="79">
        <f t="shared" si="534"/>
        <v>529002.6</v>
      </c>
      <c r="N3141" s="79">
        <v>382000</v>
      </c>
      <c r="O3141" s="79">
        <v>72580</v>
      </c>
      <c r="P3141" s="79">
        <v>454580</v>
      </c>
      <c r="Q3141" s="244">
        <f t="shared" si="537"/>
        <v>367493</v>
      </c>
      <c r="R3141" s="244">
        <f t="shared" si="538"/>
        <v>450359</v>
      </c>
      <c r="S3141" s="244">
        <f t="shared" si="539"/>
        <v>445423</v>
      </c>
      <c r="T3141" s="244">
        <f t="shared" si="540"/>
        <v>454580</v>
      </c>
      <c r="U3141" s="79">
        <f t="shared" si="541"/>
        <v>58595.110529804449</v>
      </c>
      <c r="V3141" s="245">
        <f t="shared" si="542"/>
        <v>0.1301075598129591</v>
      </c>
      <c r="W3141" s="88" t="str">
        <f t="shared" si="535"/>
        <v>MENOR_VALOR</v>
      </c>
      <c r="X3141" s="89">
        <f t="shared" si="536"/>
        <v>367493</v>
      </c>
      <c r="Y3141" s="73"/>
    </row>
    <row r="3142" spans="1:25" ht="16" x14ac:dyDescent="0.35">
      <c r="A3142" s="21">
        <v>2810</v>
      </c>
      <c r="B3142" s="30">
        <v>8714200</v>
      </c>
      <c r="C3142" s="20" t="s">
        <v>548</v>
      </c>
      <c r="D3142" s="62" t="s">
        <v>808</v>
      </c>
      <c r="E3142" s="217" t="s">
        <v>34</v>
      </c>
      <c r="F3142" s="54">
        <v>0</v>
      </c>
      <c r="G3142" s="134">
        <v>1</v>
      </c>
      <c r="H3142" s="6">
        <v>781815</v>
      </c>
      <c r="I3142" s="247">
        <v>133756</v>
      </c>
      <c r="J3142" s="82">
        <f t="shared" si="544"/>
        <v>151304.78719999999</v>
      </c>
      <c r="K3142" s="79">
        <v>205800</v>
      </c>
      <c r="L3142" s="79">
        <f t="shared" si="543"/>
        <v>39102</v>
      </c>
      <c r="M3142" s="79">
        <f t="shared" si="534"/>
        <v>244902</v>
      </c>
      <c r="N3142" s="79">
        <v>157000</v>
      </c>
      <c r="O3142" s="79">
        <v>29830</v>
      </c>
      <c r="P3142" s="79">
        <v>186830</v>
      </c>
      <c r="Q3142" s="244">
        <f t="shared" si="537"/>
        <v>151305</v>
      </c>
      <c r="R3142" s="244">
        <f t="shared" si="538"/>
        <v>194346</v>
      </c>
      <c r="S3142" s="244">
        <f t="shared" si="539"/>
        <v>190589</v>
      </c>
      <c r="T3142" s="244">
        <f t="shared" si="540"/>
        <v>186830</v>
      </c>
      <c r="U3142" s="79">
        <f t="shared" si="541"/>
        <v>30434.582969050192</v>
      </c>
      <c r="V3142" s="245">
        <f t="shared" si="542"/>
        <v>0.15659999675347161</v>
      </c>
      <c r="W3142" s="88" t="str">
        <f t="shared" si="535"/>
        <v>MENOR_VALOR</v>
      </c>
      <c r="X3142" s="89">
        <f t="shared" si="536"/>
        <v>151305</v>
      </c>
      <c r="Y3142" s="73"/>
    </row>
    <row r="3143" spans="1:25" ht="16" x14ac:dyDescent="0.35">
      <c r="A3143" s="21">
        <v>2811</v>
      </c>
      <c r="B3143" s="30">
        <v>8714200</v>
      </c>
      <c r="C3143" s="20" t="s">
        <v>548</v>
      </c>
      <c r="D3143" s="62" t="s">
        <v>809</v>
      </c>
      <c r="E3143" s="217" t="s">
        <v>34</v>
      </c>
      <c r="F3143" s="54">
        <v>0</v>
      </c>
      <c r="G3143" s="134">
        <v>1</v>
      </c>
      <c r="H3143" s="6">
        <v>781815</v>
      </c>
      <c r="I3143" s="247">
        <v>161483</v>
      </c>
      <c r="J3143" s="82">
        <f t="shared" si="544"/>
        <v>182669.56959999999</v>
      </c>
      <c r="K3143" s="79">
        <v>245140</v>
      </c>
      <c r="L3143" s="79">
        <f t="shared" si="543"/>
        <v>46576.6</v>
      </c>
      <c r="M3143" s="79">
        <f t="shared" si="534"/>
        <v>291716.59999999998</v>
      </c>
      <c r="N3143" s="79">
        <v>190000</v>
      </c>
      <c r="O3143" s="79">
        <v>36100</v>
      </c>
      <c r="P3143" s="79">
        <v>226100</v>
      </c>
      <c r="Q3143" s="244">
        <f t="shared" si="537"/>
        <v>182670</v>
      </c>
      <c r="R3143" s="244">
        <f t="shared" si="538"/>
        <v>233495</v>
      </c>
      <c r="S3143" s="244">
        <f t="shared" si="539"/>
        <v>229250</v>
      </c>
      <c r="T3143" s="244">
        <f t="shared" si="540"/>
        <v>226100</v>
      </c>
      <c r="U3143" s="79">
        <f t="shared" si="541"/>
        <v>35938.702153806276</v>
      </c>
      <c r="V3143" s="245">
        <f t="shared" si="542"/>
        <v>0.15391636717619767</v>
      </c>
      <c r="W3143" s="88" t="str">
        <f t="shared" si="535"/>
        <v>MENOR_VALOR</v>
      </c>
      <c r="X3143" s="89">
        <f t="shared" si="536"/>
        <v>182670</v>
      </c>
      <c r="Y3143" s="73"/>
    </row>
    <row r="3144" spans="1:25" ht="24" x14ac:dyDescent="0.35">
      <c r="A3144" s="21">
        <v>2812</v>
      </c>
      <c r="B3144" s="30">
        <v>8714200</v>
      </c>
      <c r="C3144" s="20" t="s">
        <v>548</v>
      </c>
      <c r="D3144" s="62" t="s">
        <v>668</v>
      </c>
      <c r="E3144" s="217" t="s">
        <v>34</v>
      </c>
      <c r="F3144" s="54">
        <v>0</v>
      </c>
      <c r="G3144" s="134">
        <v>1</v>
      </c>
      <c r="H3144" s="6">
        <v>781815</v>
      </c>
      <c r="I3144" s="247">
        <v>158508</v>
      </c>
      <c r="J3144" s="82">
        <f t="shared" si="544"/>
        <v>179304.24959999998</v>
      </c>
      <c r="K3144" s="79">
        <v>256300</v>
      </c>
      <c r="L3144" s="79">
        <f t="shared" si="543"/>
        <v>48697</v>
      </c>
      <c r="M3144" s="79">
        <f t="shared" si="534"/>
        <v>304997</v>
      </c>
      <c r="N3144" s="79">
        <v>186000</v>
      </c>
      <c r="O3144" s="79">
        <v>35340</v>
      </c>
      <c r="P3144" s="79">
        <v>221340</v>
      </c>
      <c r="Q3144" s="244">
        <f t="shared" si="537"/>
        <v>179304</v>
      </c>
      <c r="R3144" s="244">
        <f t="shared" si="538"/>
        <v>235214</v>
      </c>
      <c r="S3144" s="244">
        <f t="shared" si="539"/>
        <v>229605</v>
      </c>
      <c r="T3144" s="244">
        <f t="shared" si="540"/>
        <v>221340</v>
      </c>
      <c r="U3144" s="79">
        <f t="shared" si="541"/>
        <v>39534.340136139872</v>
      </c>
      <c r="V3144" s="245">
        <f t="shared" si="542"/>
        <v>0.16807817619758975</v>
      </c>
      <c r="W3144" s="88" t="str">
        <f t="shared" si="535"/>
        <v>MENOR_VALOR</v>
      </c>
      <c r="X3144" s="89">
        <f t="shared" si="536"/>
        <v>179304</v>
      </c>
      <c r="Y3144" s="73"/>
    </row>
    <row r="3145" spans="1:25" ht="24" x14ac:dyDescent="0.35">
      <c r="A3145" s="21">
        <v>2813</v>
      </c>
      <c r="B3145" s="30">
        <v>8714200</v>
      </c>
      <c r="C3145" s="20" t="s">
        <v>548</v>
      </c>
      <c r="D3145" s="62" t="s">
        <v>669</v>
      </c>
      <c r="E3145" s="217" t="s">
        <v>34</v>
      </c>
      <c r="F3145" s="54">
        <v>0</v>
      </c>
      <c r="G3145" s="134">
        <v>1</v>
      </c>
      <c r="H3145" s="6">
        <v>781815</v>
      </c>
      <c r="I3145" s="247">
        <v>214676</v>
      </c>
      <c r="J3145" s="82">
        <f t="shared" si="544"/>
        <v>242841.49119999999</v>
      </c>
      <c r="K3145" s="79">
        <v>334960</v>
      </c>
      <c r="L3145" s="79">
        <f t="shared" si="543"/>
        <v>63642.400000000001</v>
      </c>
      <c r="M3145" s="79">
        <f t="shared" si="534"/>
        <v>398602.4</v>
      </c>
      <c r="N3145" s="79">
        <v>253000</v>
      </c>
      <c r="O3145" s="79">
        <v>48070</v>
      </c>
      <c r="P3145" s="79">
        <v>301070</v>
      </c>
      <c r="Q3145" s="244">
        <f t="shared" si="537"/>
        <v>242841</v>
      </c>
      <c r="R3145" s="244">
        <f t="shared" si="538"/>
        <v>314171</v>
      </c>
      <c r="S3145" s="244">
        <f t="shared" si="539"/>
        <v>307735</v>
      </c>
      <c r="T3145" s="244">
        <f t="shared" si="540"/>
        <v>301070</v>
      </c>
      <c r="U3145" s="79">
        <f t="shared" si="541"/>
        <v>50437.926702036435</v>
      </c>
      <c r="V3145" s="245">
        <f t="shared" si="542"/>
        <v>0.16054291039604685</v>
      </c>
      <c r="W3145" s="88" t="str">
        <f t="shared" si="535"/>
        <v>MENOR_VALOR</v>
      </c>
      <c r="X3145" s="89">
        <f t="shared" si="536"/>
        <v>242841</v>
      </c>
      <c r="Y3145" s="73"/>
    </row>
    <row r="3146" spans="1:25" ht="16" x14ac:dyDescent="0.35">
      <c r="A3146" s="21">
        <v>2814</v>
      </c>
      <c r="B3146" s="30">
        <v>8714200</v>
      </c>
      <c r="C3146" s="20" t="s">
        <v>548</v>
      </c>
      <c r="D3146" s="62" t="s">
        <v>810</v>
      </c>
      <c r="E3146" s="217" t="s">
        <v>34</v>
      </c>
      <c r="F3146" s="54">
        <v>0</v>
      </c>
      <c r="G3146" s="134">
        <v>1</v>
      </c>
      <c r="H3146" s="6">
        <v>781815</v>
      </c>
      <c r="I3146" s="247">
        <v>69615</v>
      </c>
      <c r="J3146" s="82">
        <f t="shared" si="544"/>
        <v>78748.487999999998</v>
      </c>
      <c r="K3146" s="79">
        <v>92700</v>
      </c>
      <c r="L3146" s="79">
        <f t="shared" si="543"/>
        <v>17613</v>
      </c>
      <c r="M3146" s="79">
        <f t="shared" si="534"/>
        <v>110313</v>
      </c>
      <c r="N3146" s="79">
        <v>82000</v>
      </c>
      <c r="O3146" s="79">
        <v>15580</v>
      </c>
      <c r="P3146" s="79">
        <v>97580</v>
      </c>
      <c r="Q3146" s="244">
        <f t="shared" si="537"/>
        <v>78748</v>
      </c>
      <c r="R3146" s="244">
        <f t="shared" si="538"/>
        <v>95547</v>
      </c>
      <c r="S3146" s="244">
        <f t="shared" si="539"/>
        <v>94640</v>
      </c>
      <c r="T3146" s="244">
        <f t="shared" si="540"/>
        <v>97580</v>
      </c>
      <c r="U3146" s="79">
        <f t="shared" si="541"/>
        <v>11878.686817152811</v>
      </c>
      <c r="V3146" s="245">
        <f t="shared" si="542"/>
        <v>0.12432297002682252</v>
      </c>
      <c r="W3146" s="88" t="str">
        <f t="shared" si="535"/>
        <v>MENOR_VALOR</v>
      </c>
      <c r="X3146" s="89">
        <f t="shared" si="536"/>
        <v>78748</v>
      </c>
      <c r="Y3146" s="73"/>
    </row>
    <row r="3147" spans="1:25" ht="16" x14ac:dyDescent="0.35">
      <c r="A3147" s="21">
        <v>2815</v>
      </c>
      <c r="B3147" s="30">
        <v>8714200</v>
      </c>
      <c r="C3147" s="20" t="s">
        <v>548</v>
      </c>
      <c r="D3147" s="62" t="s">
        <v>811</v>
      </c>
      <c r="E3147" s="217" t="s">
        <v>34</v>
      </c>
      <c r="F3147" s="54">
        <v>0</v>
      </c>
      <c r="G3147" s="134">
        <v>1</v>
      </c>
      <c r="H3147" s="6">
        <v>781815</v>
      </c>
      <c r="I3147" s="247">
        <v>69615</v>
      </c>
      <c r="J3147" s="82">
        <f t="shared" si="544"/>
        <v>78748.487999999998</v>
      </c>
      <c r="K3147" s="79">
        <v>106090</v>
      </c>
      <c r="L3147" s="79">
        <f t="shared" si="543"/>
        <v>20157.099999999999</v>
      </c>
      <c r="M3147" s="79">
        <f t="shared" ref="M3147:M3210" si="545">K3147+L3147</f>
        <v>126247.1</v>
      </c>
      <c r="N3147" s="79">
        <v>82000</v>
      </c>
      <c r="O3147" s="79">
        <v>15580</v>
      </c>
      <c r="P3147" s="79">
        <v>97580</v>
      </c>
      <c r="Q3147" s="244">
        <f t="shared" ref="Q3147:Q3210" si="546">ROUND(MIN(J3147,M3147,P3147),0)</f>
        <v>78748</v>
      </c>
      <c r="R3147" s="244">
        <f t="shared" ref="R3147:R3210" si="547">ROUND(AVERAGE(J3147,M3147,P3147),0)</f>
        <v>100859</v>
      </c>
      <c r="S3147" s="244">
        <f t="shared" ref="S3147:S3210" si="548">ROUND(GEOMEAN(J3147,M3147,P3147),0)</f>
        <v>98994</v>
      </c>
      <c r="T3147" s="244">
        <f t="shared" ref="T3147:T3210" si="549">ROUND(MEDIAN(J3147,M3147,P3147),0)</f>
        <v>97580</v>
      </c>
      <c r="U3147" s="79">
        <f t="shared" ref="U3147:U3210" si="550">STDEVA(Q3147,R3147)</f>
        <v>15634.838038815753</v>
      </c>
      <c r="V3147" s="245">
        <f t="shared" ref="V3147:V3210" si="551">(U3147/R3147)</f>
        <v>0.15501678619474468</v>
      </c>
      <c r="W3147" s="88" t="str">
        <f t="shared" ref="W3147:W3210" si="552">IF(V3147&lt;43%,"MENOR_VALOR","MEDIA_GEOMETRICA")</f>
        <v>MENOR_VALOR</v>
      </c>
      <c r="X3147" s="89">
        <f t="shared" ref="X3147:X3210" si="553">IF(W3147="MENOR_VALOR",Q3147,S3147)</f>
        <v>78748</v>
      </c>
      <c r="Y3147" s="73"/>
    </row>
    <row r="3148" spans="1:25" ht="16" x14ac:dyDescent="0.35">
      <c r="A3148" s="21">
        <v>2816</v>
      </c>
      <c r="B3148" s="30">
        <v>8714200</v>
      </c>
      <c r="C3148" s="20" t="s">
        <v>548</v>
      </c>
      <c r="D3148" s="62" t="s">
        <v>670</v>
      </c>
      <c r="E3148" s="217" t="s">
        <v>34</v>
      </c>
      <c r="F3148" s="54">
        <v>0</v>
      </c>
      <c r="G3148" s="134">
        <v>1</v>
      </c>
      <c r="H3148" s="6">
        <v>781815</v>
      </c>
      <c r="I3148" s="247">
        <v>81753</v>
      </c>
      <c r="J3148" s="82">
        <f t="shared" si="544"/>
        <v>92478.993600000002</v>
      </c>
      <c r="K3148" s="79">
        <v>115200</v>
      </c>
      <c r="L3148" s="79">
        <f t="shared" si="543"/>
        <v>21888</v>
      </c>
      <c r="M3148" s="79">
        <f t="shared" si="545"/>
        <v>137088</v>
      </c>
      <c r="N3148" s="79">
        <v>96000</v>
      </c>
      <c r="O3148" s="79">
        <v>18240</v>
      </c>
      <c r="P3148" s="79">
        <v>114240</v>
      </c>
      <c r="Q3148" s="244">
        <f t="shared" si="546"/>
        <v>92479</v>
      </c>
      <c r="R3148" s="244">
        <f t="shared" si="547"/>
        <v>114602</v>
      </c>
      <c r="S3148" s="244">
        <f t="shared" si="548"/>
        <v>113141</v>
      </c>
      <c r="T3148" s="244">
        <f t="shared" si="549"/>
        <v>114240</v>
      </c>
      <c r="U3148" s="79">
        <f t="shared" si="550"/>
        <v>15643.323320189991</v>
      </c>
      <c r="V3148" s="245">
        <f t="shared" si="551"/>
        <v>0.13650131167161123</v>
      </c>
      <c r="W3148" s="88" t="str">
        <f t="shared" si="552"/>
        <v>MENOR_VALOR</v>
      </c>
      <c r="X3148" s="89">
        <f t="shared" si="553"/>
        <v>92479</v>
      </c>
      <c r="Y3148" s="73"/>
    </row>
    <row r="3149" spans="1:25" ht="16" x14ac:dyDescent="0.35">
      <c r="A3149" s="21">
        <v>2817</v>
      </c>
      <c r="B3149" s="30">
        <v>8714200</v>
      </c>
      <c r="C3149" s="20" t="s">
        <v>548</v>
      </c>
      <c r="D3149" s="62" t="s">
        <v>671</v>
      </c>
      <c r="E3149" s="217" t="s">
        <v>34</v>
      </c>
      <c r="F3149" s="54">
        <v>0</v>
      </c>
      <c r="G3149" s="134">
        <v>1</v>
      </c>
      <c r="H3149" s="6">
        <v>781815</v>
      </c>
      <c r="I3149" s="247">
        <v>70924</v>
      </c>
      <c r="J3149" s="82">
        <f t="shared" si="544"/>
        <v>80229.228799999997</v>
      </c>
      <c r="K3149" s="79">
        <v>107120</v>
      </c>
      <c r="L3149" s="79">
        <f t="shared" si="543"/>
        <v>20352.8</v>
      </c>
      <c r="M3149" s="79">
        <f t="shared" si="545"/>
        <v>127472.8</v>
      </c>
      <c r="N3149" s="79">
        <v>83000</v>
      </c>
      <c r="O3149" s="79">
        <v>15770</v>
      </c>
      <c r="P3149" s="79">
        <v>98770</v>
      </c>
      <c r="Q3149" s="244">
        <f t="shared" si="546"/>
        <v>80229</v>
      </c>
      <c r="R3149" s="244">
        <f t="shared" si="547"/>
        <v>102157</v>
      </c>
      <c r="S3149" s="244">
        <f t="shared" si="548"/>
        <v>100336</v>
      </c>
      <c r="T3149" s="244">
        <f t="shared" si="549"/>
        <v>98770</v>
      </c>
      <c r="U3149" s="79">
        <f t="shared" si="550"/>
        <v>15505.437497858615</v>
      </c>
      <c r="V3149" s="245">
        <f t="shared" si="551"/>
        <v>0.15178047023560418</v>
      </c>
      <c r="W3149" s="88" t="str">
        <f t="shared" si="552"/>
        <v>MENOR_VALOR</v>
      </c>
      <c r="X3149" s="89">
        <f t="shared" si="553"/>
        <v>80229</v>
      </c>
      <c r="Y3149" s="73"/>
    </row>
    <row r="3150" spans="1:25" ht="16" x14ac:dyDescent="0.35">
      <c r="A3150" s="21">
        <v>2818</v>
      </c>
      <c r="B3150" s="30">
        <v>8714200</v>
      </c>
      <c r="C3150" s="20" t="s">
        <v>548</v>
      </c>
      <c r="D3150" s="62" t="s">
        <v>672</v>
      </c>
      <c r="E3150" s="217" t="s">
        <v>34</v>
      </c>
      <c r="F3150" s="54">
        <v>0</v>
      </c>
      <c r="G3150" s="134">
        <v>1</v>
      </c>
      <c r="H3150" s="6">
        <v>781815</v>
      </c>
      <c r="I3150" s="247">
        <v>59381</v>
      </c>
      <c r="J3150" s="82">
        <f t="shared" si="544"/>
        <v>67171.787199999992</v>
      </c>
      <c r="K3150" s="79">
        <v>91520</v>
      </c>
      <c r="L3150" s="79">
        <f t="shared" si="543"/>
        <v>17388.8</v>
      </c>
      <c r="M3150" s="79">
        <f t="shared" si="545"/>
        <v>108908.8</v>
      </c>
      <c r="N3150" s="79">
        <v>70000</v>
      </c>
      <c r="O3150" s="79">
        <v>13300</v>
      </c>
      <c r="P3150" s="79">
        <v>83300</v>
      </c>
      <c r="Q3150" s="244">
        <f t="shared" si="546"/>
        <v>67172</v>
      </c>
      <c r="R3150" s="244">
        <f t="shared" si="547"/>
        <v>86460</v>
      </c>
      <c r="S3150" s="244">
        <f t="shared" si="548"/>
        <v>84781</v>
      </c>
      <c r="T3150" s="244">
        <f t="shared" si="549"/>
        <v>83300</v>
      </c>
      <c r="U3150" s="79">
        <f t="shared" si="550"/>
        <v>13638.675595526129</v>
      </c>
      <c r="V3150" s="245">
        <f t="shared" si="551"/>
        <v>0.15774549613146113</v>
      </c>
      <c r="W3150" s="88" t="str">
        <f t="shared" si="552"/>
        <v>MENOR_VALOR</v>
      </c>
      <c r="X3150" s="89">
        <f t="shared" si="553"/>
        <v>67172</v>
      </c>
      <c r="Y3150" s="73"/>
    </row>
    <row r="3151" spans="1:25" ht="16" x14ac:dyDescent="0.35">
      <c r="A3151" s="21">
        <v>2819</v>
      </c>
      <c r="B3151" s="30">
        <v>8714200</v>
      </c>
      <c r="C3151" s="20" t="s">
        <v>548</v>
      </c>
      <c r="D3151" s="62" t="s">
        <v>673</v>
      </c>
      <c r="E3151" s="217" t="s">
        <v>34</v>
      </c>
      <c r="F3151" s="54">
        <v>0</v>
      </c>
      <c r="G3151" s="134">
        <v>1</v>
      </c>
      <c r="H3151" s="6">
        <v>781815</v>
      </c>
      <c r="I3151" s="247">
        <v>72828</v>
      </c>
      <c r="J3151" s="82">
        <f t="shared" si="544"/>
        <v>82383.033599999995</v>
      </c>
      <c r="K3151" s="79">
        <v>110160</v>
      </c>
      <c r="L3151" s="79">
        <f t="shared" si="543"/>
        <v>20930.400000000001</v>
      </c>
      <c r="M3151" s="79">
        <f t="shared" si="545"/>
        <v>131090.4</v>
      </c>
      <c r="N3151" s="79">
        <v>86000</v>
      </c>
      <c r="O3151" s="79">
        <v>16340</v>
      </c>
      <c r="P3151" s="79">
        <v>102340</v>
      </c>
      <c r="Q3151" s="244">
        <f t="shared" si="546"/>
        <v>82383</v>
      </c>
      <c r="R3151" s="244">
        <f t="shared" si="547"/>
        <v>105271</v>
      </c>
      <c r="S3151" s="244">
        <f t="shared" si="548"/>
        <v>103391</v>
      </c>
      <c r="T3151" s="244">
        <f t="shared" si="549"/>
        <v>102340</v>
      </c>
      <c r="U3151" s="79">
        <f t="shared" si="550"/>
        <v>16184.2600077977</v>
      </c>
      <c r="V3151" s="245">
        <f t="shared" si="551"/>
        <v>0.15373901651734762</v>
      </c>
      <c r="W3151" s="88" t="str">
        <f t="shared" si="552"/>
        <v>MENOR_VALOR</v>
      </c>
      <c r="X3151" s="89">
        <f t="shared" si="553"/>
        <v>82383</v>
      </c>
      <c r="Y3151" s="73"/>
    </row>
    <row r="3152" spans="1:25" ht="16" x14ac:dyDescent="0.35">
      <c r="A3152" s="21">
        <v>2820</v>
      </c>
      <c r="B3152" s="30">
        <v>8714200</v>
      </c>
      <c r="C3152" s="20" t="s">
        <v>548</v>
      </c>
      <c r="D3152" s="62" t="s">
        <v>674</v>
      </c>
      <c r="E3152" s="217" t="s">
        <v>34</v>
      </c>
      <c r="F3152" s="54">
        <v>0</v>
      </c>
      <c r="G3152" s="134">
        <v>1</v>
      </c>
      <c r="H3152" s="6">
        <v>781815</v>
      </c>
      <c r="I3152" s="247">
        <v>73542</v>
      </c>
      <c r="J3152" s="82">
        <f t="shared" si="544"/>
        <v>83190.710399999996</v>
      </c>
      <c r="K3152" s="79">
        <v>113360</v>
      </c>
      <c r="L3152" s="79">
        <f t="shared" si="543"/>
        <v>21538.400000000001</v>
      </c>
      <c r="M3152" s="79">
        <f t="shared" si="545"/>
        <v>134898.4</v>
      </c>
      <c r="N3152" s="79">
        <v>87000</v>
      </c>
      <c r="O3152" s="79">
        <v>16530</v>
      </c>
      <c r="P3152" s="79">
        <v>103530</v>
      </c>
      <c r="Q3152" s="244">
        <f t="shared" si="546"/>
        <v>83191</v>
      </c>
      <c r="R3152" s="244">
        <f t="shared" si="547"/>
        <v>107206</v>
      </c>
      <c r="S3152" s="244">
        <f t="shared" si="548"/>
        <v>105127</v>
      </c>
      <c r="T3152" s="244">
        <f t="shared" si="549"/>
        <v>103530</v>
      </c>
      <c r="U3152" s="79">
        <f t="shared" si="550"/>
        <v>16981.169350194938</v>
      </c>
      <c r="V3152" s="245">
        <f t="shared" si="551"/>
        <v>0.15839756497019697</v>
      </c>
      <c r="W3152" s="88" t="str">
        <f t="shared" si="552"/>
        <v>MENOR_VALOR</v>
      </c>
      <c r="X3152" s="89">
        <f t="shared" si="553"/>
        <v>83191</v>
      </c>
      <c r="Y3152" s="73"/>
    </row>
    <row r="3153" spans="1:25" ht="24" x14ac:dyDescent="0.35">
      <c r="A3153" s="21">
        <v>2821</v>
      </c>
      <c r="B3153" s="30">
        <v>8714200</v>
      </c>
      <c r="C3153" s="20" t="s">
        <v>548</v>
      </c>
      <c r="D3153" s="62" t="s">
        <v>812</v>
      </c>
      <c r="E3153" s="217" t="s">
        <v>34</v>
      </c>
      <c r="F3153" s="54">
        <v>0</v>
      </c>
      <c r="G3153" s="134">
        <v>1</v>
      </c>
      <c r="H3153" s="6">
        <v>781815</v>
      </c>
      <c r="I3153" s="247">
        <v>73542</v>
      </c>
      <c r="J3153" s="82">
        <f t="shared" si="544"/>
        <v>83190.710399999996</v>
      </c>
      <c r="K3153" s="79">
        <v>118810</v>
      </c>
      <c r="L3153" s="79">
        <f t="shared" si="543"/>
        <v>22573.9</v>
      </c>
      <c r="M3153" s="79">
        <f t="shared" si="545"/>
        <v>141383.9</v>
      </c>
      <c r="N3153" s="79">
        <v>87000</v>
      </c>
      <c r="O3153" s="79">
        <v>16530</v>
      </c>
      <c r="P3153" s="79">
        <v>103530</v>
      </c>
      <c r="Q3153" s="244">
        <f t="shared" si="546"/>
        <v>83191</v>
      </c>
      <c r="R3153" s="244">
        <f t="shared" si="547"/>
        <v>109368</v>
      </c>
      <c r="S3153" s="244">
        <f t="shared" si="548"/>
        <v>106786</v>
      </c>
      <c r="T3153" s="244">
        <f t="shared" si="549"/>
        <v>103530</v>
      </c>
      <c r="U3153" s="79">
        <f t="shared" si="550"/>
        <v>18509.934211120253</v>
      </c>
      <c r="V3153" s="245">
        <f t="shared" si="551"/>
        <v>0.16924451586497197</v>
      </c>
      <c r="W3153" s="88" t="str">
        <f t="shared" si="552"/>
        <v>MENOR_VALOR</v>
      </c>
      <c r="X3153" s="89">
        <f t="shared" si="553"/>
        <v>83191</v>
      </c>
      <c r="Y3153" s="73"/>
    </row>
    <row r="3154" spans="1:25" ht="16" x14ac:dyDescent="0.35">
      <c r="A3154" s="21">
        <v>2822</v>
      </c>
      <c r="B3154" s="30">
        <v>8714200</v>
      </c>
      <c r="C3154" s="62" t="s">
        <v>675</v>
      </c>
      <c r="D3154" s="234" t="s">
        <v>676</v>
      </c>
      <c r="E3154" s="217" t="s">
        <v>34</v>
      </c>
      <c r="F3154" s="54">
        <v>0</v>
      </c>
      <c r="G3154" s="134">
        <v>1</v>
      </c>
      <c r="H3154" s="6">
        <v>781815</v>
      </c>
      <c r="I3154" s="264">
        <v>244783</v>
      </c>
      <c r="J3154" s="82">
        <f t="shared" si="544"/>
        <v>276898.52960000001</v>
      </c>
      <c r="K3154" s="79">
        <v>381600</v>
      </c>
      <c r="L3154" s="79">
        <f t="shared" si="543"/>
        <v>72504</v>
      </c>
      <c r="M3154" s="79">
        <f t="shared" si="545"/>
        <v>454104</v>
      </c>
      <c r="N3154" s="79">
        <v>288000</v>
      </c>
      <c r="O3154" s="79">
        <v>54720</v>
      </c>
      <c r="P3154" s="79">
        <v>342720</v>
      </c>
      <c r="Q3154" s="244">
        <f t="shared" si="546"/>
        <v>276899</v>
      </c>
      <c r="R3154" s="244">
        <f t="shared" si="547"/>
        <v>357908</v>
      </c>
      <c r="S3154" s="244">
        <f t="shared" si="548"/>
        <v>350595</v>
      </c>
      <c r="T3154" s="244">
        <f t="shared" si="549"/>
        <v>342720</v>
      </c>
      <c r="U3154" s="79">
        <f t="shared" si="550"/>
        <v>57282.013237141029</v>
      </c>
      <c r="V3154" s="245">
        <f t="shared" si="551"/>
        <v>0.16004675290058068</v>
      </c>
      <c r="W3154" s="88" t="str">
        <f t="shared" si="552"/>
        <v>MENOR_VALOR</v>
      </c>
      <c r="X3154" s="89">
        <f t="shared" si="553"/>
        <v>276899</v>
      </c>
      <c r="Y3154" s="73"/>
    </row>
    <row r="3155" spans="1:25" ht="16" x14ac:dyDescent="0.35">
      <c r="A3155" s="21">
        <v>2823</v>
      </c>
      <c r="B3155" s="30">
        <v>8714200</v>
      </c>
      <c r="C3155" s="62" t="s">
        <v>675</v>
      </c>
      <c r="D3155" s="234" t="s">
        <v>677</v>
      </c>
      <c r="E3155" s="224" t="s">
        <v>34</v>
      </c>
      <c r="F3155" s="225">
        <v>0</v>
      </c>
      <c r="G3155" s="226">
        <v>1</v>
      </c>
      <c r="H3155" s="6">
        <v>781815</v>
      </c>
      <c r="I3155" s="266">
        <v>470050</v>
      </c>
      <c r="J3155" s="82">
        <f t="shared" si="544"/>
        <v>531720.55999999994</v>
      </c>
      <c r="K3155" s="79">
        <v>697910</v>
      </c>
      <c r="L3155" s="79">
        <f t="shared" si="543"/>
        <v>132602.9</v>
      </c>
      <c r="M3155" s="79">
        <f t="shared" si="545"/>
        <v>830512.9</v>
      </c>
      <c r="N3155" s="79">
        <v>553000</v>
      </c>
      <c r="O3155" s="79">
        <v>105070</v>
      </c>
      <c r="P3155" s="79">
        <v>658070</v>
      </c>
      <c r="Q3155" s="244">
        <f t="shared" si="546"/>
        <v>531721</v>
      </c>
      <c r="R3155" s="244">
        <f t="shared" si="547"/>
        <v>673434</v>
      </c>
      <c r="S3155" s="244">
        <f t="shared" si="548"/>
        <v>662370</v>
      </c>
      <c r="T3155" s="244">
        <f t="shared" si="549"/>
        <v>658070</v>
      </c>
      <c r="U3155" s="79">
        <f t="shared" si="550"/>
        <v>100206.22328228921</v>
      </c>
      <c r="V3155" s="245">
        <f t="shared" si="551"/>
        <v>0.14879887751775112</v>
      </c>
      <c r="W3155" s="88" t="str">
        <f t="shared" si="552"/>
        <v>MENOR_VALOR</v>
      </c>
      <c r="X3155" s="89">
        <f t="shared" si="553"/>
        <v>531721</v>
      </c>
      <c r="Y3155" s="73"/>
    </row>
    <row r="3156" spans="1:25" ht="32.5" thickBot="1" x14ac:dyDescent="0.4">
      <c r="A3156" s="21">
        <v>2824</v>
      </c>
      <c r="B3156" s="35">
        <v>8714200</v>
      </c>
      <c r="C3156" s="234" t="s">
        <v>675</v>
      </c>
      <c r="D3156" s="234" t="s">
        <v>678</v>
      </c>
      <c r="E3156" s="224" t="s">
        <v>34</v>
      </c>
      <c r="F3156" s="225">
        <v>0</v>
      </c>
      <c r="G3156" s="226">
        <v>1</v>
      </c>
      <c r="H3156" s="24">
        <v>781815</v>
      </c>
      <c r="I3156" s="266">
        <v>3385669</v>
      </c>
      <c r="J3156" s="82">
        <f t="shared" si="544"/>
        <v>3829868.7727999999</v>
      </c>
      <c r="K3156" s="79">
        <v>4929210</v>
      </c>
      <c r="L3156" s="79">
        <f t="shared" si="543"/>
        <v>936549.9</v>
      </c>
      <c r="M3156" s="79">
        <f t="shared" si="545"/>
        <v>5865759.9000000004</v>
      </c>
      <c r="N3156" s="79">
        <v>3983000</v>
      </c>
      <c r="O3156" s="79">
        <v>756770</v>
      </c>
      <c r="P3156" s="79">
        <v>4739770</v>
      </c>
      <c r="Q3156" s="244">
        <f t="shared" si="546"/>
        <v>3829869</v>
      </c>
      <c r="R3156" s="244">
        <f t="shared" si="547"/>
        <v>4811800</v>
      </c>
      <c r="S3156" s="244">
        <f t="shared" si="548"/>
        <v>4739747</v>
      </c>
      <c r="T3156" s="244">
        <f t="shared" si="549"/>
        <v>4739770</v>
      </c>
      <c r="U3156" s="79">
        <f t="shared" si="550"/>
        <v>694330.06875728781</v>
      </c>
      <c r="V3156" s="245">
        <f t="shared" si="551"/>
        <v>0.14429736663146595</v>
      </c>
      <c r="W3156" s="88" t="str">
        <f t="shared" si="552"/>
        <v>MENOR_VALOR</v>
      </c>
      <c r="X3156" s="89">
        <f t="shared" si="553"/>
        <v>3829869</v>
      </c>
      <c r="Y3156" s="73"/>
    </row>
    <row r="3157" spans="1:25" ht="15" thickBot="1" x14ac:dyDescent="0.4">
      <c r="A3157" s="313" t="s">
        <v>943</v>
      </c>
      <c r="B3157" s="314"/>
      <c r="C3157" s="314"/>
      <c r="D3157" s="314"/>
      <c r="E3157" s="314"/>
      <c r="F3157" s="314"/>
      <c r="G3157" s="314"/>
      <c r="H3157" s="314"/>
      <c r="I3157" s="314"/>
      <c r="J3157" s="314"/>
      <c r="K3157" s="79"/>
      <c r="L3157" s="79"/>
      <c r="M3157" s="79"/>
      <c r="N3157" s="79"/>
      <c r="O3157" s="79"/>
      <c r="P3157" s="79"/>
      <c r="Q3157" s="244"/>
      <c r="R3157" s="244"/>
      <c r="S3157" s="244"/>
      <c r="T3157" s="244"/>
      <c r="U3157" s="79"/>
      <c r="V3157" s="245"/>
      <c r="W3157" s="88"/>
      <c r="X3157" s="89"/>
      <c r="Y3157" s="73"/>
    </row>
    <row r="3158" spans="1:25" ht="16.5" thickBot="1" x14ac:dyDescent="0.4">
      <c r="A3158" s="103" t="s">
        <v>1</v>
      </c>
      <c r="B3158" s="103" t="s">
        <v>2</v>
      </c>
      <c r="C3158" s="103" t="s">
        <v>3</v>
      </c>
      <c r="D3158" s="103" t="s">
        <v>4</v>
      </c>
      <c r="E3158" s="103" t="s">
        <v>5</v>
      </c>
      <c r="F3158" s="103" t="s">
        <v>6</v>
      </c>
      <c r="G3158" s="103" t="s">
        <v>944</v>
      </c>
      <c r="H3158" s="103" t="s">
        <v>7</v>
      </c>
      <c r="I3158" s="285" t="s">
        <v>961</v>
      </c>
      <c r="J3158" s="287"/>
      <c r="K3158" s="79"/>
      <c r="L3158" s="79"/>
      <c r="M3158" s="79"/>
      <c r="N3158" s="79"/>
      <c r="O3158" s="79"/>
      <c r="P3158" s="79"/>
      <c r="Q3158" s="244"/>
      <c r="R3158" s="244"/>
      <c r="S3158" s="244"/>
      <c r="T3158" s="244"/>
      <c r="U3158" s="79"/>
      <c r="V3158" s="245"/>
      <c r="W3158" s="88"/>
      <c r="X3158" s="89"/>
      <c r="Y3158" s="73"/>
    </row>
    <row r="3159" spans="1:25" ht="16.5" thickBot="1" x14ac:dyDescent="0.4">
      <c r="A3159" s="235" t="s">
        <v>339</v>
      </c>
      <c r="B3159" s="239" t="s">
        <v>945</v>
      </c>
      <c r="C3159" s="190" t="s">
        <v>946</v>
      </c>
      <c r="D3159" s="235" t="s">
        <v>947</v>
      </c>
      <c r="E3159" s="235" t="s">
        <v>948</v>
      </c>
      <c r="F3159" s="189" t="s">
        <v>949</v>
      </c>
      <c r="G3159" s="240" t="s">
        <v>950</v>
      </c>
      <c r="H3159" s="241" t="s">
        <v>951</v>
      </c>
      <c r="I3159" s="348" t="s">
        <v>1112</v>
      </c>
      <c r="J3159" s="349"/>
      <c r="K3159" s="79"/>
      <c r="L3159" s="79"/>
      <c r="M3159" s="79"/>
      <c r="N3159" s="79"/>
      <c r="O3159" s="79"/>
      <c r="P3159" s="79"/>
      <c r="Q3159" s="244"/>
      <c r="R3159" s="244"/>
      <c r="S3159" s="244"/>
      <c r="T3159" s="244"/>
      <c r="U3159" s="79"/>
      <c r="V3159" s="245"/>
      <c r="W3159" s="88"/>
      <c r="X3159" s="89"/>
      <c r="Y3159" s="73"/>
    </row>
    <row r="3160" spans="1:25" ht="24.5" thickBot="1" x14ac:dyDescent="0.4">
      <c r="A3160" s="242">
        <v>147</v>
      </c>
      <c r="B3160" s="111" t="s">
        <v>13</v>
      </c>
      <c r="C3160" s="267" t="s">
        <v>14</v>
      </c>
      <c r="D3160" s="269"/>
      <c r="E3160" s="111" t="s">
        <v>15</v>
      </c>
      <c r="F3160" s="112" t="s">
        <v>16</v>
      </c>
      <c r="G3160" s="111" t="s">
        <v>17</v>
      </c>
      <c r="H3160" s="111" t="s">
        <v>18</v>
      </c>
      <c r="I3160" s="259" t="s">
        <v>994</v>
      </c>
      <c r="J3160" s="85" t="s">
        <v>995</v>
      </c>
      <c r="K3160" s="79"/>
      <c r="L3160" s="79"/>
      <c r="M3160" s="79"/>
      <c r="N3160" s="79"/>
      <c r="O3160" s="79"/>
      <c r="P3160" s="79"/>
      <c r="Q3160" s="244"/>
      <c r="R3160" s="244"/>
      <c r="S3160" s="244"/>
      <c r="T3160" s="244"/>
      <c r="U3160" s="79"/>
      <c r="V3160" s="245"/>
      <c r="W3160" s="88"/>
      <c r="X3160" s="89"/>
      <c r="Y3160" s="73"/>
    </row>
    <row r="3161" spans="1:25" ht="16" x14ac:dyDescent="0.35">
      <c r="A3161" s="202">
        <v>4.0999999999999996</v>
      </c>
      <c r="B3161" s="114"/>
      <c r="C3161" s="114"/>
      <c r="D3161" s="203" t="s">
        <v>547</v>
      </c>
      <c r="E3161" s="114"/>
      <c r="F3161" s="114"/>
      <c r="G3161" s="114"/>
      <c r="H3161" s="116"/>
      <c r="I3161" s="252"/>
      <c r="J3161" s="253"/>
      <c r="K3161" s="79"/>
      <c r="L3161" s="79"/>
      <c r="M3161" s="79"/>
      <c r="N3161" s="79"/>
      <c r="O3161" s="79"/>
      <c r="P3161" s="79"/>
      <c r="Q3161" s="244"/>
      <c r="R3161" s="244"/>
      <c r="S3161" s="244"/>
      <c r="T3161" s="244"/>
      <c r="U3161" s="79"/>
      <c r="V3161" s="245"/>
      <c r="W3161" s="88"/>
      <c r="X3161" s="89"/>
      <c r="Y3161" s="73"/>
    </row>
    <row r="3162" spans="1:25" s="72" customFormat="1" ht="16" x14ac:dyDescent="0.35">
      <c r="A3162" s="21">
        <v>2825</v>
      </c>
      <c r="B3162" s="30">
        <v>8714200</v>
      </c>
      <c r="C3162" s="13" t="s">
        <v>548</v>
      </c>
      <c r="D3162" s="222" t="s">
        <v>550</v>
      </c>
      <c r="E3162" s="217" t="s">
        <v>34</v>
      </c>
      <c r="F3162" s="54">
        <v>0</v>
      </c>
      <c r="G3162" s="134">
        <v>1</v>
      </c>
      <c r="H3162" s="6">
        <v>781815</v>
      </c>
      <c r="I3162" s="247">
        <v>113407</v>
      </c>
      <c r="J3162" s="82">
        <f t="shared" ref="J3162:J3225" si="554">(I3162*13.12%)+I3162</f>
        <v>128285.9984</v>
      </c>
      <c r="K3162" s="79">
        <v>156000</v>
      </c>
      <c r="L3162" s="79">
        <f t="shared" si="543"/>
        <v>29640</v>
      </c>
      <c r="M3162" s="79">
        <f t="shared" si="545"/>
        <v>185640</v>
      </c>
      <c r="N3162" s="79">
        <f>P3162/1.19</f>
        <v>109243.6974789916</v>
      </c>
      <c r="O3162" s="79">
        <f>N3162*19%</f>
        <v>20756.302521008405</v>
      </c>
      <c r="P3162" s="79">
        <v>130000</v>
      </c>
      <c r="Q3162" s="244">
        <f t="shared" si="546"/>
        <v>128286</v>
      </c>
      <c r="R3162" s="244">
        <f t="shared" si="547"/>
        <v>147975</v>
      </c>
      <c r="S3162" s="244">
        <f t="shared" si="548"/>
        <v>145746</v>
      </c>
      <c r="T3162" s="244">
        <f t="shared" si="549"/>
        <v>130000</v>
      </c>
      <c r="U3162" s="79">
        <f t="shared" si="550"/>
        <v>13922.225414781935</v>
      </c>
      <c r="V3162" s="245">
        <f t="shared" si="551"/>
        <v>9.4084983374096542E-2</v>
      </c>
      <c r="W3162" s="88" t="str">
        <f t="shared" si="552"/>
        <v>MENOR_VALOR</v>
      </c>
      <c r="X3162" s="89">
        <f t="shared" si="553"/>
        <v>128286</v>
      </c>
      <c r="Y3162" s="73"/>
    </row>
    <row r="3163" spans="1:25" ht="16" x14ac:dyDescent="0.35">
      <c r="A3163" s="21">
        <v>2826</v>
      </c>
      <c r="B3163" s="30">
        <v>8714200</v>
      </c>
      <c r="C3163" s="13" t="s">
        <v>548</v>
      </c>
      <c r="D3163" s="222" t="s">
        <v>768</v>
      </c>
      <c r="E3163" s="217" t="s">
        <v>34</v>
      </c>
      <c r="F3163" s="54">
        <v>0</v>
      </c>
      <c r="G3163" s="134">
        <v>1</v>
      </c>
      <c r="H3163" s="6">
        <v>781815</v>
      </c>
      <c r="I3163" s="247">
        <v>128401</v>
      </c>
      <c r="J3163" s="82">
        <f t="shared" si="554"/>
        <v>145247.21119999999</v>
      </c>
      <c r="K3163" s="79">
        <v>183330</v>
      </c>
      <c r="L3163" s="79">
        <f t="shared" si="543"/>
        <v>34832.699999999997</v>
      </c>
      <c r="M3163" s="79">
        <f t="shared" si="545"/>
        <v>218162.7</v>
      </c>
      <c r="N3163" s="79">
        <v>151000</v>
      </c>
      <c r="O3163" s="79">
        <v>28690</v>
      </c>
      <c r="P3163" s="79">
        <v>179690</v>
      </c>
      <c r="Q3163" s="244">
        <f t="shared" si="546"/>
        <v>145247</v>
      </c>
      <c r="R3163" s="244">
        <f t="shared" si="547"/>
        <v>181033</v>
      </c>
      <c r="S3163" s="244">
        <f t="shared" si="548"/>
        <v>178568</v>
      </c>
      <c r="T3163" s="244">
        <f t="shared" si="549"/>
        <v>179690</v>
      </c>
      <c r="U3163" s="79">
        <f t="shared" si="550"/>
        <v>25304.523271541791</v>
      </c>
      <c r="V3163" s="245">
        <f t="shared" si="551"/>
        <v>0.13977851149537263</v>
      </c>
      <c r="W3163" s="88" t="str">
        <f t="shared" si="552"/>
        <v>MENOR_VALOR</v>
      </c>
      <c r="X3163" s="89">
        <f t="shared" si="553"/>
        <v>145247</v>
      </c>
      <c r="Y3163" s="73"/>
    </row>
    <row r="3164" spans="1:25" ht="16" x14ac:dyDescent="0.35">
      <c r="A3164" s="21">
        <v>2827</v>
      </c>
      <c r="B3164" s="30">
        <v>8714200</v>
      </c>
      <c r="C3164" s="13" t="s">
        <v>548</v>
      </c>
      <c r="D3164" s="222" t="s">
        <v>769</v>
      </c>
      <c r="E3164" s="217" t="s">
        <v>34</v>
      </c>
      <c r="F3164" s="54">
        <v>0</v>
      </c>
      <c r="G3164" s="134">
        <v>1</v>
      </c>
      <c r="H3164" s="6">
        <v>781815</v>
      </c>
      <c r="I3164" s="247">
        <v>120785</v>
      </c>
      <c r="J3164" s="82">
        <f t="shared" si="554"/>
        <v>136631.992</v>
      </c>
      <c r="K3164" s="79">
        <v>192240</v>
      </c>
      <c r="L3164" s="79">
        <f t="shared" si="543"/>
        <v>36525.599999999999</v>
      </c>
      <c r="M3164" s="79">
        <f t="shared" si="545"/>
        <v>228765.6</v>
      </c>
      <c r="N3164" s="79">
        <v>142000</v>
      </c>
      <c r="O3164" s="79">
        <v>26980</v>
      </c>
      <c r="P3164" s="79">
        <v>168980</v>
      </c>
      <c r="Q3164" s="244">
        <f t="shared" si="546"/>
        <v>136632</v>
      </c>
      <c r="R3164" s="244">
        <f t="shared" si="547"/>
        <v>178126</v>
      </c>
      <c r="S3164" s="244">
        <f t="shared" si="548"/>
        <v>174151</v>
      </c>
      <c r="T3164" s="244">
        <f t="shared" si="549"/>
        <v>168980</v>
      </c>
      <c r="U3164" s="79">
        <f t="shared" si="550"/>
        <v>29340.688778554602</v>
      </c>
      <c r="V3164" s="245">
        <f t="shared" si="551"/>
        <v>0.16471873156391881</v>
      </c>
      <c r="W3164" s="88" t="str">
        <f t="shared" si="552"/>
        <v>MENOR_VALOR</v>
      </c>
      <c r="X3164" s="89">
        <f t="shared" si="553"/>
        <v>136632</v>
      </c>
      <c r="Y3164" s="73"/>
    </row>
    <row r="3165" spans="1:25" ht="16" x14ac:dyDescent="0.35">
      <c r="A3165" s="21">
        <v>2828</v>
      </c>
      <c r="B3165" s="30">
        <v>8714200</v>
      </c>
      <c r="C3165" s="13" t="s">
        <v>548</v>
      </c>
      <c r="D3165" s="222" t="s">
        <v>770</v>
      </c>
      <c r="E3165" s="217" t="s">
        <v>34</v>
      </c>
      <c r="F3165" s="54">
        <v>0</v>
      </c>
      <c r="G3165" s="134">
        <v>1</v>
      </c>
      <c r="H3165" s="6">
        <v>781815</v>
      </c>
      <c r="I3165" s="247">
        <v>72352</v>
      </c>
      <c r="J3165" s="82">
        <f t="shared" si="554"/>
        <v>81844.582399999999</v>
      </c>
      <c r="K3165" s="79">
        <v>112360</v>
      </c>
      <c r="L3165" s="79">
        <f t="shared" si="543"/>
        <v>21348.400000000001</v>
      </c>
      <c r="M3165" s="79">
        <f t="shared" si="545"/>
        <v>133708.4</v>
      </c>
      <c r="N3165" s="79">
        <v>85000</v>
      </c>
      <c r="O3165" s="79">
        <v>16150</v>
      </c>
      <c r="P3165" s="79">
        <v>101150</v>
      </c>
      <c r="Q3165" s="244">
        <f t="shared" si="546"/>
        <v>81845</v>
      </c>
      <c r="R3165" s="244">
        <f t="shared" si="547"/>
        <v>105568</v>
      </c>
      <c r="S3165" s="244">
        <f t="shared" si="548"/>
        <v>103444</v>
      </c>
      <c r="T3165" s="244">
        <f t="shared" si="549"/>
        <v>101150</v>
      </c>
      <c r="U3165" s="79">
        <f t="shared" si="550"/>
        <v>16774.694170088467</v>
      </c>
      <c r="V3165" s="245">
        <f t="shared" si="551"/>
        <v>0.15889942189004685</v>
      </c>
      <c r="W3165" s="88" t="str">
        <f t="shared" si="552"/>
        <v>MENOR_VALOR</v>
      </c>
      <c r="X3165" s="89">
        <f t="shared" si="553"/>
        <v>81845</v>
      </c>
      <c r="Y3165" s="73"/>
    </row>
    <row r="3166" spans="1:25" ht="16" x14ac:dyDescent="0.35">
      <c r="A3166" s="21">
        <v>2829</v>
      </c>
      <c r="B3166" s="30">
        <v>8714200</v>
      </c>
      <c r="C3166" s="13" t="s">
        <v>548</v>
      </c>
      <c r="D3166" s="222" t="s">
        <v>553</v>
      </c>
      <c r="E3166" s="217" t="s">
        <v>34</v>
      </c>
      <c r="F3166" s="54">
        <v>0</v>
      </c>
      <c r="G3166" s="134">
        <v>1</v>
      </c>
      <c r="H3166" s="6">
        <v>781815</v>
      </c>
      <c r="I3166" s="247">
        <v>59500</v>
      </c>
      <c r="J3166" s="82">
        <f t="shared" si="554"/>
        <v>67306.399999999994</v>
      </c>
      <c r="K3166" s="79">
        <v>80960</v>
      </c>
      <c r="L3166" s="79">
        <f t="shared" si="543"/>
        <v>15382.4</v>
      </c>
      <c r="M3166" s="79">
        <f t="shared" si="545"/>
        <v>96342.399999999994</v>
      </c>
      <c r="N3166" s="79">
        <v>70000</v>
      </c>
      <c r="O3166" s="79">
        <v>13300</v>
      </c>
      <c r="P3166" s="79">
        <v>83300</v>
      </c>
      <c r="Q3166" s="244">
        <f t="shared" si="546"/>
        <v>67306</v>
      </c>
      <c r="R3166" s="244">
        <f t="shared" si="547"/>
        <v>82316</v>
      </c>
      <c r="S3166" s="244">
        <f t="shared" si="548"/>
        <v>81440</v>
      </c>
      <c r="T3166" s="244">
        <f t="shared" si="549"/>
        <v>83300</v>
      </c>
      <c r="U3166" s="79">
        <f t="shared" si="550"/>
        <v>10613.672785610079</v>
      </c>
      <c r="V3166" s="245">
        <f t="shared" si="551"/>
        <v>0.12893815036700129</v>
      </c>
      <c r="W3166" s="88" t="str">
        <f t="shared" si="552"/>
        <v>MENOR_VALOR</v>
      </c>
      <c r="X3166" s="89">
        <f t="shared" si="553"/>
        <v>67306</v>
      </c>
      <c r="Y3166" s="73"/>
    </row>
    <row r="3167" spans="1:25" ht="16" x14ac:dyDescent="0.35">
      <c r="A3167" s="21">
        <v>2830</v>
      </c>
      <c r="B3167" s="30">
        <v>8714200</v>
      </c>
      <c r="C3167" s="13" t="s">
        <v>548</v>
      </c>
      <c r="D3167" s="222" t="s">
        <v>771</v>
      </c>
      <c r="E3167" s="217" t="s">
        <v>34</v>
      </c>
      <c r="F3167" s="54">
        <v>0</v>
      </c>
      <c r="G3167" s="134">
        <v>1</v>
      </c>
      <c r="H3167" s="6">
        <v>781815</v>
      </c>
      <c r="I3167" s="247">
        <v>29512</v>
      </c>
      <c r="J3167" s="82">
        <f t="shared" si="554"/>
        <v>33383.974399999999</v>
      </c>
      <c r="K3167" s="79">
        <v>39600</v>
      </c>
      <c r="L3167" s="79">
        <f t="shared" si="543"/>
        <v>7524</v>
      </c>
      <c r="M3167" s="79">
        <f t="shared" si="545"/>
        <v>47124</v>
      </c>
      <c r="N3167" s="79">
        <v>35000</v>
      </c>
      <c r="O3167" s="79">
        <v>6650</v>
      </c>
      <c r="P3167" s="79">
        <v>41650</v>
      </c>
      <c r="Q3167" s="244">
        <f t="shared" si="546"/>
        <v>33384</v>
      </c>
      <c r="R3167" s="244">
        <f t="shared" si="547"/>
        <v>40719</v>
      </c>
      <c r="S3167" s="244">
        <f t="shared" si="548"/>
        <v>40315</v>
      </c>
      <c r="T3167" s="244">
        <f t="shared" si="549"/>
        <v>41650</v>
      </c>
      <c r="U3167" s="79">
        <f t="shared" si="550"/>
        <v>5186.628240003326</v>
      </c>
      <c r="V3167" s="245">
        <f t="shared" si="551"/>
        <v>0.12737612023879089</v>
      </c>
      <c r="W3167" s="88" t="str">
        <f t="shared" si="552"/>
        <v>MENOR_VALOR</v>
      </c>
      <c r="X3167" s="89">
        <f t="shared" si="553"/>
        <v>33384</v>
      </c>
      <c r="Y3167" s="73"/>
    </row>
    <row r="3168" spans="1:25" x14ac:dyDescent="0.35">
      <c r="A3168" s="21">
        <v>2831</v>
      </c>
      <c r="B3168" s="30">
        <v>8714200</v>
      </c>
      <c r="C3168" s="13" t="s">
        <v>548</v>
      </c>
      <c r="D3168" s="62" t="s">
        <v>772</v>
      </c>
      <c r="E3168" s="217" t="s">
        <v>34</v>
      </c>
      <c r="F3168" s="54">
        <v>0</v>
      </c>
      <c r="G3168" s="134">
        <v>1</v>
      </c>
      <c r="H3168" s="6">
        <v>781815</v>
      </c>
      <c r="I3168" s="247">
        <v>27013</v>
      </c>
      <c r="J3168" s="82">
        <f t="shared" si="554"/>
        <v>30557.105599999999</v>
      </c>
      <c r="K3168" s="79">
        <v>36000</v>
      </c>
      <c r="L3168" s="79">
        <f t="shared" si="543"/>
        <v>6840</v>
      </c>
      <c r="M3168" s="79">
        <f t="shared" si="545"/>
        <v>42840</v>
      </c>
      <c r="N3168" s="79">
        <v>32000</v>
      </c>
      <c r="O3168" s="79">
        <v>6080</v>
      </c>
      <c r="P3168" s="79">
        <v>38080</v>
      </c>
      <c r="Q3168" s="244">
        <f t="shared" si="546"/>
        <v>30557</v>
      </c>
      <c r="R3168" s="244">
        <f t="shared" si="547"/>
        <v>37159</v>
      </c>
      <c r="S3168" s="244">
        <f t="shared" si="548"/>
        <v>36803</v>
      </c>
      <c r="T3168" s="244">
        <f t="shared" si="549"/>
        <v>38080</v>
      </c>
      <c r="U3168" s="79">
        <f t="shared" si="550"/>
        <v>4668.3189693935865</v>
      </c>
      <c r="V3168" s="245">
        <f t="shared" si="551"/>
        <v>0.12563090958835238</v>
      </c>
      <c r="W3168" s="88" t="str">
        <f t="shared" si="552"/>
        <v>MENOR_VALOR</v>
      </c>
      <c r="X3168" s="89">
        <f t="shared" si="553"/>
        <v>30557</v>
      </c>
      <c r="Y3168" s="73"/>
    </row>
    <row r="3169" spans="1:25" ht="24" x14ac:dyDescent="0.35">
      <c r="A3169" s="21">
        <v>2832</v>
      </c>
      <c r="B3169" s="30">
        <v>8714200</v>
      </c>
      <c r="C3169" s="13" t="s">
        <v>548</v>
      </c>
      <c r="D3169" s="62" t="s">
        <v>555</v>
      </c>
      <c r="E3169" s="217" t="s">
        <v>34</v>
      </c>
      <c r="F3169" s="54">
        <v>0</v>
      </c>
      <c r="G3169" s="134">
        <v>1</v>
      </c>
      <c r="H3169" s="6">
        <v>781815</v>
      </c>
      <c r="I3169" s="247">
        <v>626178</v>
      </c>
      <c r="J3169" s="82">
        <f t="shared" si="554"/>
        <v>708332.55359999998</v>
      </c>
      <c r="K3169" s="79">
        <v>948630</v>
      </c>
      <c r="L3169" s="79">
        <f t="shared" si="543"/>
        <v>180239.7</v>
      </c>
      <c r="M3169" s="79">
        <f t="shared" si="545"/>
        <v>1128869.7</v>
      </c>
      <c r="N3169" s="79">
        <v>737000</v>
      </c>
      <c r="O3169" s="79">
        <v>140030</v>
      </c>
      <c r="P3169" s="79">
        <v>877030</v>
      </c>
      <c r="Q3169" s="244">
        <f t="shared" si="546"/>
        <v>708333</v>
      </c>
      <c r="R3169" s="244">
        <f t="shared" si="547"/>
        <v>904744</v>
      </c>
      <c r="S3169" s="244">
        <f t="shared" si="548"/>
        <v>888448</v>
      </c>
      <c r="T3169" s="244">
        <f t="shared" si="549"/>
        <v>877030</v>
      </c>
      <c r="U3169" s="79">
        <f t="shared" si="550"/>
        <v>138883.54999963098</v>
      </c>
      <c r="V3169" s="245">
        <f t="shared" si="551"/>
        <v>0.15350590885336735</v>
      </c>
      <c r="W3169" s="88" t="str">
        <f t="shared" si="552"/>
        <v>MENOR_VALOR</v>
      </c>
      <c r="X3169" s="89">
        <f t="shared" si="553"/>
        <v>708333</v>
      </c>
      <c r="Y3169" s="73"/>
    </row>
    <row r="3170" spans="1:25" ht="16" x14ac:dyDescent="0.35">
      <c r="A3170" s="21">
        <v>2833</v>
      </c>
      <c r="B3170" s="30">
        <v>8714200</v>
      </c>
      <c r="C3170" s="13" t="s">
        <v>548</v>
      </c>
      <c r="D3170" s="62" t="s">
        <v>773</v>
      </c>
      <c r="E3170" s="217" t="s">
        <v>34</v>
      </c>
      <c r="F3170" s="54">
        <v>0</v>
      </c>
      <c r="G3170" s="134">
        <v>1</v>
      </c>
      <c r="H3170" s="6">
        <v>781815</v>
      </c>
      <c r="I3170" s="247">
        <v>61047</v>
      </c>
      <c r="J3170" s="82">
        <f t="shared" si="554"/>
        <v>69056.366399999999</v>
      </c>
      <c r="K3170" s="79">
        <v>91800</v>
      </c>
      <c r="L3170" s="79">
        <f t="shared" si="543"/>
        <v>17442</v>
      </c>
      <c r="M3170" s="79">
        <f t="shared" si="545"/>
        <v>109242</v>
      </c>
      <c r="N3170" s="79">
        <v>72000</v>
      </c>
      <c r="O3170" s="79">
        <v>13680</v>
      </c>
      <c r="P3170" s="79">
        <v>85680</v>
      </c>
      <c r="Q3170" s="244">
        <f t="shared" si="546"/>
        <v>69056</v>
      </c>
      <c r="R3170" s="244">
        <f t="shared" si="547"/>
        <v>87993</v>
      </c>
      <c r="S3170" s="244">
        <f t="shared" si="548"/>
        <v>86462</v>
      </c>
      <c r="T3170" s="244">
        <f t="shared" si="549"/>
        <v>85680</v>
      </c>
      <c r="U3170" s="79">
        <f t="shared" si="550"/>
        <v>13390.48111532965</v>
      </c>
      <c r="V3170" s="245">
        <f t="shared" si="551"/>
        <v>0.15217666309058278</v>
      </c>
      <c r="W3170" s="88" t="str">
        <f t="shared" si="552"/>
        <v>MENOR_VALOR</v>
      </c>
      <c r="X3170" s="89">
        <f t="shared" si="553"/>
        <v>69056</v>
      </c>
      <c r="Y3170" s="73"/>
    </row>
    <row r="3171" spans="1:25" ht="16" x14ac:dyDescent="0.35">
      <c r="A3171" s="21">
        <v>2834</v>
      </c>
      <c r="B3171" s="30">
        <v>8714200</v>
      </c>
      <c r="C3171" s="13" t="s">
        <v>548</v>
      </c>
      <c r="D3171" s="62" t="s">
        <v>558</v>
      </c>
      <c r="E3171" s="217" t="s">
        <v>34</v>
      </c>
      <c r="F3171" s="54">
        <v>0</v>
      </c>
      <c r="G3171" s="134">
        <v>1</v>
      </c>
      <c r="H3171" s="6">
        <v>781815</v>
      </c>
      <c r="I3171" s="247">
        <v>71400</v>
      </c>
      <c r="J3171" s="82">
        <f t="shared" si="554"/>
        <v>80767.679999999993</v>
      </c>
      <c r="K3171" s="79">
        <v>108150</v>
      </c>
      <c r="L3171" s="79">
        <f t="shared" si="543"/>
        <v>20548.5</v>
      </c>
      <c r="M3171" s="79">
        <f t="shared" si="545"/>
        <v>128698.5</v>
      </c>
      <c r="N3171" s="79">
        <v>84000</v>
      </c>
      <c r="O3171" s="79">
        <v>15960</v>
      </c>
      <c r="P3171" s="79">
        <v>99960</v>
      </c>
      <c r="Q3171" s="244">
        <f t="shared" si="546"/>
        <v>80768</v>
      </c>
      <c r="R3171" s="244">
        <f t="shared" si="547"/>
        <v>103142</v>
      </c>
      <c r="S3171" s="244">
        <f t="shared" si="548"/>
        <v>101285</v>
      </c>
      <c r="T3171" s="244">
        <f t="shared" si="549"/>
        <v>99960</v>
      </c>
      <c r="U3171" s="79">
        <f t="shared" si="550"/>
        <v>15820.807122267814</v>
      </c>
      <c r="V3171" s="245">
        <f t="shared" si="551"/>
        <v>0.15338860136770485</v>
      </c>
      <c r="W3171" s="88" t="str">
        <f t="shared" si="552"/>
        <v>MENOR_VALOR</v>
      </c>
      <c r="X3171" s="89">
        <f t="shared" si="553"/>
        <v>80768</v>
      </c>
      <c r="Y3171" s="73"/>
    </row>
    <row r="3172" spans="1:25" ht="16" x14ac:dyDescent="0.35">
      <c r="A3172" s="21">
        <v>2835</v>
      </c>
      <c r="B3172" s="30">
        <v>8714200</v>
      </c>
      <c r="C3172" s="13" t="s">
        <v>548</v>
      </c>
      <c r="D3172" s="62" t="s">
        <v>559</v>
      </c>
      <c r="E3172" s="217" t="s">
        <v>34</v>
      </c>
      <c r="F3172" s="54">
        <v>0</v>
      </c>
      <c r="G3172" s="134">
        <v>1</v>
      </c>
      <c r="H3172" s="6">
        <v>781815</v>
      </c>
      <c r="I3172" s="247">
        <v>68306</v>
      </c>
      <c r="J3172" s="82">
        <f t="shared" si="554"/>
        <v>77267.747199999998</v>
      </c>
      <c r="K3172" s="79">
        <v>97000</v>
      </c>
      <c r="L3172" s="79">
        <f t="shared" si="543"/>
        <v>18430</v>
      </c>
      <c r="M3172" s="79">
        <f t="shared" si="545"/>
        <v>115430</v>
      </c>
      <c r="N3172" s="79">
        <v>80000</v>
      </c>
      <c r="O3172" s="79">
        <v>15200</v>
      </c>
      <c r="P3172" s="79">
        <v>95200</v>
      </c>
      <c r="Q3172" s="244">
        <f t="shared" si="546"/>
        <v>77268</v>
      </c>
      <c r="R3172" s="244">
        <f t="shared" si="547"/>
        <v>95966</v>
      </c>
      <c r="S3172" s="244">
        <f t="shared" si="548"/>
        <v>94693</v>
      </c>
      <c r="T3172" s="244">
        <f t="shared" si="549"/>
        <v>95200</v>
      </c>
      <c r="U3172" s="79">
        <f t="shared" si="550"/>
        <v>13221.482594626066</v>
      </c>
      <c r="V3172" s="245">
        <f t="shared" si="551"/>
        <v>0.13777257147975394</v>
      </c>
      <c r="W3172" s="88" t="str">
        <f t="shared" si="552"/>
        <v>MENOR_VALOR</v>
      </c>
      <c r="X3172" s="89">
        <f t="shared" si="553"/>
        <v>77268</v>
      </c>
      <c r="Y3172" s="73"/>
    </row>
    <row r="3173" spans="1:25" ht="32" x14ac:dyDescent="0.35">
      <c r="A3173" s="21">
        <v>2836</v>
      </c>
      <c r="B3173" s="30">
        <v>8714200</v>
      </c>
      <c r="C3173" s="62" t="s">
        <v>562</v>
      </c>
      <c r="D3173" s="62" t="s">
        <v>563</v>
      </c>
      <c r="E3173" s="217" t="s">
        <v>34</v>
      </c>
      <c r="F3173" s="54">
        <v>0</v>
      </c>
      <c r="G3173" s="134">
        <v>1</v>
      </c>
      <c r="H3173" s="6">
        <v>781815</v>
      </c>
      <c r="I3173" s="264">
        <v>110670</v>
      </c>
      <c r="J3173" s="82">
        <f t="shared" si="554"/>
        <v>125189.90399999999</v>
      </c>
      <c r="K3173" s="79">
        <v>159740</v>
      </c>
      <c r="L3173" s="79">
        <f t="shared" si="543"/>
        <v>30350.6</v>
      </c>
      <c r="M3173" s="79">
        <f t="shared" si="545"/>
        <v>190090.6</v>
      </c>
      <c r="N3173" s="79">
        <v>130000</v>
      </c>
      <c r="O3173" s="79">
        <v>24700</v>
      </c>
      <c r="P3173" s="79">
        <v>154700</v>
      </c>
      <c r="Q3173" s="244">
        <f t="shared" si="546"/>
        <v>125190</v>
      </c>
      <c r="R3173" s="244">
        <f t="shared" si="547"/>
        <v>156660</v>
      </c>
      <c r="S3173" s="244">
        <f t="shared" si="548"/>
        <v>154409</v>
      </c>
      <c r="T3173" s="244">
        <f t="shared" si="549"/>
        <v>154700</v>
      </c>
      <c r="U3173" s="79">
        <f t="shared" si="550"/>
        <v>22252.65040394065</v>
      </c>
      <c r="V3173" s="245">
        <f t="shared" si="551"/>
        <v>0.14204423850338727</v>
      </c>
      <c r="W3173" s="88" t="str">
        <f t="shared" si="552"/>
        <v>MENOR_VALOR</v>
      </c>
      <c r="X3173" s="89">
        <f t="shared" si="553"/>
        <v>125190</v>
      </c>
      <c r="Y3173" s="73"/>
    </row>
    <row r="3174" spans="1:25" ht="24" x14ac:dyDescent="0.35">
      <c r="A3174" s="21">
        <v>2837</v>
      </c>
      <c r="B3174" s="30">
        <v>8714200</v>
      </c>
      <c r="C3174" s="62" t="s">
        <v>562</v>
      </c>
      <c r="D3174" s="62" t="s">
        <v>774</v>
      </c>
      <c r="E3174" s="217" t="s">
        <v>34</v>
      </c>
      <c r="F3174" s="54">
        <v>0</v>
      </c>
      <c r="G3174" s="134">
        <v>1</v>
      </c>
      <c r="H3174" s="6">
        <v>781815</v>
      </c>
      <c r="I3174" s="264">
        <v>64379</v>
      </c>
      <c r="J3174" s="82">
        <f t="shared" si="554"/>
        <v>72825.524799999999</v>
      </c>
      <c r="K3174" s="79">
        <v>86450</v>
      </c>
      <c r="L3174" s="79">
        <f t="shared" si="543"/>
        <v>16425.5</v>
      </c>
      <c r="M3174" s="79">
        <f t="shared" si="545"/>
        <v>102875.5</v>
      </c>
      <c r="N3174" s="79">
        <v>76000</v>
      </c>
      <c r="O3174" s="79">
        <v>14440</v>
      </c>
      <c r="P3174" s="79">
        <v>90440</v>
      </c>
      <c r="Q3174" s="244">
        <f t="shared" si="546"/>
        <v>72826</v>
      </c>
      <c r="R3174" s="244">
        <f t="shared" si="547"/>
        <v>88714</v>
      </c>
      <c r="S3174" s="244">
        <f t="shared" si="548"/>
        <v>87832</v>
      </c>
      <c r="T3174" s="244">
        <f t="shared" si="549"/>
        <v>90440</v>
      </c>
      <c r="U3174" s="79">
        <f t="shared" si="550"/>
        <v>11234.512539491867</v>
      </c>
      <c r="V3174" s="245">
        <f t="shared" si="551"/>
        <v>0.12663742520337112</v>
      </c>
      <c r="W3174" s="88" t="str">
        <f t="shared" si="552"/>
        <v>MENOR_VALOR</v>
      </c>
      <c r="X3174" s="89">
        <f t="shared" si="553"/>
        <v>72826</v>
      </c>
      <c r="Y3174" s="73"/>
    </row>
    <row r="3175" spans="1:25" ht="16" x14ac:dyDescent="0.35">
      <c r="A3175" s="21">
        <v>2838</v>
      </c>
      <c r="B3175" s="30">
        <v>8714200</v>
      </c>
      <c r="C3175" s="62" t="s">
        <v>562</v>
      </c>
      <c r="D3175" s="62" t="s">
        <v>565</v>
      </c>
      <c r="E3175" s="217" t="s">
        <v>34</v>
      </c>
      <c r="F3175" s="54">
        <v>0</v>
      </c>
      <c r="G3175" s="134">
        <v>1</v>
      </c>
      <c r="H3175" s="6">
        <v>781815</v>
      </c>
      <c r="I3175" s="264">
        <v>163030</v>
      </c>
      <c r="J3175" s="82">
        <f t="shared" si="554"/>
        <v>184419.53599999999</v>
      </c>
      <c r="K3175" s="79">
        <v>229080</v>
      </c>
      <c r="L3175" s="79">
        <f t="shared" si="543"/>
        <v>43525.2</v>
      </c>
      <c r="M3175" s="79">
        <f t="shared" si="545"/>
        <v>272605.2</v>
      </c>
      <c r="N3175" s="79">
        <v>199000</v>
      </c>
      <c r="O3175" s="79">
        <v>37810</v>
      </c>
      <c r="P3175" s="79">
        <v>236810</v>
      </c>
      <c r="Q3175" s="244">
        <f t="shared" si="546"/>
        <v>184420</v>
      </c>
      <c r="R3175" s="244">
        <f t="shared" si="547"/>
        <v>231278</v>
      </c>
      <c r="S3175" s="244">
        <f t="shared" si="548"/>
        <v>228339</v>
      </c>
      <c r="T3175" s="244">
        <f t="shared" si="549"/>
        <v>236810</v>
      </c>
      <c r="U3175" s="79">
        <f t="shared" si="550"/>
        <v>33133.609552839247</v>
      </c>
      <c r="V3175" s="245">
        <f t="shared" si="551"/>
        <v>0.14326312728767651</v>
      </c>
      <c r="W3175" s="88" t="str">
        <f t="shared" si="552"/>
        <v>MENOR_VALOR</v>
      </c>
      <c r="X3175" s="89">
        <f t="shared" si="553"/>
        <v>184420</v>
      </c>
      <c r="Y3175" s="73"/>
    </row>
    <row r="3176" spans="1:25" ht="16" x14ac:dyDescent="0.35">
      <c r="A3176" s="21">
        <v>2839</v>
      </c>
      <c r="B3176" s="30">
        <v>8714200</v>
      </c>
      <c r="C3176" s="62" t="s">
        <v>562</v>
      </c>
      <c r="D3176" s="62" t="s">
        <v>775</v>
      </c>
      <c r="E3176" s="217" t="s">
        <v>34</v>
      </c>
      <c r="F3176" s="54">
        <v>0</v>
      </c>
      <c r="G3176" s="134">
        <v>1</v>
      </c>
      <c r="H3176" s="6">
        <v>781815</v>
      </c>
      <c r="I3176" s="264">
        <v>63308</v>
      </c>
      <c r="J3176" s="82">
        <f t="shared" si="554"/>
        <v>71614.009600000005</v>
      </c>
      <c r="K3176" s="79">
        <v>92070</v>
      </c>
      <c r="L3176" s="79">
        <f t="shared" si="543"/>
        <v>17493.3</v>
      </c>
      <c r="M3176" s="79">
        <f t="shared" si="545"/>
        <v>109563.3</v>
      </c>
      <c r="N3176" s="79">
        <v>74000</v>
      </c>
      <c r="O3176" s="79">
        <v>14060</v>
      </c>
      <c r="P3176" s="79">
        <v>88060</v>
      </c>
      <c r="Q3176" s="244">
        <f t="shared" si="546"/>
        <v>71614</v>
      </c>
      <c r="R3176" s="244">
        <f t="shared" si="547"/>
        <v>89746</v>
      </c>
      <c r="S3176" s="244">
        <f t="shared" si="548"/>
        <v>88406</v>
      </c>
      <c r="T3176" s="244">
        <f t="shared" si="549"/>
        <v>88060</v>
      </c>
      <c r="U3176" s="79">
        <f t="shared" si="550"/>
        <v>12821.26015647448</v>
      </c>
      <c r="V3176" s="245">
        <f t="shared" si="551"/>
        <v>0.14286163345970271</v>
      </c>
      <c r="W3176" s="88" t="str">
        <f t="shared" si="552"/>
        <v>MENOR_VALOR</v>
      </c>
      <c r="X3176" s="89">
        <f t="shared" si="553"/>
        <v>71614</v>
      </c>
      <c r="Y3176" s="73"/>
    </row>
    <row r="3177" spans="1:25" ht="24" x14ac:dyDescent="0.35">
      <c r="A3177" s="21">
        <v>2840</v>
      </c>
      <c r="B3177" s="30">
        <v>8714200</v>
      </c>
      <c r="C3177" s="32" t="s">
        <v>50</v>
      </c>
      <c r="D3177" s="62" t="s">
        <v>547</v>
      </c>
      <c r="E3177" s="217" t="s">
        <v>34</v>
      </c>
      <c r="F3177" s="54">
        <v>0</v>
      </c>
      <c r="G3177" s="134">
        <v>1</v>
      </c>
      <c r="H3177" s="6">
        <v>781815</v>
      </c>
      <c r="I3177" s="264">
        <v>173264</v>
      </c>
      <c r="J3177" s="82">
        <f t="shared" si="554"/>
        <v>195996.23680000001</v>
      </c>
      <c r="K3177" s="79">
        <v>247520</v>
      </c>
      <c r="L3177" s="79">
        <f t="shared" si="543"/>
        <v>47028.800000000003</v>
      </c>
      <c r="M3177" s="79">
        <f t="shared" si="545"/>
        <v>294548.8</v>
      </c>
      <c r="N3177" s="79">
        <v>190000</v>
      </c>
      <c r="O3177" s="79">
        <v>36100</v>
      </c>
      <c r="P3177" s="79">
        <v>226100</v>
      </c>
      <c r="Q3177" s="244">
        <f t="shared" si="546"/>
        <v>195996</v>
      </c>
      <c r="R3177" s="244">
        <f t="shared" si="547"/>
        <v>238882</v>
      </c>
      <c r="S3177" s="244">
        <f t="shared" si="548"/>
        <v>235452</v>
      </c>
      <c r="T3177" s="244">
        <f t="shared" si="549"/>
        <v>226100</v>
      </c>
      <c r="U3177" s="79">
        <f t="shared" si="550"/>
        <v>30324.981417966275</v>
      </c>
      <c r="V3177" s="245">
        <f t="shared" si="551"/>
        <v>0.12694544343218106</v>
      </c>
      <c r="W3177" s="88" t="str">
        <f t="shared" si="552"/>
        <v>MENOR_VALOR</v>
      </c>
      <c r="X3177" s="89">
        <f t="shared" si="553"/>
        <v>195996</v>
      </c>
      <c r="Y3177" s="73"/>
    </row>
    <row r="3178" spans="1:25" s="74" customFormat="1" ht="32" x14ac:dyDescent="0.35">
      <c r="A3178" s="215">
        <v>4.2</v>
      </c>
      <c r="B3178" s="30"/>
      <c r="C3178" s="13"/>
      <c r="D3178" s="218" t="s">
        <v>566</v>
      </c>
      <c r="E3178" s="6"/>
      <c r="F3178" s="6"/>
      <c r="G3178" s="6"/>
      <c r="H3178" s="6"/>
      <c r="I3178" s="11"/>
      <c r="J3178" s="82">
        <f t="shared" si="554"/>
        <v>0</v>
      </c>
      <c r="K3178" s="79">
        <v>0</v>
      </c>
      <c r="L3178" s="79"/>
      <c r="M3178" s="79"/>
      <c r="N3178" s="79"/>
      <c r="O3178" s="79"/>
      <c r="P3178" s="79"/>
      <c r="Q3178" s="244"/>
      <c r="R3178" s="244"/>
      <c r="S3178" s="244"/>
      <c r="T3178" s="244"/>
      <c r="U3178" s="79"/>
      <c r="V3178" s="245"/>
      <c r="W3178" s="88" t="str">
        <f t="shared" si="552"/>
        <v>MENOR_VALOR</v>
      </c>
      <c r="X3178" s="89">
        <f t="shared" si="553"/>
        <v>0</v>
      </c>
      <c r="Y3178" s="73"/>
    </row>
    <row r="3179" spans="1:25" ht="16" x14ac:dyDescent="0.35">
      <c r="A3179" s="21">
        <v>2841</v>
      </c>
      <c r="B3179" s="30">
        <v>8714200</v>
      </c>
      <c r="C3179" s="13" t="s">
        <v>548</v>
      </c>
      <c r="D3179" s="62" t="s">
        <v>567</v>
      </c>
      <c r="E3179" s="217" t="s">
        <v>34</v>
      </c>
      <c r="F3179" s="54">
        <v>0</v>
      </c>
      <c r="G3179" s="134">
        <v>1</v>
      </c>
      <c r="H3179" s="6">
        <v>781815</v>
      </c>
      <c r="I3179" s="247">
        <v>205037</v>
      </c>
      <c r="J3179" s="82">
        <f t="shared" si="554"/>
        <v>231937.85440000001</v>
      </c>
      <c r="K3179" s="79">
        <v>288960</v>
      </c>
      <c r="L3179" s="79">
        <f t="shared" si="543"/>
        <v>54902.400000000001</v>
      </c>
      <c r="M3179" s="79">
        <f t="shared" si="545"/>
        <v>343862.4</v>
      </c>
      <c r="N3179" s="79">
        <v>241000</v>
      </c>
      <c r="O3179" s="79">
        <v>45790</v>
      </c>
      <c r="P3179" s="79">
        <v>286790</v>
      </c>
      <c r="Q3179" s="244">
        <f t="shared" si="546"/>
        <v>231938</v>
      </c>
      <c r="R3179" s="244">
        <f t="shared" si="547"/>
        <v>287530</v>
      </c>
      <c r="S3179" s="244">
        <f t="shared" si="548"/>
        <v>283862</v>
      </c>
      <c r="T3179" s="244">
        <f t="shared" si="549"/>
        <v>286790</v>
      </c>
      <c r="U3179" s="79">
        <f t="shared" si="550"/>
        <v>39309.480179722552</v>
      </c>
      <c r="V3179" s="245">
        <f t="shared" si="551"/>
        <v>0.13671436086572725</v>
      </c>
      <c r="W3179" s="88" t="str">
        <f t="shared" si="552"/>
        <v>MENOR_VALOR</v>
      </c>
      <c r="X3179" s="89">
        <f t="shared" si="553"/>
        <v>231938</v>
      </c>
      <c r="Y3179" s="73"/>
    </row>
    <row r="3180" spans="1:25" ht="24" x14ac:dyDescent="0.35">
      <c r="A3180" s="21">
        <v>2842</v>
      </c>
      <c r="B3180" s="30">
        <v>8714200</v>
      </c>
      <c r="C3180" s="13" t="s">
        <v>548</v>
      </c>
      <c r="D3180" s="62" t="s">
        <v>568</v>
      </c>
      <c r="E3180" s="217" t="s">
        <v>34</v>
      </c>
      <c r="F3180" s="54">
        <v>0</v>
      </c>
      <c r="G3180" s="134">
        <v>1</v>
      </c>
      <c r="H3180" s="6">
        <v>781815</v>
      </c>
      <c r="I3180" s="247">
        <v>86632</v>
      </c>
      <c r="J3180" s="82">
        <f t="shared" si="554"/>
        <v>97998.118400000007</v>
      </c>
      <c r="K3180" s="79">
        <v>133120</v>
      </c>
      <c r="L3180" s="79">
        <f t="shared" ref="L3180:L3243" si="555">K3180*19%</f>
        <v>25292.799999999999</v>
      </c>
      <c r="M3180" s="79">
        <f t="shared" si="545"/>
        <v>158412.79999999999</v>
      </c>
      <c r="N3180" s="79">
        <v>102000</v>
      </c>
      <c r="O3180" s="79">
        <v>19380</v>
      </c>
      <c r="P3180" s="79">
        <v>121380</v>
      </c>
      <c r="Q3180" s="244">
        <f t="shared" si="546"/>
        <v>97998</v>
      </c>
      <c r="R3180" s="244">
        <f t="shared" si="547"/>
        <v>125930</v>
      </c>
      <c r="S3180" s="244">
        <f t="shared" si="548"/>
        <v>123515</v>
      </c>
      <c r="T3180" s="244">
        <f t="shared" si="549"/>
        <v>121380</v>
      </c>
      <c r="U3180" s="79">
        <f t="shared" si="550"/>
        <v>19750.906612102644</v>
      </c>
      <c r="V3180" s="245">
        <f t="shared" si="551"/>
        <v>0.15684036061385409</v>
      </c>
      <c r="W3180" s="88" t="str">
        <f t="shared" si="552"/>
        <v>MENOR_VALOR</v>
      </c>
      <c r="X3180" s="89">
        <f t="shared" si="553"/>
        <v>97998</v>
      </c>
      <c r="Y3180" s="73"/>
    </row>
    <row r="3181" spans="1:25" ht="24" x14ac:dyDescent="0.35">
      <c r="A3181" s="21">
        <v>2843</v>
      </c>
      <c r="B3181" s="30">
        <v>8714200</v>
      </c>
      <c r="C3181" s="13" t="s">
        <v>548</v>
      </c>
      <c r="D3181" s="62" t="s">
        <v>569</v>
      </c>
      <c r="E3181" s="217" t="s">
        <v>34</v>
      </c>
      <c r="F3181" s="54">
        <v>0</v>
      </c>
      <c r="G3181" s="134">
        <v>1</v>
      </c>
      <c r="H3181" s="6">
        <v>781815</v>
      </c>
      <c r="I3181" s="247">
        <v>72352</v>
      </c>
      <c r="J3181" s="82">
        <f t="shared" si="554"/>
        <v>81844.582399999999</v>
      </c>
      <c r="K3181" s="79">
        <v>112360</v>
      </c>
      <c r="L3181" s="79">
        <f t="shared" si="555"/>
        <v>21348.400000000001</v>
      </c>
      <c r="M3181" s="79">
        <f t="shared" si="545"/>
        <v>133708.4</v>
      </c>
      <c r="N3181" s="79">
        <v>85000</v>
      </c>
      <c r="O3181" s="79">
        <v>16150</v>
      </c>
      <c r="P3181" s="79">
        <v>101150</v>
      </c>
      <c r="Q3181" s="244">
        <f t="shared" si="546"/>
        <v>81845</v>
      </c>
      <c r="R3181" s="244">
        <f t="shared" si="547"/>
        <v>105568</v>
      </c>
      <c r="S3181" s="244">
        <f t="shared" si="548"/>
        <v>103444</v>
      </c>
      <c r="T3181" s="244">
        <f t="shared" si="549"/>
        <v>101150</v>
      </c>
      <c r="U3181" s="79">
        <f t="shared" si="550"/>
        <v>16774.694170088467</v>
      </c>
      <c r="V3181" s="245">
        <f t="shared" si="551"/>
        <v>0.15889942189004685</v>
      </c>
      <c r="W3181" s="88" t="str">
        <f t="shared" si="552"/>
        <v>MENOR_VALOR</v>
      </c>
      <c r="X3181" s="89">
        <f t="shared" si="553"/>
        <v>81845</v>
      </c>
      <c r="Y3181" s="73"/>
    </row>
    <row r="3182" spans="1:25" ht="24" x14ac:dyDescent="0.35">
      <c r="A3182" s="21">
        <v>2844</v>
      </c>
      <c r="B3182" s="30">
        <v>8714200</v>
      </c>
      <c r="C3182" s="13" t="s">
        <v>548</v>
      </c>
      <c r="D3182" s="62" t="s">
        <v>778</v>
      </c>
      <c r="E3182" s="217" t="s">
        <v>34</v>
      </c>
      <c r="F3182" s="54">
        <v>0</v>
      </c>
      <c r="G3182" s="134">
        <v>1</v>
      </c>
      <c r="H3182" s="6">
        <v>781815</v>
      </c>
      <c r="I3182" s="247">
        <v>72352</v>
      </c>
      <c r="J3182" s="82">
        <f t="shared" si="554"/>
        <v>81844.582399999999</v>
      </c>
      <c r="K3182" s="79">
        <v>104940</v>
      </c>
      <c r="L3182" s="79">
        <f t="shared" si="555"/>
        <v>19938.599999999999</v>
      </c>
      <c r="M3182" s="79">
        <f t="shared" si="545"/>
        <v>124878.6</v>
      </c>
      <c r="N3182" s="79">
        <v>85000</v>
      </c>
      <c r="O3182" s="79">
        <v>16150</v>
      </c>
      <c r="P3182" s="79">
        <v>101150</v>
      </c>
      <c r="Q3182" s="244">
        <f t="shared" si="546"/>
        <v>81845</v>
      </c>
      <c r="R3182" s="244">
        <f t="shared" si="547"/>
        <v>102624</v>
      </c>
      <c r="S3182" s="244">
        <f t="shared" si="548"/>
        <v>101115</v>
      </c>
      <c r="T3182" s="244">
        <f t="shared" si="549"/>
        <v>101150</v>
      </c>
      <c r="U3182" s="79">
        <f t="shared" si="550"/>
        <v>14692.971806275271</v>
      </c>
      <c r="V3182" s="245">
        <f t="shared" si="551"/>
        <v>0.14317286215968264</v>
      </c>
      <c r="W3182" s="88" t="str">
        <f t="shared" si="552"/>
        <v>MENOR_VALOR</v>
      </c>
      <c r="X3182" s="89">
        <f t="shared" si="553"/>
        <v>81845</v>
      </c>
      <c r="Y3182" s="73"/>
    </row>
    <row r="3183" spans="1:25" ht="16" x14ac:dyDescent="0.35">
      <c r="A3183" s="21">
        <v>2845</v>
      </c>
      <c r="B3183" s="30">
        <v>8714200</v>
      </c>
      <c r="C3183" s="13" t="s">
        <v>548</v>
      </c>
      <c r="D3183" s="62" t="s">
        <v>780</v>
      </c>
      <c r="E3183" s="217" t="s">
        <v>34</v>
      </c>
      <c r="F3183" s="54">
        <v>0</v>
      </c>
      <c r="G3183" s="134">
        <v>1</v>
      </c>
      <c r="H3183" s="6">
        <v>781815</v>
      </c>
      <c r="I3183" s="247">
        <v>21777</v>
      </c>
      <c r="J3183" s="82">
        <f t="shared" si="554"/>
        <v>24634.142400000001</v>
      </c>
      <c r="K3183" s="79">
        <v>32340</v>
      </c>
      <c r="L3183" s="79">
        <f t="shared" si="555"/>
        <v>6144.6</v>
      </c>
      <c r="M3183" s="79">
        <f t="shared" si="545"/>
        <v>38484.6</v>
      </c>
      <c r="N3183" s="79">
        <v>26000</v>
      </c>
      <c r="O3183" s="79">
        <v>4940</v>
      </c>
      <c r="P3183" s="79">
        <v>30940</v>
      </c>
      <c r="Q3183" s="244">
        <f t="shared" si="546"/>
        <v>24634</v>
      </c>
      <c r="R3183" s="244">
        <f t="shared" si="547"/>
        <v>31353</v>
      </c>
      <c r="S3183" s="244">
        <f t="shared" si="548"/>
        <v>30840</v>
      </c>
      <c r="T3183" s="244">
        <f t="shared" si="549"/>
        <v>30940</v>
      </c>
      <c r="U3183" s="79">
        <f t="shared" si="550"/>
        <v>4751.0504627924129</v>
      </c>
      <c r="V3183" s="245">
        <f t="shared" si="551"/>
        <v>0.15153415822385138</v>
      </c>
      <c r="W3183" s="88" t="str">
        <f t="shared" si="552"/>
        <v>MENOR_VALOR</v>
      </c>
      <c r="X3183" s="89">
        <f t="shared" si="553"/>
        <v>24634</v>
      </c>
      <c r="Y3183" s="73"/>
    </row>
    <row r="3184" spans="1:25" ht="24" x14ac:dyDescent="0.35">
      <c r="A3184" s="21">
        <v>2846</v>
      </c>
      <c r="B3184" s="30">
        <v>8714200</v>
      </c>
      <c r="C3184" s="13" t="s">
        <v>548</v>
      </c>
      <c r="D3184" s="62" t="s">
        <v>570</v>
      </c>
      <c r="E3184" s="217" t="s">
        <v>34</v>
      </c>
      <c r="F3184" s="54">
        <v>0</v>
      </c>
      <c r="G3184" s="134">
        <v>1</v>
      </c>
      <c r="H3184" s="6">
        <v>781815</v>
      </c>
      <c r="I3184" s="247">
        <v>86275</v>
      </c>
      <c r="J3184" s="82">
        <f t="shared" si="554"/>
        <v>97594.28</v>
      </c>
      <c r="K3184" s="79">
        <v>129280</v>
      </c>
      <c r="L3184" s="79">
        <f t="shared" si="555"/>
        <v>24563.200000000001</v>
      </c>
      <c r="M3184" s="79">
        <f t="shared" si="545"/>
        <v>153843.20000000001</v>
      </c>
      <c r="N3184" s="79">
        <v>102000</v>
      </c>
      <c r="O3184" s="79">
        <v>19380</v>
      </c>
      <c r="P3184" s="79">
        <v>121380</v>
      </c>
      <c r="Q3184" s="244">
        <f t="shared" si="546"/>
        <v>97594</v>
      </c>
      <c r="R3184" s="244">
        <f t="shared" si="547"/>
        <v>124272</v>
      </c>
      <c r="S3184" s="244">
        <f t="shared" si="548"/>
        <v>122147</v>
      </c>
      <c r="T3184" s="244">
        <f t="shared" si="549"/>
        <v>121380</v>
      </c>
      <c r="U3184" s="79">
        <f t="shared" si="550"/>
        <v>18864.194708494713</v>
      </c>
      <c r="V3184" s="245">
        <f t="shared" si="551"/>
        <v>0.15179762704788458</v>
      </c>
      <c r="W3184" s="88" t="str">
        <f t="shared" si="552"/>
        <v>MENOR_VALOR</v>
      </c>
      <c r="X3184" s="89">
        <f t="shared" si="553"/>
        <v>97594</v>
      </c>
      <c r="Y3184" s="73"/>
    </row>
    <row r="3185" spans="1:25" ht="16" x14ac:dyDescent="0.35">
      <c r="A3185" s="21">
        <v>2847</v>
      </c>
      <c r="B3185" s="30">
        <v>8714200</v>
      </c>
      <c r="C3185" s="13" t="s">
        <v>548</v>
      </c>
      <c r="D3185" s="62" t="s">
        <v>571</v>
      </c>
      <c r="E3185" s="217" t="s">
        <v>34</v>
      </c>
      <c r="F3185" s="54">
        <v>0</v>
      </c>
      <c r="G3185" s="134">
        <v>1</v>
      </c>
      <c r="H3185" s="6">
        <v>781815</v>
      </c>
      <c r="I3185" s="247">
        <v>163268</v>
      </c>
      <c r="J3185" s="82">
        <f t="shared" si="554"/>
        <v>184688.7616</v>
      </c>
      <c r="K3185" s="79">
        <v>254400</v>
      </c>
      <c r="L3185" s="79">
        <f t="shared" si="555"/>
        <v>48336</v>
      </c>
      <c r="M3185" s="79">
        <f t="shared" si="545"/>
        <v>302736</v>
      </c>
      <c r="N3185" s="79">
        <v>192000</v>
      </c>
      <c r="O3185" s="79">
        <v>36480</v>
      </c>
      <c r="P3185" s="79">
        <v>228480</v>
      </c>
      <c r="Q3185" s="244">
        <f t="shared" si="546"/>
        <v>184689</v>
      </c>
      <c r="R3185" s="244">
        <f t="shared" si="547"/>
        <v>238635</v>
      </c>
      <c r="S3185" s="244">
        <f t="shared" si="548"/>
        <v>233768</v>
      </c>
      <c r="T3185" s="244">
        <f t="shared" si="549"/>
        <v>228480</v>
      </c>
      <c r="U3185" s="79">
        <f t="shared" si="550"/>
        <v>38145.582417889491</v>
      </c>
      <c r="V3185" s="245">
        <f t="shared" si="551"/>
        <v>0.15984906831726065</v>
      </c>
      <c r="W3185" s="88" t="str">
        <f t="shared" si="552"/>
        <v>MENOR_VALOR</v>
      </c>
      <c r="X3185" s="89">
        <f t="shared" si="553"/>
        <v>184689</v>
      </c>
      <c r="Y3185" s="73"/>
    </row>
    <row r="3186" spans="1:25" ht="16" x14ac:dyDescent="0.35">
      <c r="A3186" s="21">
        <v>2848</v>
      </c>
      <c r="B3186" s="30">
        <v>8714200</v>
      </c>
      <c r="C3186" s="13" t="s">
        <v>548</v>
      </c>
      <c r="D3186" s="62" t="s">
        <v>572</v>
      </c>
      <c r="E3186" s="217" t="s">
        <v>34</v>
      </c>
      <c r="F3186" s="54">
        <v>0</v>
      </c>
      <c r="G3186" s="134">
        <v>1</v>
      </c>
      <c r="H3186" s="6">
        <v>781815</v>
      </c>
      <c r="I3186" s="247">
        <v>166838</v>
      </c>
      <c r="J3186" s="82">
        <f t="shared" si="554"/>
        <v>188727.14559999999</v>
      </c>
      <c r="K3186" s="79">
        <v>245000</v>
      </c>
      <c r="L3186" s="79">
        <f t="shared" si="555"/>
        <v>46550</v>
      </c>
      <c r="M3186" s="79">
        <f t="shared" si="545"/>
        <v>291550</v>
      </c>
      <c r="N3186" s="79">
        <v>196000</v>
      </c>
      <c r="O3186" s="79">
        <v>37240</v>
      </c>
      <c r="P3186" s="79">
        <v>233240</v>
      </c>
      <c r="Q3186" s="244">
        <f t="shared" si="546"/>
        <v>188727</v>
      </c>
      <c r="R3186" s="244">
        <f t="shared" si="547"/>
        <v>237839</v>
      </c>
      <c r="S3186" s="244">
        <f t="shared" si="548"/>
        <v>234126</v>
      </c>
      <c r="T3186" s="244">
        <f t="shared" si="549"/>
        <v>233240</v>
      </c>
      <c r="U3186" s="79">
        <f t="shared" si="550"/>
        <v>34727.428237633721</v>
      </c>
      <c r="V3186" s="245">
        <f t="shared" si="551"/>
        <v>0.14601233707522199</v>
      </c>
      <c r="W3186" s="88" t="str">
        <f t="shared" si="552"/>
        <v>MENOR_VALOR</v>
      </c>
      <c r="X3186" s="89">
        <f t="shared" si="553"/>
        <v>188727</v>
      </c>
      <c r="Y3186" s="73"/>
    </row>
    <row r="3187" spans="1:25" ht="16" x14ac:dyDescent="0.35">
      <c r="A3187" s="21">
        <v>2849</v>
      </c>
      <c r="B3187" s="30">
        <v>8714200</v>
      </c>
      <c r="C3187" s="13" t="s">
        <v>548</v>
      </c>
      <c r="D3187" s="62" t="s">
        <v>573</v>
      </c>
      <c r="E3187" s="217" t="s">
        <v>34</v>
      </c>
      <c r="F3187" s="54">
        <v>0</v>
      </c>
      <c r="G3187" s="134">
        <v>1</v>
      </c>
      <c r="H3187" s="6">
        <v>781815</v>
      </c>
      <c r="I3187" s="247">
        <v>256683</v>
      </c>
      <c r="J3187" s="82">
        <f t="shared" si="554"/>
        <v>290359.80959999998</v>
      </c>
      <c r="K3187" s="79">
        <v>408240</v>
      </c>
      <c r="L3187" s="79">
        <f t="shared" si="555"/>
        <v>77565.600000000006</v>
      </c>
      <c r="M3187" s="79">
        <f t="shared" si="545"/>
        <v>485805.6</v>
      </c>
      <c r="N3187" s="79">
        <v>302000</v>
      </c>
      <c r="O3187" s="79">
        <v>57380</v>
      </c>
      <c r="P3187" s="79">
        <v>359380</v>
      </c>
      <c r="Q3187" s="244">
        <f t="shared" si="546"/>
        <v>290360</v>
      </c>
      <c r="R3187" s="244">
        <f t="shared" si="547"/>
        <v>378515</v>
      </c>
      <c r="S3187" s="244">
        <f t="shared" si="548"/>
        <v>370099</v>
      </c>
      <c r="T3187" s="244">
        <f t="shared" si="549"/>
        <v>359380</v>
      </c>
      <c r="U3187" s="79">
        <f t="shared" si="550"/>
        <v>62334.998295500096</v>
      </c>
      <c r="V3187" s="245">
        <f t="shared" si="551"/>
        <v>0.1646830331572067</v>
      </c>
      <c r="W3187" s="88" t="str">
        <f t="shared" si="552"/>
        <v>MENOR_VALOR</v>
      </c>
      <c r="X3187" s="89">
        <f t="shared" si="553"/>
        <v>290360</v>
      </c>
      <c r="Y3187" s="73"/>
    </row>
    <row r="3188" spans="1:25" ht="16" x14ac:dyDescent="0.35">
      <c r="A3188" s="21">
        <v>2850</v>
      </c>
      <c r="B3188" s="30">
        <v>8714200</v>
      </c>
      <c r="C3188" s="13" t="s">
        <v>548</v>
      </c>
      <c r="D3188" s="62" t="s">
        <v>781</v>
      </c>
      <c r="E3188" s="217" t="s">
        <v>34</v>
      </c>
      <c r="F3188" s="54">
        <v>0</v>
      </c>
      <c r="G3188" s="134">
        <v>1</v>
      </c>
      <c r="H3188" s="6">
        <v>781815</v>
      </c>
      <c r="I3188" s="247">
        <v>254898</v>
      </c>
      <c r="J3188" s="82">
        <f t="shared" si="554"/>
        <v>288340.6176</v>
      </c>
      <c r="K3188" s="79">
        <v>393750</v>
      </c>
      <c r="L3188" s="79">
        <f t="shared" si="555"/>
        <v>74812.5</v>
      </c>
      <c r="M3188" s="79">
        <f t="shared" si="545"/>
        <v>468562.5</v>
      </c>
      <c r="N3188" s="79">
        <v>300000</v>
      </c>
      <c r="O3188" s="79">
        <v>57000</v>
      </c>
      <c r="P3188" s="79">
        <v>357000</v>
      </c>
      <c r="Q3188" s="244">
        <f t="shared" si="546"/>
        <v>288341</v>
      </c>
      <c r="R3188" s="244">
        <f t="shared" si="547"/>
        <v>371301</v>
      </c>
      <c r="S3188" s="244">
        <f t="shared" si="548"/>
        <v>364010</v>
      </c>
      <c r="T3188" s="244">
        <f t="shared" si="549"/>
        <v>357000</v>
      </c>
      <c r="U3188" s="79">
        <f t="shared" si="550"/>
        <v>58661.578567235985</v>
      </c>
      <c r="V3188" s="245">
        <f t="shared" si="551"/>
        <v>0.15798928246149616</v>
      </c>
      <c r="W3188" s="88" t="str">
        <f t="shared" si="552"/>
        <v>MENOR_VALOR</v>
      </c>
      <c r="X3188" s="89">
        <f t="shared" si="553"/>
        <v>288341</v>
      </c>
      <c r="Y3188" s="73"/>
    </row>
    <row r="3189" spans="1:25" ht="16" x14ac:dyDescent="0.35">
      <c r="A3189" s="21">
        <v>2851</v>
      </c>
      <c r="B3189" s="30">
        <v>8714200</v>
      </c>
      <c r="C3189" s="13" t="s">
        <v>548</v>
      </c>
      <c r="D3189" s="62" t="s">
        <v>574</v>
      </c>
      <c r="E3189" s="217" t="s">
        <v>34</v>
      </c>
      <c r="F3189" s="54">
        <v>0</v>
      </c>
      <c r="G3189" s="134">
        <v>1</v>
      </c>
      <c r="H3189" s="6">
        <v>781815</v>
      </c>
      <c r="I3189" s="247">
        <v>137921</v>
      </c>
      <c r="J3189" s="82">
        <f t="shared" si="554"/>
        <v>156016.2352</v>
      </c>
      <c r="K3189" s="79">
        <v>198940</v>
      </c>
      <c r="L3189" s="79">
        <f t="shared" si="555"/>
        <v>37798.6</v>
      </c>
      <c r="M3189" s="79">
        <f t="shared" si="545"/>
        <v>236738.6</v>
      </c>
      <c r="N3189" s="79">
        <v>162000</v>
      </c>
      <c r="O3189" s="79">
        <v>30780</v>
      </c>
      <c r="P3189" s="79">
        <v>192780</v>
      </c>
      <c r="Q3189" s="244">
        <f t="shared" si="546"/>
        <v>156016</v>
      </c>
      <c r="R3189" s="244">
        <f t="shared" si="547"/>
        <v>195178</v>
      </c>
      <c r="S3189" s="244">
        <f t="shared" si="548"/>
        <v>192383</v>
      </c>
      <c r="T3189" s="244">
        <f t="shared" si="549"/>
        <v>192780</v>
      </c>
      <c r="U3189" s="79">
        <f t="shared" si="550"/>
        <v>27691.715764827575</v>
      </c>
      <c r="V3189" s="245">
        <f t="shared" si="551"/>
        <v>0.14187928846912856</v>
      </c>
      <c r="W3189" s="88" t="str">
        <f t="shared" si="552"/>
        <v>MENOR_VALOR</v>
      </c>
      <c r="X3189" s="89">
        <f t="shared" si="553"/>
        <v>156016</v>
      </c>
      <c r="Y3189" s="73"/>
    </row>
    <row r="3190" spans="1:25" ht="16" x14ac:dyDescent="0.35">
      <c r="A3190" s="21">
        <v>2852</v>
      </c>
      <c r="B3190" s="30">
        <v>8714200</v>
      </c>
      <c r="C3190" s="13" t="s">
        <v>548</v>
      </c>
      <c r="D3190" s="62" t="s">
        <v>575</v>
      </c>
      <c r="E3190" s="217" t="s">
        <v>34</v>
      </c>
      <c r="F3190" s="54">
        <v>0</v>
      </c>
      <c r="G3190" s="134">
        <v>1</v>
      </c>
      <c r="H3190" s="6">
        <v>781815</v>
      </c>
      <c r="I3190" s="247">
        <v>168504</v>
      </c>
      <c r="J3190" s="82">
        <f t="shared" si="554"/>
        <v>190611.7248</v>
      </c>
      <c r="K3190" s="79">
        <v>223200</v>
      </c>
      <c r="L3190" s="79">
        <f t="shared" si="555"/>
        <v>42408</v>
      </c>
      <c r="M3190" s="79">
        <f t="shared" si="545"/>
        <v>265608</v>
      </c>
      <c r="N3190" s="79">
        <v>198000</v>
      </c>
      <c r="O3190" s="79">
        <v>37620</v>
      </c>
      <c r="P3190" s="79">
        <v>235620</v>
      </c>
      <c r="Q3190" s="244">
        <f t="shared" si="546"/>
        <v>190612</v>
      </c>
      <c r="R3190" s="244">
        <f t="shared" si="547"/>
        <v>230613</v>
      </c>
      <c r="S3190" s="244">
        <f t="shared" si="548"/>
        <v>228490</v>
      </c>
      <c r="T3190" s="244">
        <f t="shared" si="549"/>
        <v>235620</v>
      </c>
      <c r="U3190" s="79">
        <f t="shared" si="550"/>
        <v>28284.978354243089</v>
      </c>
      <c r="V3190" s="245">
        <f t="shared" si="551"/>
        <v>0.12265127444785458</v>
      </c>
      <c r="W3190" s="88" t="str">
        <f t="shared" si="552"/>
        <v>MENOR_VALOR</v>
      </c>
      <c r="X3190" s="89">
        <f t="shared" si="553"/>
        <v>190612</v>
      </c>
      <c r="Y3190" s="73"/>
    </row>
    <row r="3191" spans="1:25" ht="32" x14ac:dyDescent="0.35">
      <c r="A3191" s="21">
        <v>2853</v>
      </c>
      <c r="B3191" s="30">
        <v>8714200</v>
      </c>
      <c r="C3191" s="13" t="s">
        <v>548</v>
      </c>
      <c r="D3191" s="62" t="s">
        <v>576</v>
      </c>
      <c r="E3191" s="217" t="s">
        <v>34</v>
      </c>
      <c r="F3191" s="54">
        <v>0</v>
      </c>
      <c r="G3191" s="134">
        <v>1</v>
      </c>
      <c r="H3191" s="6">
        <v>781815</v>
      </c>
      <c r="I3191" s="247">
        <v>154105</v>
      </c>
      <c r="J3191" s="82">
        <f t="shared" si="554"/>
        <v>174323.576</v>
      </c>
      <c r="K3191" s="79">
        <v>221480</v>
      </c>
      <c r="L3191" s="79">
        <f t="shared" si="555"/>
        <v>42081.2</v>
      </c>
      <c r="M3191" s="79">
        <f t="shared" si="545"/>
        <v>263561.2</v>
      </c>
      <c r="N3191" s="79">
        <v>181000</v>
      </c>
      <c r="O3191" s="79">
        <v>34390</v>
      </c>
      <c r="P3191" s="79">
        <v>215390</v>
      </c>
      <c r="Q3191" s="244">
        <f t="shared" si="546"/>
        <v>174324</v>
      </c>
      <c r="R3191" s="244">
        <f t="shared" si="547"/>
        <v>217758</v>
      </c>
      <c r="S3191" s="244">
        <f t="shared" si="548"/>
        <v>214695</v>
      </c>
      <c r="T3191" s="244">
        <f t="shared" si="549"/>
        <v>215390</v>
      </c>
      <c r="U3191" s="79">
        <f t="shared" si="550"/>
        <v>30712.475934056507</v>
      </c>
      <c r="V3191" s="245">
        <f t="shared" si="551"/>
        <v>0.14103948389522547</v>
      </c>
      <c r="W3191" s="88" t="str">
        <f t="shared" si="552"/>
        <v>MENOR_VALOR</v>
      </c>
      <c r="X3191" s="89">
        <f t="shared" si="553"/>
        <v>174324</v>
      </c>
      <c r="Y3191" s="73"/>
    </row>
    <row r="3192" spans="1:25" ht="16" x14ac:dyDescent="0.35">
      <c r="A3192" s="21">
        <v>2854</v>
      </c>
      <c r="B3192" s="30">
        <v>8714200</v>
      </c>
      <c r="C3192" s="13" t="s">
        <v>548</v>
      </c>
      <c r="D3192" s="62" t="s">
        <v>577</v>
      </c>
      <c r="E3192" s="217" t="s">
        <v>34</v>
      </c>
      <c r="F3192" s="54">
        <v>0</v>
      </c>
      <c r="G3192" s="134">
        <v>1</v>
      </c>
      <c r="H3192" s="6">
        <v>781815</v>
      </c>
      <c r="I3192" s="247">
        <v>156009</v>
      </c>
      <c r="J3192" s="82">
        <f t="shared" si="554"/>
        <v>176477.38079999998</v>
      </c>
      <c r="K3192" s="79">
        <v>234600</v>
      </c>
      <c r="L3192" s="79">
        <f t="shared" si="555"/>
        <v>44574</v>
      </c>
      <c r="M3192" s="79">
        <f t="shared" si="545"/>
        <v>279174</v>
      </c>
      <c r="N3192" s="79">
        <v>184000</v>
      </c>
      <c r="O3192" s="79">
        <v>34960</v>
      </c>
      <c r="P3192" s="79">
        <v>218960</v>
      </c>
      <c r="Q3192" s="244">
        <f t="shared" si="546"/>
        <v>176477</v>
      </c>
      <c r="R3192" s="244">
        <f t="shared" si="547"/>
        <v>224870</v>
      </c>
      <c r="S3192" s="244">
        <f t="shared" si="548"/>
        <v>220958</v>
      </c>
      <c r="T3192" s="244">
        <f t="shared" si="549"/>
        <v>218960</v>
      </c>
      <c r="U3192" s="79">
        <f t="shared" si="550"/>
        <v>34219.018461960593</v>
      </c>
      <c r="V3192" s="245">
        <f t="shared" si="551"/>
        <v>0.15217244835665314</v>
      </c>
      <c r="W3192" s="88" t="str">
        <f t="shared" si="552"/>
        <v>MENOR_VALOR</v>
      </c>
      <c r="X3192" s="89">
        <f t="shared" si="553"/>
        <v>176477</v>
      </c>
      <c r="Y3192" s="73"/>
    </row>
    <row r="3193" spans="1:25" ht="16" x14ac:dyDescent="0.35">
      <c r="A3193" s="21">
        <v>2855</v>
      </c>
      <c r="B3193" s="30">
        <v>8714200</v>
      </c>
      <c r="C3193" s="13" t="s">
        <v>548</v>
      </c>
      <c r="D3193" s="62" t="s">
        <v>578</v>
      </c>
      <c r="E3193" s="217" t="s">
        <v>34</v>
      </c>
      <c r="F3193" s="54">
        <v>0</v>
      </c>
      <c r="G3193" s="134">
        <v>1</v>
      </c>
      <c r="H3193" s="6">
        <v>781815</v>
      </c>
      <c r="I3193" s="247">
        <v>142205</v>
      </c>
      <c r="J3193" s="82">
        <f t="shared" si="554"/>
        <v>160862.296</v>
      </c>
      <c r="K3193" s="79">
        <v>215270</v>
      </c>
      <c r="L3193" s="79">
        <f t="shared" si="555"/>
        <v>40901.300000000003</v>
      </c>
      <c r="M3193" s="79">
        <f t="shared" si="545"/>
        <v>256171.3</v>
      </c>
      <c r="N3193" s="79">
        <v>167000</v>
      </c>
      <c r="O3193" s="79">
        <v>31730</v>
      </c>
      <c r="P3193" s="79">
        <v>198730</v>
      </c>
      <c r="Q3193" s="244">
        <f t="shared" si="546"/>
        <v>160862</v>
      </c>
      <c r="R3193" s="244">
        <f t="shared" si="547"/>
        <v>205255</v>
      </c>
      <c r="S3193" s="244">
        <f t="shared" si="548"/>
        <v>201565</v>
      </c>
      <c r="T3193" s="244">
        <f t="shared" si="549"/>
        <v>198730</v>
      </c>
      <c r="U3193" s="79">
        <f t="shared" si="550"/>
        <v>31390.591337214406</v>
      </c>
      <c r="V3193" s="245">
        <f t="shared" si="551"/>
        <v>0.15293460006925241</v>
      </c>
      <c r="W3193" s="88" t="str">
        <f t="shared" si="552"/>
        <v>MENOR_VALOR</v>
      </c>
      <c r="X3193" s="89">
        <f t="shared" si="553"/>
        <v>160862</v>
      </c>
      <c r="Y3193" s="73"/>
    </row>
    <row r="3194" spans="1:25" ht="16" x14ac:dyDescent="0.35">
      <c r="A3194" s="21">
        <v>2856</v>
      </c>
      <c r="B3194" s="30">
        <v>8714200</v>
      </c>
      <c r="C3194" s="13" t="s">
        <v>548</v>
      </c>
      <c r="D3194" s="62" t="s">
        <v>782</v>
      </c>
      <c r="E3194" s="217" t="s">
        <v>34</v>
      </c>
      <c r="F3194" s="54">
        <v>0</v>
      </c>
      <c r="G3194" s="134">
        <v>1</v>
      </c>
      <c r="H3194" s="6">
        <v>781815</v>
      </c>
      <c r="I3194" s="247">
        <v>38080</v>
      </c>
      <c r="J3194" s="82">
        <f t="shared" si="554"/>
        <v>43076.095999999998</v>
      </c>
      <c r="K3194" s="79">
        <v>58800</v>
      </c>
      <c r="L3194" s="79">
        <f t="shared" si="555"/>
        <v>11172</v>
      </c>
      <c r="M3194" s="79">
        <f t="shared" si="545"/>
        <v>69972</v>
      </c>
      <c r="N3194" s="79">
        <v>45000</v>
      </c>
      <c r="O3194" s="79">
        <v>8550</v>
      </c>
      <c r="P3194" s="79">
        <v>53550</v>
      </c>
      <c r="Q3194" s="244">
        <f t="shared" si="546"/>
        <v>43076</v>
      </c>
      <c r="R3194" s="244">
        <f t="shared" si="547"/>
        <v>55533</v>
      </c>
      <c r="S3194" s="244">
        <f t="shared" si="548"/>
        <v>54447</v>
      </c>
      <c r="T3194" s="244">
        <f t="shared" si="549"/>
        <v>53550</v>
      </c>
      <c r="U3194" s="79">
        <f t="shared" si="550"/>
        <v>8808.4291732408219</v>
      </c>
      <c r="V3194" s="245">
        <f t="shared" si="551"/>
        <v>0.15861612326438013</v>
      </c>
      <c r="W3194" s="88" t="str">
        <f t="shared" si="552"/>
        <v>MENOR_VALOR</v>
      </c>
      <c r="X3194" s="89">
        <f t="shared" si="553"/>
        <v>43076</v>
      </c>
      <c r="Y3194" s="73"/>
    </row>
    <row r="3195" spans="1:25" ht="16" x14ac:dyDescent="0.35">
      <c r="A3195" s="21">
        <v>2857</v>
      </c>
      <c r="B3195" s="30">
        <v>8714200</v>
      </c>
      <c r="C3195" s="13" t="s">
        <v>548</v>
      </c>
      <c r="D3195" s="62" t="s">
        <v>579</v>
      </c>
      <c r="E3195" s="217" t="s">
        <v>34</v>
      </c>
      <c r="F3195" s="54">
        <v>0</v>
      </c>
      <c r="G3195" s="134">
        <v>1</v>
      </c>
      <c r="H3195" s="6">
        <v>781815</v>
      </c>
      <c r="I3195" s="247">
        <v>191471</v>
      </c>
      <c r="J3195" s="82">
        <f t="shared" si="554"/>
        <v>216591.9952</v>
      </c>
      <c r="K3195" s="79">
        <v>295050</v>
      </c>
      <c r="L3195" s="79">
        <f t="shared" si="555"/>
        <v>56059.5</v>
      </c>
      <c r="M3195" s="79">
        <f t="shared" si="545"/>
        <v>351109.5</v>
      </c>
      <c r="N3195" s="79">
        <v>225000</v>
      </c>
      <c r="O3195" s="79">
        <v>42750</v>
      </c>
      <c r="P3195" s="79">
        <v>267750</v>
      </c>
      <c r="Q3195" s="244">
        <f t="shared" si="546"/>
        <v>216592</v>
      </c>
      <c r="R3195" s="244">
        <f t="shared" si="547"/>
        <v>278484</v>
      </c>
      <c r="S3195" s="244">
        <f t="shared" si="548"/>
        <v>273068</v>
      </c>
      <c r="T3195" s="244">
        <f t="shared" si="549"/>
        <v>267750</v>
      </c>
      <c r="U3195" s="79">
        <f t="shared" si="550"/>
        <v>43764.252901197797</v>
      </c>
      <c r="V3195" s="245">
        <f t="shared" si="551"/>
        <v>0.15715176778988307</v>
      </c>
      <c r="W3195" s="88" t="str">
        <f t="shared" si="552"/>
        <v>MENOR_VALOR</v>
      </c>
      <c r="X3195" s="89">
        <f t="shared" si="553"/>
        <v>216592</v>
      </c>
      <c r="Y3195" s="73"/>
    </row>
    <row r="3196" spans="1:25" ht="16" x14ac:dyDescent="0.35">
      <c r="A3196" s="21">
        <v>2858</v>
      </c>
      <c r="B3196" s="30">
        <v>8714200</v>
      </c>
      <c r="C3196" s="13" t="s">
        <v>548</v>
      </c>
      <c r="D3196" s="62" t="s">
        <v>582</v>
      </c>
      <c r="E3196" s="217" t="s">
        <v>34</v>
      </c>
      <c r="F3196" s="54">
        <v>0</v>
      </c>
      <c r="G3196" s="134">
        <v>1</v>
      </c>
      <c r="H3196" s="6">
        <v>781815</v>
      </c>
      <c r="I3196" s="247">
        <v>157437</v>
      </c>
      <c r="J3196" s="82">
        <f t="shared" si="554"/>
        <v>178092.73439999999</v>
      </c>
      <c r="K3196" s="79">
        <v>254100</v>
      </c>
      <c r="L3196" s="79">
        <f t="shared" si="555"/>
        <v>48279</v>
      </c>
      <c r="M3196" s="79">
        <f t="shared" si="545"/>
        <v>302379</v>
      </c>
      <c r="N3196" s="79">
        <v>185000</v>
      </c>
      <c r="O3196" s="79">
        <v>35150</v>
      </c>
      <c r="P3196" s="79">
        <v>220150</v>
      </c>
      <c r="Q3196" s="244">
        <f t="shared" si="546"/>
        <v>178093</v>
      </c>
      <c r="R3196" s="244">
        <f t="shared" si="547"/>
        <v>233541</v>
      </c>
      <c r="S3196" s="244">
        <f t="shared" si="548"/>
        <v>228020</v>
      </c>
      <c r="T3196" s="244">
        <f t="shared" si="549"/>
        <v>220150</v>
      </c>
      <c r="U3196" s="79">
        <f t="shared" si="550"/>
        <v>39207.656803231686</v>
      </c>
      <c r="V3196" s="245">
        <f t="shared" si="551"/>
        <v>0.16788339864619783</v>
      </c>
      <c r="W3196" s="88" t="str">
        <f t="shared" si="552"/>
        <v>MENOR_VALOR</v>
      </c>
      <c r="X3196" s="89">
        <f t="shared" si="553"/>
        <v>178093</v>
      </c>
      <c r="Y3196" s="73"/>
    </row>
    <row r="3197" spans="1:25" x14ac:dyDescent="0.35">
      <c r="A3197" s="21">
        <v>2859</v>
      </c>
      <c r="B3197" s="30">
        <v>8714200</v>
      </c>
      <c r="C3197" s="13" t="s">
        <v>548</v>
      </c>
      <c r="D3197" s="62" t="s">
        <v>583</v>
      </c>
      <c r="E3197" s="217" t="s">
        <v>34</v>
      </c>
      <c r="F3197" s="54">
        <v>0</v>
      </c>
      <c r="G3197" s="134">
        <v>1</v>
      </c>
      <c r="H3197" s="6">
        <v>781815</v>
      </c>
      <c r="I3197" s="247">
        <v>214914</v>
      </c>
      <c r="J3197" s="82">
        <f t="shared" si="554"/>
        <v>243110.71679999999</v>
      </c>
      <c r="K3197" s="79">
        <v>287560</v>
      </c>
      <c r="L3197" s="79">
        <f t="shared" si="555"/>
        <v>54636.4</v>
      </c>
      <c r="M3197" s="79">
        <f t="shared" si="545"/>
        <v>342196.4</v>
      </c>
      <c r="N3197" s="79">
        <v>253000</v>
      </c>
      <c r="O3197" s="79">
        <v>48070</v>
      </c>
      <c r="P3197" s="79">
        <v>301070</v>
      </c>
      <c r="Q3197" s="244">
        <f t="shared" si="546"/>
        <v>243111</v>
      </c>
      <c r="R3197" s="244">
        <f t="shared" si="547"/>
        <v>295459</v>
      </c>
      <c r="S3197" s="244">
        <f t="shared" si="548"/>
        <v>292583</v>
      </c>
      <c r="T3197" s="244">
        <f t="shared" si="549"/>
        <v>301070</v>
      </c>
      <c r="U3197" s="79">
        <f t="shared" si="550"/>
        <v>37015.62578155339</v>
      </c>
      <c r="V3197" s="245">
        <f t="shared" si="551"/>
        <v>0.12528176762783802</v>
      </c>
      <c r="W3197" s="88" t="str">
        <f t="shared" si="552"/>
        <v>MENOR_VALOR</v>
      </c>
      <c r="X3197" s="89">
        <f t="shared" si="553"/>
        <v>243111</v>
      </c>
      <c r="Y3197" s="73"/>
    </row>
    <row r="3198" spans="1:25" x14ac:dyDescent="0.35">
      <c r="A3198" s="21">
        <v>2860</v>
      </c>
      <c r="B3198" s="30">
        <v>8714200</v>
      </c>
      <c r="C3198" s="13" t="s">
        <v>548</v>
      </c>
      <c r="D3198" s="62" t="s">
        <v>584</v>
      </c>
      <c r="E3198" s="217" t="s">
        <v>34</v>
      </c>
      <c r="F3198" s="54">
        <v>0</v>
      </c>
      <c r="G3198" s="134">
        <v>1</v>
      </c>
      <c r="H3198" s="6">
        <v>781815</v>
      </c>
      <c r="I3198" s="247">
        <v>192066</v>
      </c>
      <c r="J3198" s="82">
        <f t="shared" si="554"/>
        <v>217265.05919999999</v>
      </c>
      <c r="K3198" s="79">
        <v>308470</v>
      </c>
      <c r="L3198" s="79">
        <f t="shared" si="555"/>
        <v>58609.3</v>
      </c>
      <c r="M3198" s="79">
        <f t="shared" si="545"/>
        <v>367079.3</v>
      </c>
      <c r="N3198" s="79">
        <v>226000</v>
      </c>
      <c r="O3198" s="79">
        <v>42940</v>
      </c>
      <c r="P3198" s="79">
        <v>268940</v>
      </c>
      <c r="Q3198" s="244">
        <f t="shared" si="546"/>
        <v>217265</v>
      </c>
      <c r="R3198" s="244">
        <f t="shared" si="547"/>
        <v>284428</v>
      </c>
      <c r="S3198" s="244">
        <f t="shared" si="548"/>
        <v>277844</v>
      </c>
      <c r="T3198" s="244">
        <f t="shared" si="549"/>
        <v>268940</v>
      </c>
      <c r="U3198" s="79">
        <f t="shared" si="550"/>
        <v>47491.412744832094</v>
      </c>
      <c r="V3198" s="245">
        <f t="shared" si="551"/>
        <v>0.16697165097962258</v>
      </c>
      <c r="W3198" s="88" t="str">
        <f t="shared" si="552"/>
        <v>MENOR_VALOR</v>
      </c>
      <c r="X3198" s="89">
        <f t="shared" si="553"/>
        <v>217265</v>
      </c>
      <c r="Y3198" s="73"/>
    </row>
    <row r="3199" spans="1:25" ht="24" x14ac:dyDescent="0.35">
      <c r="A3199" s="21">
        <v>2861</v>
      </c>
      <c r="B3199" s="30">
        <v>8714200</v>
      </c>
      <c r="C3199" s="13" t="s">
        <v>548</v>
      </c>
      <c r="D3199" s="62" t="s">
        <v>818</v>
      </c>
      <c r="E3199" s="217" t="s">
        <v>34</v>
      </c>
      <c r="F3199" s="54">
        <v>0</v>
      </c>
      <c r="G3199" s="134">
        <v>1</v>
      </c>
      <c r="H3199" s="6">
        <v>781815</v>
      </c>
      <c r="I3199" s="247">
        <v>72352</v>
      </c>
      <c r="J3199" s="82">
        <f t="shared" si="554"/>
        <v>81844.582399999999</v>
      </c>
      <c r="K3199" s="79">
        <v>100700</v>
      </c>
      <c r="L3199" s="79">
        <f t="shared" si="555"/>
        <v>19133</v>
      </c>
      <c r="M3199" s="79">
        <f t="shared" si="545"/>
        <v>119833</v>
      </c>
      <c r="N3199" s="79">
        <v>85000</v>
      </c>
      <c r="O3199" s="79">
        <v>16150</v>
      </c>
      <c r="P3199" s="79">
        <v>101150</v>
      </c>
      <c r="Q3199" s="244">
        <f t="shared" si="546"/>
        <v>81845</v>
      </c>
      <c r="R3199" s="244">
        <f t="shared" si="547"/>
        <v>100943</v>
      </c>
      <c r="S3199" s="244">
        <f t="shared" si="548"/>
        <v>99734</v>
      </c>
      <c r="T3199" s="244">
        <f t="shared" si="549"/>
        <v>101150</v>
      </c>
      <c r="U3199" s="79">
        <f t="shared" si="550"/>
        <v>13504.325307100684</v>
      </c>
      <c r="V3199" s="245">
        <f t="shared" si="551"/>
        <v>0.13378169171810511</v>
      </c>
      <c r="W3199" s="88" t="str">
        <f t="shared" si="552"/>
        <v>MENOR_VALOR</v>
      </c>
      <c r="X3199" s="89">
        <f t="shared" si="553"/>
        <v>81845</v>
      </c>
      <c r="Y3199" s="73"/>
    </row>
    <row r="3200" spans="1:25" ht="24" x14ac:dyDescent="0.35">
      <c r="A3200" s="21">
        <v>2862</v>
      </c>
      <c r="B3200" s="30">
        <v>8714200</v>
      </c>
      <c r="C3200" s="13" t="s">
        <v>548</v>
      </c>
      <c r="D3200" s="62" t="s">
        <v>783</v>
      </c>
      <c r="E3200" s="217" t="s">
        <v>34</v>
      </c>
      <c r="F3200" s="54">
        <v>0</v>
      </c>
      <c r="G3200" s="134">
        <v>1</v>
      </c>
      <c r="H3200" s="6">
        <v>781815</v>
      </c>
      <c r="I3200" s="247">
        <v>72352</v>
      </c>
      <c r="J3200" s="82">
        <f t="shared" si="554"/>
        <v>81844.582399999999</v>
      </c>
      <c r="K3200" s="79">
        <v>99640</v>
      </c>
      <c r="L3200" s="79">
        <f t="shared" si="555"/>
        <v>18931.599999999999</v>
      </c>
      <c r="M3200" s="79">
        <f t="shared" si="545"/>
        <v>118571.6</v>
      </c>
      <c r="N3200" s="79">
        <v>85000</v>
      </c>
      <c r="O3200" s="79">
        <v>16150</v>
      </c>
      <c r="P3200" s="79">
        <v>101150</v>
      </c>
      <c r="Q3200" s="244">
        <f t="shared" si="546"/>
        <v>81845</v>
      </c>
      <c r="R3200" s="244">
        <f t="shared" si="547"/>
        <v>100522</v>
      </c>
      <c r="S3200" s="244">
        <f t="shared" si="548"/>
        <v>99383</v>
      </c>
      <c r="T3200" s="244">
        <f t="shared" si="549"/>
        <v>101150</v>
      </c>
      <c r="U3200" s="79">
        <f t="shared" si="550"/>
        <v>13206.633352221148</v>
      </c>
      <c r="V3200" s="245">
        <f t="shared" si="551"/>
        <v>0.13138052717038209</v>
      </c>
      <c r="W3200" s="88" t="str">
        <f t="shared" si="552"/>
        <v>MENOR_VALOR</v>
      </c>
      <c r="X3200" s="89">
        <f t="shared" si="553"/>
        <v>81845</v>
      </c>
      <c r="Y3200" s="73"/>
    </row>
    <row r="3201" spans="1:25" ht="24" x14ac:dyDescent="0.35">
      <c r="A3201" s="21">
        <v>2863</v>
      </c>
      <c r="B3201" s="30">
        <v>8714200</v>
      </c>
      <c r="C3201" s="62" t="s">
        <v>562</v>
      </c>
      <c r="D3201" s="62" t="s">
        <v>585</v>
      </c>
      <c r="E3201" s="217" t="s">
        <v>34</v>
      </c>
      <c r="F3201" s="54">
        <v>0</v>
      </c>
      <c r="G3201" s="134">
        <v>1</v>
      </c>
      <c r="H3201" s="6">
        <v>781815</v>
      </c>
      <c r="I3201" s="247">
        <v>1345295</v>
      </c>
      <c r="J3201" s="82">
        <f t="shared" si="554"/>
        <v>1521797.7039999999</v>
      </c>
      <c r="K3201" s="79">
        <v>1959210</v>
      </c>
      <c r="L3201" s="79">
        <f t="shared" si="555"/>
        <v>372249.9</v>
      </c>
      <c r="M3201" s="79">
        <f t="shared" si="545"/>
        <v>2331459.9</v>
      </c>
      <c r="N3201" s="79">
        <v>1583000</v>
      </c>
      <c r="O3201" s="79">
        <v>300770</v>
      </c>
      <c r="P3201" s="79">
        <v>1883770</v>
      </c>
      <c r="Q3201" s="244">
        <f t="shared" si="546"/>
        <v>1521798</v>
      </c>
      <c r="R3201" s="244">
        <f t="shared" si="547"/>
        <v>1912343</v>
      </c>
      <c r="S3201" s="244">
        <f t="shared" si="548"/>
        <v>1883668</v>
      </c>
      <c r="T3201" s="244">
        <f t="shared" si="549"/>
        <v>1883770</v>
      </c>
      <c r="U3201" s="79">
        <f t="shared" si="550"/>
        <v>276157.01785850018</v>
      </c>
      <c r="V3201" s="245">
        <f t="shared" si="551"/>
        <v>0.14440768097485659</v>
      </c>
      <c r="W3201" s="88" t="str">
        <f t="shared" si="552"/>
        <v>MENOR_VALOR</v>
      </c>
      <c r="X3201" s="89">
        <f t="shared" si="553"/>
        <v>1521798</v>
      </c>
      <c r="Y3201" s="73"/>
    </row>
    <row r="3202" spans="1:25" ht="32" x14ac:dyDescent="0.35">
      <c r="A3202" s="21">
        <v>2864</v>
      </c>
      <c r="B3202" s="30">
        <v>8714200</v>
      </c>
      <c r="C3202" s="32" t="s">
        <v>50</v>
      </c>
      <c r="D3202" s="62" t="s">
        <v>566</v>
      </c>
      <c r="E3202" s="217" t="s">
        <v>34</v>
      </c>
      <c r="F3202" s="54">
        <v>0</v>
      </c>
      <c r="G3202" s="134">
        <v>1</v>
      </c>
      <c r="H3202" s="6">
        <v>781815</v>
      </c>
      <c r="I3202" s="247">
        <v>228480</v>
      </c>
      <c r="J3202" s="82">
        <f t="shared" si="554"/>
        <v>258456.576</v>
      </c>
      <c r="K3202" s="79">
        <v>264000</v>
      </c>
      <c r="L3202" s="79">
        <f t="shared" si="555"/>
        <v>50160</v>
      </c>
      <c r="M3202" s="79">
        <f t="shared" si="545"/>
        <v>314160</v>
      </c>
      <c r="N3202" s="79">
        <v>220000</v>
      </c>
      <c r="O3202" s="79">
        <v>41800</v>
      </c>
      <c r="P3202" s="79">
        <v>261800</v>
      </c>
      <c r="Q3202" s="244">
        <f t="shared" si="546"/>
        <v>258457</v>
      </c>
      <c r="R3202" s="244">
        <f t="shared" si="547"/>
        <v>278139</v>
      </c>
      <c r="S3202" s="244">
        <f t="shared" si="548"/>
        <v>277015</v>
      </c>
      <c r="T3202" s="244">
        <f t="shared" si="549"/>
        <v>261800</v>
      </c>
      <c r="U3202" s="79">
        <f t="shared" si="550"/>
        <v>13917.275667313628</v>
      </c>
      <c r="V3202" s="245">
        <f t="shared" si="551"/>
        <v>5.0037124126115461E-2</v>
      </c>
      <c r="W3202" s="88" t="str">
        <f t="shared" si="552"/>
        <v>MENOR_VALOR</v>
      </c>
      <c r="X3202" s="89">
        <f t="shared" si="553"/>
        <v>258457</v>
      </c>
      <c r="Y3202" s="73"/>
    </row>
    <row r="3203" spans="1:25" s="74" customFormat="1" ht="24" x14ac:dyDescent="0.35">
      <c r="A3203" s="62"/>
      <c r="B3203" s="30"/>
      <c r="C3203" s="62"/>
      <c r="D3203" s="219" t="s">
        <v>586</v>
      </c>
      <c r="E3203" s="220"/>
      <c r="F3203" s="12"/>
      <c r="G3203" s="59"/>
      <c r="H3203" s="221"/>
      <c r="I3203" s="265"/>
      <c r="J3203" s="82">
        <f t="shared" si="554"/>
        <v>0</v>
      </c>
      <c r="K3203" s="79">
        <v>0</v>
      </c>
      <c r="L3203" s="79">
        <f t="shared" si="555"/>
        <v>0</v>
      </c>
      <c r="M3203" s="79"/>
      <c r="N3203" s="79"/>
      <c r="O3203" s="79"/>
      <c r="P3203" s="79"/>
      <c r="Q3203" s="244"/>
      <c r="R3203" s="244"/>
      <c r="S3203" s="244"/>
      <c r="T3203" s="244"/>
      <c r="U3203" s="79"/>
      <c r="V3203" s="245"/>
      <c r="W3203" s="88" t="str">
        <f t="shared" si="552"/>
        <v>MENOR_VALOR</v>
      </c>
      <c r="X3203" s="89">
        <f t="shared" si="553"/>
        <v>0</v>
      </c>
      <c r="Y3203" s="73"/>
    </row>
    <row r="3204" spans="1:25" x14ac:dyDescent="0.35">
      <c r="A3204" s="21">
        <v>2865</v>
      </c>
      <c r="B3204" s="30">
        <v>8714200</v>
      </c>
      <c r="C3204" s="20" t="s">
        <v>548</v>
      </c>
      <c r="D3204" s="62" t="s">
        <v>587</v>
      </c>
      <c r="E3204" s="217" t="s">
        <v>34</v>
      </c>
      <c r="F3204" s="54">
        <v>0</v>
      </c>
      <c r="G3204" s="134">
        <v>1</v>
      </c>
      <c r="H3204" s="6">
        <v>781815</v>
      </c>
      <c r="I3204" s="247">
        <v>273224</v>
      </c>
      <c r="J3204" s="82">
        <f t="shared" si="554"/>
        <v>309070.98879999999</v>
      </c>
      <c r="K3204" s="79">
        <v>380950</v>
      </c>
      <c r="L3204" s="79">
        <f t="shared" si="555"/>
        <v>72380.5</v>
      </c>
      <c r="M3204" s="79">
        <f t="shared" si="545"/>
        <v>453330.5</v>
      </c>
      <c r="N3204" s="79">
        <v>321000</v>
      </c>
      <c r="O3204" s="79">
        <v>60990</v>
      </c>
      <c r="P3204" s="79">
        <v>381990</v>
      </c>
      <c r="Q3204" s="244">
        <f t="shared" si="546"/>
        <v>309071</v>
      </c>
      <c r="R3204" s="244">
        <f t="shared" si="547"/>
        <v>381464</v>
      </c>
      <c r="S3204" s="244">
        <f t="shared" si="548"/>
        <v>376856</v>
      </c>
      <c r="T3204" s="244">
        <f t="shared" si="549"/>
        <v>381990</v>
      </c>
      <c r="U3204" s="79">
        <f t="shared" si="550"/>
        <v>51189.581210437733</v>
      </c>
      <c r="V3204" s="245">
        <f t="shared" si="551"/>
        <v>0.13419243024358191</v>
      </c>
      <c r="W3204" s="88" t="str">
        <f t="shared" si="552"/>
        <v>MENOR_VALOR</v>
      </c>
      <c r="X3204" s="89">
        <f t="shared" si="553"/>
        <v>309071</v>
      </c>
      <c r="Y3204" s="73"/>
    </row>
    <row r="3205" spans="1:25" x14ac:dyDescent="0.35">
      <c r="A3205" s="21">
        <v>2866</v>
      </c>
      <c r="B3205" s="30">
        <v>8714200</v>
      </c>
      <c r="C3205" s="20" t="s">
        <v>548</v>
      </c>
      <c r="D3205" s="62" t="s">
        <v>588</v>
      </c>
      <c r="E3205" s="217" t="s">
        <v>34</v>
      </c>
      <c r="F3205" s="54">
        <v>0</v>
      </c>
      <c r="G3205" s="134">
        <v>1</v>
      </c>
      <c r="H3205" s="6">
        <v>781815</v>
      </c>
      <c r="I3205" s="247">
        <v>189686</v>
      </c>
      <c r="J3205" s="82">
        <f t="shared" si="554"/>
        <v>214572.80319999999</v>
      </c>
      <c r="K3205" s="79">
        <v>262260</v>
      </c>
      <c r="L3205" s="79">
        <f t="shared" si="555"/>
        <v>49829.4</v>
      </c>
      <c r="M3205" s="79">
        <f t="shared" si="545"/>
        <v>312089.40000000002</v>
      </c>
      <c r="N3205" s="79">
        <v>223000</v>
      </c>
      <c r="O3205" s="79">
        <v>42370</v>
      </c>
      <c r="P3205" s="79">
        <v>265370</v>
      </c>
      <c r="Q3205" s="244">
        <f t="shared" si="546"/>
        <v>214573</v>
      </c>
      <c r="R3205" s="244">
        <f t="shared" si="547"/>
        <v>264011</v>
      </c>
      <c r="S3205" s="244">
        <f t="shared" si="548"/>
        <v>260957</v>
      </c>
      <c r="T3205" s="244">
        <f t="shared" si="549"/>
        <v>265370</v>
      </c>
      <c r="U3205" s="79">
        <f t="shared" si="550"/>
        <v>34957.945048300535</v>
      </c>
      <c r="V3205" s="245">
        <f t="shared" si="551"/>
        <v>0.13241094139373183</v>
      </c>
      <c r="W3205" s="88" t="str">
        <f t="shared" si="552"/>
        <v>MENOR_VALOR</v>
      </c>
      <c r="X3205" s="89">
        <f t="shared" si="553"/>
        <v>214573</v>
      </c>
      <c r="Y3205" s="73"/>
    </row>
    <row r="3206" spans="1:25" ht="16" x14ac:dyDescent="0.35">
      <c r="A3206" s="21">
        <v>2867</v>
      </c>
      <c r="B3206" s="30">
        <v>8714200</v>
      </c>
      <c r="C3206" s="20" t="s">
        <v>548</v>
      </c>
      <c r="D3206" s="62" t="s">
        <v>590</v>
      </c>
      <c r="E3206" s="217" t="s">
        <v>34</v>
      </c>
      <c r="F3206" s="54">
        <v>0</v>
      </c>
      <c r="G3206" s="134">
        <v>1</v>
      </c>
      <c r="H3206" s="6">
        <v>781815</v>
      </c>
      <c r="I3206" s="247">
        <v>86632</v>
      </c>
      <c r="J3206" s="82">
        <f t="shared" si="554"/>
        <v>97998.118400000007</v>
      </c>
      <c r="K3206" s="79">
        <v>122880</v>
      </c>
      <c r="L3206" s="79">
        <f t="shared" si="555"/>
        <v>23347.200000000001</v>
      </c>
      <c r="M3206" s="79">
        <f t="shared" si="545"/>
        <v>146227.20000000001</v>
      </c>
      <c r="N3206" s="79">
        <v>102000</v>
      </c>
      <c r="O3206" s="79">
        <v>19380</v>
      </c>
      <c r="P3206" s="79">
        <v>121380</v>
      </c>
      <c r="Q3206" s="244">
        <f t="shared" si="546"/>
        <v>97998</v>
      </c>
      <c r="R3206" s="244">
        <f t="shared" si="547"/>
        <v>121868</v>
      </c>
      <c r="S3206" s="244">
        <f t="shared" si="548"/>
        <v>120263</v>
      </c>
      <c r="T3206" s="244">
        <f t="shared" si="549"/>
        <v>121380</v>
      </c>
      <c r="U3206" s="79">
        <f t="shared" si="550"/>
        <v>16878.638866922891</v>
      </c>
      <c r="V3206" s="245">
        <f t="shared" si="551"/>
        <v>0.13849935066566196</v>
      </c>
      <c r="W3206" s="88" t="str">
        <f t="shared" si="552"/>
        <v>MENOR_VALOR</v>
      </c>
      <c r="X3206" s="89">
        <f t="shared" si="553"/>
        <v>97998</v>
      </c>
      <c r="Y3206" s="73"/>
    </row>
    <row r="3207" spans="1:25" ht="16" x14ac:dyDescent="0.35">
      <c r="A3207" s="21">
        <v>2868</v>
      </c>
      <c r="B3207" s="30">
        <v>8714200</v>
      </c>
      <c r="C3207" s="20" t="s">
        <v>548</v>
      </c>
      <c r="D3207" s="62" t="s">
        <v>591</v>
      </c>
      <c r="E3207" s="217" t="s">
        <v>34</v>
      </c>
      <c r="F3207" s="54">
        <v>0</v>
      </c>
      <c r="G3207" s="134">
        <v>1</v>
      </c>
      <c r="H3207" s="6">
        <v>781815</v>
      </c>
      <c r="I3207" s="247">
        <v>86632</v>
      </c>
      <c r="J3207" s="82">
        <f t="shared" si="554"/>
        <v>97998.118400000007</v>
      </c>
      <c r="K3207" s="79">
        <v>128000</v>
      </c>
      <c r="L3207" s="79">
        <f t="shared" si="555"/>
        <v>24320</v>
      </c>
      <c r="M3207" s="79">
        <f t="shared" si="545"/>
        <v>152320</v>
      </c>
      <c r="N3207" s="79">
        <v>102000</v>
      </c>
      <c r="O3207" s="79">
        <v>19380</v>
      </c>
      <c r="P3207" s="79">
        <v>121380</v>
      </c>
      <c r="Q3207" s="244">
        <f t="shared" si="546"/>
        <v>97998</v>
      </c>
      <c r="R3207" s="244">
        <f t="shared" si="547"/>
        <v>123899</v>
      </c>
      <c r="S3207" s="244">
        <f t="shared" si="548"/>
        <v>121910</v>
      </c>
      <c r="T3207" s="244">
        <f t="shared" si="549"/>
        <v>121380</v>
      </c>
      <c r="U3207" s="79">
        <f t="shared" si="550"/>
        <v>18314.772739512766</v>
      </c>
      <c r="V3207" s="245">
        <f t="shared" si="551"/>
        <v>0.14782018207986156</v>
      </c>
      <c r="W3207" s="88" t="str">
        <f t="shared" si="552"/>
        <v>MENOR_VALOR</v>
      </c>
      <c r="X3207" s="89">
        <f t="shared" si="553"/>
        <v>97998</v>
      </c>
      <c r="Y3207" s="73"/>
    </row>
    <row r="3208" spans="1:25" ht="24" x14ac:dyDescent="0.35">
      <c r="A3208" s="21">
        <v>2869</v>
      </c>
      <c r="B3208" s="30">
        <v>8714200</v>
      </c>
      <c r="C3208" s="20" t="s">
        <v>548</v>
      </c>
      <c r="D3208" s="62" t="s">
        <v>592</v>
      </c>
      <c r="E3208" s="217" t="s">
        <v>34</v>
      </c>
      <c r="F3208" s="54">
        <v>0</v>
      </c>
      <c r="G3208" s="134">
        <v>1</v>
      </c>
      <c r="H3208" s="6">
        <v>781815</v>
      </c>
      <c r="I3208" s="247">
        <v>86632</v>
      </c>
      <c r="J3208" s="82">
        <f t="shared" si="554"/>
        <v>97998.118400000007</v>
      </c>
      <c r="K3208" s="79">
        <v>140800</v>
      </c>
      <c r="L3208" s="79">
        <f t="shared" si="555"/>
        <v>26752</v>
      </c>
      <c r="M3208" s="79">
        <f t="shared" si="545"/>
        <v>167552</v>
      </c>
      <c r="N3208" s="79">
        <v>102000</v>
      </c>
      <c r="O3208" s="79">
        <v>19380</v>
      </c>
      <c r="P3208" s="79">
        <v>121380</v>
      </c>
      <c r="Q3208" s="244">
        <f t="shared" si="546"/>
        <v>97998</v>
      </c>
      <c r="R3208" s="244">
        <f t="shared" si="547"/>
        <v>128977</v>
      </c>
      <c r="S3208" s="244">
        <f t="shared" si="548"/>
        <v>125846</v>
      </c>
      <c r="T3208" s="244">
        <f t="shared" si="549"/>
        <v>121380</v>
      </c>
      <c r="U3208" s="79">
        <f t="shared" si="550"/>
        <v>21905.460974378057</v>
      </c>
      <c r="V3208" s="245">
        <f t="shared" si="551"/>
        <v>0.1698400565556499</v>
      </c>
      <c r="W3208" s="88" t="str">
        <f t="shared" si="552"/>
        <v>MENOR_VALOR</v>
      </c>
      <c r="X3208" s="89">
        <f t="shared" si="553"/>
        <v>97998</v>
      </c>
      <c r="Y3208" s="73"/>
    </row>
    <row r="3209" spans="1:25" ht="16" x14ac:dyDescent="0.35">
      <c r="A3209" s="21">
        <v>2870</v>
      </c>
      <c r="B3209" s="30">
        <v>8714200</v>
      </c>
      <c r="C3209" s="20" t="s">
        <v>548</v>
      </c>
      <c r="D3209" s="62" t="s">
        <v>593</v>
      </c>
      <c r="E3209" s="217" t="s">
        <v>34</v>
      </c>
      <c r="F3209" s="54">
        <v>0</v>
      </c>
      <c r="G3209" s="134">
        <v>1</v>
      </c>
      <c r="H3209" s="6">
        <v>781815</v>
      </c>
      <c r="I3209" s="247">
        <v>79611</v>
      </c>
      <c r="J3209" s="82">
        <f t="shared" si="554"/>
        <v>90055.963199999998</v>
      </c>
      <c r="K3209" s="79">
        <v>112100</v>
      </c>
      <c r="L3209" s="79">
        <f t="shared" si="555"/>
        <v>21299</v>
      </c>
      <c r="M3209" s="79">
        <f t="shared" si="545"/>
        <v>133399</v>
      </c>
      <c r="N3209" s="79">
        <v>94000</v>
      </c>
      <c r="O3209" s="79">
        <v>17860</v>
      </c>
      <c r="P3209" s="79">
        <v>111860</v>
      </c>
      <c r="Q3209" s="244">
        <f t="shared" si="546"/>
        <v>90056</v>
      </c>
      <c r="R3209" s="244">
        <f t="shared" si="547"/>
        <v>111772</v>
      </c>
      <c r="S3209" s="244">
        <f t="shared" si="548"/>
        <v>110352</v>
      </c>
      <c r="T3209" s="244">
        <f t="shared" si="549"/>
        <v>111860</v>
      </c>
      <c r="U3209" s="79">
        <f t="shared" si="550"/>
        <v>15355.530860247067</v>
      </c>
      <c r="V3209" s="245">
        <f t="shared" si="551"/>
        <v>0.13738262588346872</v>
      </c>
      <c r="W3209" s="88" t="str">
        <f t="shared" si="552"/>
        <v>MENOR_VALOR</v>
      </c>
      <c r="X3209" s="89">
        <f t="shared" si="553"/>
        <v>90056</v>
      </c>
      <c r="Y3209" s="73"/>
    </row>
    <row r="3210" spans="1:25" ht="16" x14ac:dyDescent="0.35">
      <c r="A3210" s="21">
        <v>2871</v>
      </c>
      <c r="B3210" s="30">
        <v>8714200</v>
      </c>
      <c r="C3210" s="20" t="s">
        <v>548</v>
      </c>
      <c r="D3210" s="62" t="s">
        <v>594</v>
      </c>
      <c r="E3210" s="217" t="s">
        <v>34</v>
      </c>
      <c r="F3210" s="54">
        <v>0</v>
      </c>
      <c r="G3210" s="134">
        <v>1</v>
      </c>
      <c r="H3210" s="6">
        <v>781815</v>
      </c>
      <c r="I3210" s="247">
        <v>86632</v>
      </c>
      <c r="J3210" s="82">
        <f t="shared" si="554"/>
        <v>97998.118400000007</v>
      </c>
      <c r="K3210" s="79">
        <v>136960</v>
      </c>
      <c r="L3210" s="79">
        <f t="shared" si="555"/>
        <v>26022.400000000001</v>
      </c>
      <c r="M3210" s="79">
        <f t="shared" si="545"/>
        <v>162982.39999999999</v>
      </c>
      <c r="N3210" s="79">
        <v>102000</v>
      </c>
      <c r="O3210" s="79">
        <v>19380</v>
      </c>
      <c r="P3210" s="79">
        <v>121380</v>
      </c>
      <c r="Q3210" s="244">
        <f t="shared" si="546"/>
        <v>97998</v>
      </c>
      <c r="R3210" s="244">
        <f t="shared" si="547"/>
        <v>127454</v>
      </c>
      <c r="S3210" s="244">
        <f t="shared" si="548"/>
        <v>124691</v>
      </c>
      <c r="T3210" s="244">
        <f t="shared" si="549"/>
        <v>121380</v>
      </c>
      <c r="U3210" s="79">
        <f t="shared" si="550"/>
        <v>20828.537346630943</v>
      </c>
      <c r="V3210" s="245">
        <f t="shared" si="551"/>
        <v>0.16342003661423685</v>
      </c>
      <c r="W3210" s="88" t="str">
        <f t="shared" si="552"/>
        <v>MENOR_VALOR</v>
      </c>
      <c r="X3210" s="89">
        <f t="shared" si="553"/>
        <v>97998</v>
      </c>
      <c r="Y3210" s="73"/>
    </row>
    <row r="3211" spans="1:25" x14ac:dyDescent="0.35">
      <c r="A3211" s="21">
        <v>2872</v>
      </c>
      <c r="B3211" s="30">
        <v>8714200</v>
      </c>
      <c r="C3211" s="20" t="s">
        <v>548</v>
      </c>
      <c r="D3211" s="62" t="s">
        <v>595</v>
      </c>
      <c r="E3211" s="217" t="s">
        <v>34</v>
      </c>
      <c r="F3211" s="54">
        <v>0</v>
      </c>
      <c r="G3211" s="134">
        <v>1</v>
      </c>
      <c r="H3211" s="6">
        <v>781815</v>
      </c>
      <c r="I3211" s="247">
        <v>144228</v>
      </c>
      <c r="J3211" s="82">
        <f t="shared" si="554"/>
        <v>163150.71359999999</v>
      </c>
      <c r="K3211" s="79">
        <v>208740</v>
      </c>
      <c r="L3211" s="79">
        <f t="shared" si="555"/>
        <v>39660.6</v>
      </c>
      <c r="M3211" s="79">
        <f t="shared" ref="M3211:M3274" si="556">K3211+L3211</f>
        <v>248400.6</v>
      </c>
      <c r="N3211" s="79">
        <v>170000</v>
      </c>
      <c r="O3211" s="79">
        <v>32300</v>
      </c>
      <c r="P3211" s="79">
        <v>202300</v>
      </c>
      <c r="Q3211" s="244">
        <f t="shared" ref="Q3211:Q3274" si="557">ROUND(MIN(J3211,M3211,P3211),0)</f>
        <v>163151</v>
      </c>
      <c r="R3211" s="244">
        <f t="shared" ref="R3211:R3274" si="558">ROUND(AVERAGE(J3211,M3211,P3211),0)</f>
        <v>204617</v>
      </c>
      <c r="S3211" s="244">
        <f t="shared" ref="S3211:S3274" si="559">ROUND(GEOMEAN(J3211,M3211,P3211),0)</f>
        <v>201641</v>
      </c>
      <c r="T3211" s="244">
        <f t="shared" ref="T3211:T3274" si="560">ROUND(MEDIAN(J3211,M3211,P3211),0)</f>
        <v>202300</v>
      </c>
      <c r="U3211" s="79">
        <f t="shared" ref="U3211:U3274" si="561">STDEVA(Q3211,R3211)</f>
        <v>29320.889788681379</v>
      </c>
      <c r="V3211" s="245">
        <f t="shared" ref="V3211:V3274" si="562">(U3211/R3211)</f>
        <v>0.14329645038624053</v>
      </c>
      <c r="W3211" s="88" t="str">
        <f t="shared" ref="W3211:W3274" si="563">IF(V3211&lt;43%,"MENOR_VALOR","MEDIA_GEOMETRICA")</f>
        <v>MENOR_VALOR</v>
      </c>
      <c r="X3211" s="89">
        <f t="shared" ref="X3211:X3274" si="564">IF(W3211="MENOR_VALOR",Q3211,S3211)</f>
        <v>163151</v>
      </c>
      <c r="Y3211" s="73"/>
    </row>
    <row r="3212" spans="1:25" x14ac:dyDescent="0.35">
      <c r="A3212" s="21">
        <v>2873</v>
      </c>
      <c r="B3212" s="30">
        <v>8714200</v>
      </c>
      <c r="C3212" s="20" t="s">
        <v>548</v>
      </c>
      <c r="D3212" s="62" t="s">
        <v>821</v>
      </c>
      <c r="E3212" s="217" t="s">
        <v>34</v>
      </c>
      <c r="F3212" s="54">
        <v>0</v>
      </c>
      <c r="G3212" s="134">
        <v>1</v>
      </c>
      <c r="H3212" s="6">
        <v>781815</v>
      </c>
      <c r="I3212" s="247">
        <v>360808</v>
      </c>
      <c r="J3212" s="82">
        <f t="shared" si="554"/>
        <v>408146.00959999999</v>
      </c>
      <c r="K3212" s="79">
        <v>545900</v>
      </c>
      <c r="L3212" s="79">
        <f t="shared" si="555"/>
        <v>103721</v>
      </c>
      <c r="M3212" s="79">
        <f t="shared" si="556"/>
        <v>649621</v>
      </c>
      <c r="N3212" s="79">
        <v>424000</v>
      </c>
      <c r="O3212" s="79">
        <v>80560</v>
      </c>
      <c r="P3212" s="79">
        <v>504560</v>
      </c>
      <c r="Q3212" s="244">
        <f t="shared" si="557"/>
        <v>408146</v>
      </c>
      <c r="R3212" s="244">
        <f t="shared" si="558"/>
        <v>520776</v>
      </c>
      <c r="S3212" s="244">
        <f t="shared" si="559"/>
        <v>511442</v>
      </c>
      <c r="T3212" s="244">
        <f t="shared" si="560"/>
        <v>504560</v>
      </c>
      <c r="U3212" s="79">
        <f t="shared" si="561"/>
        <v>79641.436765040853</v>
      </c>
      <c r="V3212" s="245">
        <f t="shared" si="562"/>
        <v>0.15292839294637398</v>
      </c>
      <c r="W3212" s="88" t="str">
        <f t="shared" si="563"/>
        <v>MENOR_VALOR</v>
      </c>
      <c r="X3212" s="89">
        <f t="shared" si="564"/>
        <v>408146</v>
      </c>
      <c r="Y3212" s="73"/>
    </row>
    <row r="3213" spans="1:25" ht="16" x14ac:dyDescent="0.35">
      <c r="A3213" s="21">
        <v>2874</v>
      </c>
      <c r="B3213" s="30">
        <v>8714200</v>
      </c>
      <c r="C3213" s="20" t="s">
        <v>548</v>
      </c>
      <c r="D3213" s="62" t="s">
        <v>596</v>
      </c>
      <c r="E3213" s="217" t="s">
        <v>34</v>
      </c>
      <c r="F3213" s="54">
        <v>0</v>
      </c>
      <c r="G3213" s="134">
        <v>1</v>
      </c>
      <c r="H3213" s="6">
        <v>781815</v>
      </c>
      <c r="I3213" s="247">
        <v>324870</v>
      </c>
      <c r="J3213" s="82">
        <f t="shared" si="554"/>
        <v>367492.94400000002</v>
      </c>
      <c r="K3213" s="79">
        <v>487560</v>
      </c>
      <c r="L3213" s="79">
        <f t="shared" si="555"/>
        <v>92636.4</v>
      </c>
      <c r="M3213" s="79">
        <f t="shared" si="556"/>
        <v>580196.4</v>
      </c>
      <c r="N3213" s="79">
        <v>382000</v>
      </c>
      <c r="O3213" s="79">
        <v>72580</v>
      </c>
      <c r="P3213" s="79">
        <v>454580</v>
      </c>
      <c r="Q3213" s="244">
        <f t="shared" si="557"/>
        <v>367493</v>
      </c>
      <c r="R3213" s="244">
        <f t="shared" si="558"/>
        <v>467423</v>
      </c>
      <c r="S3213" s="244">
        <f t="shared" si="559"/>
        <v>459351</v>
      </c>
      <c r="T3213" s="244">
        <f t="shared" si="560"/>
        <v>454580</v>
      </c>
      <c r="U3213" s="79">
        <f t="shared" si="561"/>
        <v>70661.180643971689</v>
      </c>
      <c r="V3213" s="245">
        <f t="shared" si="562"/>
        <v>0.15117180935463528</v>
      </c>
      <c r="W3213" s="88" t="str">
        <f t="shared" si="563"/>
        <v>MENOR_VALOR</v>
      </c>
      <c r="X3213" s="89">
        <f t="shared" si="564"/>
        <v>367493</v>
      </c>
      <c r="Y3213" s="73"/>
    </row>
    <row r="3214" spans="1:25" x14ac:dyDescent="0.35">
      <c r="A3214" s="21">
        <v>2875</v>
      </c>
      <c r="B3214" s="30">
        <v>8714200</v>
      </c>
      <c r="C3214" s="20" t="s">
        <v>548</v>
      </c>
      <c r="D3214" s="62" t="s">
        <v>822</v>
      </c>
      <c r="E3214" s="217" t="s">
        <v>34</v>
      </c>
      <c r="F3214" s="54">
        <v>0</v>
      </c>
      <c r="G3214" s="134">
        <v>1</v>
      </c>
      <c r="H3214" s="6">
        <v>781815</v>
      </c>
      <c r="I3214" s="247">
        <v>144704</v>
      </c>
      <c r="J3214" s="82">
        <f t="shared" si="554"/>
        <v>163689.1648</v>
      </c>
      <c r="K3214" s="79">
        <v>219390</v>
      </c>
      <c r="L3214" s="79">
        <f t="shared" si="555"/>
        <v>41684.1</v>
      </c>
      <c r="M3214" s="79">
        <f t="shared" si="556"/>
        <v>261074.1</v>
      </c>
      <c r="N3214" s="79">
        <v>170000</v>
      </c>
      <c r="O3214" s="79">
        <v>32300</v>
      </c>
      <c r="P3214" s="79">
        <v>202300</v>
      </c>
      <c r="Q3214" s="244">
        <f t="shared" si="557"/>
        <v>163689</v>
      </c>
      <c r="R3214" s="244">
        <f t="shared" si="558"/>
        <v>209021</v>
      </c>
      <c r="S3214" s="244">
        <f t="shared" si="559"/>
        <v>205239</v>
      </c>
      <c r="T3214" s="244">
        <f t="shared" si="560"/>
        <v>202300</v>
      </c>
      <c r="U3214" s="79">
        <f t="shared" si="561"/>
        <v>32054.564604748572</v>
      </c>
      <c r="V3214" s="245">
        <f t="shared" si="562"/>
        <v>0.15335571356346286</v>
      </c>
      <c r="W3214" s="88" t="str">
        <f t="shared" si="563"/>
        <v>MENOR_VALOR</v>
      </c>
      <c r="X3214" s="89">
        <f t="shared" si="564"/>
        <v>163689</v>
      </c>
      <c r="Y3214" s="73"/>
    </row>
    <row r="3215" spans="1:25" x14ac:dyDescent="0.35">
      <c r="A3215" s="21">
        <v>2876</v>
      </c>
      <c r="B3215" s="30">
        <v>8714200</v>
      </c>
      <c r="C3215" s="20" t="s">
        <v>548</v>
      </c>
      <c r="D3215" s="62" t="s">
        <v>823</v>
      </c>
      <c r="E3215" s="217" t="s">
        <v>34</v>
      </c>
      <c r="F3215" s="54">
        <v>0</v>
      </c>
      <c r="G3215" s="134">
        <v>1</v>
      </c>
      <c r="H3215" s="6">
        <v>781815</v>
      </c>
      <c r="I3215" s="247">
        <v>114002</v>
      </c>
      <c r="J3215" s="82">
        <f t="shared" si="554"/>
        <v>128959.0624</v>
      </c>
      <c r="K3215" s="79">
        <v>183120</v>
      </c>
      <c r="L3215" s="79">
        <f t="shared" si="555"/>
        <v>34792.800000000003</v>
      </c>
      <c r="M3215" s="79">
        <f t="shared" si="556"/>
        <v>217912.8</v>
      </c>
      <c r="N3215" s="79">
        <v>134000</v>
      </c>
      <c r="O3215" s="79">
        <v>25460</v>
      </c>
      <c r="P3215" s="79">
        <v>159460</v>
      </c>
      <c r="Q3215" s="244">
        <f t="shared" si="557"/>
        <v>128959</v>
      </c>
      <c r="R3215" s="244">
        <f t="shared" si="558"/>
        <v>168777</v>
      </c>
      <c r="S3215" s="244">
        <f t="shared" si="559"/>
        <v>164865</v>
      </c>
      <c r="T3215" s="244">
        <f t="shared" si="560"/>
        <v>159460</v>
      </c>
      <c r="U3215" s="79">
        <f t="shared" si="561"/>
        <v>28155.577813285949</v>
      </c>
      <c r="V3215" s="245">
        <f t="shared" si="562"/>
        <v>0.16682117713483441</v>
      </c>
      <c r="W3215" s="88" t="str">
        <f t="shared" si="563"/>
        <v>MENOR_VALOR</v>
      </c>
      <c r="X3215" s="89">
        <f t="shared" si="564"/>
        <v>128959</v>
      </c>
      <c r="Y3215" s="73"/>
    </row>
    <row r="3216" spans="1:25" x14ac:dyDescent="0.35">
      <c r="A3216" s="21">
        <v>2877</v>
      </c>
      <c r="B3216" s="30">
        <v>8714200</v>
      </c>
      <c r="C3216" s="20" t="s">
        <v>548</v>
      </c>
      <c r="D3216" s="62" t="s">
        <v>597</v>
      </c>
      <c r="E3216" s="217" t="s">
        <v>34</v>
      </c>
      <c r="F3216" s="54">
        <v>0</v>
      </c>
      <c r="G3216" s="134">
        <v>1</v>
      </c>
      <c r="H3216" s="6">
        <v>781815</v>
      </c>
      <c r="I3216" s="247">
        <v>25109</v>
      </c>
      <c r="J3216" s="82">
        <f t="shared" si="554"/>
        <v>28403.300800000001</v>
      </c>
      <c r="K3216" s="79">
        <v>37240</v>
      </c>
      <c r="L3216" s="79">
        <f t="shared" si="555"/>
        <v>7075.6</v>
      </c>
      <c r="M3216" s="79">
        <f t="shared" si="556"/>
        <v>44315.6</v>
      </c>
      <c r="N3216" s="79">
        <v>30000</v>
      </c>
      <c r="O3216" s="79">
        <v>5700</v>
      </c>
      <c r="P3216" s="79">
        <v>35700</v>
      </c>
      <c r="Q3216" s="244">
        <f t="shared" si="557"/>
        <v>28403</v>
      </c>
      <c r="R3216" s="244">
        <f t="shared" si="558"/>
        <v>36140</v>
      </c>
      <c r="S3216" s="244">
        <f t="shared" si="559"/>
        <v>35552</v>
      </c>
      <c r="T3216" s="244">
        <f t="shared" si="560"/>
        <v>35700</v>
      </c>
      <c r="U3216" s="79">
        <f t="shared" si="561"/>
        <v>5470.8851660403179</v>
      </c>
      <c r="V3216" s="245">
        <f t="shared" si="562"/>
        <v>0.15138033110238844</v>
      </c>
      <c r="W3216" s="88" t="str">
        <f t="shared" si="563"/>
        <v>MENOR_VALOR</v>
      </c>
      <c r="X3216" s="89">
        <f t="shared" si="564"/>
        <v>28403</v>
      </c>
      <c r="Y3216" s="73"/>
    </row>
    <row r="3217" spans="1:25" ht="16" x14ac:dyDescent="0.35">
      <c r="A3217" s="21">
        <v>2878</v>
      </c>
      <c r="B3217" s="30">
        <v>8714200</v>
      </c>
      <c r="C3217" s="20" t="s">
        <v>548</v>
      </c>
      <c r="D3217" s="62" t="s">
        <v>599</v>
      </c>
      <c r="E3217" s="217" t="s">
        <v>34</v>
      </c>
      <c r="F3217" s="54">
        <v>0</v>
      </c>
      <c r="G3217" s="134">
        <v>1</v>
      </c>
      <c r="H3217" s="6">
        <v>781815</v>
      </c>
      <c r="I3217" s="247">
        <v>28560</v>
      </c>
      <c r="J3217" s="82">
        <f t="shared" si="554"/>
        <v>32307.072</v>
      </c>
      <c r="K3217" s="79">
        <v>46010</v>
      </c>
      <c r="L3217" s="79">
        <f t="shared" si="555"/>
        <v>8741.9</v>
      </c>
      <c r="M3217" s="79">
        <f t="shared" si="556"/>
        <v>54751.9</v>
      </c>
      <c r="N3217" s="79">
        <v>34000</v>
      </c>
      <c r="O3217" s="79">
        <v>6460</v>
      </c>
      <c r="P3217" s="79">
        <v>40460</v>
      </c>
      <c r="Q3217" s="244">
        <f t="shared" si="557"/>
        <v>32307</v>
      </c>
      <c r="R3217" s="244">
        <f t="shared" si="558"/>
        <v>42506</v>
      </c>
      <c r="S3217" s="244">
        <f t="shared" si="559"/>
        <v>41518</v>
      </c>
      <c r="T3217" s="244">
        <f t="shared" si="560"/>
        <v>40460</v>
      </c>
      <c r="U3217" s="79">
        <f t="shared" si="561"/>
        <v>7211.7820613215981</v>
      </c>
      <c r="V3217" s="245">
        <f t="shared" si="562"/>
        <v>0.16966503696705401</v>
      </c>
      <c r="W3217" s="88" t="str">
        <f t="shared" si="563"/>
        <v>MENOR_VALOR</v>
      </c>
      <c r="X3217" s="89">
        <f t="shared" si="564"/>
        <v>32307</v>
      </c>
      <c r="Y3217" s="73"/>
    </row>
    <row r="3218" spans="1:25" ht="16" x14ac:dyDescent="0.35">
      <c r="A3218" s="21">
        <v>2879</v>
      </c>
      <c r="B3218" s="30">
        <v>8714200</v>
      </c>
      <c r="C3218" s="20" t="s">
        <v>548</v>
      </c>
      <c r="D3218" s="62" t="s">
        <v>600</v>
      </c>
      <c r="E3218" s="217" t="s">
        <v>34</v>
      </c>
      <c r="F3218" s="54">
        <v>0</v>
      </c>
      <c r="G3218" s="134">
        <v>1</v>
      </c>
      <c r="H3218" s="6">
        <v>781815</v>
      </c>
      <c r="I3218" s="247">
        <v>173264</v>
      </c>
      <c r="J3218" s="82">
        <f t="shared" si="554"/>
        <v>195996.23680000001</v>
      </c>
      <c r="K3218" s="79">
        <v>257550</v>
      </c>
      <c r="L3218" s="79">
        <f t="shared" si="555"/>
        <v>48934.5</v>
      </c>
      <c r="M3218" s="79">
        <f t="shared" si="556"/>
        <v>306484.5</v>
      </c>
      <c r="N3218" s="79">
        <v>204000</v>
      </c>
      <c r="O3218" s="79">
        <v>38760</v>
      </c>
      <c r="P3218" s="79">
        <v>242760</v>
      </c>
      <c r="Q3218" s="244">
        <f t="shared" si="557"/>
        <v>195996</v>
      </c>
      <c r="R3218" s="244">
        <f t="shared" si="558"/>
        <v>248414</v>
      </c>
      <c r="S3218" s="244">
        <f t="shared" si="559"/>
        <v>244312</v>
      </c>
      <c r="T3218" s="244">
        <f t="shared" si="560"/>
        <v>242760</v>
      </c>
      <c r="U3218" s="79">
        <f t="shared" si="561"/>
        <v>37065.123256236446</v>
      </c>
      <c r="V3218" s="245">
        <f t="shared" si="562"/>
        <v>0.14920706263027222</v>
      </c>
      <c r="W3218" s="88" t="str">
        <f t="shared" si="563"/>
        <v>MENOR_VALOR</v>
      </c>
      <c r="X3218" s="89">
        <f t="shared" si="564"/>
        <v>195996</v>
      </c>
      <c r="Y3218" s="73"/>
    </row>
    <row r="3219" spans="1:25" ht="16" x14ac:dyDescent="0.35">
      <c r="A3219" s="21">
        <v>2880</v>
      </c>
      <c r="B3219" s="30">
        <v>8714200</v>
      </c>
      <c r="C3219" s="20" t="s">
        <v>548</v>
      </c>
      <c r="D3219" s="62" t="s">
        <v>601</v>
      </c>
      <c r="E3219" s="217" t="s">
        <v>34</v>
      </c>
      <c r="F3219" s="54">
        <v>0</v>
      </c>
      <c r="G3219" s="134">
        <v>1</v>
      </c>
      <c r="H3219" s="6">
        <v>781815</v>
      </c>
      <c r="I3219" s="247">
        <v>144704</v>
      </c>
      <c r="J3219" s="82">
        <f t="shared" si="554"/>
        <v>163689.1648</v>
      </c>
      <c r="K3219" s="79">
        <v>196900</v>
      </c>
      <c r="L3219" s="79">
        <f t="shared" si="555"/>
        <v>37411</v>
      </c>
      <c r="M3219" s="79">
        <f t="shared" si="556"/>
        <v>234311</v>
      </c>
      <c r="N3219" s="79">
        <v>143000</v>
      </c>
      <c r="O3219" s="79">
        <v>27170</v>
      </c>
      <c r="P3219" s="79">
        <v>170170</v>
      </c>
      <c r="Q3219" s="244">
        <f t="shared" si="557"/>
        <v>163689</v>
      </c>
      <c r="R3219" s="244">
        <f t="shared" si="558"/>
        <v>189390</v>
      </c>
      <c r="S3219" s="244">
        <f t="shared" si="559"/>
        <v>186881</v>
      </c>
      <c r="T3219" s="244">
        <f t="shared" si="560"/>
        <v>170170</v>
      </c>
      <c r="U3219" s="79">
        <f t="shared" si="561"/>
        <v>18173.351383275458</v>
      </c>
      <c r="V3219" s="245">
        <f t="shared" si="562"/>
        <v>9.5957291215351695E-2</v>
      </c>
      <c r="W3219" s="88" t="str">
        <f t="shared" si="563"/>
        <v>MENOR_VALOR</v>
      </c>
      <c r="X3219" s="89">
        <f t="shared" si="564"/>
        <v>163689</v>
      </c>
      <c r="Y3219" s="73"/>
    </row>
    <row r="3220" spans="1:25" ht="16" x14ac:dyDescent="0.35">
      <c r="A3220" s="21">
        <v>2881</v>
      </c>
      <c r="B3220" s="30">
        <v>8714200</v>
      </c>
      <c r="C3220" s="20" t="s">
        <v>548</v>
      </c>
      <c r="D3220" s="62" t="s">
        <v>602</v>
      </c>
      <c r="E3220" s="217" t="s">
        <v>34</v>
      </c>
      <c r="F3220" s="54">
        <v>0</v>
      </c>
      <c r="G3220" s="134">
        <v>1</v>
      </c>
      <c r="H3220" s="6">
        <v>781815</v>
      </c>
      <c r="I3220" s="247">
        <v>217056</v>
      </c>
      <c r="J3220" s="82">
        <f t="shared" si="554"/>
        <v>245533.74719999998</v>
      </c>
      <c r="K3220" s="79">
        <v>331760</v>
      </c>
      <c r="L3220" s="79">
        <f t="shared" si="555"/>
        <v>63034.400000000001</v>
      </c>
      <c r="M3220" s="79">
        <f t="shared" si="556"/>
        <v>394794.4</v>
      </c>
      <c r="N3220" s="79">
        <v>255000</v>
      </c>
      <c r="O3220" s="79">
        <v>48450</v>
      </c>
      <c r="P3220" s="79">
        <v>303450</v>
      </c>
      <c r="Q3220" s="244">
        <f t="shared" si="557"/>
        <v>245534</v>
      </c>
      <c r="R3220" s="244">
        <f t="shared" si="558"/>
        <v>314593</v>
      </c>
      <c r="S3220" s="244">
        <f t="shared" si="559"/>
        <v>308690</v>
      </c>
      <c r="T3220" s="244">
        <f t="shared" si="560"/>
        <v>303450</v>
      </c>
      <c r="U3220" s="79">
        <f t="shared" si="561"/>
        <v>48832.087201961789</v>
      </c>
      <c r="V3220" s="245">
        <f t="shared" si="562"/>
        <v>0.15522305709905113</v>
      </c>
      <c r="W3220" s="88" t="str">
        <f t="shared" si="563"/>
        <v>MENOR_VALOR</v>
      </c>
      <c r="X3220" s="89">
        <f t="shared" si="564"/>
        <v>245534</v>
      </c>
      <c r="Y3220" s="73"/>
    </row>
    <row r="3221" spans="1:25" ht="16" x14ac:dyDescent="0.35">
      <c r="A3221" s="21">
        <v>2882</v>
      </c>
      <c r="B3221" s="30">
        <v>8714200</v>
      </c>
      <c r="C3221" s="20" t="s">
        <v>548</v>
      </c>
      <c r="D3221" s="62" t="s">
        <v>605</v>
      </c>
      <c r="E3221" s="217" t="s">
        <v>34</v>
      </c>
      <c r="F3221" s="54">
        <v>0</v>
      </c>
      <c r="G3221" s="134">
        <v>1</v>
      </c>
      <c r="H3221" s="6">
        <v>781815</v>
      </c>
      <c r="I3221" s="247">
        <v>280840</v>
      </c>
      <c r="J3221" s="82">
        <f t="shared" si="554"/>
        <v>317686.20799999998</v>
      </c>
      <c r="K3221" s="79">
        <v>455520</v>
      </c>
      <c r="L3221" s="79">
        <f t="shared" si="555"/>
        <v>86548.800000000003</v>
      </c>
      <c r="M3221" s="79">
        <f t="shared" si="556"/>
        <v>542068.80000000005</v>
      </c>
      <c r="N3221" s="79">
        <v>350000</v>
      </c>
      <c r="O3221" s="79">
        <v>66500</v>
      </c>
      <c r="P3221" s="79">
        <v>416500</v>
      </c>
      <c r="Q3221" s="244">
        <f t="shared" si="557"/>
        <v>317686</v>
      </c>
      <c r="R3221" s="244">
        <f t="shared" si="558"/>
        <v>425418</v>
      </c>
      <c r="S3221" s="244">
        <f t="shared" si="559"/>
        <v>415486</v>
      </c>
      <c r="T3221" s="244">
        <f t="shared" si="560"/>
        <v>416500</v>
      </c>
      <c r="U3221" s="79">
        <f t="shared" si="561"/>
        <v>76178.027750789144</v>
      </c>
      <c r="V3221" s="245">
        <f t="shared" si="562"/>
        <v>0.17906630126320264</v>
      </c>
      <c r="W3221" s="88" t="str">
        <f t="shared" si="563"/>
        <v>MENOR_VALOR</v>
      </c>
      <c r="X3221" s="89">
        <f t="shared" si="564"/>
        <v>317686</v>
      </c>
      <c r="Y3221" s="73"/>
    </row>
    <row r="3222" spans="1:25" ht="24" x14ac:dyDescent="0.35">
      <c r="A3222" s="21">
        <v>2883</v>
      </c>
      <c r="B3222" s="30">
        <v>8714200</v>
      </c>
      <c r="C3222" s="62" t="s">
        <v>562</v>
      </c>
      <c r="D3222" s="62" t="s">
        <v>606</v>
      </c>
      <c r="E3222" s="217" t="s">
        <v>34</v>
      </c>
      <c r="F3222" s="54">
        <v>0</v>
      </c>
      <c r="G3222" s="134">
        <v>1</v>
      </c>
      <c r="H3222" s="6">
        <v>781815</v>
      </c>
      <c r="I3222" s="264">
        <v>187544</v>
      </c>
      <c r="J3222" s="82">
        <f t="shared" si="554"/>
        <v>212149.77280000001</v>
      </c>
      <c r="K3222" s="79">
        <v>300840</v>
      </c>
      <c r="L3222" s="79">
        <f t="shared" si="555"/>
        <v>57159.6</v>
      </c>
      <c r="M3222" s="79">
        <f t="shared" si="556"/>
        <v>357999.6</v>
      </c>
      <c r="N3222" s="79">
        <v>221000</v>
      </c>
      <c r="O3222" s="79">
        <v>41990</v>
      </c>
      <c r="P3222" s="79">
        <v>262990</v>
      </c>
      <c r="Q3222" s="244">
        <f t="shared" si="557"/>
        <v>212150</v>
      </c>
      <c r="R3222" s="244">
        <f t="shared" si="558"/>
        <v>277713</v>
      </c>
      <c r="S3222" s="244">
        <f t="shared" si="559"/>
        <v>271324</v>
      </c>
      <c r="T3222" s="244">
        <f t="shared" si="560"/>
        <v>262990</v>
      </c>
      <c r="U3222" s="79">
        <f t="shared" si="561"/>
        <v>46360.041894933616</v>
      </c>
      <c r="V3222" s="245">
        <f t="shared" si="562"/>
        <v>0.16693508008243624</v>
      </c>
      <c r="W3222" s="88" t="str">
        <f t="shared" si="563"/>
        <v>MENOR_VALOR</v>
      </c>
      <c r="X3222" s="89">
        <f t="shared" si="564"/>
        <v>212150</v>
      </c>
      <c r="Y3222" s="73"/>
    </row>
    <row r="3223" spans="1:25" ht="16" x14ac:dyDescent="0.35">
      <c r="A3223" s="21">
        <v>2884</v>
      </c>
      <c r="B3223" s="30">
        <v>8714200</v>
      </c>
      <c r="C3223" s="62" t="s">
        <v>562</v>
      </c>
      <c r="D3223" s="62" t="s">
        <v>607</v>
      </c>
      <c r="E3223" s="217" t="s">
        <v>34</v>
      </c>
      <c r="F3223" s="54">
        <v>0</v>
      </c>
      <c r="G3223" s="134">
        <v>1</v>
      </c>
      <c r="H3223" s="6">
        <v>781815</v>
      </c>
      <c r="I3223" s="264">
        <v>173740</v>
      </c>
      <c r="J3223" s="82">
        <f t="shared" si="554"/>
        <v>196534.68799999999</v>
      </c>
      <c r="K3223" s="79">
        <v>265200</v>
      </c>
      <c r="L3223" s="79">
        <f t="shared" si="555"/>
        <v>50388</v>
      </c>
      <c r="M3223" s="79">
        <f t="shared" si="556"/>
        <v>315588</v>
      </c>
      <c r="N3223" s="79">
        <v>204000</v>
      </c>
      <c r="O3223" s="79">
        <v>38760</v>
      </c>
      <c r="P3223" s="79">
        <v>242760</v>
      </c>
      <c r="Q3223" s="244">
        <f t="shared" si="557"/>
        <v>196535</v>
      </c>
      <c r="R3223" s="244">
        <f t="shared" si="558"/>
        <v>251628</v>
      </c>
      <c r="S3223" s="244">
        <f t="shared" si="559"/>
        <v>246933</v>
      </c>
      <c r="T3223" s="244">
        <f t="shared" si="560"/>
        <v>242760</v>
      </c>
      <c r="U3223" s="79">
        <f t="shared" si="561"/>
        <v>38956.633895910461</v>
      </c>
      <c r="V3223" s="245">
        <f t="shared" si="562"/>
        <v>0.15481835843352273</v>
      </c>
      <c r="W3223" s="88" t="str">
        <f t="shared" si="563"/>
        <v>MENOR_VALOR</v>
      </c>
      <c r="X3223" s="89">
        <f t="shared" si="564"/>
        <v>196535</v>
      </c>
      <c r="Y3223" s="73"/>
    </row>
    <row r="3224" spans="1:25" ht="16" x14ac:dyDescent="0.35">
      <c r="A3224" s="21">
        <v>2885</v>
      </c>
      <c r="B3224" s="30">
        <v>8714200</v>
      </c>
      <c r="C3224" s="62" t="s">
        <v>562</v>
      </c>
      <c r="D3224" s="62" t="s">
        <v>608</v>
      </c>
      <c r="E3224" s="217" t="s">
        <v>34</v>
      </c>
      <c r="F3224" s="54">
        <v>0</v>
      </c>
      <c r="G3224" s="134">
        <v>1</v>
      </c>
      <c r="H3224" s="6">
        <v>781815</v>
      </c>
      <c r="I3224" s="264">
        <v>456365</v>
      </c>
      <c r="J3224" s="82">
        <f t="shared" si="554"/>
        <v>516240.08799999999</v>
      </c>
      <c r="K3224" s="79">
        <v>731390</v>
      </c>
      <c r="L3224" s="79">
        <f t="shared" si="555"/>
        <v>138964.1</v>
      </c>
      <c r="M3224" s="79">
        <f t="shared" si="556"/>
        <v>870354.1</v>
      </c>
      <c r="N3224" s="79">
        <v>537000</v>
      </c>
      <c r="O3224" s="79">
        <v>102030</v>
      </c>
      <c r="P3224" s="79">
        <v>639030</v>
      </c>
      <c r="Q3224" s="244">
        <f t="shared" si="557"/>
        <v>516240</v>
      </c>
      <c r="R3224" s="244">
        <f t="shared" si="558"/>
        <v>675208</v>
      </c>
      <c r="S3224" s="244">
        <f t="shared" si="559"/>
        <v>659715</v>
      </c>
      <c r="T3224" s="244">
        <f t="shared" si="560"/>
        <v>639030</v>
      </c>
      <c r="U3224" s="79">
        <f t="shared" si="561"/>
        <v>112407.35079166309</v>
      </c>
      <c r="V3224" s="245">
        <f t="shared" si="562"/>
        <v>0.16647810865935103</v>
      </c>
      <c r="W3224" s="88" t="str">
        <f t="shared" si="563"/>
        <v>MENOR_VALOR</v>
      </c>
      <c r="X3224" s="89">
        <f t="shared" si="564"/>
        <v>516240</v>
      </c>
      <c r="Y3224" s="73"/>
    </row>
    <row r="3225" spans="1:25" ht="16" x14ac:dyDescent="0.35">
      <c r="A3225" s="21">
        <v>2886</v>
      </c>
      <c r="B3225" s="30">
        <v>8714200</v>
      </c>
      <c r="C3225" s="62" t="s">
        <v>562</v>
      </c>
      <c r="D3225" s="62" t="s">
        <v>609</v>
      </c>
      <c r="E3225" s="217" t="s">
        <v>34</v>
      </c>
      <c r="F3225" s="54">
        <v>0</v>
      </c>
      <c r="G3225" s="134">
        <v>1</v>
      </c>
      <c r="H3225" s="6">
        <v>781815</v>
      </c>
      <c r="I3225" s="264">
        <v>650216</v>
      </c>
      <c r="J3225" s="82">
        <f t="shared" si="554"/>
        <v>735524.33920000005</v>
      </c>
      <c r="K3225" s="79">
        <v>927320</v>
      </c>
      <c r="L3225" s="79">
        <f t="shared" si="555"/>
        <v>176190.8</v>
      </c>
      <c r="M3225" s="79">
        <f t="shared" si="556"/>
        <v>1103510.8</v>
      </c>
      <c r="N3225" s="79">
        <v>765000</v>
      </c>
      <c r="O3225" s="79">
        <v>145350</v>
      </c>
      <c r="P3225" s="79">
        <v>910350</v>
      </c>
      <c r="Q3225" s="244">
        <f t="shared" si="557"/>
        <v>735524</v>
      </c>
      <c r="R3225" s="244">
        <f t="shared" si="558"/>
        <v>916462</v>
      </c>
      <c r="S3225" s="244">
        <f t="shared" si="559"/>
        <v>904053</v>
      </c>
      <c r="T3225" s="244">
        <f t="shared" si="560"/>
        <v>910350</v>
      </c>
      <c r="U3225" s="79">
        <f t="shared" si="561"/>
        <v>127942.48677433154</v>
      </c>
      <c r="V3225" s="245">
        <f t="shared" si="562"/>
        <v>0.13960479187825742</v>
      </c>
      <c r="W3225" s="88" t="str">
        <f t="shared" si="563"/>
        <v>MENOR_VALOR</v>
      </c>
      <c r="X3225" s="89">
        <f t="shared" si="564"/>
        <v>735524</v>
      </c>
      <c r="Y3225" s="73"/>
    </row>
    <row r="3226" spans="1:25" ht="16" x14ac:dyDescent="0.35">
      <c r="A3226" s="21">
        <v>2887</v>
      </c>
      <c r="B3226" s="30">
        <v>8714200</v>
      </c>
      <c r="C3226" s="62" t="s">
        <v>562</v>
      </c>
      <c r="D3226" s="62" t="s">
        <v>610</v>
      </c>
      <c r="E3226" s="217" t="s">
        <v>34</v>
      </c>
      <c r="F3226" s="54">
        <v>0</v>
      </c>
      <c r="G3226" s="134">
        <v>1</v>
      </c>
      <c r="H3226" s="6">
        <v>781815</v>
      </c>
      <c r="I3226" s="264">
        <v>267512</v>
      </c>
      <c r="J3226" s="82">
        <f t="shared" ref="J3226:J3289" si="565">(I3226*13.12%)+I3226</f>
        <v>302609.57439999998</v>
      </c>
      <c r="K3226" s="79">
        <v>374300</v>
      </c>
      <c r="L3226" s="79">
        <f t="shared" si="555"/>
        <v>71117</v>
      </c>
      <c r="M3226" s="79">
        <f t="shared" si="556"/>
        <v>445417</v>
      </c>
      <c r="N3226" s="79">
        <v>315000</v>
      </c>
      <c r="O3226" s="79">
        <v>59850</v>
      </c>
      <c r="P3226" s="79">
        <v>374850</v>
      </c>
      <c r="Q3226" s="244">
        <f t="shared" si="557"/>
        <v>302610</v>
      </c>
      <c r="R3226" s="244">
        <f t="shared" si="558"/>
        <v>374292</v>
      </c>
      <c r="S3226" s="244">
        <f t="shared" si="559"/>
        <v>369688</v>
      </c>
      <c r="T3226" s="244">
        <f t="shared" si="560"/>
        <v>374850</v>
      </c>
      <c r="U3226" s="79">
        <f t="shared" si="561"/>
        <v>50686.828289014098</v>
      </c>
      <c r="V3226" s="245">
        <f t="shared" si="562"/>
        <v>0.13542054943470364</v>
      </c>
      <c r="W3226" s="88" t="str">
        <f t="shared" si="563"/>
        <v>MENOR_VALOR</v>
      </c>
      <c r="X3226" s="89">
        <f t="shared" si="564"/>
        <v>302610</v>
      </c>
      <c r="Y3226" s="73"/>
    </row>
    <row r="3227" spans="1:25" ht="24" x14ac:dyDescent="0.35">
      <c r="A3227" s="21">
        <v>2888</v>
      </c>
      <c r="B3227" s="30">
        <v>8714200</v>
      </c>
      <c r="C3227" s="32" t="s">
        <v>50</v>
      </c>
      <c r="D3227" s="62" t="s">
        <v>611</v>
      </c>
      <c r="E3227" s="217" t="s">
        <v>34</v>
      </c>
      <c r="F3227" s="54">
        <v>0</v>
      </c>
      <c r="G3227" s="134">
        <v>1</v>
      </c>
      <c r="H3227" s="6">
        <v>781815</v>
      </c>
      <c r="I3227" s="264">
        <v>217056</v>
      </c>
      <c r="J3227" s="82">
        <f t="shared" si="565"/>
        <v>245533.74719999998</v>
      </c>
      <c r="K3227" s="79">
        <v>287100</v>
      </c>
      <c r="L3227" s="79">
        <f t="shared" si="555"/>
        <v>54549</v>
      </c>
      <c r="M3227" s="79">
        <f t="shared" si="556"/>
        <v>341649</v>
      </c>
      <c r="N3227" s="79">
        <v>255000</v>
      </c>
      <c r="O3227" s="79">
        <v>48450</v>
      </c>
      <c r="P3227" s="79">
        <v>303450</v>
      </c>
      <c r="Q3227" s="244">
        <f t="shared" si="557"/>
        <v>245534</v>
      </c>
      <c r="R3227" s="244">
        <f t="shared" si="558"/>
        <v>296878</v>
      </c>
      <c r="S3227" s="244">
        <f t="shared" si="559"/>
        <v>294166</v>
      </c>
      <c r="T3227" s="244">
        <f t="shared" si="560"/>
        <v>303450</v>
      </c>
      <c r="U3227" s="79">
        <f t="shared" si="561"/>
        <v>36305.690573242093</v>
      </c>
      <c r="V3227" s="245">
        <f t="shared" si="562"/>
        <v>0.12229161666826809</v>
      </c>
      <c r="W3227" s="88" t="str">
        <f t="shared" si="563"/>
        <v>MENOR_VALOR</v>
      </c>
      <c r="X3227" s="89">
        <f t="shared" si="564"/>
        <v>245534</v>
      </c>
      <c r="Y3227" s="73"/>
    </row>
    <row r="3228" spans="1:25" s="74" customFormat="1" ht="32" x14ac:dyDescent="0.35">
      <c r="A3228" s="215">
        <v>4.4000000000000004</v>
      </c>
      <c r="B3228" s="30"/>
      <c r="C3228" s="13"/>
      <c r="D3228" s="218" t="s">
        <v>612</v>
      </c>
      <c r="E3228" s="6"/>
      <c r="F3228" s="6"/>
      <c r="G3228" s="6"/>
      <c r="H3228" s="6"/>
      <c r="I3228" s="11"/>
      <c r="J3228" s="82">
        <f t="shared" si="565"/>
        <v>0</v>
      </c>
      <c r="K3228" s="79">
        <v>0</v>
      </c>
      <c r="L3228" s="79">
        <f t="shared" si="555"/>
        <v>0</v>
      </c>
      <c r="M3228" s="79"/>
      <c r="N3228" s="79"/>
      <c r="O3228" s="79"/>
      <c r="P3228" s="79"/>
      <c r="Q3228" s="244"/>
      <c r="R3228" s="244"/>
      <c r="S3228" s="244"/>
      <c r="T3228" s="244"/>
      <c r="U3228" s="79"/>
      <c r="V3228" s="245"/>
      <c r="W3228" s="88" t="str">
        <f t="shared" si="563"/>
        <v>MENOR_VALOR</v>
      </c>
      <c r="X3228" s="89">
        <f t="shared" si="564"/>
        <v>0</v>
      </c>
      <c r="Y3228" s="73"/>
    </row>
    <row r="3229" spans="1:25" ht="16" x14ac:dyDescent="0.35">
      <c r="A3229" s="21">
        <v>2889</v>
      </c>
      <c r="B3229" s="30">
        <v>8714200</v>
      </c>
      <c r="C3229" s="20" t="s">
        <v>548</v>
      </c>
      <c r="D3229" s="62" t="s">
        <v>613</v>
      </c>
      <c r="E3229" s="217" t="s">
        <v>34</v>
      </c>
      <c r="F3229" s="54">
        <v>0</v>
      </c>
      <c r="G3229" s="134">
        <v>1</v>
      </c>
      <c r="H3229" s="6">
        <v>781815</v>
      </c>
      <c r="I3229" s="247">
        <v>170170</v>
      </c>
      <c r="J3229" s="82">
        <f t="shared" si="565"/>
        <v>192496.304</v>
      </c>
      <c r="K3229" s="79">
        <v>237500</v>
      </c>
      <c r="L3229" s="79">
        <f t="shared" si="555"/>
        <v>45125</v>
      </c>
      <c r="M3229" s="79">
        <f t="shared" si="556"/>
        <v>282625</v>
      </c>
      <c r="N3229" s="79">
        <v>200000</v>
      </c>
      <c r="O3229" s="79">
        <v>38000</v>
      </c>
      <c r="P3229" s="79">
        <v>238000</v>
      </c>
      <c r="Q3229" s="244">
        <f t="shared" si="557"/>
        <v>192496</v>
      </c>
      <c r="R3229" s="244">
        <f t="shared" si="558"/>
        <v>237707</v>
      </c>
      <c r="S3229" s="244">
        <f t="shared" si="559"/>
        <v>234821</v>
      </c>
      <c r="T3229" s="244">
        <f t="shared" si="560"/>
        <v>238000</v>
      </c>
      <c r="U3229" s="79">
        <f t="shared" si="561"/>
        <v>31969.004684225001</v>
      </c>
      <c r="V3229" s="245">
        <f t="shared" si="562"/>
        <v>0.13448911762895077</v>
      </c>
      <c r="W3229" s="88" t="str">
        <f t="shared" si="563"/>
        <v>MENOR_VALOR</v>
      </c>
      <c r="X3229" s="89">
        <f t="shared" si="564"/>
        <v>192496</v>
      </c>
      <c r="Y3229" s="73"/>
    </row>
    <row r="3230" spans="1:25" x14ac:dyDescent="0.35">
      <c r="A3230" s="21">
        <v>2890</v>
      </c>
      <c r="B3230" s="30">
        <v>8714200</v>
      </c>
      <c r="C3230" s="20" t="s">
        <v>548</v>
      </c>
      <c r="D3230" s="62" t="s">
        <v>614</v>
      </c>
      <c r="E3230" s="217" t="s">
        <v>34</v>
      </c>
      <c r="F3230" s="54">
        <v>0</v>
      </c>
      <c r="G3230" s="134">
        <v>1</v>
      </c>
      <c r="H3230" s="6">
        <v>781815</v>
      </c>
      <c r="I3230" s="247">
        <v>29512</v>
      </c>
      <c r="J3230" s="82">
        <f t="shared" si="565"/>
        <v>33383.974399999999</v>
      </c>
      <c r="K3230" s="79">
        <v>43120</v>
      </c>
      <c r="L3230" s="79">
        <f t="shared" si="555"/>
        <v>8192.7999999999993</v>
      </c>
      <c r="M3230" s="79">
        <f t="shared" si="556"/>
        <v>51312.800000000003</v>
      </c>
      <c r="N3230" s="79">
        <v>35000</v>
      </c>
      <c r="O3230" s="79">
        <v>6650</v>
      </c>
      <c r="P3230" s="79">
        <v>41650</v>
      </c>
      <c r="Q3230" s="244">
        <f t="shared" si="557"/>
        <v>33384</v>
      </c>
      <c r="R3230" s="244">
        <f t="shared" si="558"/>
        <v>42116</v>
      </c>
      <c r="S3230" s="244">
        <f t="shared" si="559"/>
        <v>41476</v>
      </c>
      <c r="T3230" s="244">
        <f t="shared" si="560"/>
        <v>41650</v>
      </c>
      <c r="U3230" s="79">
        <f t="shared" si="561"/>
        <v>6174.4564133209333</v>
      </c>
      <c r="V3230" s="245">
        <f t="shared" si="562"/>
        <v>0.14660595529777123</v>
      </c>
      <c r="W3230" s="88" t="str">
        <f t="shared" si="563"/>
        <v>MENOR_VALOR</v>
      </c>
      <c r="X3230" s="89">
        <f t="shared" si="564"/>
        <v>33384</v>
      </c>
      <c r="Y3230" s="73"/>
    </row>
    <row r="3231" spans="1:25" ht="16" x14ac:dyDescent="0.35">
      <c r="A3231" s="21">
        <v>2891</v>
      </c>
      <c r="B3231" s="30">
        <v>8714200</v>
      </c>
      <c r="C3231" s="13" t="s">
        <v>548</v>
      </c>
      <c r="D3231" s="62" t="s">
        <v>952</v>
      </c>
      <c r="E3231" s="217" t="s">
        <v>34</v>
      </c>
      <c r="F3231" s="54">
        <v>0</v>
      </c>
      <c r="G3231" s="134">
        <v>1</v>
      </c>
      <c r="H3231" s="6">
        <v>781815</v>
      </c>
      <c r="I3231" s="247">
        <v>278460</v>
      </c>
      <c r="J3231" s="82">
        <f t="shared" si="565"/>
        <v>314993.95199999999</v>
      </c>
      <c r="K3231" s="79">
        <v>442800</v>
      </c>
      <c r="L3231" s="79">
        <f t="shared" si="555"/>
        <v>84132</v>
      </c>
      <c r="M3231" s="79">
        <f t="shared" si="556"/>
        <v>526932</v>
      </c>
      <c r="N3231" s="79">
        <v>328000</v>
      </c>
      <c r="O3231" s="79">
        <v>62320</v>
      </c>
      <c r="P3231" s="79">
        <v>390320</v>
      </c>
      <c r="Q3231" s="244">
        <f t="shared" si="557"/>
        <v>314994</v>
      </c>
      <c r="R3231" s="244">
        <f t="shared" si="558"/>
        <v>410749</v>
      </c>
      <c r="S3231" s="244">
        <f t="shared" si="559"/>
        <v>401630</v>
      </c>
      <c r="T3231" s="244">
        <f t="shared" si="560"/>
        <v>390320</v>
      </c>
      <c r="U3231" s="79">
        <f t="shared" si="561"/>
        <v>67709.009832517855</v>
      </c>
      <c r="V3231" s="245">
        <f t="shared" si="562"/>
        <v>0.16484278679319453</v>
      </c>
      <c r="W3231" s="88" t="str">
        <f t="shared" si="563"/>
        <v>MENOR_VALOR</v>
      </c>
      <c r="X3231" s="89">
        <f t="shared" si="564"/>
        <v>314994</v>
      </c>
      <c r="Y3231" s="73"/>
    </row>
    <row r="3232" spans="1:25" ht="16" x14ac:dyDescent="0.35">
      <c r="A3232" s="21">
        <v>2892</v>
      </c>
      <c r="B3232" s="30">
        <v>8714200</v>
      </c>
      <c r="C3232" s="20" t="s">
        <v>548</v>
      </c>
      <c r="D3232" s="62" t="s">
        <v>953</v>
      </c>
      <c r="E3232" s="217" t="s">
        <v>34</v>
      </c>
      <c r="F3232" s="54">
        <v>0</v>
      </c>
      <c r="G3232" s="134">
        <v>1</v>
      </c>
      <c r="H3232" s="6">
        <v>781815</v>
      </c>
      <c r="I3232" s="247">
        <v>23205</v>
      </c>
      <c r="J3232" s="82">
        <f t="shared" si="565"/>
        <v>26249.495999999999</v>
      </c>
      <c r="K3232" s="79">
        <v>30600</v>
      </c>
      <c r="L3232" s="79">
        <f t="shared" si="555"/>
        <v>5814</v>
      </c>
      <c r="M3232" s="79">
        <f t="shared" si="556"/>
        <v>36414</v>
      </c>
      <c r="N3232" s="79">
        <v>27000</v>
      </c>
      <c r="O3232" s="79">
        <v>5130</v>
      </c>
      <c r="P3232" s="79">
        <v>32130</v>
      </c>
      <c r="Q3232" s="244">
        <f t="shared" si="557"/>
        <v>26249</v>
      </c>
      <c r="R3232" s="244">
        <f t="shared" si="558"/>
        <v>31598</v>
      </c>
      <c r="S3232" s="244">
        <f t="shared" si="559"/>
        <v>31316</v>
      </c>
      <c r="T3232" s="244">
        <f t="shared" si="560"/>
        <v>32130</v>
      </c>
      <c r="U3232" s="79">
        <f t="shared" si="561"/>
        <v>3782.3141725668429</v>
      </c>
      <c r="V3232" s="245">
        <f t="shared" si="562"/>
        <v>0.11970106249024758</v>
      </c>
      <c r="W3232" s="88" t="str">
        <f t="shared" si="563"/>
        <v>MENOR_VALOR</v>
      </c>
      <c r="X3232" s="89">
        <f t="shared" si="564"/>
        <v>26249</v>
      </c>
      <c r="Y3232" s="73"/>
    </row>
    <row r="3233" spans="1:25" ht="16" x14ac:dyDescent="0.35">
      <c r="A3233" s="21">
        <v>2893</v>
      </c>
      <c r="B3233" s="30">
        <v>8714200</v>
      </c>
      <c r="C3233" s="20" t="s">
        <v>548</v>
      </c>
      <c r="D3233" s="62" t="s">
        <v>616</v>
      </c>
      <c r="E3233" s="217" t="s">
        <v>34</v>
      </c>
      <c r="F3233" s="54">
        <v>0</v>
      </c>
      <c r="G3233" s="134">
        <v>1</v>
      </c>
      <c r="H3233" s="6">
        <v>781815</v>
      </c>
      <c r="I3233" s="247">
        <v>24514</v>
      </c>
      <c r="J3233" s="82">
        <f t="shared" si="565"/>
        <v>27730.236799999999</v>
      </c>
      <c r="K3233" s="79">
        <v>33840</v>
      </c>
      <c r="L3233" s="79">
        <f t="shared" si="555"/>
        <v>6429.6</v>
      </c>
      <c r="M3233" s="79">
        <f t="shared" si="556"/>
        <v>40269.599999999999</v>
      </c>
      <c r="N3233" s="79">
        <v>29000</v>
      </c>
      <c r="O3233" s="79">
        <v>5510</v>
      </c>
      <c r="P3233" s="79">
        <v>34510</v>
      </c>
      <c r="Q3233" s="244">
        <f t="shared" si="557"/>
        <v>27730</v>
      </c>
      <c r="R3233" s="244">
        <f t="shared" si="558"/>
        <v>34170</v>
      </c>
      <c r="S3233" s="244">
        <f t="shared" si="559"/>
        <v>33777</v>
      </c>
      <c r="T3233" s="244">
        <f t="shared" si="560"/>
        <v>34510</v>
      </c>
      <c r="U3233" s="79">
        <f t="shared" si="561"/>
        <v>4553.7676708413665</v>
      </c>
      <c r="V3233" s="245">
        <f t="shared" si="562"/>
        <v>0.1332680032438211</v>
      </c>
      <c r="W3233" s="88" t="str">
        <f t="shared" si="563"/>
        <v>MENOR_VALOR</v>
      </c>
      <c r="X3233" s="89">
        <f t="shared" si="564"/>
        <v>27730</v>
      </c>
      <c r="Y3233" s="73"/>
    </row>
    <row r="3234" spans="1:25" x14ac:dyDescent="0.35">
      <c r="A3234" s="21">
        <v>2894</v>
      </c>
      <c r="B3234" s="30">
        <v>8714200</v>
      </c>
      <c r="C3234" s="13" t="s">
        <v>548</v>
      </c>
      <c r="D3234" s="62" t="s">
        <v>111</v>
      </c>
      <c r="E3234" s="217" t="s">
        <v>34</v>
      </c>
      <c r="F3234" s="54">
        <v>0</v>
      </c>
      <c r="G3234" s="134">
        <v>1</v>
      </c>
      <c r="H3234" s="6">
        <v>781815</v>
      </c>
      <c r="I3234" s="247">
        <v>21777</v>
      </c>
      <c r="J3234" s="82">
        <f t="shared" si="565"/>
        <v>24634.142400000001</v>
      </c>
      <c r="K3234" s="79">
        <v>34650</v>
      </c>
      <c r="L3234" s="79">
        <f t="shared" si="555"/>
        <v>6583.5</v>
      </c>
      <c r="M3234" s="79">
        <f t="shared" si="556"/>
        <v>41233.5</v>
      </c>
      <c r="N3234" s="79">
        <v>26000</v>
      </c>
      <c r="O3234" s="79">
        <v>4940</v>
      </c>
      <c r="P3234" s="79">
        <v>30940</v>
      </c>
      <c r="Q3234" s="244">
        <f t="shared" si="557"/>
        <v>24634</v>
      </c>
      <c r="R3234" s="244">
        <f t="shared" si="558"/>
        <v>32269</v>
      </c>
      <c r="S3234" s="244">
        <f t="shared" si="559"/>
        <v>31558</v>
      </c>
      <c r="T3234" s="244">
        <f t="shared" si="560"/>
        <v>30940</v>
      </c>
      <c r="U3234" s="79">
        <f t="shared" si="561"/>
        <v>5398.7602743592906</v>
      </c>
      <c r="V3234" s="245">
        <f t="shared" si="562"/>
        <v>0.16730485216025567</v>
      </c>
      <c r="W3234" s="88" t="str">
        <f t="shared" si="563"/>
        <v>MENOR_VALOR</v>
      </c>
      <c r="X3234" s="89">
        <f t="shared" si="564"/>
        <v>24634</v>
      </c>
      <c r="Y3234" s="73"/>
    </row>
    <row r="3235" spans="1:25" ht="16" x14ac:dyDescent="0.35">
      <c r="A3235" s="21">
        <v>2895</v>
      </c>
      <c r="B3235" s="30">
        <v>8714200</v>
      </c>
      <c r="C3235" s="13" t="s">
        <v>548</v>
      </c>
      <c r="D3235" s="62" t="s">
        <v>617</v>
      </c>
      <c r="E3235" s="217" t="s">
        <v>34</v>
      </c>
      <c r="F3235" s="54">
        <v>0</v>
      </c>
      <c r="G3235" s="134">
        <v>1</v>
      </c>
      <c r="H3235" s="6">
        <v>781815</v>
      </c>
      <c r="I3235" s="247">
        <v>119952</v>
      </c>
      <c r="J3235" s="82">
        <f t="shared" si="565"/>
        <v>135689.70240000001</v>
      </c>
      <c r="K3235" s="79">
        <v>181280</v>
      </c>
      <c r="L3235" s="79">
        <f t="shared" si="555"/>
        <v>34443.199999999997</v>
      </c>
      <c r="M3235" s="79">
        <f t="shared" si="556"/>
        <v>215723.2</v>
      </c>
      <c r="N3235" s="79">
        <v>141000</v>
      </c>
      <c r="O3235" s="79">
        <v>26790</v>
      </c>
      <c r="P3235" s="79">
        <v>167790</v>
      </c>
      <c r="Q3235" s="244">
        <f t="shared" si="557"/>
        <v>135690</v>
      </c>
      <c r="R3235" s="244">
        <f t="shared" si="558"/>
        <v>173068</v>
      </c>
      <c r="S3235" s="244">
        <f t="shared" si="559"/>
        <v>169982</v>
      </c>
      <c r="T3235" s="244">
        <f t="shared" si="560"/>
        <v>167790</v>
      </c>
      <c r="U3235" s="79">
        <f t="shared" si="561"/>
        <v>26430.237267190772</v>
      </c>
      <c r="V3235" s="245">
        <f t="shared" si="562"/>
        <v>0.15271591089739739</v>
      </c>
      <c r="W3235" s="88" t="str">
        <f t="shared" si="563"/>
        <v>MENOR_VALOR</v>
      </c>
      <c r="X3235" s="89">
        <f t="shared" si="564"/>
        <v>135690</v>
      </c>
      <c r="Y3235" s="73"/>
    </row>
    <row r="3236" spans="1:25" x14ac:dyDescent="0.35">
      <c r="A3236" s="21">
        <v>2896</v>
      </c>
      <c r="B3236" s="30">
        <v>8714200</v>
      </c>
      <c r="C3236" s="20" t="s">
        <v>548</v>
      </c>
      <c r="D3236" s="62" t="s">
        <v>618</v>
      </c>
      <c r="E3236" s="217" t="s">
        <v>34</v>
      </c>
      <c r="F3236" s="54">
        <v>0</v>
      </c>
      <c r="G3236" s="134">
        <v>1</v>
      </c>
      <c r="H3236" s="6">
        <v>781815</v>
      </c>
      <c r="I3236" s="247">
        <v>122927</v>
      </c>
      <c r="J3236" s="82">
        <f t="shared" si="565"/>
        <v>139055.02239999999</v>
      </c>
      <c r="K3236" s="79">
        <v>162900</v>
      </c>
      <c r="L3236" s="79">
        <f t="shared" si="555"/>
        <v>30951</v>
      </c>
      <c r="M3236" s="79">
        <f t="shared" si="556"/>
        <v>193851</v>
      </c>
      <c r="N3236" s="79">
        <v>145000</v>
      </c>
      <c r="O3236" s="79">
        <v>27550</v>
      </c>
      <c r="P3236" s="79">
        <v>172550</v>
      </c>
      <c r="Q3236" s="244">
        <f t="shared" si="557"/>
        <v>139055</v>
      </c>
      <c r="R3236" s="244">
        <f t="shared" si="558"/>
        <v>168485</v>
      </c>
      <c r="S3236" s="244">
        <f t="shared" si="559"/>
        <v>166926</v>
      </c>
      <c r="T3236" s="244">
        <f t="shared" si="560"/>
        <v>172550</v>
      </c>
      <c r="U3236" s="79">
        <f t="shared" si="561"/>
        <v>20810.152570320093</v>
      </c>
      <c r="V3236" s="245">
        <f t="shared" si="562"/>
        <v>0.12351338439813689</v>
      </c>
      <c r="W3236" s="88" t="str">
        <f t="shared" si="563"/>
        <v>MENOR_VALOR</v>
      </c>
      <c r="X3236" s="89">
        <f t="shared" si="564"/>
        <v>139055</v>
      </c>
      <c r="Y3236" s="73"/>
    </row>
    <row r="3237" spans="1:25" ht="16" x14ac:dyDescent="0.35">
      <c r="A3237" s="21">
        <v>2897</v>
      </c>
      <c r="B3237" s="30">
        <v>8714200</v>
      </c>
      <c r="C3237" s="62" t="s">
        <v>562</v>
      </c>
      <c r="D3237" s="62" t="s">
        <v>941</v>
      </c>
      <c r="E3237" s="217" t="s">
        <v>34</v>
      </c>
      <c r="F3237" s="54">
        <v>0</v>
      </c>
      <c r="G3237" s="134">
        <v>1</v>
      </c>
      <c r="H3237" s="6">
        <v>781815</v>
      </c>
      <c r="I3237" s="264">
        <v>160174</v>
      </c>
      <c r="J3237" s="82">
        <f t="shared" si="565"/>
        <v>181188.82879999999</v>
      </c>
      <c r="K3237" s="79">
        <v>232650</v>
      </c>
      <c r="L3237" s="79">
        <f t="shared" si="555"/>
        <v>44203.5</v>
      </c>
      <c r="M3237" s="79">
        <f t="shared" si="556"/>
        <v>276853.5</v>
      </c>
      <c r="N3237" s="79">
        <v>188000</v>
      </c>
      <c r="O3237" s="79">
        <v>35720</v>
      </c>
      <c r="P3237" s="79">
        <v>223720</v>
      </c>
      <c r="Q3237" s="244">
        <f t="shared" si="557"/>
        <v>181189</v>
      </c>
      <c r="R3237" s="244">
        <f t="shared" si="558"/>
        <v>227254</v>
      </c>
      <c r="S3237" s="244">
        <f t="shared" si="559"/>
        <v>223887</v>
      </c>
      <c r="T3237" s="244">
        <f t="shared" si="560"/>
        <v>223720</v>
      </c>
      <c r="U3237" s="79">
        <f t="shared" si="561"/>
        <v>32572.873875358313</v>
      </c>
      <c r="V3237" s="245">
        <f t="shared" si="562"/>
        <v>0.14333245564592181</v>
      </c>
      <c r="W3237" s="88" t="str">
        <f t="shared" si="563"/>
        <v>MENOR_VALOR</v>
      </c>
      <c r="X3237" s="89">
        <f t="shared" si="564"/>
        <v>181189</v>
      </c>
      <c r="Y3237" s="73"/>
    </row>
    <row r="3238" spans="1:25" ht="16" x14ac:dyDescent="0.35">
      <c r="A3238" s="21">
        <v>2898</v>
      </c>
      <c r="B3238" s="30">
        <v>8714200</v>
      </c>
      <c r="C3238" s="62" t="s">
        <v>562</v>
      </c>
      <c r="D3238" s="62" t="s">
        <v>942</v>
      </c>
      <c r="E3238" s="217" t="s">
        <v>34</v>
      </c>
      <c r="F3238" s="54">
        <v>0</v>
      </c>
      <c r="G3238" s="134">
        <v>1</v>
      </c>
      <c r="H3238" s="6">
        <v>781815</v>
      </c>
      <c r="I3238" s="264">
        <v>302022</v>
      </c>
      <c r="J3238" s="82">
        <f t="shared" si="565"/>
        <v>341647.28639999998</v>
      </c>
      <c r="K3238" s="79">
        <v>488400</v>
      </c>
      <c r="L3238" s="79">
        <f t="shared" si="555"/>
        <v>92796</v>
      </c>
      <c r="M3238" s="79">
        <f t="shared" si="556"/>
        <v>581196</v>
      </c>
      <c r="N3238" s="79">
        <v>355000</v>
      </c>
      <c r="O3238" s="79">
        <v>67450</v>
      </c>
      <c r="P3238" s="79">
        <v>422450</v>
      </c>
      <c r="Q3238" s="244">
        <f t="shared" si="557"/>
        <v>341647</v>
      </c>
      <c r="R3238" s="244">
        <f t="shared" si="558"/>
        <v>448431</v>
      </c>
      <c r="S3238" s="244">
        <f t="shared" si="559"/>
        <v>437749</v>
      </c>
      <c r="T3238" s="244">
        <f t="shared" si="560"/>
        <v>422450</v>
      </c>
      <c r="U3238" s="79">
        <f t="shared" si="561"/>
        <v>75507.690522224293</v>
      </c>
      <c r="V3238" s="245">
        <f t="shared" si="562"/>
        <v>0.16838195959294583</v>
      </c>
      <c r="W3238" s="88" t="str">
        <f t="shared" si="563"/>
        <v>MENOR_VALOR</v>
      </c>
      <c r="X3238" s="89">
        <f t="shared" si="564"/>
        <v>341647</v>
      </c>
      <c r="Y3238" s="73"/>
    </row>
    <row r="3239" spans="1:25" ht="24" x14ac:dyDescent="0.35">
      <c r="A3239" s="21">
        <v>2899</v>
      </c>
      <c r="B3239" s="30">
        <v>8714200</v>
      </c>
      <c r="C3239" s="32" t="s">
        <v>50</v>
      </c>
      <c r="D3239" s="62" t="s">
        <v>620</v>
      </c>
      <c r="E3239" s="217" t="s">
        <v>34</v>
      </c>
      <c r="F3239" s="54">
        <v>0</v>
      </c>
      <c r="G3239" s="134">
        <v>1</v>
      </c>
      <c r="H3239" s="6">
        <v>781815</v>
      </c>
      <c r="I3239" s="264">
        <v>312613</v>
      </c>
      <c r="J3239" s="82">
        <f t="shared" si="565"/>
        <v>353627.82559999998</v>
      </c>
      <c r="K3239" s="79">
        <v>432400</v>
      </c>
      <c r="L3239" s="79">
        <f t="shared" si="555"/>
        <v>82156</v>
      </c>
      <c r="M3239" s="79">
        <f t="shared" si="556"/>
        <v>514556</v>
      </c>
      <c r="N3239" s="79">
        <v>368000</v>
      </c>
      <c r="O3239" s="79">
        <v>69920</v>
      </c>
      <c r="P3239" s="79">
        <v>437920</v>
      </c>
      <c r="Q3239" s="244">
        <f t="shared" si="557"/>
        <v>353628</v>
      </c>
      <c r="R3239" s="244">
        <f t="shared" si="558"/>
        <v>435368</v>
      </c>
      <c r="S3239" s="244">
        <f t="shared" si="559"/>
        <v>430320</v>
      </c>
      <c r="T3239" s="244">
        <f t="shared" si="560"/>
        <v>437920</v>
      </c>
      <c r="U3239" s="79">
        <f t="shared" si="561"/>
        <v>57798.908294188397</v>
      </c>
      <c r="V3239" s="245">
        <f t="shared" si="562"/>
        <v>0.13275874270545468</v>
      </c>
      <c r="W3239" s="88" t="str">
        <f t="shared" si="563"/>
        <v>MENOR_VALOR</v>
      </c>
      <c r="X3239" s="89">
        <f t="shared" si="564"/>
        <v>353628</v>
      </c>
      <c r="Y3239" s="73"/>
    </row>
    <row r="3240" spans="1:25" ht="24" x14ac:dyDescent="0.35">
      <c r="A3240" s="21">
        <v>2900</v>
      </c>
      <c r="B3240" s="30">
        <v>8714200</v>
      </c>
      <c r="C3240" s="62" t="s">
        <v>562</v>
      </c>
      <c r="D3240" s="62" t="s">
        <v>621</v>
      </c>
      <c r="E3240" s="217" t="s">
        <v>34</v>
      </c>
      <c r="F3240" s="54">
        <v>0</v>
      </c>
      <c r="G3240" s="134">
        <v>1</v>
      </c>
      <c r="H3240" s="6">
        <v>781815</v>
      </c>
      <c r="I3240" s="264">
        <v>361998</v>
      </c>
      <c r="J3240" s="82">
        <f t="shared" si="565"/>
        <v>409492.13760000002</v>
      </c>
      <c r="K3240" s="79">
        <v>586300</v>
      </c>
      <c r="L3240" s="79">
        <f t="shared" si="555"/>
        <v>111397</v>
      </c>
      <c r="M3240" s="79">
        <f t="shared" si="556"/>
        <v>697697</v>
      </c>
      <c r="N3240" s="79">
        <v>426000</v>
      </c>
      <c r="O3240" s="79">
        <v>80940</v>
      </c>
      <c r="P3240" s="79">
        <v>506940</v>
      </c>
      <c r="Q3240" s="244">
        <f t="shared" si="557"/>
        <v>409492</v>
      </c>
      <c r="R3240" s="244">
        <f t="shared" si="558"/>
        <v>538043</v>
      </c>
      <c r="S3240" s="244">
        <f t="shared" si="559"/>
        <v>525158</v>
      </c>
      <c r="T3240" s="244">
        <f t="shared" si="560"/>
        <v>506940</v>
      </c>
      <c r="U3240" s="79">
        <f t="shared" si="561"/>
        <v>90899.283828311876</v>
      </c>
      <c r="V3240" s="245">
        <f t="shared" si="562"/>
        <v>0.16894427365157036</v>
      </c>
      <c r="W3240" s="88" t="str">
        <f t="shared" si="563"/>
        <v>MENOR_VALOR</v>
      </c>
      <c r="X3240" s="89">
        <f t="shared" si="564"/>
        <v>409492</v>
      </c>
      <c r="Y3240" s="73"/>
    </row>
    <row r="3241" spans="1:25" s="74" customFormat="1" ht="16" x14ac:dyDescent="0.35">
      <c r="A3241" s="215">
        <v>4.5</v>
      </c>
      <c r="B3241" s="30"/>
      <c r="C3241" s="13"/>
      <c r="D3241" s="218" t="s">
        <v>622</v>
      </c>
      <c r="E3241" s="6"/>
      <c r="F3241" s="6"/>
      <c r="G3241" s="6"/>
      <c r="H3241" s="6"/>
      <c r="I3241" s="11"/>
      <c r="J3241" s="82">
        <f t="shared" si="565"/>
        <v>0</v>
      </c>
      <c r="K3241" s="79">
        <v>0</v>
      </c>
      <c r="L3241" s="79">
        <f t="shared" si="555"/>
        <v>0</v>
      </c>
      <c r="M3241" s="79"/>
      <c r="N3241" s="79"/>
      <c r="O3241" s="79"/>
      <c r="P3241" s="79"/>
      <c r="Q3241" s="244"/>
      <c r="R3241" s="244"/>
      <c r="S3241" s="244"/>
      <c r="T3241" s="244"/>
      <c r="U3241" s="79"/>
      <c r="V3241" s="245"/>
      <c r="W3241" s="88" t="str">
        <f t="shared" si="563"/>
        <v>MENOR_VALOR</v>
      </c>
      <c r="X3241" s="89">
        <f t="shared" si="564"/>
        <v>0</v>
      </c>
      <c r="Y3241" s="73"/>
    </row>
    <row r="3242" spans="1:25" ht="16" x14ac:dyDescent="0.35">
      <c r="A3242" s="21">
        <v>2901</v>
      </c>
      <c r="B3242" s="30">
        <v>8714200</v>
      </c>
      <c r="C3242" s="20" t="s">
        <v>548</v>
      </c>
      <c r="D3242" s="62" t="s">
        <v>624</v>
      </c>
      <c r="E3242" s="217" t="s">
        <v>34</v>
      </c>
      <c r="F3242" s="54">
        <v>0</v>
      </c>
      <c r="G3242" s="134">
        <v>1</v>
      </c>
      <c r="H3242" s="6">
        <v>781815</v>
      </c>
      <c r="I3242" s="247">
        <v>168385</v>
      </c>
      <c r="J3242" s="82">
        <f t="shared" si="565"/>
        <v>190477.11199999999</v>
      </c>
      <c r="K3242" s="79">
        <v>265360</v>
      </c>
      <c r="L3242" s="79">
        <f t="shared" si="555"/>
        <v>50418.400000000001</v>
      </c>
      <c r="M3242" s="79">
        <f t="shared" si="556"/>
        <v>315778.40000000002</v>
      </c>
      <c r="N3242" s="79">
        <v>198000</v>
      </c>
      <c r="O3242" s="79">
        <v>37620</v>
      </c>
      <c r="P3242" s="79">
        <v>235620</v>
      </c>
      <c r="Q3242" s="244">
        <f t="shared" si="557"/>
        <v>190477</v>
      </c>
      <c r="R3242" s="244">
        <f t="shared" si="558"/>
        <v>247292</v>
      </c>
      <c r="S3242" s="244">
        <f t="shared" si="559"/>
        <v>241998</v>
      </c>
      <c r="T3242" s="244">
        <f t="shared" si="560"/>
        <v>235620</v>
      </c>
      <c r="U3242" s="79">
        <f t="shared" si="561"/>
        <v>40174.271773113695</v>
      </c>
      <c r="V3242" s="245">
        <f t="shared" si="562"/>
        <v>0.1624568193597597</v>
      </c>
      <c r="W3242" s="88" t="str">
        <f t="shared" si="563"/>
        <v>MENOR_VALOR</v>
      </c>
      <c r="X3242" s="89">
        <f t="shared" si="564"/>
        <v>190477</v>
      </c>
      <c r="Y3242" s="73"/>
    </row>
    <row r="3243" spans="1:25" x14ac:dyDescent="0.35">
      <c r="A3243" s="21">
        <v>2902</v>
      </c>
      <c r="B3243" s="30">
        <v>8714200</v>
      </c>
      <c r="C3243" s="20" t="s">
        <v>548</v>
      </c>
      <c r="D3243" s="62" t="s">
        <v>625</v>
      </c>
      <c r="E3243" s="217" t="s">
        <v>34</v>
      </c>
      <c r="F3243" s="54">
        <v>0</v>
      </c>
      <c r="G3243" s="134">
        <v>1</v>
      </c>
      <c r="H3243" s="6">
        <v>781815</v>
      </c>
      <c r="I3243" s="247">
        <v>162316</v>
      </c>
      <c r="J3243" s="82">
        <f t="shared" si="565"/>
        <v>183611.85920000001</v>
      </c>
      <c r="K3243" s="79">
        <v>215100</v>
      </c>
      <c r="L3243" s="79">
        <f t="shared" si="555"/>
        <v>40869</v>
      </c>
      <c r="M3243" s="79">
        <f t="shared" si="556"/>
        <v>255969</v>
      </c>
      <c r="N3243" s="79">
        <v>191000</v>
      </c>
      <c r="O3243" s="79">
        <v>36290</v>
      </c>
      <c r="P3243" s="79">
        <v>227290</v>
      </c>
      <c r="Q3243" s="244">
        <f t="shared" si="557"/>
        <v>183612</v>
      </c>
      <c r="R3243" s="244">
        <f t="shared" si="558"/>
        <v>222290</v>
      </c>
      <c r="S3243" s="244">
        <f t="shared" si="559"/>
        <v>220237</v>
      </c>
      <c r="T3243" s="244">
        <f t="shared" si="560"/>
        <v>227290</v>
      </c>
      <c r="U3243" s="79">
        <f t="shared" si="561"/>
        <v>27349.476082733287</v>
      </c>
      <c r="V3243" s="245">
        <f t="shared" si="562"/>
        <v>0.12303511666171797</v>
      </c>
      <c r="W3243" s="88" t="str">
        <f t="shared" si="563"/>
        <v>MENOR_VALOR</v>
      </c>
      <c r="X3243" s="89">
        <f t="shared" si="564"/>
        <v>183612</v>
      </c>
      <c r="Y3243" s="73"/>
    </row>
    <row r="3244" spans="1:25" ht="16" x14ac:dyDescent="0.35">
      <c r="A3244" s="21">
        <v>2903</v>
      </c>
      <c r="B3244" s="30">
        <v>8714200</v>
      </c>
      <c r="C3244" s="20" t="s">
        <v>548</v>
      </c>
      <c r="D3244" s="62" t="s">
        <v>626</v>
      </c>
      <c r="E3244" s="217" t="s">
        <v>34</v>
      </c>
      <c r="F3244" s="54">
        <v>0</v>
      </c>
      <c r="G3244" s="134">
        <v>1</v>
      </c>
      <c r="H3244" s="6">
        <v>781815</v>
      </c>
      <c r="I3244" s="247">
        <v>11305</v>
      </c>
      <c r="J3244" s="82">
        <f t="shared" si="565"/>
        <v>12788.216</v>
      </c>
      <c r="K3244" s="79">
        <v>14170</v>
      </c>
      <c r="L3244" s="79">
        <f t="shared" ref="L3244:L3307" si="566">K3244*19%</f>
        <v>2692.3</v>
      </c>
      <c r="M3244" s="79">
        <f t="shared" si="556"/>
        <v>16862.3</v>
      </c>
      <c r="N3244" s="79">
        <v>10000</v>
      </c>
      <c r="O3244" s="79">
        <v>1900</v>
      </c>
      <c r="P3244" s="79">
        <v>11900</v>
      </c>
      <c r="Q3244" s="244">
        <f t="shared" si="557"/>
        <v>11900</v>
      </c>
      <c r="R3244" s="244">
        <f t="shared" si="558"/>
        <v>13850</v>
      </c>
      <c r="S3244" s="244">
        <f t="shared" si="559"/>
        <v>13691</v>
      </c>
      <c r="T3244" s="244">
        <f t="shared" si="560"/>
        <v>12788</v>
      </c>
      <c r="U3244" s="79">
        <f t="shared" si="561"/>
        <v>1378.8582233137677</v>
      </c>
      <c r="V3244" s="245">
        <f t="shared" si="562"/>
        <v>9.9556550419766618E-2</v>
      </c>
      <c r="W3244" s="88" t="str">
        <f t="shared" si="563"/>
        <v>MENOR_VALOR</v>
      </c>
      <c r="X3244" s="89">
        <f t="shared" si="564"/>
        <v>11900</v>
      </c>
      <c r="Y3244" s="73"/>
    </row>
    <row r="3245" spans="1:25" x14ac:dyDescent="0.35">
      <c r="A3245" s="21">
        <v>2904</v>
      </c>
      <c r="B3245" s="30">
        <v>8714200</v>
      </c>
      <c r="C3245" s="20" t="s">
        <v>548</v>
      </c>
      <c r="D3245" s="62" t="s">
        <v>627</v>
      </c>
      <c r="E3245" s="217" t="s">
        <v>34</v>
      </c>
      <c r="F3245" s="54">
        <v>0</v>
      </c>
      <c r="G3245" s="134">
        <v>1</v>
      </c>
      <c r="H3245" s="6">
        <v>781815</v>
      </c>
      <c r="I3245" s="247">
        <v>8568</v>
      </c>
      <c r="J3245" s="82">
        <f t="shared" si="565"/>
        <v>9692.1216000000004</v>
      </c>
      <c r="K3245" s="79">
        <v>11960</v>
      </c>
      <c r="L3245" s="79">
        <f t="shared" si="566"/>
        <v>2272.4</v>
      </c>
      <c r="M3245" s="79">
        <f t="shared" si="556"/>
        <v>14232.4</v>
      </c>
      <c r="N3245" s="79">
        <v>10000</v>
      </c>
      <c r="O3245" s="79">
        <v>1900</v>
      </c>
      <c r="P3245" s="79">
        <v>11900</v>
      </c>
      <c r="Q3245" s="244">
        <f t="shared" si="557"/>
        <v>9692</v>
      </c>
      <c r="R3245" s="244">
        <f t="shared" si="558"/>
        <v>11942</v>
      </c>
      <c r="S3245" s="244">
        <f t="shared" si="559"/>
        <v>11796</v>
      </c>
      <c r="T3245" s="244">
        <f t="shared" si="560"/>
        <v>11900</v>
      </c>
      <c r="U3245" s="79">
        <f t="shared" si="561"/>
        <v>1590.9902576697318</v>
      </c>
      <c r="V3245" s="245">
        <f t="shared" si="562"/>
        <v>0.13322644931081326</v>
      </c>
      <c r="W3245" s="88" t="str">
        <f t="shared" si="563"/>
        <v>MENOR_VALOR</v>
      </c>
      <c r="X3245" s="89">
        <f t="shared" si="564"/>
        <v>9692</v>
      </c>
      <c r="Y3245" s="73"/>
    </row>
    <row r="3246" spans="1:25" x14ac:dyDescent="0.35">
      <c r="A3246" s="21">
        <v>2905</v>
      </c>
      <c r="B3246" s="30">
        <v>8714200</v>
      </c>
      <c r="C3246" s="20" t="s">
        <v>548</v>
      </c>
      <c r="D3246" s="62" t="s">
        <v>628</v>
      </c>
      <c r="E3246" s="217" t="s">
        <v>34</v>
      </c>
      <c r="F3246" s="54">
        <v>0</v>
      </c>
      <c r="G3246" s="134">
        <v>1</v>
      </c>
      <c r="H3246" s="6">
        <v>781815</v>
      </c>
      <c r="I3246" s="247">
        <v>8568</v>
      </c>
      <c r="J3246" s="82">
        <f t="shared" si="565"/>
        <v>9692.1216000000004</v>
      </c>
      <c r="K3246" s="79">
        <v>12610</v>
      </c>
      <c r="L3246" s="79">
        <f t="shared" si="566"/>
        <v>2395.9</v>
      </c>
      <c r="M3246" s="79">
        <f t="shared" si="556"/>
        <v>15005.9</v>
      </c>
      <c r="N3246" s="79">
        <v>10000</v>
      </c>
      <c r="O3246" s="79">
        <v>1900</v>
      </c>
      <c r="P3246" s="79">
        <v>11900</v>
      </c>
      <c r="Q3246" s="244">
        <f t="shared" si="557"/>
        <v>9692</v>
      </c>
      <c r="R3246" s="244">
        <f t="shared" si="558"/>
        <v>12199</v>
      </c>
      <c r="S3246" s="244">
        <f t="shared" si="559"/>
        <v>12006</v>
      </c>
      <c r="T3246" s="244">
        <f t="shared" si="560"/>
        <v>11900</v>
      </c>
      <c r="U3246" s="79">
        <f t="shared" si="561"/>
        <v>1772.7167004346747</v>
      </c>
      <c r="V3246" s="245">
        <f t="shared" si="562"/>
        <v>0.14531655876995447</v>
      </c>
      <c r="W3246" s="88" t="str">
        <f t="shared" si="563"/>
        <v>MENOR_VALOR</v>
      </c>
      <c r="X3246" s="89">
        <f t="shared" si="564"/>
        <v>9692</v>
      </c>
      <c r="Y3246" s="73"/>
    </row>
    <row r="3247" spans="1:25" ht="16" x14ac:dyDescent="0.35">
      <c r="A3247" s="21">
        <v>2906</v>
      </c>
      <c r="B3247" s="30">
        <v>8714200</v>
      </c>
      <c r="C3247" s="20" t="s">
        <v>548</v>
      </c>
      <c r="D3247" s="62" t="s">
        <v>629</v>
      </c>
      <c r="E3247" s="217" t="s">
        <v>34</v>
      </c>
      <c r="F3247" s="54">
        <v>0</v>
      </c>
      <c r="G3247" s="134">
        <v>1</v>
      </c>
      <c r="H3247" s="6">
        <v>781815</v>
      </c>
      <c r="I3247" s="247">
        <v>8568</v>
      </c>
      <c r="J3247" s="82">
        <f t="shared" si="565"/>
        <v>9692.1216000000004</v>
      </c>
      <c r="K3247" s="79">
        <v>12870</v>
      </c>
      <c r="L3247" s="79">
        <f t="shared" si="566"/>
        <v>2445.3000000000002</v>
      </c>
      <c r="M3247" s="79">
        <f t="shared" si="556"/>
        <v>15315.3</v>
      </c>
      <c r="N3247" s="79">
        <v>10000</v>
      </c>
      <c r="O3247" s="79">
        <v>1900</v>
      </c>
      <c r="P3247" s="79">
        <v>11900</v>
      </c>
      <c r="Q3247" s="244">
        <f t="shared" si="557"/>
        <v>9692</v>
      </c>
      <c r="R3247" s="244">
        <f t="shared" si="558"/>
        <v>12302</v>
      </c>
      <c r="S3247" s="244">
        <f t="shared" si="559"/>
        <v>12088</v>
      </c>
      <c r="T3247" s="244">
        <f t="shared" si="560"/>
        <v>11900</v>
      </c>
      <c r="U3247" s="79">
        <f t="shared" si="561"/>
        <v>1845.5486988968889</v>
      </c>
      <c r="V3247" s="245">
        <f t="shared" si="562"/>
        <v>0.15002021613533481</v>
      </c>
      <c r="W3247" s="88" t="str">
        <f t="shared" si="563"/>
        <v>MENOR_VALOR</v>
      </c>
      <c r="X3247" s="89">
        <f t="shared" si="564"/>
        <v>9692</v>
      </c>
      <c r="Y3247" s="73"/>
    </row>
    <row r="3248" spans="1:25" x14ac:dyDescent="0.35">
      <c r="A3248" s="21">
        <v>2907</v>
      </c>
      <c r="B3248" s="30">
        <v>8714200</v>
      </c>
      <c r="C3248" s="20" t="s">
        <v>548</v>
      </c>
      <c r="D3248" s="62" t="s">
        <v>630</v>
      </c>
      <c r="E3248" s="217" t="s">
        <v>34</v>
      </c>
      <c r="F3248" s="54">
        <v>0</v>
      </c>
      <c r="G3248" s="134">
        <v>1</v>
      </c>
      <c r="H3248" s="6">
        <v>781815</v>
      </c>
      <c r="I3248" s="247">
        <v>203252</v>
      </c>
      <c r="J3248" s="82">
        <f t="shared" si="565"/>
        <v>229918.6624</v>
      </c>
      <c r="K3248" s="79">
        <v>293020</v>
      </c>
      <c r="L3248" s="79">
        <f t="shared" si="566"/>
        <v>55673.8</v>
      </c>
      <c r="M3248" s="79">
        <f t="shared" si="556"/>
        <v>348693.8</v>
      </c>
      <c r="N3248" s="79">
        <v>239000</v>
      </c>
      <c r="O3248" s="79">
        <v>45410</v>
      </c>
      <c r="P3248" s="79">
        <v>284410</v>
      </c>
      <c r="Q3248" s="244">
        <f t="shared" si="557"/>
        <v>229919</v>
      </c>
      <c r="R3248" s="244">
        <f t="shared" si="558"/>
        <v>287674</v>
      </c>
      <c r="S3248" s="244">
        <f t="shared" si="559"/>
        <v>283566</v>
      </c>
      <c r="T3248" s="244">
        <f t="shared" si="560"/>
        <v>284410</v>
      </c>
      <c r="U3248" s="79">
        <f t="shared" si="561"/>
        <v>40838.952147429052</v>
      </c>
      <c r="V3248" s="245">
        <f t="shared" si="562"/>
        <v>0.14196261096737645</v>
      </c>
      <c r="W3248" s="88" t="str">
        <f t="shared" si="563"/>
        <v>MENOR_VALOR</v>
      </c>
      <c r="X3248" s="89">
        <f t="shared" si="564"/>
        <v>229919</v>
      </c>
      <c r="Y3248" s="73"/>
    </row>
    <row r="3249" spans="1:25" x14ac:dyDescent="0.35">
      <c r="A3249" s="21">
        <v>2908</v>
      </c>
      <c r="B3249" s="30">
        <v>8714200</v>
      </c>
      <c r="C3249" s="20" t="s">
        <v>548</v>
      </c>
      <c r="D3249" s="62" t="s">
        <v>631</v>
      </c>
      <c r="E3249" s="217" t="s">
        <v>34</v>
      </c>
      <c r="F3249" s="54">
        <v>0</v>
      </c>
      <c r="G3249" s="134">
        <v>1</v>
      </c>
      <c r="H3249" s="6">
        <v>781815</v>
      </c>
      <c r="I3249" s="247">
        <v>25823</v>
      </c>
      <c r="J3249" s="82">
        <f t="shared" si="565"/>
        <v>29210.977599999998</v>
      </c>
      <c r="K3249" s="79">
        <v>34960</v>
      </c>
      <c r="L3249" s="79">
        <f t="shared" si="566"/>
        <v>6642.4</v>
      </c>
      <c r="M3249" s="79">
        <f t="shared" si="556"/>
        <v>41602.400000000001</v>
      </c>
      <c r="N3249" s="79">
        <v>30000</v>
      </c>
      <c r="O3249" s="79">
        <v>5700</v>
      </c>
      <c r="P3249" s="79">
        <v>35700</v>
      </c>
      <c r="Q3249" s="244">
        <f t="shared" si="557"/>
        <v>29211</v>
      </c>
      <c r="R3249" s="244">
        <f t="shared" si="558"/>
        <v>35504</v>
      </c>
      <c r="S3249" s="244">
        <f t="shared" si="559"/>
        <v>35138</v>
      </c>
      <c r="T3249" s="244">
        <f t="shared" si="560"/>
        <v>35700</v>
      </c>
      <c r="U3249" s="79">
        <f t="shared" si="561"/>
        <v>4449.8229740069437</v>
      </c>
      <c r="V3249" s="245">
        <f t="shared" si="562"/>
        <v>0.12533300399974492</v>
      </c>
      <c r="W3249" s="88" t="str">
        <f t="shared" si="563"/>
        <v>MENOR_VALOR</v>
      </c>
      <c r="X3249" s="89">
        <f t="shared" si="564"/>
        <v>29211</v>
      </c>
      <c r="Y3249" s="73"/>
    </row>
    <row r="3250" spans="1:25" ht="16" x14ac:dyDescent="0.35">
      <c r="A3250" s="21">
        <v>2909</v>
      </c>
      <c r="B3250" s="30">
        <v>8714200</v>
      </c>
      <c r="C3250" s="20" t="s">
        <v>548</v>
      </c>
      <c r="D3250" s="62" t="s">
        <v>632</v>
      </c>
      <c r="E3250" s="217" t="s">
        <v>34</v>
      </c>
      <c r="F3250" s="54">
        <v>0</v>
      </c>
      <c r="G3250" s="134">
        <v>1</v>
      </c>
      <c r="H3250" s="6">
        <v>781815</v>
      </c>
      <c r="I3250" s="247">
        <v>19278</v>
      </c>
      <c r="J3250" s="82">
        <f t="shared" si="565"/>
        <v>21807.2736</v>
      </c>
      <c r="K3250" s="79">
        <v>31320</v>
      </c>
      <c r="L3250" s="79">
        <f t="shared" si="566"/>
        <v>5950.8</v>
      </c>
      <c r="M3250" s="79">
        <f t="shared" si="556"/>
        <v>37270.800000000003</v>
      </c>
      <c r="N3250" s="79">
        <v>23000</v>
      </c>
      <c r="O3250" s="79">
        <v>4370</v>
      </c>
      <c r="P3250" s="79">
        <v>27370</v>
      </c>
      <c r="Q3250" s="244">
        <f t="shared" si="557"/>
        <v>21807</v>
      </c>
      <c r="R3250" s="244">
        <f t="shared" si="558"/>
        <v>28816</v>
      </c>
      <c r="S3250" s="244">
        <f t="shared" si="559"/>
        <v>28124</v>
      </c>
      <c r="T3250" s="244">
        <f t="shared" si="560"/>
        <v>27370</v>
      </c>
      <c r="U3250" s="79">
        <f t="shared" si="561"/>
        <v>4956.1114293365117</v>
      </c>
      <c r="V3250" s="245">
        <f t="shared" si="562"/>
        <v>0.17199165149002332</v>
      </c>
      <c r="W3250" s="88" t="str">
        <f t="shared" si="563"/>
        <v>MENOR_VALOR</v>
      </c>
      <c r="X3250" s="89">
        <f t="shared" si="564"/>
        <v>21807</v>
      </c>
      <c r="Y3250" s="73"/>
    </row>
    <row r="3251" spans="1:25" ht="16" x14ac:dyDescent="0.35">
      <c r="A3251" s="21">
        <v>2910</v>
      </c>
      <c r="B3251" s="30">
        <v>8714200</v>
      </c>
      <c r="C3251" s="20" t="s">
        <v>548</v>
      </c>
      <c r="D3251" s="62" t="s">
        <v>633</v>
      </c>
      <c r="E3251" s="217" t="s">
        <v>34</v>
      </c>
      <c r="F3251" s="54">
        <v>0</v>
      </c>
      <c r="G3251" s="134">
        <v>1</v>
      </c>
      <c r="H3251" s="6">
        <v>781815</v>
      </c>
      <c r="I3251" s="247">
        <v>20468</v>
      </c>
      <c r="J3251" s="82">
        <f t="shared" si="565"/>
        <v>23153.401600000001</v>
      </c>
      <c r="K3251" s="79">
        <v>28200</v>
      </c>
      <c r="L3251" s="79">
        <f t="shared" si="566"/>
        <v>5358</v>
      </c>
      <c r="M3251" s="79">
        <f t="shared" si="556"/>
        <v>33558</v>
      </c>
      <c r="N3251" s="79">
        <v>24000</v>
      </c>
      <c r="O3251" s="79">
        <v>4560</v>
      </c>
      <c r="P3251" s="79">
        <v>28560</v>
      </c>
      <c r="Q3251" s="244">
        <f t="shared" si="557"/>
        <v>23153</v>
      </c>
      <c r="R3251" s="244">
        <f t="shared" si="558"/>
        <v>28424</v>
      </c>
      <c r="S3251" s="244">
        <f t="shared" si="559"/>
        <v>28101</v>
      </c>
      <c r="T3251" s="244">
        <f t="shared" si="560"/>
        <v>28560</v>
      </c>
      <c r="U3251" s="79">
        <f t="shared" si="561"/>
        <v>3727.159843634292</v>
      </c>
      <c r="V3251" s="245">
        <f t="shared" si="562"/>
        <v>0.13112721093562807</v>
      </c>
      <c r="W3251" s="88" t="str">
        <f t="shared" si="563"/>
        <v>MENOR_VALOR</v>
      </c>
      <c r="X3251" s="89">
        <f t="shared" si="564"/>
        <v>23153</v>
      </c>
      <c r="Y3251" s="73"/>
    </row>
    <row r="3252" spans="1:25" ht="16" x14ac:dyDescent="0.35">
      <c r="A3252" s="21">
        <v>2911</v>
      </c>
      <c r="B3252" s="30">
        <v>8714200</v>
      </c>
      <c r="C3252" s="20" t="s">
        <v>548</v>
      </c>
      <c r="D3252" s="62" t="s">
        <v>635</v>
      </c>
      <c r="E3252" s="217" t="s">
        <v>34</v>
      </c>
      <c r="F3252" s="54">
        <v>0</v>
      </c>
      <c r="G3252" s="134">
        <v>1</v>
      </c>
      <c r="H3252" s="6">
        <v>781815</v>
      </c>
      <c r="I3252" s="247">
        <v>30464</v>
      </c>
      <c r="J3252" s="82">
        <f t="shared" si="565"/>
        <v>34460.876799999998</v>
      </c>
      <c r="K3252" s="79">
        <v>47250</v>
      </c>
      <c r="L3252" s="79">
        <f t="shared" si="566"/>
        <v>8977.5</v>
      </c>
      <c r="M3252" s="79">
        <f t="shared" si="556"/>
        <v>56227.5</v>
      </c>
      <c r="N3252" s="79">
        <v>36000</v>
      </c>
      <c r="O3252" s="79">
        <v>6840</v>
      </c>
      <c r="P3252" s="79">
        <v>42840</v>
      </c>
      <c r="Q3252" s="244">
        <f t="shared" si="557"/>
        <v>34461</v>
      </c>
      <c r="R3252" s="244">
        <f t="shared" si="558"/>
        <v>44509</v>
      </c>
      <c r="S3252" s="244">
        <f t="shared" si="559"/>
        <v>43622</v>
      </c>
      <c r="T3252" s="244">
        <f t="shared" si="560"/>
        <v>42840</v>
      </c>
      <c r="U3252" s="79">
        <f t="shared" si="561"/>
        <v>7105.0089373624296</v>
      </c>
      <c r="V3252" s="245">
        <f t="shared" si="562"/>
        <v>0.15963083729947716</v>
      </c>
      <c r="W3252" s="88" t="str">
        <f t="shared" si="563"/>
        <v>MENOR_VALOR</v>
      </c>
      <c r="X3252" s="89">
        <f t="shared" si="564"/>
        <v>34461</v>
      </c>
      <c r="Y3252" s="73"/>
    </row>
    <row r="3253" spans="1:25" x14ac:dyDescent="0.35">
      <c r="A3253" s="21">
        <v>2912</v>
      </c>
      <c r="B3253" s="30">
        <v>8714200</v>
      </c>
      <c r="C3253" s="20" t="s">
        <v>548</v>
      </c>
      <c r="D3253" s="62" t="s">
        <v>636</v>
      </c>
      <c r="E3253" s="217" t="s">
        <v>34</v>
      </c>
      <c r="F3253" s="54">
        <v>0</v>
      </c>
      <c r="G3253" s="134">
        <v>1</v>
      </c>
      <c r="H3253" s="6">
        <v>781815</v>
      </c>
      <c r="I3253" s="247">
        <v>29512</v>
      </c>
      <c r="J3253" s="82">
        <f t="shared" si="565"/>
        <v>33383.974399999999</v>
      </c>
      <c r="K3253" s="79">
        <v>47080</v>
      </c>
      <c r="L3253" s="79">
        <f t="shared" si="566"/>
        <v>8945.2000000000007</v>
      </c>
      <c r="M3253" s="79">
        <f t="shared" si="556"/>
        <v>56025.2</v>
      </c>
      <c r="N3253" s="79">
        <v>35000</v>
      </c>
      <c r="O3253" s="79">
        <v>6650</v>
      </c>
      <c r="P3253" s="79">
        <v>41650</v>
      </c>
      <c r="Q3253" s="244">
        <f t="shared" si="557"/>
        <v>33384</v>
      </c>
      <c r="R3253" s="244">
        <f t="shared" si="558"/>
        <v>43686</v>
      </c>
      <c r="S3253" s="244">
        <f t="shared" si="559"/>
        <v>42708</v>
      </c>
      <c r="T3253" s="244">
        <f t="shared" si="560"/>
        <v>41650</v>
      </c>
      <c r="U3253" s="79">
        <f t="shared" si="561"/>
        <v>7284.614059783813</v>
      </c>
      <c r="V3253" s="245">
        <f t="shared" si="562"/>
        <v>0.16674939476683179</v>
      </c>
      <c r="W3253" s="88" t="str">
        <f t="shared" si="563"/>
        <v>MENOR_VALOR</v>
      </c>
      <c r="X3253" s="89">
        <f t="shared" si="564"/>
        <v>33384</v>
      </c>
      <c r="Y3253" s="73"/>
    </row>
    <row r="3254" spans="1:25" ht="24" x14ac:dyDescent="0.35">
      <c r="A3254" s="21">
        <v>2913</v>
      </c>
      <c r="B3254" s="30">
        <v>8714200</v>
      </c>
      <c r="C3254" s="20" t="s">
        <v>548</v>
      </c>
      <c r="D3254" s="62" t="s">
        <v>637</v>
      </c>
      <c r="E3254" s="217" t="s">
        <v>34</v>
      </c>
      <c r="F3254" s="54">
        <v>0</v>
      </c>
      <c r="G3254" s="134">
        <v>1</v>
      </c>
      <c r="H3254" s="6">
        <v>781815</v>
      </c>
      <c r="I3254" s="247">
        <v>72352</v>
      </c>
      <c r="J3254" s="82">
        <f t="shared" si="565"/>
        <v>81844.582399999999</v>
      </c>
      <c r="K3254" s="79">
        <v>107060</v>
      </c>
      <c r="L3254" s="79">
        <f t="shared" si="566"/>
        <v>20341.400000000001</v>
      </c>
      <c r="M3254" s="79">
        <f t="shared" si="556"/>
        <v>127401.4</v>
      </c>
      <c r="N3254" s="79">
        <v>85000</v>
      </c>
      <c r="O3254" s="79">
        <v>16150</v>
      </c>
      <c r="P3254" s="79">
        <v>101150</v>
      </c>
      <c r="Q3254" s="244">
        <f t="shared" si="557"/>
        <v>81845</v>
      </c>
      <c r="R3254" s="244">
        <f t="shared" si="558"/>
        <v>103465</v>
      </c>
      <c r="S3254" s="244">
        <f t="shared" si="559"/>
        <v>101791</v>
      </c>
      <c r="T3254" s="244">
        <f t="shared" si="560"/>
        <v>101150</v>
      </c>
      <c r="U3254" s="79">
        <f t="shared" si="561"/>
        <v>15287.648609253158</v>
      </c>
      <c r="V3254" s="245">
        <f t="shared" si="562"/>
        <v>0.14775671588704545</v>
      </c>
      <c r="W3254" s="88" t="str">
        <f t="shared" si="563"/>
        <v>MENOR_VALOR</v>
      </c>
      <c r="X3254" s="89">
        <f t="shared" si="564"/>
        <v>81845</v>
      </c>
      <c r="Y3254" s="73"/>
    </row>
    <row r="3255" spans="1:25" x14ac:dyDescent="0.35">
      <c r="A3255" s="21">
        <v>2914</v>
      </c>
      <c r="B3255" s="30">
        <v>8714200</v>
      </c>
      <c r="C3255" s="20" t="s">
        <v>548</v>
      </c>
      <c r="D3255" s="62" t="s">
        <v>795</v>
      </c>
      <c r="E3255" s="217" t="s">
        <v>34</v>
      </c>
      <c r="F3255" s="54">
        <v>0</v>
      </c>
      <c r="G3255" s="134">
        <v>1</v>
      </c>
      <c r="H3255" s="6">
        <v>781815</v>
      </c>
      <c r="I3255" s="247">
        <v>70210</v>
      </c>
      <c r="J3255" s="82">
        <f t="shared" si="565"/>
        <v>79421.551999999996</v>
      </c>
      <c r="K3255" s="79">
        <v>110740</v>
      </c>
      <c r="L3255" s="79">
        <f t="shared" si="566"/>
        <v>21040.6</v>
      </c>
      <c r="M3255" s="79">
        <f t="shared" si="556"/>
        <v>131780.6</v>
      </c>
      <c r="N3255" s="79">
        <v>90000</v>
      </c>
      <c r="O3255" s="79">
        <v>17100</v>
      </c>
      <c r="P3255" s="79">
        <v>107100</v>
      </c>
      <c r="Q3255" s="244">
        <f t="shared" si="557"/>
        <v>79422</v>
      </c>
      <c r="R3255" s="244">
        <f t="shared" si="558"/>
        <v>106101</v>
      </c>
      <c r="S3255" s="244">
        <f t="shared" si="559"/>
        <v>103879</v>
      </c>
      <c r="T3255" s="244">
        <f t="shared" si="560"/>
        <v>107100</v>
      </c>
      <c r="U3255" s="79">
        <f t="shared" si="561"/>
        <v>18864.901815275902</v>
      </c>
      <c r="V3255" s="245">
        <f t="shared" si="562"/>
        <v>0.17780135734136249</v>
      </c>
      <c r="W3255" s="88" t="str">
        <f t="shared" si="563"/>
        <v>MENOR_VALOR</v>
      </c>
      <c r="X3255" s="89">
        <f t="shared" si="564"/>
        <v>79422</v>
      </c>
      <c r="Y3255" s="73"/>
    </row>
    <row r="3256" spans="1:25" x14ac:dyDescent="0.35">
      <c r="A3256" s="21">
        <v>2915</v>
      </c>
      <c r="B3256" s="30">
        <v>8714200</v>
      </c>
      <c r="C3256" s="20" t="s">
        <v>548</v>
      </c>
      <c r="D3256" s="62" t="s">
        <v>825</v>
      </c>
      <c r="E3256" s="217" t="s">
        <v>34</v>
      </c>
      <c r="F3256" s="54">
        <v>0</v>
      </c>
      <c r="G3256" s="134">
        <v>1</v>
      </c>
      <c r="H3256" s="6">
        <v>781815</v>
      </c>
      <c r="I3256" s="247">
        <v>158508</v>
      </c>
      <c r="J3256" s="82">
        <f t="shared" si="565"/>
        <v>179304.24959999998</v>
      </c>
      <c r="K3256" s="79">
        <v>239990</v>
      </c>
      <c r="L3256" s="79">
        <f t="shared" si="566"/>
        <v>45598.1</v>
      </c>
      <c r="M3256" s="79">
        <f t="shared" si="556"/>
        <v>285588.09999999998</v>
      </c>
      <c r="N3256" s="79">
        <v>186000</v>
      </c>
      <c r="O3256" s="79">
        <v>35340</v>
      </c>
      <c r="P3256" s="79">
        <v>221340</v>
      </c>
      <c r="Q3256" s="244">
        <f t="shared" si="557"/>
        <v>179304</v>
      </c>
      <c r="R3256" s="244">
        <f t="shared" si="558"/>
        <v>228744</v>
      </c>
      <c r="S3256" s="244">
        <f t="shared" si="559"/>
        <v>224628</v>
      </c>
      <c r="T3256" s="244">
        <f t="shared" si="560"/>
        <v>221340</v>
      </c>
      <c r="U3256" s="79">
        <f t="shared" si="561"/>
        <v>34959.359261862912</v>
      </c>
      <c r="V3256" s="245">
        <f t="shared" si="562"/>
        <v>0.15283180875504018</v>
      </c>
      <c r="W3256" s="88" t="str">
        <f t="shared" si="563"/>
        <v>MENOR_VALOR</v>
      </c>
      <c r="X3256" s="89">
        <f t="shared" si="564"/>
        <v>179304</v>
      </c>
      <c r="Y3256" s="73"/>
    </row>
    <row r="3257" spans="1:25" x14ac:dyDescent="0.35">
      <c r="A3257" s="21">
        <v>2916</v>
      </c>
      <c r="B3257" s="30">
        <v>8714200</v>
      </c>
      <c r="C3257" s="20" t="s">
        <v>548</v>
      </c>
      <c r="D3257" s="62" t="s">
        <v>954</v>
      </c>
      <c r="E3257" s="217" t="s">
        <v>34</v>
      </c>
      <c r="F3257" s="54">
        <v>0</v>
      </c>
      <c r="G3257" s="134">
        <v>1</v>
      </c>
      <c r="H3257" s="6">
        <v>781815</v>
      </c>
      <c r="I3257" s="247">
        <v>132328</v>
      </c>
      <c r="J3257" s="82">
        <f t="shared" si="565"/>
        <v>149689.43359999999</v>
      </c>
      <c r="K3257" s="79">
        <v>255840</v>
      </c>
      <c r="L3257" s="79">
        <f t="shared" si="566"/>
        <v>48609.599999999999</v>
      </c>
      <c r="M3257" s="79">
        <f t="shared" si="556"/>
        <v>304449.59999999998</v>
      </c>
      <c r="N3257" s="79">
        <v>197000</v>
      </c>
      <c r="O3257" s="79">
        <v>37430</v>
      </c>
      <c r="P3257" s="79">
        <v>234430</v>
      </c>
      <c r="Q3257" s="244">
        <f t="shared" si="557"/>
        <v>149689</v>
      </c>
      <c r="R3257" s="244">
        <f t="shared" si="558"/>
        <v>229523</v>
      </c>
      <c r="S3257" s="244">
        <f t="shared" si="559"/>
        <v>220245</v>
      </c>
      <c r="T3257" s="244">
        <f t="shared" si="560"/>
        <v>234430</v>
      </c>
      <c r="U3257" s="79">
        <f t="shared" si="561"/>
        <v>56451.162769246832</v>
      </c>
      <c r="V3257" s="245">
        <f t="shared" si="562"/>
        <v>0.24594991686779466</v>
      </c>
      <c r="W3257" s="88" t="str">
        <f t="shared" si="563"/>
        <v>MENOR_VALOR</v>
      </c>
      <c r="X3257" s="89">
        <f t="shared" si="564"/>
        <v>149689</v>
      </c>
      <c r="Y3257" s="73"/>
    </row>
    <row r="3258" spans="1:25" ht="16" x14ac:dyDescent="0.35">
      <c r="A3258" s="21">
        <v>2917</v>
      </c>
      <c r="B3258" s="30">
        <v>8714200</v>
      </c>
      <c r="C3258" s="20" t="s">
        <v>548</v>
      </c>
      <c r="D3258" s="62" t="s">
        <v>798</v>
      </c>
      <c r="E3258" s="217" t="s">
        <v>34</v>
      </c>
      <c r="F3258" s="54">
        <v>0</v>
      </c>
      <c r="G3258" s="134">
        <v>1</v>
      </c>
      <c r="H3258" s="6">
        <v>781815</v>
      </c>
      <c r="I3258" s="247">
        <v>72352</v>
      </c>
      <c r="J3258" s="82">
        <f t="shared" si="565"/>
        <v>81844.582399999999</v>
      </c>
      <c r="K3258" s="79">
        <v>196950</v>
      </c>
      <c r="L3258" s="79">
        <f t="shared" si="566"/>
        <v>37420.5</v>
      </c>
      <c r="M3258" s="79">
        <f t="shared" si="556"/>
        <v>234370.5</v>
      </c>
      <c r="N3258" s="79">
        <v>156000</v>
      </c>
      <c r="O3258" s="79">
        <v>29640</v>
      </c>
      <c r="P3258" s="79">
        <v>185640</v>
      </c>
      <c r="Q3258" s="244">
        <f t="shared" si="557"/>
        <v>81845</v>
      </c>
      <c r="R3258" s="244">
        <f t="shared" si="558"/>
        <v>167285</v>
      </c>
      <c r="S3258" s="244">
        <f t="shared" si="559"/>
        <v>152706</v>
      </c>
      <c r="T3258" s="244">
        <f t="shared" si="560"/>
        <v>185640</v>
      </c>
      <c r="U3258" s="79">
        <f t="shared" si="561"/>
        <v>60415.203384578621</v>
      </c>
      <c r="V3258" s="245">
        <f t="shared" si="562"/>
        <v>0.36115134880341104</v>
      </c>
      <c r="W3258" s="88" t="str">
        <f t="shared" si="563"/>
        <v>MENOR_VALOR</v>
      </c>
      <c r="X3258" s="89">
        <f t="shared" si="564"/>
        <v>81845</v>
      </c>
      <c r="Y3258" s="73"/>
    </row>
    <row r="3259" spans="1:25" ht="16" x14ac:dyDescent="0.35">
      <c r="A3259" s="21">
        <v>2918</v>
      </c>
      <c r="B3259" s="30">
        <v>8714200</v>
      </c>
      <c r="C3259" s="20" t="s">
        <v>548</v>
      </c>
      <c r="D3259" s="62" t="s">
        <v>799</v>
      </c>
      <c r="E3259" s="217" t="s">
        <v>34</v>
      </c>
      <c r="F3259" s="54">
        <v>0</v>
      </c>
      <c r="G3259" s="134">
        <v>1</v>
      </c>
      <c r="H3259" s="6">
        <v>781815</v>
      </c>
      <c r="I3259" s="247">
        <v>165886</v>
      </c>
      <c r="J3259" s="82">
        <f t="shared" si="565"/>
        <v>187650.2432</v>
      </c>
      <c r="K3259" s="79">
        <v>109180</v>
      </c>
      <c r="L3259" s="79">
        <f t="shared" si="566"/>
        <v>20744.2</v>
      </c>
      <c r="M3259" s="79">
        <f t="shared" si="556"/>
        <v>129924.2</v>
      </c>
      <c r="N3259" s="79">
        <v>85000</v>
      </c>
      <c r="O3259" s="79">
        <v>16150</v>
      </c>
      <c r="P3259" s="79">
        <v>101150</v>
      </c>
      <c r="Q3259" s="244">
        <f t="shared" si="557"/>
        <v>101150</v>
      </c>
      <c r="R3259" s="244">
        <f t="shared" si="558"/>
        <v>139575</v>
      </c>
      <c r="S3259" s="244">
        <f t="shared" si="559"/>
        <v>135104</v>
      </c>
      <c r="T3259" s="244">
        <f t="shared" si="560"/>
        <v>129924</v>
      </c>
      <c r="U3259" s="79">
        <f t="shared" si="561"/>
        <v>27170.578067093087</v>
      </c>
      <c r="V3259" s="245">
        <f t="shared" si="562"/>
        <v>0.19466650952601172</v>
      </c>
      <c r="W3259" s="88" t="str">
        <f t="shared" si="563"/>
        <v>MENOR_VALOR</v>
      </c>
      <c r="X3259" s="89">
        <f t="shared" si="564"/>
        <v>101150</v>
      </c>
      <c r="Y3259" s="73"/>
    </row>
    <row r="3260" spans="1:25" x14ac:dyDescent="0.35">
      <c r="A3260" s="21">
        <v>2919</v>
      </c>
      <c r="B3260" s="30">
        <v>8714200</v>
      </c>
      <c r="C3260" s="20" t="s">
        <v>548</v>
      </c>
      <c r="D3260" s="62" t="s">
        <v>639</v>
      </c>
      <c r="E3260" s="217" t="s">
        <v>34</v>
      </c>
      <c r="F3260" s="54">
        <v>0</v>
      </c>
      <c r="G3260" s="134">
        <v>1</v>
      </c>
      <c r="H3260" s="6">
        <v>781815</v>
      </c>
      <c r="I3260" s="247">
        <v>215271</v>
      </c>
      <c r="J3260" s="82">
        <f t="shared" si="565"/>
        <v>243514.5552</v>
      </c>
      <c r="K3260" s="79">
        <v>325480</v>
      </c>
      <c r="L3260" s="79">
        <f t="shared" si="566"/>
        <v>61841.2</v>
      </c>
      <c r="M3260" s="79">
        <f t="shared" si="556"/>
        <v>387321.2</v>
      </c>
      <c r="N3260" s="79">
        <v>253000</v>
      </c>
      <c r="O3260" s="79">
        <v>48070</v>
      </c>
      <c r="P3260" s="79">
        <v>301070</v>
      </c>
      <c r="Q3260" s="244">
        <f t="shared" si="557"/>
        <v>243515</v>
      </c>
      <c r="R3260" s="244">
        <f t="shared" si="558"/>
        <v>310635</v>
      </c>
      <c r="S3260" s="244">
        <f t="shared" si="559"/>
        <v>305085</v>
      </c>
      <c r="T3260" s="244">
        <f t="shared" si="560"/>
        <v>301070</v>
      </c>
      <c r="U3260" s="79">
        <f t="shared" si="561"/>
        <v>47461.007153241073</v>
      </c>
      <c r="V3260" s="245">
        <f t="shared" si="562"/>
        <v>0.15278705604082307</v>
      </c>
      <c r="W3260" s="88" t="str">
        <f t="shared" si="563"/>
        <v>MENOR_VALOR</v>
      </c>
      <c r="X3260" s="89">
        <f t="shared" si="564"/>
        <v>243515</v>
      </c>
      <c r="Y3260" s="73"/>
    </row>
    <row r="3261" spans="1:25" ht="24" x14ac:dyDescent="0.35">
      <c r="A3261" s="21">
        <v>2920</v>
      </c>
      <c r="B3261" s="30">
        <v>8714200</v>
      </c>
      <c r="C3261" s="62" t="s">
        <v>640</v>
      </c>
      <c r="D3261" s="62" t="s">
        <v>222</v>
      </c>
      <c r="E3261" s="217" t="s">
        <v>34</v>
      </c>
      <c r="F3261" s="54">
        <v>0</v>
      </c>
      <c r="G3261" s="134">
        <v>1</v>
      </c>
      <c r="H3261" s="6">
        <v>781815</v>
      </c>
      <c r="I3261" s="264">
        <v>200991</v>
      </c>
      <c r="J3261" s="82">
        <f t="shared" si="565"/>
        <v>227361.01919999998</v>
      </c>
      <c r="K3261" s="79">
        <v>300900</v>
      </c>
      <c r="L3261" s="79">
        <f t="shared" si="566"/>
        <v>57171</v>
      </c>
      <c r="M3261" s="79">
        <f t="shared" si="556"/>
        <v>358071</v>
      </c>
      <c r="N3261" s="79">
        <v>236000</v>
      </c>
      <c r="O3261" s="79">
        <v>44840</v>
      </c>
      <c r="P3261" s="79">
        <v>280840</v>
      </c>
      <c r="Q3261" s="244">
        <f t="shared" si="557"/>
        <v>227361</v>
      </c>
      <c r="R3261" s="244">
        <f t="shared" si="558"/>
        <v>288757</v>
      </c>
      <c r="S3261" s="244">
        <f t="shared" si="559"/>
        <v>283823</v>
      </c>
      <c r="T3261" s="244">
        <f t="shared" si="560"/>
        <v>280840</v>
      </c>
      <c r="U3261" s="79">
        <f t="shared" si="561"/>
        <v>43413.527937729275</v>
      </c>
      <c r="V3261" s="245">
        <f t="shared" si="562"/>
        <v>0.15034623554659896</v>
      </c>
      <c r="W3261" s="88" t="str">
        <f t="shared" si="563"/>
        <v>MENOR_VALOR</v>
      </c>
      <c r="X3261" s="89">
        <f t="shared" si="564"/>
        <v>227361</v>
      </c>
      <c r="Y3261" s="73"/>
    </row>
    <row r="3262" spans="1:25" ht="24" x14ac:dyDescent="0.35">
      <c r="A3262" s="21">
        <v>2921</v>
      </c>
      <c r="B3262" s="30">
        <v>8714200</v>
      </c>
      <c r="C3262" s="62" t="s">
        <v>640</v>
      </c>
      <c r="D3262" s="62" t="s">
        <v>634</v>
      </c>
      <c r="E3262" s="217" t="s">
        <v>34</v>
      </c>
      <c r="F3262" s="54">
        <v>0</v>
      </c>
      <c r="G3262" s="134">
        <v>1</v>
      </c>
      <c r="H3262" s="6">
        <v>781815</v>
      </c>
      <c r="I3262" s="264">
        <v>398293</v>
      </c>
      <c r="J3262" s="82">
        <f t="shared" si="565"/>
        <v>450549.0416</v>
      </c>
      <c r="K3262" s="79">
        <v>568420</v>
      </c>
      <c r="L3262" s="79">
        <f t="shared" si="566"/>
        <v>107999.8</v>
      </c>
      <c r="M3262" s="79">
        <f t="shared" si="556"/>
        <v>676419.8</v>
      </c>
      <c r="N3262" s="79">
        <v>469000</v>
      </c>
      <c r="O3262" s="79">
        <v>89110</v>
      </c>
      <c r="P3262" s="79">
        <v>558110</v>
      </c>
      <c r="Q3262" s="244">
        <f t="shared" si="557"/>
        <v>450549</v>
      </c>
      <c r="R3262" s="244">
        <f t="shared" si="558"/>
        <v>561693</v>
      </c>
      <c r="S3262" s="244">
        <f t="shared" si="559"/>
        <v>554063</v>
      </c>
      <c r="T3262" s="244">
        <f t="shared" si="560"/>
        <v>558110</v>
      </c>
      <c r="U3262" s="79">
        <f t="shared" si="561"/>
        <v>78590.676088197637</v>
      </c>
      <c r="V3262" s="245">
        <f t="shared" si="562"/>
        <v>0.13991749245263452</v>
      </c>
      <c r="W3262" s="88" t="str">
        <f t="shared" si="563"/>
        <v>MENOR_VALOR</v>
      </c>
      <c r="X3262" s="89">
        <f t="shared" si="564"/>
        <v>450549</v>
      </c>
      <c r="Y3262" s="73"/>
    </row>
    <row r="3263" spans="1:25" ht="24" x14ac:dyDescent="0.35">
      <c r="A3263" s="21">
        <v>2922</v>
      </c>
      <c r="B3263" s="30">
        <v>8714200</v>
      </c>
      <c r="C3263" s="62" t="s">
        <v>640</v>
      </c>
      <c r="D3263" s="62" t="s">
        <v>641</v>
      </c>
      <c r="E3263" s="217" t="s">
        <v>34</v>
      </c>
      <c r="F3263" s="54">
        <v>0</v>
      </c>
      <c r="G3263" s="134">
        <v>1</v>
      </c>
      <c r="H3263" s="6">
        <v>781815</v>
      </c>
      <c r="I3263" s="247">
        <v>157794</v>
      </c>
      <c r="J3263" s="82">
        <f t="shared" si="565"/>
        <v>178496.57279999999</v>
      </c>
      <c r="K3263" s="79">
        <v>221350</v>
      </c>
      <c r="L3263" s="79">
        <f t="shared" si="566"/>
        <v>42056.5</v>
      </c>
      <c r="M3263" s="79">
        <f t="shared" si="556"/>
        <v>263406.5</v>
      </c>
      <c r="N3263" s="79">
        <v>186000</v>
      </c>
      <c r="O3263" s="79">
        <v>35340</v>
      </c>
      <c r="P3263" s="79">
        <v>221340</v>
      </c>
      <c r="Q3263" s="244">
        <f t="shared" si="557"/>
        <v>178497</v>
      </c>
      <c r="R3263" s="244">
        <f t="shared" si="558"/>
        <v>221081</v>
      </c>
      <c r="S3263" s="244">
        <f t="shared" si="559"/>
        <v>218326</v>
      </c>
      <c r="T3263" s="244">
        <f t="shared" si="560"/>
        <v>221340</v>
      </c>
      <c r="U3263" s="79">
        <f t="shared" si="561"/>
        <v>30111.435170047938</v>
      </c>
      <c r="V3263" s="245">
        <f t="shared" si="562"/>
        <v>0.13620091808001564</v>
      </c>
      <c r="W3263" s="88" t="str">
        <f t="shared" si="563"/>
        <v>MENOR_VALOR</v>
      </c>
      <c r="X3263" s="89">
        <f t="shared" si="564"/>
        <v>178497</v>
      </c>
      <c r="Y3263" s="73"/>
    </row>
    <row r="3264" spans="1:25" ht="24" x14ac:dyDescent="0.35">
      <c r="A3264" s="21">
        <v>2923</v>
      </c>
      <c r="B3264" s="30">
        <v>8714200</v>
      </c>
      <c r="C3264" s="62" t="s">
        <v>640</v>
      </c>
      <c r="D3264" s="62" t="s">
        <v>642</v>
      </c>
      <c r="E3264" s="217" t="s">
        <v>34</v>
      </c>
      <c r="F3264" s="54">
        <v>0</v>
      </c>
      <c r="G3264" s="134">
        <v>1</v>
      </c>
      <c r="H3264" s="6">
        <v>781815</v>
      </c>
      <c r="I3264" s="247">
        <v>167314</v>
      </c>
      <c r="J3264" s="82">
        <f t="shared" si="565"/>
        <v>189265.5968</v>
      </c>
      <c r="K3264" s="79">
        <v>233700</v>
      </c>
      <c r="L3264" s="79">
        <f t="shared" si="566"/>
        <v>44403</v>
      </c>
      <c r="M3264" s="79">
        <f t="shared" si="556"/>
        <v>278103</v>
      </c>
      <c r="N3264" s="79">
        <v>197000</v>
      </c>
      <c r="O3264" s="79">
        <v>37430</v>
      </c>
      <c r="P3264" s="79">
        <v>234430</v>
      </c>
      <c r="Q3264" s="244">
        <f t="shared" si="557"/>
        <v>189266</v>
      </c>
      <c r="R3264" s="244">
        <f t="shared" si="558"/>
        <v>233933</v>
      </c>
      <c r="S3264" s="244">
        <f t="shared" si="559"/>
        <v>231081</v>
      </c>
      <c r="T3264" s="244">
        <f t="shared" si="560"/>
        <v>234430</v>
      </c>
      <c r="U3264" s="79">
        <f t="shared" si="561"/>
        <v>31584.33859525952</v>
      </c>
      <c r="V3264" s="245">
        <f t="shared" si="562"/>
        <v>0.13501446395018882</v>
      </c>
      <c r="W3264" s="88" t="str">
        <f t="shared" si="563"/>
        <v>MENOR_VALOR</v>
      </c>
      <c r="X3264" s="89">
        <f t="shared" si="564"/>
        <v>189266</v>
      </c>
      <c r="Y3264" s="73"/>
    </row>
    <row r="3265" spans="1:25" ht="24" x14ac:dyDescent="0.35">
      <c r="A3265" s="21">
        <v>2924</v>
      </c>
      <c r="B3265" s="30">
        <v>8714200</v>
      </c>
      <c r="C3265" s="32" t="s">
        <v>50</v>
      </c>
      <c r="D3265" s="62" t="s">
        <v>643</v>
      </c>
      <c r="E3265" s="217" t="s">
        <v>34</v>
      </c>
      <c r="F3265" s="54">
        <v>0</v>
      </c>
      <c r="G3265" s="134">
        <v>1</v>
      </c>
      <c r="H3265" s="6">
        <v>781815</v>
      </c>
      <c r="I3265" s="247">
        <v>277865</v>
      </c>
      <c r="J3265" s="82">
        <f t="shared" si="565"/>
        <v>314320.88799999998</v>
      </c>
      <c r="K3265" s="79">
        <v>388550</v>
      </c>
      <c r="L3265" s="79">
        <f t="shared" si="566"/>
        <v>73824.5</v>
      </c>
      <c r="M3265" s="79">
        <f t="shared" si="556"/>
        <v>462374.5</v>
      </c>
      <c r="N3265" s="79">
        <v>327000</v>
      </c>
      <c r="O3265" s="79">
        <v>62130</v>
      </c>
      <c r="P3265" s="79">
        <v>389130</v>
      </c>
      <c r="Q3265" s="244">
        <f t="shared" si="557"/>
        <v>314321</v>
      </c>
      <c r="R3265" s="244">
        <f t="shared" si="558"/>
        <v>388608</v>
      </c>
      <c r="S3265" s="244">
        <f t="shared" si="559"/>
        <v>383843</v>
      </c>
      <c r="T3265" s="244">
        <f t="shared" si="560"/>
        <v>389130</v>
      </c>
      <c r="U3265" s="79">
        <f t="shared" si="561"/>
        <v>52528.841454005058</v>
      </c>
      <c r="V3265" s="245">
        <f t="shared" si="562"/>
        <v>0.1351717963963816</v>
      </c>
      <c r="W3265" s="88" t="str">
        <f t="shared" si="563"/>
        <v>MENOR_VALOR</v>
      </c>
      <c r="X3265" s="89">
        <f t="shared" si="564"/>
        <v>314321</v>
      </c>
      <c r="Y3265" s="73"/>
    </row>
    <row r="3266" spans="1:25" s="74" customFormat="1" ht="32" x14ac:dyDescent="0.35">
      <c r="A3266" s="215">
        <v>4.5999999999999996</v>
      </c>
      <c r="B3266" s="30"/>
      <c r="C3266" s="13"/>
      <c r="D3266" s="218" t="s">
        <v>644</v>
      </c>
      <c r="E3266" s="6"/>
      <c r="F3266" s="6"/>
      <c r="G3266" s="6"/>
      <c r="H3266" s="6"/>
      <c r="I3266" s="10"/>
      <c r="J3266" s="82">
        <f t="shared" si="565"/>
        <v>0</v>
      </c>
      <c r="K3266" s="79">
        <v>0</v>
      </c>
      <c r="L3266" s="79">
        <f t="shared" si="566"/>
        <v>0</v>
      </c>
      <c r="M3266" s="79"/>
      <c r="N3266" s="79"/>
      <c r="O3266" s="79"/>
      <c r="P3266" s="79"/>
      <c r="Q3266" s="244"/>
      <c r="R3266" s="244"/>
      <c r="S3266" s="244"/>
      <c r="T3266" s="244"/>
      <c r="U3266" s="79"/>
      <c r="V3266" s="245"/>
      <c r="W3266" s="88" t="str">
        <f t="shared" si="563"/>
        <v>MENOR_VALOR</v>
      </c>
      <c r="X3266" s="89">
        <f t="shared" si="564"/>
        <v>0</v>
      </c>
      <c r="Y3266" s="73"/>
    </row>
    <row r="3267" spans="1:25" ht="16" x14ac:dyDescent="0.35">
      <c r="A3267" s="21">
        <v>2925</v>
      </c>
      <c r="B3267" s="30">
        <v>8714200</v>
      </c>
      <c r="C3267" s="20" t="s">
        <v>548</v>
      </c>
      <c r="D3267" s="62" t="s">
        <v>645</v>
      </c>
      <c r="E3267" s="217" t="s">
        <v>34</v>
      </c>
      <c r="F3267" s="54">
        <v>0</v>
      </c>
      <c r="G3267" s="134">
        <v>1</v>
      </c>
      <c r="H3267" s="6">
        <v>781815</v>
      </c>
      <c r="I3267" s="247">
        <v>291312</v>
      </c>
      <c r="J3267" s="82">
        <f t="shared" si="565"/>
        <v>329532.13439999998</v>
      </c>
      <c r="K3267" s="79">
        <v>471900</v>
      </c>
      <c r="L3267" s="79">
        <f t="shared" si="566"/>
        <v>89661</v>
      </c>
      <c r="M3267" s="79">
        <f t="shared" si="556"/>
        <v>561561</v>
      </c>
      <c r="N3267" s="79">
        <v>343000</v>
      </c>
      <c r="O3267" s="79">
        <v>65170</v>
      </c>
      <c r="P3267" s="79">
        <v>408170</v>
      </c>
      <c r="Q3267" s="244">
        <f t="shared" si="557"/>
        <v>329532</v>
      </c>
      <c r="R3267" s="244">
        <f t="shared" si="558"/>
        <v>433088</v>
      </c>
      <c r="S3267" s="244">
        <f t="shared" si="559"/>
        <v>422713</v>
      </c>
      <c r="T3267" s="244">
        <f t="shared" si="560"/>
        <v>408170</v>
      </c>
      <c r="U3267" s="79">
        <f t="shared" si="561"/>
        <v>73225.149832554118</v>
      </c>
      <c r="V3267" s="245">
        <f t="shared" si="562"/>
        <v>0.16907683850061447</v>
      </c>
      <c r="W3267" s="88" t="str">
        <f t="shared" si="563"/>
        <v>MENOR_VALOR</v>
      </c>
      <c r="X3267" s="89">
        <f t="shared" si="564"/>
        <v>329532</v>
      </c>
      <c r="Y3267" s="73"/>
    </row>
    <row r="3268" spans="1:25" ht="16" x14ac:dyDescent="0.35">
      <c r="A3268" s="21">
        <v>2926</v>
      </c>
      <c r="B3268" s="30">
        <v>8714200</v>
      </c>
      <c r="C3268" s="20" t="s">
        <v>548</v>
      </c>
      <c r="D3268" s="62" t="s">
        <v>649</v>
      </c>
      <c r="E3268" s="217" t="s">
        <v>34</v>
      </c>
      <c r="F3268" s="54">
        <v>0</v>
      </c>
      <c r="G3268" s="134">
        <v>1</v>
      </c>
      <c r="H3268" s="6">
        <v>781815</v>
      </c>
      <c r="I3268" s="247">
        <v>174811</v>
      </c>
      <c r="J3268" s="82">
        <f t="shared" si="565"/>
        <v>197746.20319999999</v>
      </c>
      <c r="K3268" s="79">
        <v>263160</v>
      </c>
      <c r="L3268" s="79">
        <f t="shared" si="566"/>
        <v>50000.4</v>
      </c>
      <c r="M3268" s="79">
        <f t="shared" si="556"/>
        <v>313160.40000000002</v>
      </c>
      <c r="N3268" s="79">
        <v>206000</v>
      </c>
      <c r="O3268" s="79">
        <v>39140</v>
      </c>
      <c r="P3268" s="79">
        <v>245140</v>
      </c>
      <c r="Q3268" s="244">
        <f t="shared" si="557"/>
        <v>197746</v>
      </c>
      <c r="R3268" s="244">
        <f t="shared" si="558"/>
        <v>252016</v>
      </c>
      <c r="S3268" s="244">
        <f t="shared" si="559"/>
        <v>247607</v>
      </c>
      <c r="T3268" s="244">
        <f t="shared" si="560"/>
        <v>245140</v>
      </c>
      <c r="U3268" s="79">
        <f t="shared" si="561"/>
        <v>38374.685014993935</v>
      </c>
      <c r="V3268" s="245">
        <f t="shared" si="562"/>
        <v>0.15227082810215992</v>
      </c>
      <c r="W3268" s="88" t="str">
        <f t="shared" si="563"/>
        <v>MENOR_VALOR</v>
      </c>
      <c r="X3268" s="89">
        <f t="shared" si="564"/>
        <v>197746</v>
      </c>
      <c r="Y3268" s="73"/>
    </row>
    <row r="3269" spans="1:25" x14ac:dyDescent="0.35">
      <c r="A3269" s="21">
        <v>2927</v>
      </c>
      <c r="B3269" s="30">
        <v>8714200</v>
      </c>
      <c r="C3269" s="20" t="s">
        <v>548</v>
      </c>
      <c r="D3269" s="62" t="s">
        <v>650</v>
      </c>
      <c r="E3269" s="217" t="s">
        <v>34</v>
      </c>
      <c r="F3269" s="54">
        <v>0</v>
      </c>
      <c r="G3269" s="134">
        <v>1</v>
      </c>
      <c r="H3269" s="6">
        <v>781815</v>
      </c>
      <c r="I3269" s="247">
        <v>576674</v>
      </c>
      <c r="J3269" s="82">
        <f t="shared" si="565"/>
        <v>652333.62879999995</v>
      </c>
      <c r="K3269" s="79">
        <v>873440</v>
      </c>
      <c r="L3269" s="79">
        <f t="shared" si="566"/>
        <v>165953.60000000001</v>
      </c>
      <c r="M3269" s="79">
        <f t="shared" si="556"/>
        <v>1039393.6</v>
      </c>
      <c r="N3269" s="79">
        <v>678000</v>
      </c>
      <c r="O3269" s="79">
        <v>128820</v>
      </c>
      <c r="P3269" s="79">
        <v>806820</v>
      </c>
      <c r="Q3269" s="244">
        <f t="shared" si="557"/>
        <v>652334</v>
      </c>
      <c r="R3269" s="244">
        <f t="shared" si="558"/>
        <v>832849</v>
      </c>
      <c r="S3269" s="244">
        <f t="shared" si="559"/>
        <v>817853</v>
      </c>
      <c r="T3269" s="244">
        <f t="shared" si="560"/>
        <v>806820</v>
      </c>
      <c r="U3269" s="79">
        <f t="shared" si="561"/>
        <v>127643.38060588963</v>
      </c>
      <c r="V3269" s="245">
        <f t="shared" si="562"/>
        <v>0.15326113209704237</v>
      </c>
      <c r="W3269" s="88" t="str">
        <f t="shared" si="563"/>
        <v>MENOR_VALOR</v>
      </c>
      <c r="X3269" s="89">
        <f t="shared" si="564"/>
        <v>652334</v>
      </c>
      <c r="Y3269" s="73"/>
    </row>
    <row r="3270" spans="1:25" x14ac:dyDescent="0.35">
      <c r="A3270" s="21">
        <v>2928</v>
      </c>
      <c r="B3270" s="30">
        <v>8714200</v>
      </c>
      <c r="C3270" s="20" t="s">
        <v>548</v>
      </c>
      <c r="D3270" s="62" t="s">
        <v>651</v>
      </c>
      <c r="E3270" s="217" t="s">
        <v>34</v>
      </c>
      <c r="F3270" s="54">
        <v>0</v>
      </c>
      <c r="G3270" s="134">
        <v>1</v>
      </c>
      <c r="H3270" s="6">
        <v>781815</v>
      </c>
      <c r="I3270" s="247">
        <v>212177</v>
      </c>
      <c r="J3270" s="82">
        <f t="shared" si="565"/>
        <v>240014.62239999999</v>
      </c>
      <c r="K3270" s="79">
        <v>300480</v>
      </c>
      <c r="L3270" s="79">
        <f t="shared" si="566"/>
        <v>57091.199999999997</v>
      </c>
      <c r="M3270" s="79">
        <f t="shared" si="556"/>
        <v>357571.2</v>
      </c>
      <c r="N3270" s="79">
        <v>250000</v>
      </c>
      <c r="O3270" s="79">
        <v>47500</v>
      </c>
      <c r="P3270" s="79">
        <v>297500</v>
      </c>
      <c r="Q3270" s="244">
        <f t="shared" si="557"/>
        <v>240015</v>
      </c>
      <c r="R3270" s="244">
        <f t="shared" si="558"/>
        <v>298362</v>
      </c>
      <c r="S3270" s="244">
        <f t="shared" si="559"/>
        <v>294462</v>
      </c>
      <c r="T3270" s="244">
        <f t="shared" si="560"/>
        <v>297500</v>
      </c>
      <c r="U3270" s="79">
        <f t="shared" si="561"/>
        <v>41257.559361891486</v>
      </c>
      <c r="V3270" s="245">
        <f t="shared" si="562"/>
        <v>0.13828020780760111</v>
      </c>
      <c r="W3270" s="88" t="str">
        <f t="shared" si="563"/>
        <v>MENOR_VALOR</v>
      </c>
      <c r="X3270" s="89">
        <f t="shared" si="564"/>
        <v>240015</v>
      </c>
      <c r="Y3270" s="73"/>
    </row>
    <row r="3271" spans="1:25" ht="16" x14ac:dyDescent="0.35">
      <c r="A3271" s="21">
        <v>2929</v>
      </c>
      <c r="B3271" s="30">
        <v>8714200</v>
      </c>
      <c r="C3271" s="20" t="s">
        <v>548</v>
      </c>
      <c r="D3271" s="62" t="s">
        <v>652</v>
      </c>
      <c r="E3271" s="217" t="s">
        <v>34</v>
      </c>
      <c r="F3271" s="54">
        <v>0</v>
      </c>
      <c r="G3271" s="134">
        <v>1</v>
      </c>
      <c r="H3271" s="6">
        <v>781815</v>
      </c>
      <c r="I3271" s="247">
        <v>117572</v>
      </c>
      <c r="J3271" s="82">
        <f t="shared" si="565"/>
        <v>132997.44639999999</v>
      </c>
      <c r="K3271" s="79">
        <v>164350</v>
      </c>
      <c r="L3271" s="79">
        <f t="shared" si="566"/>
        <v>31226.5</v>
      </c>
      <c r="M3271" s="79">
        <f t="shared" si="556"/>
        <v>195576.5</v>
      </c>
      <c r="N3271" s="79">
        <v>138000</v>
      </c>
      <c r="O3271" s="79">
        <v>26220</v>
      </c>
      <c r="P3271" s="79">
        <v>164220</v>
      </c>
      <c r="Q3271" s="244">
        <f t="shared" si="557"/>
        <v>132997</v>
      </c>
      <c r="R3271" s="244">
        <f t="shared" si="558"/>
        <v>164265</v>
      </c>
      <c r="S3271" s="244">
        <f t="shared" si="559"/>
        <v>162254</v>
      </c>
      <c r="T3271" s="244">
        <f t="shared" si="560"/>
        <v>164220</v>
      </c>
      <c r="U3271" s="79">
        <f t="shared" si="561"/>
        <v>22109.814834140969</v>
      </c>
      <c r="V3271" s="245">
        <f t="shared" si="562"/>
        <v>0.13459845270837348</v>
      </c>
      <c r="W3271" s="88" t="str">
        <f t="shared" si="563"/>
        <v>MENOR_VALOR</v>
      </c>
      <c r="X3271" s="89">
        <f t="shared" si="564"/>
        <v>132997</v>
      </c>
      <c r="Y3271" s="73"/>
    </row>
    <row r="3272" spans="1:25" ht="16" x14ac:dyDescent="0.35">
      <c r="A3272" s="21">
        <v>2930</v>
      </c>
      <c r="B3272" s="30">
        <v>8714200</v>
      </c>
      <c r="C3272" s="20" t="s">
        <v>548</v>
      </c>
      <c r="D3272" s="62" t="s">
        <v>653</v>
      </c>
      <c r="E3272" s="217" t="s">
        <v>34</v>
      </c>
      <c r="F3272" s="54">
        <v>0</v>
      </c>
      <c r="G3272" s="134">
        <v>1</v>
      </c>
      <c r="H3272" s="6">
        <v>781815</v>
      </c>
      <c r="I3272" s="247">
        <v>161959</v>
      </c>
      <c r="J3272" s="82">
        <f t="shared" si="565"/>
        <v>183208.0208</v>
      </c>
      <c r="K3272" s="79">
        <v>260510</v>
      </c>
      <c r="L3272" s="79">
        <f t="shared" si="566"/>
        <v>49496.9</v>
      </c>
      <c r="M3272" s="79">
        <f t="shared" si="556"/>
        <v>310006.90000000002</v>
      </c>
      <c r="N3272" s="79">
        <v>191000</v>
      </c>
      <c r="O3272" s="79">
        <v>36290</v>
      </c>
      <c r="P3272" s="79">
        <v>227290</v>
      </c>
      <c r="Q3272" s="244">
        <f t="shared" si="557"/>
        <v>183208</v>
      </c>
      <c r="R3272" s="244">
        <f t="shared" si="558"/>
        <v>240168</v>
      </c>
      <c r="S3272" s="244">
        <f t="shared" si="559"/>
        <v>234584</v>
      </c>
      <c r="T3272" s="244">
        <f t="shared" si="560"/>
        <v>227290</v>
      </c>
      <c r="U3272" s="79">
        <f t="shared" si="561"/>
        <v>40276.802256385745</v>
      </c>
      <c r="V3272" s="245">
        <f t="shared" si="562"/>
        <v>0.16770261756930877</v>
      </c>
      <c r="W3272" s="88" t="str">
        <f t="shared" si="563"/>
        <v>MENOR_VALOR</v>
      </c>
      <c r="X3272" s="89">
        <f t="shared" si="564"/>
        <v>183208</v>
      </c>
      <c r="Y3272" s="73"/>
    </row>
    <row r="3273" spans="1:25" ht="16" x14ac:dyDescent="0.35">
      <c r="A3273" s="21">
        <v>2931</v>
      </c>
      <c r="B3273" s="30">
        <v>8714200</v>
      </c>
      <c r="C3273" s="20" t="s">
        <v>548</v>
      </c>
      <c r="D3273" s="62" t="s">
        <v>654</v>
      </c>
      <c r="E3273" s="217" t="s">
        <v>34</v>
      </c>
      <c r="F3273" s="54">
        <v>0</v>
      </c>
      <c r="G3273" s="134">
        <v>1</v>
      </c>
      <c r="H3273" s="6">
        <v>781815</v>
      </c>
      <c r="I3273" s="247">
        <v>165410</v>
      </c>
      <c r="J3273" s="82">
        <f t="shared" si="565"/>
        <v>187111.79199999999</v>
      </c>
      <c r="K3273" s="79">
        <v>224480</v>
      </c>
      <c r="L3273" s="79">
        <f t="shared" si="566"/>
        <v>42651.199999999997</v>
      </c>
      <c r="M3273" s="79">
        <f t="shared" si="556"/>
        <v>267131.2</v>
      </c>
      <c r="N3273" s="79">
        <v>195000</v>
      </c>
      <c r="O3273" s="79">
        <v>37050</v>
      </c>
      <c r="P3273" s="79">
        <v>232050</v>
      </c>
      <c r="Q3273" s="244">
        <f t="shared" si="557"/>
        <v>187112</v>
      </c>
      <c r="R3273" s="244">
        <f t="shared" si="558"/>
        <v>228764</v>
      </c>
      <c r="S3273" s="244">
        <f t="shared" si="559"/>
        <v>226361</v>
      </c>
      <c r="T3273" s="244">
        <f t="shared" si="560"/>
        <v>232050</v>
      </c>
      <c r="U3273" s="79">
        <f t="shared" si="561"/>
        <v>29452.411649982078</v>
      </c>
      <c r="V3273" s="245">
        <f t="shared" si="562"/>
        <v>0.12874583260470213</v>
      </c>
      <c r="W3273" s="88" t="str">
        <f t="shared" si="563"/>
        <v>MENOR_VALOR</v>
      </c>
      <c r="X3273" s="89">
        <f t="shared" si="564"/>
        <v>187112</v>
      </c>
      <c r="Y3273" s="73"/>
    </row>
    <row r="3274" spans="1:25" ht="16" x14ac:dyDescent="0.35">
      <c r="A3274" s="21">
        <v>2932</v>
      </c>
      <c r="B3274" s="30">
        <v>8714200</v>
      </c>
      <c r="C3274" s="20" t="s">
        <v>548</v>
      </c>
      <c r="D3274" s="62" t="s">
        <v>655</v>
      </c>
      <c r="E3274" s="217" t="s">
        <v>34</v>
      </c>
      <c r="F3274" s="54">
        <v>0</v>
      </c>
      <c r="G3274" s="134">
        <v>1</v>
      </c>
      <c r="H3274" s="6">
        <v>781815</v>
      </c>
      <c r="I3274" s="247">
        <v>128282</v>
      </c>
      <c r="J3274" s="82">
        <f t="shared" si="565"/>
        <v>145112.59839999999</v>
      </c>
      <c r="K3274" s="79">
        <v>206010</v>
      </c>
      <c r="L3274" s="79">
        <f t="shared" si="566"/>
        <v>39141.9</v>
      </c>
      <c r="M3274" s="79">
        <f t="shared" si="556"/>
        <v>245151.9</v>
      </c>
      <c r="N3274" s="79">
        <v>151000</v>
      </c>
      <c r="O3274" s="79">
        <v>28690</v>
      </c>
      <c r="P3274" s="79">
        <v>179690</v>
      </c>
      <c r="Q3274" s="244">
        <f t="shared" si="557"/>
        <v>145113</v>
      </c>
      <c r="R3274" s="244">
        <f t="shared" si="558"/>
        <v>189985</v>
      </c>
      <c r="S3274" s="244">
        <f t="shared" si="559"/>
        <v>185590</v>
      </c>
      <c r="T3274" s="244">
        <f t="shared" si="560"/>
        <v>179690</v>
      </c>
      <c r="U3274" s="79">
        <f t="shared" si="561"/>
        <v>31729.295485402759</v>
      </c>
      <c r="V3274" s="245">
        <f t="shared" si="562"/>
        <v>0.16700947698714508</v>
      </c>
      <c r="W3274" s="88" t="str">
        <f t="shared" si="563"/>
        <v>MENOR_VALOR</v>
      </c>
      <c r="X3274" s="89">
        <f t="shared" si="564"/>
        <v>145113</v>
      </c>
      <c r="Y3274" s="73"/>
    </row>
    <row r="3275" spans="1:25" ht="16" x14ac:dyDescent="0.35">
      <c r="A3275" s="21">
        <v>2933</v>
      </c>
      <c r="B3275" s="30">
        <v>8714200</v>
      </c>
      <c r="C3275" s="20" t="s">
        <v>548</v>
      </c>
      <c r="D3275" s="62" t="s">
        <v>656</v>
      </c>
      <c r="E3275" s="217" t="s">
        <v>34</v>
      </c>
      <c r="F3275" s="54">
        <v>0</v>
      </c>
      <c r="G3275" s="134">
        <v>1</v>
      </c>
      <c r="H3275" s="6">
        <v>781815</v>
      </c>
      <c r="I3275" s="247">
        <v>99484</v>
      </c>
      <c r="J3275" s="82">
        <f t="shared" si="565"/>
        <v>112536.3008</v>
      </c>
      <c r="K3275" s="79">
        <v>146000</v>
      </c>
      <c r="L3275" s="79">
        <f t="shared" si="566"/>
        <v>27740</v>
      </c>
      <c r="M3275" s="79">
        <f t="shared" ref="M3275:M3307" si="567">K3275+L3275</f>
        <v>173740</v>
      </c>
      <c r="N3275" s="79">
        <v>117000</v>
      </c>
      <c r="O3275" s="79">
        <v>22230</v>
      </c>
      <c r="P3275" s="79">
        <v>139230</v>
      </c>
      <c r="Q3275" s="244">
        <f t="shared" ref="Q3275:Q3307" si="568">ROUND(MIN(J3275,M3275,P3275),0)</f>
        <v>112536</v>
      </c>
      <c r="R3275" s="244">
        <f t="shared" ref="R3275:R3307" si="569">ROUND(AVERAGE(J3275,M3275,P3275),0)</f>
        <v>141835</v>
      </c>
      <c r="S3275" s="244">
        <f t="shared" ref="S3275:S3307" si="570">ROUND(GEOMEAN(J3275,M3275,P3275),0)</f>
        <v>139629</v>
      </c>
      <c r="T3275" s="244">
        <f t="shared" ref="T3275:T3307" si="571">ROUND(MEDIAN(J3275,M3275,P3275),0)</f>
        <v>139230</v>
      </c>
      <c r="U3275" s="79">
        <f t="shared" ref="U3275:U3307" si="572">STDEVA(Q3275,R3275)</f>
        <v>20717.521581984656</v>
      </c>
      <c r="V3275" s="245">
        <f t="shared" ref="V3275:V3307" si="573">(U3275/R3275)</f>
        <v>0.14606776593918747</v>
      </c>
      <c r="W3275" s="88" t="str">
        <f t="shared" ref="W3275:W3307" si="574">IF(V3275&lt;43%,"MENOR_VALOR","MEDIA_GEOMETRICA")</f>
        <v>MENOR_VALOR</v>
      </c>
      <c r="X3275" s="89">
        <f t="shared" ref="X3275:X3307" si="575">IF(W3275="MENOR_VALOR",Q3275,S3275)</f>
        <v>112536</v>
      </c>
      <c r="Y3275" s="73"/>
    </row>
    <row r="3276" spans="1:25" ht="16" x14ac:dyDescent="0.35">
      <c r="A3276" s="21">
        <v>2934</v>
      </c>
      <c r="B3276" s="30">
        <v>8714200</v>
      </c>
      <c r="C3276" s="20" t="s">
        <v>548</v>
      </c>
      <c r="D3276" s="62" t="s">
        <v>657</v>
      </c>
      <c r="E3276" s="217" t="s">
        <v>34</v>
      </c>
      <c r="F3276" s="54">
        <v>0</v>
      </c>
      <c r="G3276" s="134">
        <v>1</v>
      </c>
      <c r="H3276" s="6">
        <v>781815</v>
      </c>
      <c r="I3276" s="247">
        <v>139587</v>
      </c>
      <c r="J3276" s="82">
        <f t="shared" si="565"/>
        <v>157900.8144</v>
      </c>
      <c r="K3276" s="79">
        <v>212180</v>
      </c>
      <c r="L3276" s="79">
        <f t="shared" si="566"/>
        <v>40314.199999999997</v>
      </c>
      <c r="M3276" s="79">
        <f t="shared" si="567"/>
        <v>252494.2</v>
      </c>
      <c r="N3276" s="79">
        <v>165000</v>
      </c>
      <c r="O3276" s="79">
        <v>31350</v>
      </c>
      <c r="P3276" s="79">
        <v>196350</v>
      </c>
      <c r="Q3276" s="244">
        <f t="shared" si="568"/>
        <v>157901</v>
      </c>
      <c r="R3276" s="244">
        <f t="shared" si="569"/>
        <v>202248</v>
      </c>
      <c r="S3276" s="244">
        <f t="shared" si="570"/>
        <v>198559</v>
      </c>
      <c r="T3276" s="244">
        <f t="shared" si="571"/>
        <v>196350</v>
      </c>
      <c r="U3276" s="79">
        <f t="shared" si="572"/>
        <v>31358.064425279823</v>
      </c>
      <c r="V3276" s="245">
        <f t="shared" si="573"/>
        <v>0.15504758724575682</v>
      </c>
      <c r="W3276" s="88" t="str">
        <f t="shared" si="574"/>
        <v>MENOR_VALOR</v>
      </c>
      <c r="X3276" s="89">
        <f t="shared" si="575"/>
        <v>157901</v>
      </c>
      <c r="Y3276" s="73"/>
    </row>
    <row r="3277" spans="1:25" ht="16" x14ac:dyDescent="0.35">
      <c r="A3277" s="21">
        <v>2935</v>
      </c>
      <c r="B3277" s="30">
        <v>8714200</v>
      </c>
      <c r="C3277" s="20" t="s">
        <v>548</v>
      </c>
      <c r="D3277" s="62" t="s">
        <v>826</v>
      </c>
      <c r="E3277" s="217" t="s">
        <v>34</v>
      </c>
      <c r="F3277" s="54">
        <v>0</v>
      </c>
      <c r="G3277" s="134">
        <v>1</v>
      </c>
      <c r="H3277" s="6">
        <v>781815</v>
      </c>
      <c r="I3277" s="247">
        <v>86632</v>
      </c>
      <c r="J3277" s="82">
        <f t="shared" si="565"/>
        <v>97998.118400000007</v>
      </c>
      <c r="K3277" s="79">
        <v>122880</v>
      </c>
      <c r="L3277" s="79">
        <f t="shared" si="566"/>
        <v>23347.200000000001</v>
      </c>
      <c r="M3277" s="79">
        <f t="shared" si="567"/>
        <v>146227.20000000001</v>
      </c>
      <c r="N3277" s="79">
        <v>102000</v>
      </c>
      <c r="O3277" s="79">
        <v>19380</v>
      </c>
      <c r="P3277" s="79">
        <v>121380</v>
      </c>
      <c r="Q3277" s="244">
        <f t="shared" si="568"/>
        <v>97998</v>
      </c>
      <c r="R3277" s="244">
        <f t="shared" si="569"/>
        <v>121868</v>
      </c>
      <c r="S3277" s="244">
        <f t="shared" si="570"/>
        <v>120263</v>
      </c>
      <c r="T3277" s="244">
        <f t="shared" si="571"/>
        <v>121380</v>
      </c>
      <c r="U3277" s="79">
        <f t="shared" si="572"/>
        <v>16878.638866922891</v>
      </c>
      <c r="V3277" s="245">
        <f t="shared" si="573"/>
        <v>0.13849935066566196</v>
      </c>
      <c r="W3277" s="88" t="str">
        <f t="shared" si="574"/>
        <v>MENOR_VALOR</v>
      </c>
      <c r="X3277" s="89">
        <f t="shared" si="575"/>
        <v>97998</v>
      </c>
      <c r="Y3277" s="73"/>
    </row>
    <row r="3278" spans="1:25" ht="16" x14ac:dyDescent="0.35">
      <c r="A3278" s="21">
        <v>2936</v>
      </c>
      <c r="B3278" s="30">
        <v>8714200</v>
      </c>
      <c r="C3278" s="20" t="s">
        <v>548</v>
      </c>
      <c r="D3278" s="62" t="s">
        <v>658</v>
      </c>
      <c r="E3278" s="217" t="s">
        <v>34</v>
      </c>
      <c r="F3278" s="54">
        <v>0</v>
      </c>
      <c r="G3278" s="134">
        <v>1</v>
      </c>
      <c r="H3278" s="6">
        <v>781815</v>
      </c>
      <c r="I3278" s="247">
        <v>173264</v>
      </c>
      <c r="J3278" s="82">
        <f t="shared" si="565"/>
        <v>195996.23680000001</v>
      </c>
      <c r="K3278" s="79">
        <v>265200</v>
      </c>
      <c r="L3278" s="79">
        <f t="shared" si="566"/>
        <v>50388</v>
      </c>
      <c r="M3278" s="79">
        <f t="shared" si="567"/>
        <v>315588</v>
      </c>
      <c r="N3278" s="79">
        <v>204000</v>
      </c>
      <c r="O3278" s="79">
        <v>38760</v>
      </c>
      <c r="P3278" s="79">
        <v>242760</v>
      </c>
      <c r="Q3278" s="244">
        <f t="shared" si="568"/>
        <v>195996</v>
      </c>
      <c r="R3278" s="244">
        <f t="shared" si="569"/>
        <v>251448</v>
      </c>
      <c r="S3278" s="244">
        <f t="shared" si="570"/>
        <v>246707</v>
      </c>
      <c r="T3278" s="244">
        <f t="shared" si="571"/>
        <v>242760</v>
      </c>
      <c r="U3278" s="79">
        <f t="shared" si="572"/>
        <v>39210.485230356433</v>
      </c>
      <c r="V3278" s="245">
        <f t="shared" si="573"/>
        <v>0.15593874371781216</v>
      </c>
      <c r="W3278" s="88" t="str">
        <f t="shared" si="574"/>
        <v>MENOR_VALOR</v>
      </c>
      <c r="X3278" s="89">
        <f t="shared" si="575"/>
        <v>195996</v>
      </c>
      <c r="Y3278" s="73"/>
    </row>
    <row r="3279" spans="1:25" ht="16" x14ac:dyDescent="0.35">
      <c r="A3279" s="21">
        <v>2937</v>
      </c>
      <c r="B3279" s="30">
        <v>8714200</v>
      </c>
      <c r="C3279" s="62" t="s">
        <v>562</v>
      </c>
      <c r="D3279" s="62" t="s">
        <v>646</v>
      </c>
      <c r="E3279" s="217" t="s">
        <v>34</v>
      </c>
      <c r="F3279" s="54">
        <v>0</v>
      </c>
      <c r="G3279" s="134">
        <v>1</v>
      </c>
      <c r="H3279" s="6">
        <v>781815</v>
      </c>
      <c r="I3279" s="264">
        <v>397222</v>
      </c>
      <c r="J3279" s="82">
        <f t="shared" si="565"/>
        <v>449337.52639999997</v>
      </c>
      <c r="K3279" s="79">
        <v>613200</v>
      </c>
      <c r="L3279" s="79">
        <f t="shared" si="566"/>
        <v>116508</v>
      </c>
      <c r="M3279" s="79">
        <f t="shared" si="567"/>
        <v>729708</v>
      </c>
      <c r="N3279" s="79">
        <v>467000</v>
      </c>
      <c r="O3279" s="79">
        <v>88730</v>
      </c>
      <c r="P3279" s="79">
        <v>555730</v>
      </c>
      <c r="Q3279" s="244">
        <f t="shared" si="568"/>
        <v>449338</v>
      </c>
      <c r="R3279" s="244">
        <f t="shared" si="569"/>
        <v>578259</v>
      </c>
      <c r="S3279" s="244">
        <f t="shared" si="570"/>
        <v>566929</v>
      </c>
      <c r="T3279" s="244">
        <f t="shared" si="571"/>
        <v>555730</v>
      </c>
      <c r="U3279" s="79">
        <f t="shared" si="572"/>
        <v>91160.913337350896</v>
      </c>
      <c r="V3279" s="245">
        <f t="shared" si="573"/>
        <v>0.15764720192396642</v>
      </c>
      <c r="W3279" s="88" t="str">
        <f t="shared" si="574"/>
        <v>MENOR_VALOR</v>
      </c>
      <c r="X3279" s="89">
        <f t="shared" si="575"/>
        <v>449338</v>
      </c>
      <c r="Y3279" s="73"/>
    </row>
    <row r="3280" spans="1:25" ht="16" x14ac:dyDescent="0.35">
      <c r="A3280" s="21">
        <v>2938</v>
      </c>
      <c r="B3280" s="30">
        <v>8714200</v>
      </c>
      <c r="C3280" s="62" t="s">
        <v>562</v>
      </c>
      <c r="D3280" s="62" t="s">
        <v>659</v>
      </c>
      <c r="E3280" s="217" t="s">
        <v>34</v>
      </c>
      <c r="F3280" s="54">
        <v>0</v>
      </c>
      <c r="G3280" s="134">
        <v>1</v>
      </c>
      <c r="H3280" s="6">
        <v>781815</v>
      </c>
      <c r="I3280" s="264">
        <v>440062</v>
      </c>
      <c r="J3280" s="82">
        <f t="shared" si="565"/>
        <v>497798.13439999998</v>
      </c>
      <c r="K3280" s="79">
        <v>706320</v>
      </c>
      <c r="L3280" s="79">
        <f t="shared" si="566"/>
        <v>134200.79999999999</v>
      </c>
      <c r="M3280" s="79">
        <f t="shared" si="567"/>
        <v>840520.8</v>
      </c>
      <c r="N3280" s="79">
        <v>518000</v>
      </c>
      <c r="O3280" s="79">
        <v>98420</v>
      </c>
      <c r="P3280" s="79">
        <v>616420</v>
      </c>
      <c r="Q3280" s="244">
        <f t="shared" si="568"/>
        <v>497798</v>
      </c>
      <c r="R3280" s="244">
        <f t="shared" si="569"/>
        <v>651580</v>
      </c>
      <c r="S3280" s="244">
        <f t="shared" si="570"/>
        <v>636541</v>
      </c>
      <c r="T3280" s="244">
        <f t="shared" si="571"/>
        <v>616420</v>
      </c>
      <c r="U3280" s="79">
        <f t="shared" si="572"/>
        <v>108740.29502442965</v>
      </c>
      <c r="V3280" s="245">
        <f t="shared" si="573"/>
        <v>0.16688709755429826</v>
      </c>
      <c r="W3280" s="88" t="str">
        <f t="shared" si="574"/>
        <v>MENOR_VALOR</v>
      </c>
      <c r="X3280" s="89">
        <f t="shared" si="575"/>
        <v>497798</v>
      </c>
      <c r="Y3280" s="73"/>
    </row>
    <row r="3281" spans="1:25" ht="16" x14ac:dyDescent="0.35">
      <c r="A3281" s="21">
        <v>2939</v>
      </c>
      <c r="B3281" s="30">
        <v>8714200</v>
      </c>
      <c r="C3281" s="62" t="s">
        <v>562</v>
      </c>
      <c r="D3281" s="62" t="s">
        <v>660</v>
      </c>
      <c r="E3281" s="217" t="s">
        <v>34</v>
      </c>
      <c r="F3281" s="54">
        <v>0</v>
      </c>
      <c r="G3281" s="134">
        <v>1</v>
      </c>
      <c r="H3281" s="6">
        <v>781815</v>
      </c>
      <c r="I3281" s="264">
        <v>173264</v>
      </c>
      <c r="J3281" s="82">
        <f t="shared" si="565"/>
        <v>195996.23680000001</v>
      </c>
      <c r="K3281" s="79">
        <v>205860</v>
      </c>
      <c r="L3281" s="79">
        <f t="shared" si="566"/>
        <v>39113.4</v>
      </c>
      <c r="M3281" s="79">
        <f t="shared" si="567"/>
        <v>244973.4</v>
      </c>
      <c r="N3281" s="79">
        <v>175000</v>
      </c>
      <c r="O3281" s="79">
        <v>33250</v>
      </c>
      <c r="P3281" s="79">
        <v>208250</v>
      </c>
      <c r="Q3281" s="244">
        <f t="shared" si="568"/>
        <v>195996</v>
      </c>
      <c r="R3281" s="244">
        <f t="shared" si="569"/>
        <v>216407</v>
      </c>
      <c r="S3281" s="244">
        <f t="shared" si="570"/>
        <v>215435</v>
      </c>
      <c r="T3281" s="244">
        <f t="shared" si="571"/>
        <v>208250</v>
      </c>
      <c r="U3281" s="79">
        <f t="shared" si="572"/>
        <v>14432.756510798621</v>
      </c>
      <c r="V3281" s="245">
        <f t="shared" si="573"/>
        <v>6.6692650934575229E-2</v>
      </c>
      <c r="W3281" s="88" t="str">
        <f t="shared" si="574"/>
        <v>MENOR_VALOR</v>
      </c>
      <c r="X3281" s="89">
        <f t="shared" si="575"/>
        <v>195996</v>
      </c>
      <c r="Y3281" s="73"/>
    </row>
    <row r="3282" spans="1:25" ht="16" x14ac:dyDescent="0.35">
      <c r="A3282" s="21">
        <v>2940</v>
      </c>
      <c r="B3282" s="30">
        <v>8714200</v>
      </c>
      <c r="C3282" s="62" t="s">
        <v>562</v>
      </c>
      <c r="D3282" s="62" t="s">
        <v>661</v>
      </c>
      <c r="E3282" s="217" t="s">
        <v>34</v>
      </c>
      <c r="F3282" s="54">
        <v>0</v>
      </c>
      <c r="G3282" s="134">
        <v>1</v>
      </c>
      <c r="H3282" s="6">
        <v>781815</v>
      </c>
      <c r="I3282" s="264">
        <v>192661</v>
      </c>
      <c r="J3282" s="82">
        <f t="shared" si="565"/>
        <v>217938.1232</v>
      </c>
      <c r="K3282" s="79">
        <v>295360</v>
      </c>
      <c r="L3282" s="79">
        <f t="shared" si="566"/>
        <v>56118.400000000001</v>
      </c>
      <c r="M3282" s="79">
        <f t="shared" si="567"/>
        <v>351478.4</v>
      </c>
      <c r="N3282" s="79">
        <v>227000</v>
      </c>
      <c r="O3282" s="79">
        <v>43130</v>
      </c>
      <c r="P3282" s="79">
        <v>270130</v>
      </c>
      <c r="Q3282" s="244">
        <f t="shared" si="568"/>
        <v>217938</v>
      </c>
      <c r="R3282" s="244">
        <f t="shared" si="569"/>
        <v>279849</v>
      </c>
      <c r="S3282" s="244">
        <f t="shared" si="570"/>
        <v>274537</v>
      </c>
      <c r="T3282" s="244">
        <f t="shared" si="571"/>
        <v>270130</v>
      </c>
      <c r="U3282" s="79">
        <f t="shared" si="572"/>
        <v>43777.687930040345</v>
      </c>
      <c r="V3282" s="245">
        <f t="shared" si="573"/>
        <v>0.15643324768014302</v>
      </c>
      <c r="W3282" s="88" t="str">
        <f t="shared" si="574"/>
        <v>MENOR_VALOR</v>
      </c>
      <c r="X3282" s="89">
        <f t="shared" si="575"/>
        <v>217938</v>
      </c>
      <c r="Y3282" s="73"/>
    </row>
    <row r="3283" spans="1:25" ht="16" x14ac:dyDescent="0.35">
      <c r="A3283" s="21">
        <v>2941</v>
      </c>
      <c r="B3283" s="30">
        <v>8714200</v>
      </c>
      <c r="C3283" s="62" t="s">
        <v>562</v>
      </c>
      <c r="D3283" s="62" t="s">
        <v>662</v>
      </c>
      <c r="E3283" s="217" t="s">
        <v>34</v>
      </c>
      <c r="F3283" s="54">
        <v>0</v>
      </c>
      <c r="G3283" s="134">
        <v>1</v>
      </c>
      <c r="H3283" s="6">
        <v>781815</v>
      </c>
      <c r="I3283" s="264">
        <v>194089</v>
      </c>
      <c r="J3283" s="82">
        <f t="shared" si="565"/>
        <v>219553.4768</v>
      </c>
      <c r="K3283" s="79">
        <v>293550</v>
      </c>
      <c r="L3283" s="79">
        <f t="shared" si="566"/>
        <v>55774.5</v>
      </c>
      <c r="M3283" s="79">
        <f t="shared" si="567"/>
        <v>349324.5</v>
      </c>
      <c r="N3283" s="79">
        <v>228000</v>
      </c>
      <c r="O3283" s="79">
        <v>43320</v>
      </c>
      <c r="P3283" s="79">
        <v>271320</v>
      </c>
      <c r="Q3283" s="244">
        <f t="shared" si="568"/>
        <v>219553</v>
      </c>
      <c r="R3283" s="244">
        <f t="shared" si="569"/>
        <v>280066</v>
      </c>
      <c r="S3283" s="244">
        <f t="shared" si="570"/>
        <v>275053</v>
      </c>
      <c r="T3283" s="244">
        <f t="shared" si="571"/>
        <v>271320</v>
      </c>
      <c r="U3283" s="79">
        <f t="shared" si="572"/>
        <v>42789.152649941549</v>
      </c>
      <c r="V3283" s="245">
        <f t="shared" si="573"/>
        <v>0.15278238932944929</v>
      </c>
      <c r="W3283" s="88" t="str">
        <f t="shared" si="574"/>
        <v>MENOR_VALOR</v>
      </c>
      <c r="X3283" s="89">
        <f t="shared" si="575"/>
        <v>219553</v>
      </c>
      <c r="Y3283" s="73"/>
    </row>
    <row r="3284" spans="1:25" ht="16" x14ac:dyDescent="0.35">
      <c r="A3284" s="21">
        <v>2942</v>
      </c>
      <c r="B3284" s="30">
        <v>8714200</v>
      </c>
      <c r="C3284" s="62" t="s">
        <v>562</v>
      </c>
      <c r="D3284" s="62" t="s">
        <v>663</v>
      </c>
      <c r="E3284" s="217" t="s">
        <v>34</v>
      </c>
      <c r="F3284" s="54">
        <v>0</v>
      </c>
      <c r="G3284" s="134">
        <v>1</v>
      </c>
      <c r="H3284" s="6">
        <v>781815</v>
      </c>
      <c r="I3284" s="264">
        <v>84371</v>
      </c>
      <c r="J3284" s="82">
        <f t="shared" si="565"/>
        <v>95440.475200000001</v>
      </c>
      <c r="K3284" s="79">
        <v>127720</v>
      </c>
      <c r="L3284" s="79">
        <f t="shared" si="566"/>
        <v>24266.799999999999</v>
      </c>
      <c r="M3284" s="79">
        <f t="shared" si="567"/>
        <v>151986.79999999999</v>
      </c>
      <c r="N3284" s="79">
        <v>99000</v>
      </c>
      <c r="O3284" s="79">
        <v>18810</v>
      </c>
      <c r="P3284" s="79">
        <v>117810</v>
      </c>
      <c r="Q3284" s="244">
        <f t="shared" si="568"/>
        <v>95440</v>
      </c>
      <c r="R3284" s="244">
        <f t="shared" si="569"/>
        <v>121746</v>
      </c>
      <c r="S3284" s="244">
        <f t="shared" si="570"/>
        <v>119557</v>
      </c>
      <c r="T3284" s="244">
        <f t="shared" si="571"/>
        <v>117810</v>
      </c>
      <c r="U3284" s="79">
        <f t="shared" si="572"/>
        <v>18601.15098589332</v>
      </c>
      <c r="V3284" s="245">
        <f t="shared" si="573"/>
        <v>0.15278654728609828</v>
      </c>
      <c r="W3284" s="88" t="str">
        <f t="shared" si="574"/>
        <v>MENOR_VALOR</v>
      </c>
      <c r="X3284" s="89">
        <f t="shared" si="575"/>
        <v>95440</v>
      </c>
      <c r="Y3284" s="73"/>
    </row>
    <row r="3285" spans="1:25" ht="16" x14ac:dyDescent="0.35">
      <c r="A3285" s="21">
        <v>2943</v>
      </c>
      <c r="B3285" s="30">
        <v>8714200</v>
      </c>
      <c r="C3285" s="32" t="s">
        <v>179</v>
      </c>
      <c r="D3285" s="32" t="s">
        <v>160</v>
      </c>
      <c r="E3285" s="33" t="s">
        <v>34</v>
      </c>
      <c r="F3285" s="6">
        <v>0</v>
      </c>
      <c r="G3285" s="6">
        <v>1</v>
      </c>
      <c r="H3285" s="21">
        <v>781815</v>
      </c>
      <c r="I3285" s="243">
        <v>165291</v>
      </c>
      <c r="J3285" s="82">
        <f t="shared" si="565"/>
        <v>186977.17920000001</v>
      </c>
      <c r="K3285" s="79">
        <v>200900</v>
      </c>
      <c r="L3285" s="79">
        <f t="shared" si="566"/>
        <v>38171</v>
      </c>
      <c r="M3285" s="79">
        <f t="shared" si="567"/>
        <v>239071</v>
      </c>
      <c r="N3285" s="79">
        <v>164000</v>
      </c>
      <c r="O3285" s="79">
        <v>31160</v>
      </c>
      <c r="P3285" s="79">
        <v>195160</v>
      </c>
      <c r="Q3285" s="244">
        <f t="shared" si="568"/>
        <v>186977</v>
      </c>
      <c r="R3285" s="244">
        <f t="shared" si="569"/>
        <v>207069</v>
      </c>
      <c r="S3285" s="244">
        <f t="shared" si="570"/>
        <v>205858</v>
      </c>
      <c r="T3285" s="244">
        <f t="shared" si="571"/>
        <v>195160</v>
      </c>
      <c r="U3285" s="79">
        <f t="shared" si="572"/>
        <v>14207.189447600113</v>
      </c>
      <c r="V3285" s="245">
        <f t="shared" si="573"/>
        <v>6.8610895148960557E-2</v>
      </c>
      <c r="W3285" s="88" t="str">
        <f t="shared" si="574"/>
        <v>MENOR_VALOR</v>
      </c>
      <c r="X3285" s="89">
        <f t="shared" si="575"/>
        <v>186977</v>
      </c>
      <c r="Y3285" s="73"/>
    </row>
    <row r="3286" spans="1:25" ht="32" x14ac:dyDescent="0.35">
      <c r="A3286" s="21">
        <v>2944</v>
      </c>
      <c r="B3286" s="30">
        <v>8714200</v>
      </c>
      <c r="C3286" s="32" t="s">
        <v>50</v>
      </c>
      <c r="D3286" s="62" t="s">
        <v>644</v>
      </c>
      <c r="E3286" s="33" t="s">
        <v>80</v>
      </c>
      <c r="F3286" s="6">
        <v>0</v>
      </c>
      <c r="G3286" s="6">
        <v>1</v>
      </c>
      <c r="H3286" s="6">
        <v>781815</v>
      </c>
      <c r="I3286" s="243">
        <v>356881</v>
      </c>
      <c r="J3286" s="82">
        <f t="shared" si="565"/>
        <v>403703.78720000002</v>
      </c>
      <c r="K3286" s="79">
        <v>316130</v>
      </c>
      <c r="L3286" s="79">
        <f t="shared" si="566"/>
        <v>60064.7</v>
      </c>
      <c r="M3286" s="79">
        <f t="shared" si="567"/>
        <v>376194.7</v>
      </c>
      <c r="N3286" s="79">
        <v>250000</v>
      </c>
      <c r="O3286" s="79">
        <v>47500</v>
      </c>
      <c r="P3286" s="79">
        <v>297500</v>
      </c>
      <c r="Q3286" s="244">
        <f t="shared" si="568"/>
        <v>297500</v>
      </c>
      <c r="R3286" s="244">
        <f t="shared" si="569"/>
        <v>359133</v>
      </c>
      <c r="S3286" s="244">
        <f t="shared" si="570"/>
        <v>356167</v>
      </c>
      <c r="T3286" s="244">
        <f t="shared" si="571"/>
        <v>376195</v>
      </c>
      <c r="U3286" s="79">
        <f t="shared" si="572"/>
        <v>43581.112244870485</v>
      </c>
      <c r="V3286" s="245">
        <f t="shared" si="573"/>
        <v>0.12135089853862074</v>
      </c>
      <c r="W3286" s="88" t="str">
        <f t="shared" si="574"/>
        <v>MENOR_VALOR</v>
      </c>
      <c r="X3286" s="89">
        <f t="shared" si="575"/>
        <v>297500</v>
      </c>
      <c r="Y3286" s="73"/>
    </row>
    <row r="3287" spans="1:25" s="74" customFormat="1" ht="24" x14ac:dyDescent="0.35">
      <c r="A3287" s="215">
        <v>4.7</v>
      </c>
      <c r="B3287" s="30"/>
      <c r="C3287" s="13"/>
      <c r="D3287" s="218" t="s">
        <v>955</v>
      </c>
      <c r="E3287" s="6"/>
      <c r="F3287" s="6"/>
      <c r="G3287" s="6"/>
      <c r="H3287" s="6"/>
      <c r="I3287" s="11"/>
      <c r="J3287" s="82">
        <f t="shared" si="565"/>
        <v>0</v>
      </c>
      <c r="K3287" s="79">
        <v>0</v>
      </c>
      <c r="L3287" s="79">
        <f t="shared" si="566"/>
        <v>0</v>
      </c>
      <c r="M3287" s="79"/>
      <c r="N3287" s="79"/>
      <c r="O3287" s="79"/>
      <c r="P3287" s="79"/>
      <c r="Q3287" s="244"/>
      <c r="R3287" s="244"/>
      <c r="S3287" s="244"/>
      <c r="T3287" s="244"/>
      <c r="U3287" s="79"/>
      <c r="V3287" s="245"/>
      <c r="W3287" s="88" t="str">
        <f t="shared" si="574"/>
        <v>MENOR_VALOR</v>
      </c>
      <c r="X3287" s="89">
        <f t="shared" si="575"/>
        <v>0</v>
      </c>
      <c r="Y3287" s="73"/>
    </row>
    <row r="3288" spans="1:25" ht="16" x14ac:dyDescent="0.35">
      <c r="A3288" s="21">
        <v>2945</v>
      </c>
      <c r="B3288" s="30">
        <v>8714200</v>
      </c>
      <c r="C3288" s="20" t="s">
        <v>548</v>
      </c>
      <c r="D3288" s="62" t="s">
        <v>805</v>
      </c>
      <c r="E3288" s="217" t="s">
        <v>34</v>
      </c>
      <c r="F3288" s="54">
        <v>0</v>
      </c>
      <c r="G3288" s="134">
        <v>1</v>
      </c>
      <c r="H3288" s="6">
        <v>781815</v>
      </c>
      <c r="I3288" s="247">
        <v>132923</v>
      </c>
      <c r="J3288" s="82">
        <f t="shared" si="565"/>
        <v>150362.4976</v>
      </c>
      <c r="K3288" s="79">
        <v>204750</v>
      </c>
      <c r="L3288" s="79">
        <f t="shared" si="566"/>
        <v>38902.5</v>
      </c>
      <c r="M3288" s="79">
        <f t="shared" si="567"/>
        <v>243652.5</v>
      </c>
      <c r="N3288" s="79">
        <v>156000</v>
      </c>
      <c r="O3288" s="79">
        <v>29640</v>
      </c>
      <c r="P3288" s="79">
        <v>185640</v>
      </c>
      <c r="Q3288" s="244">
        <f t="shared" si="568"/>
        <v>150362</v>
      </c>
      <c r="R3288" s="244">
        <f t="shared" si="569"/>
        <v>193218</v>
      </c>
      <c r="S3288" s="244">
        <f t="shared" si="570"/>
        <v>189464</v>
      </c>
      <c r="T3288" s="244">
        <f t="shared" si="571"/>
        <v>185640</v>
      </c>
      <c r="U3288" s="79">
        <f t="shared" si="572"/>
        <v>30303.768214530679</v>
      </c>
      <c r="V3288" s="245">
        <f t="shared" si="573"/>
        <v>0.15683719019206638</v>
      </c>
      <c r="W3288" s="88" t="str">
        <f t="shared" si="574"/>
        <v>MENOR_VALOR</v>
      </c>
      <c r="X3288" s="89">
        <f t="shared" si="575"/>
        <v>150362</v>
      </c>
      <c r="Y3288" s="73"/>
    </row>
    <row r="3289" spans="1:25" ht="16" x14ac:dyDescent="0.35">
      <c r="A3289" s="21">
        <v>2946</v>
      </c>
      <c r="B3289" s="30">
        <v>8714200</v>
      </c>
      <c r="C3289" s="20" t="s">
        <v>548</v>
      </c>
      <c r="D3289" s="62" t="s">
        <v>665</v>
      </c>
      <c r="E3289" s="217" t="s">
        <v>34</v>
      </c>
      <c r="F3289" s="54">
        <v>0</v>
      </c>
      <c r="G3289" s="134">
        <v>1</v>
      </c>
      <c r="H3289" s="6">
        <v>781815</v>
      </c>
      <c r="I3289" s="247">
        <v>117810</v>
      </c>
      <c r="J3289" s="82">
        <f t="shared" si="565"/>
        <v>133266.67199999999</v>
      </c>
      <c r="K3289" s="79">
        <v>184440</v>
      </c>
      <c r="L3289" s="79">
        <f t="shared" si="566"/>
        <v>35043.599999999999</v>
      </c>
      <c r="M3289" s="79">
        <f t="shared" si="567"/>
        <v>219483.6</v>
      </c>
      <c r="N3289" s="79">
        <v>139000</v>
      </c>
      <c r="O3289" s="79">
        <v>26410</v>
      </c>
      <c r="P3289" s="79">
        <v>165410</v>
      </c>
      <c r="Q3289" s="244">
        <f t="shared" si="568"/>
        <v>133267</v>
      </c>
      <c r="R3289" s="244">
        <f t="shared" si="569"/>
        <v>172720</v>
      </c>
      <c r="S3289" s="244">
        <f t="shared" si="570"/>
        <v>169133</v>
      </c>
      <c r="T3289" s="244">
        <f t="shared" si="571"/>
        <v>165410</v>
      </c>
      <c r="U3289" s="79">
        <f t="shared" si="572"/>
        <v>27897.483838152861</v>
      </c>
      <c r="V3289" s="245">
        <f t="shared" si="573"/>
        <v>0.16151854931769835</v>
      </c>
      <c r="W3289" s="88" t="str">
        <f t="shared" si="574"/>
        <v>MENOR_VALOR</v>
      </c>
      <c r="X3289" s="89">
        <f t="shared" si="575"/>
        <v>133267</v>
      </c>
      <c r="Y3289" s="73"/>
    </row>
    <row r="3290" spans="1:25" ht="16" x14ac:dyDescent="0.35">
      <c r="A3290" s="21">
        <v>2947</v>
      </c>
      <c r="B3290" s="30">
        <v>8714200</v>
      </c>
      <c r="C3290" s="20" t="s">
        <v>548</v>
      </c>
      <c r="D3290" s="62" t="s">
        <v>666</v>
      </c>
      <c r="E3290" s="217" t="s">
        <v>34</v>
      </c>
      <c r="F3290" s="54">
        <v>0</v>
      </c>
      <c r="G3290" s="134">
        <v>1</v>
      </c>
      <c r="H3290" s="6">
        <v>781815</v>
      </c>
      <c r="I3290" s="247">
        <v>72828</v>
      </c>
      <c r="J3290" s="82">
        <f t="shared" ref="J3290:J3307" si="576">(I3290*13.12%)+I3290</f>
        <v>82383.033599999995</v>
      </c>
      <c r="K3290" s="79">
        <v>114480</v>
      </c>
      <c r="L3290" s="79">
        <f t="shared" si="566"/>
        <v>21751.200000000001</v>
      </c>
      <c r="M3290" s="79">
        <f t="shared" si="567"/>
        <v>136231.20000000001</v>
      </c>
      <c r="N3290" s="79">
        <v>86000</v>
      </c>
      <c r="O3290" s="79">
        <v>16340</v>
      </c>
      <c r="P3290" s="79">
        <v>102340</v>
      </c>
      <c r="Q3290" s="244">
        <f t="shared" si="568"/>
        <v>82383</v>
      </c>
      <c r="R3290" s="244">
        <f t="shared" si="569"/>
        <v>106985</v>
      </c>
      <c r="S3290" s="244">
        <f t="shared" si="570"/>
        <v>104726</v>
      </c>
      <c r="T3290" s="244">
        <f t="shared" si="571"/>
        <v>102340</v>
      </c>
      <c r="U3290" s="79">
        <f t="shared" si="572"/>
        <v>17396.241030751444</v>
      </c>
      <c r="V3290" s="245">
        <f t="shared" si="573"/>
        <v>0.16260448689770943</v>
      </c>
      <c r="W3290" s="88" t="str">
        <f t="shared" si="574"/>
        <v>MENOR_VALOR</v>
      </c>
      <c r="X3290" s="89">
        <f t="shared" si="575"/>
        <v>82383</v>
      </c>
      <c r="Y3290" s="73"/>
    </row>
    <row r="3291" spans="1:25" x14ac:dyDescent="0.35">
      <c r="A3291" s="21">
        <v>2948</v>
      </c>
      <c r="B3291" s="30">
        <v>8714200</v>
      </c>
      <c r="C3291" s="20" t="s">
        <v>548</v>
      </c>
      <c r="D3291" s="62" t="s">
        <v>667</v>
      </c>
      <c r="E3291" s="217" t="s">
        <v>34</v>
      </c>
      <c r="F3291" s="54">
        <v>0</v>
      </c>
      <c r="G3291" s="134">
        <v>1</v>
      </c>
      <c r="H3291" s="6">
        <v>781815</v>
      </c>
      <c r="I3291" s="247">
        <v>195874</v>
      </c>
      <c r="J3291" s="82">
        <f t="shared" si="576"/>
        <v>221572.66879999998</v>
      </c>
      <c r="K3291" s="79">
        <v>282240</v>
      </c>
      <c r="L3291" s="79">
        <f t="shared" si="566"/>
        <v>53625.599999999999</v>
      </c>
      <c r="M3291" s="79">
        <f t="shared" si="567"/>
        <v>335865.59999999998</v>
      </c>
      <c r="N3291" s="79">
        <v>230000</v>
      </c>
      <c r="O3291" s="79">
        <v>43700</v>
      </c>
      <c r="P3291" s="79">
        <v>273700</v>
      </c>
      <c r="Q3291" s="244">
        <f t="shared" si="568"/>
        <v>221573</v>
      </c>
      <c r="R3291" s="244">
        <f t="shared" si="569"/>
        <v>277046</v>
      </c>
      <c r="S3291" s="244">
        <f t="shared" si="570"/>
        <v>273098</v>
      </c>
      <c r="T3291" s="244">
        <f t="shared" si="571"/>
        <v>273700</v>
      </c>
      <c r="U3291" s="79">
        <f t="shared" si="572"/>
        <v>39225.334472761351</v>
      </c>
      <c r="V3291" s="245">
        <f t="shared" si="573"/>
        <v>0.14158419350130069</v>
      </c>
      <c r="W3291" s="88" t="str">
        <f t="shared" si="574"/>
        <v>MENOR_VALOR</v>
      </c>
      <c r="X3291" s="89">
        <f t="shared" si="575"/>
        <v>221573</v>
      </c>
      <c r="Y3291" s="73"/>
    </row>
    <row r="3292" spans="1:25" ht="24" x14ac:dyDescent="0.35">
      <c r="A3292" s="21">
        <v>2949</v>
      </c>
      <c r="B3292" s="30">
        <v>8714200</v>
      </c>
      <c r="C3292" s="20" t="s">
        <v>548</v>
      </c>
      <c r="D3292" s="62" t="s">
        <v>806</v>
      </c>
      <c r="E3292" s="217" t="s">
        <v>34</v>
      </c>
      <c r="F3292" s="54">
        <v>0</v>
      </c>
      <c r="G3292" s="134">
        <v>1</v>
      </c>
      <c r="H3292" s="6">
        <v>781815</v>
      </c>
      <c r="I3292" s="247">
        <v>324870</v>
      </c>
      <c r="J3292" s="82">
        <f t="shared" si="576"/>
        <v>367492.94400000002</v>
      </c>
      <c r="K3292" s="79">
        <v>454100</v>
      </c>
      <c r="L3292" s="79">
        <f t="shared" si="566"/>
        <v>86279</v>
      </c>
      <c r="M3292" s="79">
        <f t="shared" si="567"/>
        <v>540379</v>
      </c>
      <c r="N3292" s="79">
        <v>382000</v>
      </c>
      <c r="O3292" s="79">
        <v>72580</v>
      </c>
      <c r="P3292" s="79">
        <v>454580</v>
      </c>
      <c r="Q3292" s="244">
        <f t="shared" si="568"/>
        <v>367493</v>
      </c>
      <c r="R3292" s="244">
        <f t="shared" si="569"/>
        <v>454151</v>
      </c>
      <c r="S3292" s="244">
        <f t="shared" si="570"/>
        <v>448593</v>
      </c>
      <c r="T3292" s="244">
        <f t="shared" si="571"/>
        <v>454580</v>
      </c>
      <c r="U3292" s="79">
        <f t="shared" si="572"/>
        <v>61276.459444063832</v>
      </c>
      <c r="V3292" s="245">
        <f t="shared" si="573"/>
        <v>0.13492529895137043</v>
      </c>
      <c r="W3292" s="88" t="str">
        <f t="shared" si="574"/>
        <v>MENOR_VALOR</v>
      </c>
      <c r="X3292" s="89">
        <f t="shared" si="575"/>
        <v>367493</v>
      </c>
      <c r="Y3292" s="73"/>
    </row>
    <row r="3293" spans="1:25" ht="16" x14ac:dyDescent="0.35">
      <c r="A3293" s="21">
        <v>2950</v>
      </c>
      <c r="B3293" s="30">
        <v>8714200</v>
      </c>
      <c r="C3293" s="20" t="s">
        <v>548</v>
      </c>
      <c r="D3293" s="62" t="s">
        <v>956</v>
      </c>
      <c r="E3293" s="217" t="s">
        <v>34</v>
      </c>
      <c r="F3293" s="54">
        <v>0</v>
      </c>
      <c r="G3293" s="134">
        <v>1</v>
      </c>
      <c r="H3293" s="6">
        <v>781815</v>
      </c>
      <c r="I3293" s="247">
        <v>99246</v>
      </c>
      <c r="J3293" s="82">
        <f t="shared" si="576"/>
        <v>112267.07519999999</v>
      </c>
      <c r="K3293" s="79">
        <v>159140</v>
      </c>
      <c r="L3293" s="79">
        <f t="shared" si="566"/>
        <v>30236.6</v>
      </c>
      <c r="M3293" s="79">
        <f t="shared" si="567"/>
        <v>189376.6</v>
      </c>
      <c r="N3293" s="79">
        <v>117000</v>
      </c>
      <c r="O3293" s="79">
        <v>22230</v>
      </c>
      <c r="P3293" s="79">
        <v>139230</v>
      </c>
      <c r="Q3293" s="244">
        <f t="shared" si="568"/>
        <v>112267</v>
      </c>
      <c r="R3293" s="244">
        <f t="shared" si="569"/>
        <v>146958</v>
      </c>
      <c r="S3293" s="244">
        <f t="shared" si="570"/>
        <v>143583</v>
      </c>
      <c r="T3293" s="244">
        <f t="shared" si="571"/>
        <v>139230</v>
      </c>
      <c r="U3293" s="79">
        <f t="shared" si="572"/>
        <v>24530.24134614252</v>
      </c>
      <c r="V3293" s="245">
        <f t="shared" si="573"/>
        <v>0.16692008156168783</v>
      </c>
      <c r="W3293" s="88" t="str">
        <f t="shared" si="574"/>
        <v>MENOR_VALOR</v>
      </c>
      <c r="X3293" s="89">
        <f t="shared" si="575"/>
        <v>112267</v>
      </c>
      <c r="Y3293" s="73"/>
    </row>
    <row r="3294" spans="1:25" ht="16" x14ac:dyDescent="0.35">
      <c r="A3294" s="21">
        <v>2951</v>
      </c>
      <c r="B3294" s="30">
        <v>8714200</v>
      </c>
      <c r="C3294" s="20" t="s">
        <v>548</v>
      </c>
      <c r="D3294" s="62" t="s">
        <v>809</v>
      </c>
      <c r="E3294" s="217" t="s">
        <v>34</v>
      </c>
      <c r="F3294" s="54">
        <v>0</v>
      </c>
      <c r="G3294" s="134">
        <v>1</v>
      </c>
      <c r="H3294" s="6">
        <v>781815</v>
      </c>
      <c r="I3294" s="247">
        <v>161483</v>
      </c>
      <c r="J3294" s="82">
        <f t="shared" si="576"/>
        <v>182669.56959999999</v>
      </c>
      <c r="K3294" s="79">
        <v>221340</v>
      </c>
      <c r="L3294" s="79">
        <f t="shared" si="566"/>
        <v>42054.6</v>
      </c>
      <c r="M3294" s="79">
        <f t="shared" si="567"/>
        <v>263394.59999999998</v>
      </c>
      <c r="N3294" s="79">
        <v>190000</v>
      </c>
      <c r="O3294" s="79">
        <v>36100</v>
      </c>
      <c r="P3294" s="79">
        <v>226100</v>
      </c>
      <c r="Q3294" s="244">
        <f t="shared" si="568"/>
        <v>182670</v>
      </c>
      <c r="R3294" s="244">
        <f t="shared" si="569"/>
        <v>224055</v>
      </c>
      <c r="S3294" s="244">
        <f t="shared" si="570"/>
        <v>221577</v>
      </c>
      <c r="T3294" s="244">
        <f t="shared" si="571"/>
        <v>226100</v>
      </c>
      <c r="U3294" s="79">
        <f t="shared" si="572"/>
        <v>29263.614139405268</v>
      </c>
      <c r="V3294" s="245">
        <f t="shared" si="573"/>
        <v>0.13060906536076083</v>
      </c>
      <c r="W3294" s="88" t="str">
        <f t="shared" si="574"/>
        <v>MENOR_VALOR</v>
      </c>
      <c r="X3294" s="89">
        <f t="shared" si="575"/>
        <v>182670</v>
      </c>
      <c r="Y3294" s="73"/>
    </row>
    <row r="3295" spans="1:25" ht="24" x14ac:dyDescent="0.35">
      <c r="A3295" s="21">
        <v>2952</v>
      </c>
      <c r="B3295" s="30">
        <v>8714200</v>
      </c>
      <c r="C3295" s="20" t="s">
        <v>548</v>
      </c>
      <c r="D3295" s="62" t="s">
        <v>668</v>
      </c>
      <c r="E3295" s="217" t="s">
        <v>34</v>
      </c>
      <c r="F3295" s="54">
        <v>0</v>
      </c>
      <c r="G3295" s="134">
        <v>1</v>
      </c>
      <c r="H3295" s="6">
        <v>781815</v>
      </c>
      <c r="I3295" s="247">
        <v>158508</v>
      </c>
      <c r="J3295" s="82">
        <f t="shared" si="576"/>
        <v>179304.24959999998</v>
      </c>
      <c r="K3295" s="79">
        <v>249310</v>
      </c>
      <c r="L3295" s="79">
        <f t="shared" si="566"/>
        <v>47368.9</v>
      </c>
      <c r="M3295" s="79">
        <f t="shared" si="567"/>
        <v>296678.90000000002</v>
      </c>
      <c r="N3295" s="79">
        <v>186000</v>
      </c>
      <c r="O3295" s="79">
        <v>35340</v>
      </c>
      <c r="P3295" s="79">
        <v>221340</v>
      </c>
      <c r="Q3295" s="244">
        <f t="shared" si="568"/>
        <v>179304</v>
      </c>
      <c r="R3295" s="244">
        <f t="shared" si="569"/>
        <v>232441</v>
      </c>
      <c r="S3295" s="244">
        <f t="shared" si="570"/>
        <v>227499</v>
      </c>
      <c r="T3295" s="244">
        <f t="shared" si="571"/>
        <v>221340</v>
      </c>
      <c r="U3295" s="79">
        <f t="shared" si="572"/>
        <v>37573.533031909574</v>
      </c>
      <c r="V3295" s="245">
        <f t="shared" si="573"/>
        <v>0.16164761394035293</v>
      </c>
      <c r="W3295" s="88" t="str">
        <f t="shared" si="574"/>
        <v>MENOR_VALOR</v>
      </c>
      <c r="X3295" s="89">
        <f t="shared" si="575"/>
        <v>179304</v>
      </c>
      <c r="Y3295" s="73"/>
    </row>
    <row r="3296" spans="1:25" ht="24" x14ac:dyDescent="0.35">
      <c r="A3296" s="21">
        <v>2953</v>
      </c>
      <c r="B3296" s="30">
        <v>8714200</v>
      </c>
      <c r="C3296" s="20" t="s">
        <v>548</v>
      </c>
      <c r="D3296" s="62" t="s">
        <v>669</v>
      </c>
      <c r="E3296" s="217" t="s">
        <v>34</v>
      </c>
      <c r="F3296" s="54">
        <v>0</v>
      </c>
      <c r="G3296" s="134">
        <v>1</v>
      </c>
      <c r="H3296" s="6">
        <v>781815</v>
      </c>
      <c r="I3296" s="247">
        <v>214676</v>
      </c>
      <c r="J3296" s="82">
        <f t="shared" si="576"/>
        <v>242841.49119999999</v>
      </c>
      <c r="K3296" s="79">
        <v>303360</v>
      </c>
      <c r="L3296" s="79">
        <f t="shared" si="566"/>
        <v>57638.400000000001</v>
      </c>
      <c r="M3296" s="79">
        <f t="shared" si="567"/>
        <v>360998.40000000002</v>
      </c>
      <c r="N3296" s="79">
        <v>253000</v>
      </c>
      <c r="O3296" s="79">
        <v>48070</v>
      </c>
      <c r="P3296" s="79">
        <v>301070</v>
      </c>
      <c r="Q3296" s="244">
        <f t="shared" si="568"/>
        <v>242841</v>
      </c>
      <c r="R3296" s="244">
        <f t="shared" si="569"/>
        <v>301637</v>
      </c>
      <c r="S3296" s="244">
        <f t="shared" si="570"/>
        <v>297736</v>
      </c>
      <c r="T3296" s="244">
        <f t="shared" si="571"/>
        <v>301070</v>
      </c>
      <c r="U3296" s="79">
        <f t="shared" si="572"/>
        <v>41575.050306644247</v>
      </c>
      <c r="V3296" s="245">
        <f t="shared" si="573"/>
        <v>0.13783140101063279</v>
      </c>
      <c r="W3296" s="88" t="str">
        <f t="shared" si="574"/>
        <v>MENOR_VALOR</v>
      </c>
      <c r="X3296" s="89">
        <f t="shared" si="575"/>
        <v>242841</v>
      </c>
      <c r="Y3296" s="73"/>
    </row>
    <row r="3297" spans="1:25" ht="16" x14ac:dyDescent="0.35">
      <c r="A3297" s="21">
        <v>2954</v>
      </c>
      <c r="B3297" s="30">
        <v>8714200</v>
      </c>
      <c r="C3297" s="20" t="s">
        <v>548</v>
      </c>
      <c r="D3297" s="62" t="s">
        <v>810</v>
      </c>
      <c r="E3297" s="217" t="s">
        <v>34</v>
      </c>
      <c r="F3297" s="54">
        <v>0</v>
      </c>
      <c r="G3297" s="134">
        <v>1</v>
      </c>
      <c r="H3297" s="6">
        <v>781815</v>
      </c>
      <c r="I3297" s="247">
        <v>69615</v>
      </c>
      <c r="J3297" s="82">
        <f t="shared" si="576"/>
        <v>78748.487999999998</v>
      </c>
      <c r="K3297" s="79">
        <v>107120</v>
      </c>
      <c r="L3297" s="79">
        <f t="shared" si="566"/>
        <v>20352.8</v>
      </c>
      <c r="M3297" s="79">
        <f t="shared" si="567"/>
        <v>127472.8</v>
      </c>
      <c r="N3297" s="79">
        <v>82000</v>
      </c>
      <c r="O3297" s="79">
        <v>15580</v>
      </c>
      <c r="P3297" s="79">
        <v>97580</v>
      </c>
      <c r="Q3297" s="244">
        <f t="shared" si="568"/>
        <v>78748</v>
      </c>
      <c r="R3297" s="244">
        <f t="shared" si="569"/>
        <v>101267</v>
      </c>
      <c r="S3297" s="244">
        <f t="shared" si="570"/>
        <v>99313</v>
      </c>
      <c r="T3297" s="244">
        <f t="shared" si="571"/>
        <v>97580</v>
      </c>
      <c r="U3297" s="79">
        <f t="shared" si="572"/>
        <v>15923.337605539864</v>
      </c>
      <c r="V3297" s="245">
        <f t="shared" si="573"/>
        <v>0.15724113092655914</v>
      </c>
      <c r="W3297" s="88" t="str">
        <f t="shared" si="574"/>
        <v>MENOR_VALOR</v>
      </c>
      <c r="X3297" s="89">
        <f t="shared" si="575"/>
        <v>78748</v>
      </c>
      <c r="Y3297" s="73"/>
    </row>
    <row r="3298" spans="1:25" ht="16" x14ac:dyDescent="0.35">
      <c r="A3298" s="21">
        <v>2955</v>
      </c>
      <c r="B3298" s="30">
        <v>8714200</v>
      </c>
      <c r="C3298" s="20" t="s">
        <v>548</v>
      </c>
      <c r="D3298" s="62" t="s">
        <v>811</v>
      </c>
      <c r="E3298" s="217" t="s">
        <v>34</v>
      </c>
      <c r="F3298" s="54">
        <v>0</v>
      </c>
      <c r="G3298" s="134">
        <v>1</v>
      </c>
      <c r="H3298" s="6">
        <v>781815</v>
      </c>
      <c r="I3298" s="247">
        <v>69615</v>
      </c>
      <c r="J3298" s="82">
        <f t="shared" si="576"/>
        <v>78748.487999999998</v>
      </c>
      <c r="K3298" s="79">
        <v>110210</v>
      </c>
      <c r="L3298" s="79">
        <f t="shared" si="566"/>
        <v>20939.900000000001</v>
      </c>
      <c r="M3298" s="79">
        <f t="shared" si="567"/>
        <v>131149.9</v>
      </c>
      <c r="N3298" s="79">
        <v>82000</v>
      </c>
      <c r="O3298" s="79">
        <v>15580</v>
      </c>
      <c r="P3298" s="79">
        <v>97580</v>
      </c>
      <c r="Q3298" s="244">
        <f t="shared" si="568"/>
        <v>78748</v>
      </c>
      <c r="R3298" s="244">
        <f t="shared" si="569"/>
        <v>102493</v>
      </c>
      <c r="S3298" s="244">
        <f t="shared" si="570"/>
        <v>100259</v>
      </c>
      <c r="T3298" s="244">
        <f t="shared" si="571"/>
        <v>97580</v>
      </c>
      <c r="U3298" s="79">
        <f t="shared" si="572"/>
        <v>16790.25051927457</v>
      </c>
      <c r="V3298" s="245">
        <f t="shared" si="573"/>
        <v>0.16381850974480766</v>
      </c>
      <c r="W3298" s="88" t="str">
        <f t="shared" si="574"/>
        <v>MENOR_VALOR</v>
      </c>
      <c r="X3298" s="89">
        <f t="shared" si="575"/>
        <v>78748</v>
      </c>
      <c r="Y3298" s="73"/>
    </row>
    <row r="3299" spans="1:25" ht="16" x14ac:dyDescent="0.35">
      <c r="A3299" s="21">
        <v>2956</v>
      </c>
      <c r="B3299" s="30">
        <v>8714200</v>
      </c>
      <c r="C3299" s="20" t="s">
        <v>548</v>
      </c>
      <c r="D3299" s="62" t="s">
        <v>670</v>
      </c>
      <c r="E3299" s="217" t="s">
        <v>34</v>
      </c>
      <c r="F3299" s="54">
        <v>0</v>
      </c>
      <c r="G3299" s="134">
        <v>1</v>
      </c>
      <c r="H3299" s="6">
        <v>781815</v>
      </c>
      <c r="I3299" s="247">
        <v>81872</v>
      </c>
      <c r="J3299" s="82">
        <f t="shared" si="576"/>
        <v>92613.606400000004</v>
      </c>
      <c r="K3299" s="79">
        <v>122400</v>
      </c>
      <c r="L3299" s="79">
        <f t="shared" si="566"/>
        <v>23256</v>
      </c>
      <c r="M3299" s="79">
        <f t="shared" si="567"/>
        <v>145656</v>
      </c>
      <c r="N3299" s="79">
        <v>96000</v>
      </c>
      <c r="O3299" s="79">
        <v>18240</v>
      </c>
      <c r="P3299" s="79">
        <v>114240</v>
      </c>
      <c r="Q3299" s="244">
        <f t="shared" si="568"/>
        <v>92614</v>
      </c>
      <c r="R3299" s="244">
        <f t="shared" si="569"/>
        <v>117503</v>
      </c>
      <c r="S3299" s="244">
        <f t="shared" si="570"/>
        <v>115507</v>
      </c>
      <c r="T3299" s="244">
        <f t="shared" si="571"/>
        <v>114240</v>
      </c>
      <c r="U3299" s="79">
        <f t="shared" si="572"/>
        <v>17599.180676951983</v>
      </c>
      <c r="V3299" s="245">
        <f t="shared" si="573"/>
        <v>0.14977643700119983</v>
      </c>
      <c r="W3299" s="88" t="str">
        <f t="shared" si="574"/>
        <v>MENOR_VALOR</v>
      </c>
      <c r="X3299" s="89">
        <f t="shared" si="575"/>
        <v>92614</v>
      </c>
      <c r="Y3299" s="73"/>
    </row>
    <row r="3300" spans="1:25" ht="16" x14ac:dyDescent="0.35">
      <c r="A3300" s="21">
        <v>2957</v>
      </c>
      <c r="B3300" s="30">
        <v>8714200</v>
      </c>
      <c r="C3300" s="20" t="s">
        <v>548</v>
      </c>
      <c r="D3300" s="62" t="s">
        <v>671</v>
      </c>
      <c r="E3300" s="217" t="s">
        <v>34</v>
      </c>
      <c r="F3300" s="54">
        <v>0</v>
      </c>
      <c r="G3300" s="134">
        <v>1</v>
      </c>
      <c r="H3300" s="6">
        <v>781815</v>
      </c>
      <c r="I3300" s="247">
        <v>70924</v>
      </c>
      <c r="J3300" s="82">
        <f t="shared" si="576"/>
        <v>80229.228799999997</v>
      </c>
      <c r="K3300" s="79">
        <v>110240</v>
      </c>
      <c r="L3300" s="79">
        <f t="shared" si="566"/>
        <v>20945.599999999999</v>
      </c>
      <c r="M3300" s="79">
        <f t="shared" si="567"/>
        <v>131185.60000000001</v>
      </c>
      <c r="N3300" s="79">
        <v>83000</v>
      </c>
      <c r="O3300" s="79">
        <v>15770</v>
      </c>
      <c r="P3300" s="79">
        <v>98770</v>
      </c>
      <c r="Q3300" s="244">
        <f t="shared" si="568"/>
        <v>80229</v>
      </c>
      <c r="R3300" s="244">
        <f t="shared" si="569"/>
        <v>103395</v>
      </c>
      <c r="S3300" s="244">
        <f t="shared" si="570"/>
        <v>101301</v>
      </c>
      <c r="T3300" s="244">
        <f t="shared" si="571"/>
        <v>98770</v>
      </c>
      <c r="U3300" s="79">
        <f t="shared" si="572"/>
        <v>16380.835692967559</v>
      </c>
      <c r="V3300" s="245">
        <f t="shared" si="573"/>
        <v>0.15842966964522037</v>
      </c>
      <c r="W3300" s="88" t="str">
        <f t="shared" si="574"/>
        <v>MENOR_VALOR</v>
      </c>
      <c r="X3300" s="89">
        <f t="shared" si="575"/>
        <v>80229</v>
      </c>
      <c r="Y3300" s="73"/>
    </row>
    <row r="3301" spans="1:25" ht="16" x14ac:dyDescent="0.35">
      <c r="A3301" s="21">
        <v>2958</v>
      </c>
      <c r="B3301" s="30">
        <v>8714200</v>
      </c>
      <c r="C3301" s="20" t="s">
        <v>548</v>
      </c>
      <c r="D3301" s="62" t="s">
        <v>672</v>
      </c>
      <c r="E3301" s="217" t="s">
        <v>34</v>
      </c>
      <c r="F3301" s="54">
        <v>0</v>
      </c>
      <c r="G3301" s="134">
        <v>1</v>
      </c>
      <c r="H3301" s="6">
        <v>781815</v>
      </c>
      <c r="I3301" s="247">
        <v>59381</v>
      </c>
      <c r="J3301" s="82">
        <f t="shared" si="576"/>
        <v>67171.787199999992</v>
      </c>
      <c r="K3301" s="79">
        <v>84480</v>
      </c>
      <c r="L3301" s="79">
        <f t="shared" si="566"/>
        <v>16051.2</v>
      </c>
      <c r="M3301" s="79">
        <f t="shared" si="567"/>
        <v>100531.2</v>
      </c>
      <c r="N3301" s="79">
        <v>70000</v>
      </c>
      <c r="O3301" s="79">
        <v>13300</v>
      </c>
      <c r="P3301" s="79">
        <v>83300</v>
      </c>
      <c r="Q3301" s="244">
        <f t="shared" si="568"/>
        <v>67172</v>
      </c>
      <c r="R3301" s="244">
        <f t="shared" si="569"/>
        <v>83668</v>
      </c>
      <c r="S3301" s="244">
        <f t="shared" si="570"/>
        <v>82549</v>
      </c>
      <c r="T3301" s="244">
        <f t="shared" si="571"/>
        <v>83300</v>
      </c>
      <c r="U3301" s="79">
        <f t="shared" si="572"/>
        <v>11664.433462453288</v>
      </c>
      <c r="V3301" s="245">
        <f t="shared" si="573"/>
        <v>0.13941331766569404</v>
      </c>
      <c r="W3301" s="88" t="str">
        <f t="shared" si="574"/>
        <v>MENOR_VALOR</v>
      </c>
      <c r="X3301" s="89">
        <f t="shared" si="575"/>
        <v>67172</v>
      </c>
      <c r="Y3301" s="73"/>
    </row>
    <row r="3302" spans="1:25" ht="16" x14ac:dyDescent="0.35">
      <c r="A3302" s="21">
        <v>2959</v>
      </c>
      <c r="B3302" s="30">
        <v>8714200</v>
      </c>
      <c r="C3302" s="20" t="s">
        <v>548</v>
      </c>
      <c r="D3302" s="62" t="s">
        <v>673</v>
      </c>
      <c r="E3302" s="217" t="s">
        <v>34</v>
      </c>
      <c r="F3302" s="54">
        <v>0</v>
      </c>
      <c r="G3302" s="134">
        <v>1</v>
      </c>
      <c r="H3302" s="6">
        <v>781815</v>
      </c>
      <c r="I3302" s="247">
        <v>72828</v>
      </c>
      <c r="J3302" s="82">
        <f t="shared" si="576"/>
        <v>82383.033599999995</v>
      </c>
      <c r="K3302" s="79">
        <v>110160</v>
      </c>
      <c r="L3302" s="79">
        <f t="shared" si="566"/>
        <v>20930.400000000001</v>
      </c>
      <c r="M3302" s="79">
        <f t="shared" si="567"/>
        <v>131090.4</v>
      </c>
      <c r="N3302" s="79">
        <v>86000</v>
      </c>
      <c r="O3302" s="79">
        <v>16340</v>
      </c>
      <c r="P3302" s="79">
        <v>102340</v>
      </c>
      <c r="Q3302" s="244">
        <f t="shared" si="568"/>
        <v>82383</v>
      </c>
      <c r="R3302" s="244">
        <f t="shared" si="569"/>
        <v>105271</v>
      </c>
      <c r="S3302" s="244">
        <f t="shared" si="570"/>
        <v>103391</v>
      </c>
      <c r="T3302" s="244">
        <f t="shared" si="571"/>
        <v>102340</v>
      </c>
      <c r="U3302" s="79">
        <f t="shared" si="572"/>
        <v>16184.2600077977</v>
      </c>
      <c r="V3302" s="245">
        <f t="shared" si="573"/>
        <v>0.15373901651734762</v>
      </c>
      <c r="W3302" s="88" t="str">
        <f t="shared" si="574"/>
        <v>MENOR_VALOR</v>
      </c>
      <c r="X3302" s="89">
        <f t="shared" si="575"/>
        <v>82383</v>
      </c>
      <c r="Y3302" s="73"/>
    </row>
    <row r="3303" spans="1:25" ht="16" x14ac:dyDescent="0.35">
      <c r="A3303" s="21">
        <v>2960</v>
      </c>
      <c r="B3303" s="30">
        <v>8714200</v>
      </c>
      <c r="C3303" s="20" t="s">
        <v>548</v>
      </c>
      <c r="D3303" s="62" t="s">
        <v>674</v>
      </c>
      <c r="E3303" s="217" t="s">
        <v>34</v>
      </c>
      <c r="F3303" s="54">
        <v>0</v>
      </c>
      <c r="G3303" s="134">
        <v>1</v>
      </c>
      <c r="H3303" s="6">
        <v>781815</v>
      </c>
      <c r="I3303" s="247">
        <v>73542</v>
      </c>
      <c r="J3303" s="82">
        <f t="shared" si="576"/>
        <v>83190.710399999996</v>
      </c>
      <c r="K3303" s="79">
        <v>106820</v>
      </c>
      <c r="L3303" s="79">
        <f t="shared" si="566"/>
        <v>20295.8</v>
      </c>
      <c r="M3303" s="79">
        <f t="shared" si="567"/>
        <v>127115.8</v>
      </c>
      <c r="N3303" s="79">
        <v>87000</v>
      </c>
      <c r="O3303" s="79">
        <v>16530</v>
      </c>
      <c r="P3303" s="79">
        <v>103530</v>
      </c>
      <c r="Q3303" s="244">
        <f t="shared" si="568"/>
        <v>83191</v>
      </c>
      <c r="R3303" s="244">
        <f t="shared" si="569"/>
        <v>104612</v>
      </c>
      <c r="S3303" s="244">
        <f t="shared" si="570"/>
        <v>103066</v>
      </c>
      <c r="T3303" s="244">
        <f t="shared" si="571"/>
        <v>103530</v>
      </c>
      <c r="U3303" s="79">
        <f t="shared" si="572"/>
        <v>15146.934359797035</v>
      </c>
      <c r="V3303" s="245">
        <f t="shared" si="573"/>
        <v>0.14479155698960955</v>
      </c>
      <c r="W3303" s="88" t="str">
        <f t="shared" si="574"/>
        <v>MENOR_VALOR</v>
      </c>
      <c r="X3303" s="89">
        <f t="shared" si="575"/>
        <v>83191</v>
      </c>
      <c r="Y3303" s="73"/>
    </row>
    <row r="3304" spans="1:25" ht="24" x14ac:dyDescent="0.35">
      <c r="A3304" s="21">
        <v>2961</v>
      </c>
      <c r="B3304" s="30">
        <v>8714200</v>
      </c>
      <c r="C3304" s="20" t="s">
        <v>548</v>
      </c>
      <c r="D3304" s="62" t="s">
        <v>812</v>
      </c>
      <c r="E3304" s="217" t="s">
        <v>34</v>
      </c>
      <c r="F3304" s="54">
        <v>0</v>
      </c>
      <c r="G3304" s="134">
        <v>1</v>
      </c>
      <c r="H3304" s="6">
        <v>781815</v>
      </c>
      <c r="I3304" s="247">
        <v>73542</v>
      </c>
      <c r="J3304" s="82">
        <f t="shared" si="576"/>
        <v>83190.710399999996</v>
      </c>
      <c r="K3304" s="79">
        <v>102460</v>
      </c>
      <c r="L3304" s="79">
        <f t="shared" si="566"/>
        <v>19467.400000000001</v>
      </c>
      <c r="M3304" s="79">
        <f t="shared" si="567"/>
        <v>121927.4</v>
      </c>
      <c r="N3304" s="79">
        <v>87000</v>
      </c>
      <c r="O3304" s="79">
        <v>16530</v>
      </c>
      <c r="P3304" s="79">
        <v>103530</v>
      </c>
      <c r="Q3304" s="244">
        <f t="shared" si="568"/>
        <v>83191</v>
      </c>
      <c r="R3304" s="244">
        <f t="shared" si="569"/>
        <v>102883</v>
      </c>
      <c r="S3304" s="244">
        <f t="shared" si="570"/>
        <v>101644</v>
      </c>
      <c r="T3304" s="244">
        <f t="shared" si="571"/>
        <v>103530</v>
      </c>
      <c r="U3304" s="79">
        <f t="shared" si="572"/>
        <v>13924.346735125493</v>
      </c>
      <c r="V3304" s="245">
        <f t="shared" si="573"/>
        <v>0.13534156989128907</v>
      </c>
      <c r="W3304" s="88" t="str">
        <f t="shared" si="574"/>
        <v>MENOR_VALOR</v>
      </c>
      <c r="X3304" s="89">
        <f t="shared" si="575"/>
        <v>83191</v>
      </c>
      <c r="Y3304" s="73"/>
    </row>
    <row r="3305" spans="1:25" ht="16" x14ac:dyDescent="0.35">
      <c r="A3305" s="21">
        <v>2962</v>
      </c>
      <c r="B3305" s="30">
        <v>8714200</v>
      </c>
      <c r="C3305" s="62" t="s">
        <v>675</v>
      </c>
      <c r="D3305" s="234" t="s">
        <v>676</v>
      </c>
      <c r="E3305" s="217" t="s">
        <v>34</v>
      </c>
      <c r="F3305" s="54">
        <v>0</v>
      </c>
      <c r="G3305" s="134">
        <v>1</v>
      </c>
      <c r="H3305" s="6">
        <v>781815</v>
      </c>
      <c r="I3305" s="264">
        <v>235382</v>
      </c>
      <c r="J3305" s="82">
        <f t="shared" si="576"/>
        <v>266264.11839999998</v>
      </c>
      <c r="K3305" s="79">
        <v>342540</v>
      </c>
      <c r="L3305" s="79">
        <f t="shared" si="566"/>
        <v>65082.6</v>
      </c>
      <c r="M3305" s="79">
        <f t="shared" si="567"/>
        <v>407622.6</v>
      </c>
      <c r="N3305" s="79">
        <v>277000</v>
      </c>
      <c r="O3305" s="79">
        <v>52630</v>
      </c>
      <c r="P3305" s="79">
        <v>329630</v>
      </c>
      <c r="Q3305" s="244">
        <f t="shared" si="568"/>
        <v>266264</v>
      </c>
      <c r="R3305" s="244">
        <f t="shared" si="569"/>
        <v>334506</v>
      </c>
      <c r="S3305" s="244">
        <f t="shared" si="570"/>
        <v>329508</v>
      </c>
      <c r="T3305" s="244">
        <f t="shared" si="571"/>
        <v>329630</v>
      </c>
      <c r="U3305" s="79">
        <f t="shared" si="572"/>
        <v>48254.380961732379</v>
      </c>
      <c r="V3305" s="245">
        <f t="shared" si="573"/>
        <v>0.14425565150320885</v>
      </c>
      <c r="W3305" s="88" t="str">
        <f t="shared" si="574"/>
        <v>MENOR_VALOR</v>
      </c>
      <c r="X3305" s="89">
        <f t="shared" si="575"/>
        <v>266264</v>
      </c>
      <c r="Y3305" s="73"/>
    </row>
    <row r="3306" spans="1:25" ht="16" x14ac:dyDescent="0.35">
      <c r="A3306" s="21">
        <v>2963</v>
      </c>
      <c r="B3306" s="30">
        <v>8714200</v>
      </c>
      <c r="C3306" s="62" t="s">
        <v>675</v>
      </c>
      <c r="D3306" s="234" t="s">
        <v>677</v>
      </c>
      <c r="E3306" s="224" t="s">
        <v>34</v>
      </c>
      <c r="F3306" s="225">
        <v>0</v>
      </c>
      <c r="G3306" s="226">
        <v>1</v>
      </c>
      <c r="H3306" s="6">
        <v>781815</v>
      </c>
      <c r="I3306" s="266">
        <v>444703</v>
      </c>
      <c r="J3306" s="82">
        <f t="shared" si="576"/>
        <v>503048.03359999997</v>
      </c>
      <c r="K3306" s="79">
        <v>647460</v>
      </c>
      <c r="L3306" s="79">
        <f t="shared" si="566"/>
        <v>123017.4</v>
      </c>
      <c r="M3306" s="79">
        <f t="shared" si="567"/>
        <v>770477.4</v>
      </c>
      <c r="N3306" s="79">
        <v>523000</v>
      </c>
      <c r="O3306" s="79">
        <v>99370</v>
      </c>
      <c r="P3306" s="79">
        <v>622370</v>
      </c>
      <c r="Q3306" s="244">
        <f t="shared" si="568"/>
        <v>503048</v>
      </c>
      <c r="R3306" s="244">
        <f t="shared" si="569"/>
        <v>631965</v>
      </c>
      <c r="S3306" s="244">
        <f t="shared" si="570"/>
        <v>622500</v>
      </c>
      <c r="T3306" s="244">
        <f t="shared" si="571"/>
        <v>622370</v>
      </c>
      <c r="U3306" s="79">
        <f t="shared" si="572"/>
        <v>91158.084910226142</v>
      </c>
      <c r="V3306" s="245">
        <f t="shared" si="573"/>
        <v>0.14424546440107625</v>
      </c>
      <c r="W3306" s="88" t="str">
        <f t="shared" si="574"/>
        <v>MENOR_VALOR</v>
      </c>
      <c r="X3306" s="89">
        <f t="shared" si="575"/>
        <v>503048</v>
      </c>
      <c r="Y3306" s="73"/>
    </row>
    <row r="3307" spans="1:25" ht="32" x14ac:dyDescent="0.35">
      <c r="A3307" s="21">
        <v>2964</v>
      </c>
      <c r="B3307" s="6">
        <v>8714200</v>
      </c>
      <c r="C3307" s="62" t="s">
        <v>675</v>
      </c>
      <c r="D3307" s="62" t="s">
        <v>678</v>
      </c>
      <c r="E3307" s="217" t="s">
        <v>34</v>
      </c>
      <c r="F3307" s="54">
        <v>0</v>
      </c>
      <c r="G3307" s="134">
        <v>1</v>
      </c>
      <c r="H3307" s="6">
        <v>781815</v>
      </c>
      <c r="I3307" s="264">
        <v>2971668</v>
      </c>
      <c r="J3307" s="82">
        <f t="shared" si="576"/>
        <v>3361550.8415999999</v>
      </c>
      <c r="K3307" s="79">
        <v>4632200</v>
      </c>
      <c r="L3307" s="79">
        <f t="shared" si="566"/>
        <v>880118</v>
      </c>
      <c r="M3307" s="79">
        <f t="shared" si="567"/>
        <v>5512318</v>
      </c>
      <c r="N3307" s="79">
        <v>3496000</v>
      </c>
      <c r="O3307" s="79">
        <v>664240</v>
      </c>
      <c r="P3307" s="79">
        <v>4160240</v>
      </c>
      <c r="Q3307" s="244">
        <f t="shared" si="568"/>
        <v>3361551</v>
      </c>
      <c r="R3307" s="244">
        <f t="shared" si="569"/>
        <v>4344703</v>
      </c>
      <c r="S3307" s="244">
        <f t="shared" si="570"/>
        <v>4255959</v>
      </c>
      <c r="T3307" s="244">
        <f t="shared" si="571"/>
        <v>4160240</v>
      </c>
      <c r="U3307" s="79">
        <f t="shared" si="572"/>
        <v>695193.44613711652</v>
      </c>
      <c r="V3307" s="245">
        <f t="shared" si="573"/>
        <v>0.16000942898447063</v>
      </c>
      <c r="W3307" s="88" t="str">
        <f t="shared" si="574"/>
        <v>MENOR_VALOR</v>
      </c>
      <c r="X3307" s="89">
        <f t="shared" si="575"/>
        <v>3361551</v>
      </c>
      <c r="Y3307" s="73"/>
    </row>
  </sheetData>
  <autoFilter ref="V9:W3307" xr:uid="{291EAC14-B15C-4B3E-9E36-0BB2B9F6C8C3}">
    <filterColumn colId="1">
      <filters>
        <filter val="MENOR_VALOR"/>
      </filters>
    </filterColumn>
  </autoFilter>
  <mergeCells count="263">
    <mergeCell ref="Q8:W8"/>
    <mergeCell ref="A3157:J3157"/>
    <mergeCell ref="I3158:J3158"/>
    <mergeCell ref="I3159:J3159"/>
    <mergeCell ref="C3160:D3160"/>
    <mergeCell ref="K8:M8"/>
    <mergeCell ref="N8:P8"/>
    <mergeCell ref="C2841:D2841"/>
    <mergeCell ref="A2998:J2998"/>
    <mergeCell ref="B2999:C2999"/>
    <mergeCell ref="I2999:J2999"/>
    <mergeCell ref="B3000:C3000"/>
    <mergeCell ref="I3000:J3000"/>
    <mergeCell ref="B2838:C2838"/>
    <mergeCell ref="I2838:J2838"/>
    <mergeCell ref="B2839:C2839"/>
    <mergeCell ref="I2839:J2839"/>
    <mergeCell ref="B2840:C2840"/>
    <mergeCell ref="I2840:J2840"/>
    <mergeCell ref="B2835:C2835"/>
    <mergeCell ref="I2835:J2835"/>
    <mergeCell ref="B2836:C2836"/>
    <mergeCell ref="I2836:J2836"/>
    <mergeCell ref="B2837:C2837"/>
    <mergeCell ref="I2837:J2837"/>
    <mergeCell ref="B2832:C2832"/>
    <mergeCell ref="I2832:J2832"/>
    <mergeCell ref="B2833:C2833"/>
    <mergeCell ref="I2833:J2833"/>
    <mergeCell ref="B2834:C2834"/>
    <mergeCell ref="I2834:J2834"/>
    <mergeCell ref="B2829:C2829"/>
    <mergeCell ref="I2829:J2829"/>
    <mergeCell ref="B2830:C2830"/>
    <mergeCell ref="I2830:J2830"/>
    <mergeCell ref="B2831:C2831"/>
    <mergeCell ref="I2831:J2831"/>
    <mergeCell ref="B2826:C2826"/>
    <mergeCell ref="I2826:J2826"/>
    <mergeCell ref="B2827:C2827"/>
    <mergeCell ref="I2827:J2827"/>
    <mergeCell ref="B2828:C2828"/>
    <mergeCell ref="I2828:J2828"/>
    <mergeCell ref="B2823:C2823"/>
    <mergeCell ref="I2823:J2823"/>
    <mergeCell ref="B2824:C2824"/>
    <mergeCell ref="I2824:J2824"/>
    <mergeCell ref="B2825:C2825"/>
    <mergeCell ref="I2825:J2825"/>
    <mergeCell ref="B2820:C2820"/>
    <mergeCell ref="I2820:J2820"/>
    <mergeCell ref="B2821:C2821"/>
    <mergeCell ref="I2821:J2821"/>
    <mergeCell ref="B2822:C2822"/>
    <mergeCell ref="I2822:J2822"/>
    <mergeCell ref="B2817:C2817"/>
    <mergeCell ref="I2817:J2817"/>
    <mergeCell ref="B2818:C2818"/>
    <mergeCell ref="I2818:J2818"/>
    <mergeCell ref="B2819:C2819"/>
    <mergeCell ref="I2819:J2819"/>
    <mergeCell ref="B2814:C2814"/>
    <mergeCell ref="I2814:J2814"/>
    <mergeCell ref="B2815:C2815"/>
    <mergeCell ref="I2815:J2815"/>
    <mergeCell ref="B2816:C2816"/>
    <mergeCell ref="I2816:J2816"/>
    <mergeCell ref="B2811:C2811"/>
    <mergeCell ref="I2811:J2811"/>
    <mergeCell ref="B2812:C2812"/>
    <mergeCell ref="I2812:J2812"/>
    <mergeCell ref="B2813:C2813"/>
    <mergeCell ref="I2813:J2813"/>
    <mergeCell ref="B2808:C2808"/>
    <mergeCell ref="I2808:J2808"/>
    <mergeCell ref="B2809:C2809"/>
    <mergeCell ref="I2809:J2809"/>
    <mergeCell ref="B2810:C2810"/>
    <mergeCell ref="I2810:J2810"/>
    <mergeCell ref="B2805:C2805"/>
    <mergeCell ref="I2805:J2805"/>
    <mergeCell ref="B2806:C2806"/>
    <mergeCell ref="I2806:J2806"/>
    <mergeCell ref="B2807:C2807"/>
    <mergeCell ref="I2807:J2807"/>
    <mergeCell ref="B2618:C2618"/>
    <mergeCell ref="I2618:J2618"/>
    <mergeCell ref="B2619:C2619"/>
    <mergeCell ref="I2619:J2619"/>
    <mergeCell ref="C2620:D2620"/>
    <mergeCell ref="A2804:J2804"/>
    <mergeCell ref="B2452:C2452"/>
    <mergeCell ref="I2452:J2452"/>
    <mergeCell ref="B2453:C2453"/>
    <mergeCell ref="I2453:J2453"/>
    <mergeCell ref="C2454:D2454"/>
    <mergeCell ref="A2617:J2617"/>
    <mergeCell ref="B2449:C2449"/>
    <mergeCell ref="I2449:J2449"/>
    <mergeCell ref="B2450:C2450"/>
    <mergeCell ref="I2450:J2450"/>
    <mergeCell ref="B2451:C2451"/>
    <mergeCell ref="I2451:J2451"/>
    <mergeCell ref="B2446:C2446"/>
    <mergeCell ref="I2446:J2446"/>
    <mergeCell ref="B2447:C2447"/>
    <mergeCell ref="I2447:J2447"/>
    <mergeCell ref="B2448:C2448"/>
    <mergeCell ref="I2448:J2448"/>
    <mergeCell ref="B2443:C2443"/>
    <mergeCell ref="I2443:J2443"/>
    <mergeCell ref="B2444:C2444"/>
    <mergeCell ref="I2444:J2444"/>
    <mergeCell ref="B2445:C2445"/>
    <mergeCell ref="I2445:J2445"/>
    <mergeCell ref="B2440:C2440"/>
    <mergeCell ref="I2440:J2440"/>
    <mergeCell ref="B2441:C2441"/>
    <mergeCell ref="I2441:J2441"/>
    <mergeCell ref="B2442:C2442"/>
    <mergeCell ref="I2442:J2442"/>
    <mergeCell ref="B2437:C2437"/>
    <mergeCell ref="I2437:J2437"/>
    <mergeCell ref="B2438:C2438"/>
    <mergeCell ref="I2438:J2438"/>
    <mergeCell ref="B2439:C2439"/>
    <mergeCell ref="I2439:J2439"/>
    <mergeCell ref="B2434:C2434"/>
    <mergeCell ref="I2434:J2434"/>
    <mergeCell ref="B2435:C2435"/>
    <mergeCell ref="I2435:J2435"/>
    <mergeCell ref="B2436:C2436"/>
    <mergeCell ref="I2436:J2436"/>
    <mergeCell ref="B2431:C2431"/>
    <mergeCell ref="I2431:J2431"/>
    <mergeCell ref="B2432:C2432"/>
    <mergeCell ref="I2432:J2432"/>
    <mergeCell ref="B2433:C2433"/>
    <mergeCell ref="I2433:J2433"/>
    <mergeCell ref="B2428:C2428"/>
    <mergeCell ref="I2428:J2428"/>
    <mergeCell ref="B2429:C2429"/>
    <mergeCell ref="I2429:J2429"/>
    <mergeCell ref="B2430:C2430"/>
    <mergeCell ref="I2430:J2430"/>
    <mergeCell ref="B2425:C2425"/>
    <mergeCell ref="I2425:J2425"/>
    <mergeCell ref="B2426:C2426"/>
    <mergeCell ref="I2426:J2426"/>
    <mergeCell ref="B2427:C2427"/>
    <mergeCell ref="I2427:J2427"/>
    <mergeCell ref="A2421:J2421"/>
    <mergeCell ref="B2422:C2422"/>
    <mergeCell ref="I2422:J2422"/>
    <mergeCell ref="B2423:C2423"/>
    <mergeCell ref="I2423:J2423"/>
    <mergeCell ref="B2424:C2424"/>
    <mergeCell ref="I2424:J2424"/>
    <mergeCell ref="B2281:C2281"/>
    <mergeCell ref="I2281:J2281"/>
    <mergeCell ref="B2282:C2282"/>
    <mergeCell ref="I2282:J2282"/>
    <mergeCell ref="B2283:C2283"/>
    <mergeCell ref="I2283:J2283"/>
    <mergeCell ref="C2199:D2199"/>
    <mergeCell ref="A2278:J2278"/>
    <mergeCell ref="B2279:C2279"/>
    <mergeCell ref="I2279:J2279"/>
    <mergeCell ref="B2280:C2280"/>
    <mergeCell ref="I2280:J2280"/>
    <mergeCell ref="C2006:D2006"/>
    <mergeCell ref="C2174:D2174"/>
    <mergeCell ref="A2196:J2196"/>
    <mergeCell ref="B2197:C2197"/>
    <mergeCell ref="I2197:J2197"/>
    <mergeCell ref="B2198:C2198"/>
    <mergeCell ref="I2198:J2198"/>
    <mergeCell ref="C1826:D1826"/>
    <mergeCell ref="C1987:D1987"/>
    <mergeCell ref="A2003:J2003"/>
    <mergeCell ref="B2004:C2004"/>
    <mergeCell ref="I2004:J2004"/>
    <mergeCell ref="B2005:C2005"/>
    <mergeCell ref="I2005:J2005"/>
    <mergeCell ref="C1632:D1632"/>
    <mergeCell ref="A1823:J1823"/>
    <mergeCell ref="B1824:C1824"/>
    <mergeCell ref="I1824:J1824"/>
    <mergeCell ref="B1825:C1825"/>
    <mergeCell ref="I1825:J1825"/>
    <mergeCell ref="B1629:C1629"/>
    <mergeCell ref="I1629:J1629"/>
    <mergeCell ref="B1630:C1630"/>
    <mergeCell ref="I1630:J1630"/>
    <mergeCell ref="B1631:C1631"/>
    <mergeCell ref="I1631:J1631"/>
    <mergeCell ref="B1626:C1626"/>
    <mergeCell ref="I1626:J1626"/>
    <mergeCell ref="B1627:C1627"/>
    <mergeCell ref="I1627:J1627"/>
    <mergeCell ref="B1628:C1628"/>
    <mergeCell ref="I1628:J1628"/>
    <mergeCell ref="A1622:J1622"/>
    <mergeCell ref="B1623:C1623"/>
    <mergeCell ref="I1623:J1623"/>
    <mergeCell ref="B1624:C1624"/>
    <mergeCell ref="I1624:J1624"/>
    <mergeCell ref="B1625:C1625"/>
    <mergeCell ref="I1625:J1625"/>
    <mergeCell ref="B1428:C1428"/>
    <mergeCell ref="I1428:J1428"/>
    <mergeCell ref="B1429:C1429"/>
    <mergeCell ref="I1429:J1429"/>
    <mergeCell ref="C1430:D1430"/>
    <mergeCell ref="C1598:D1598"/>
    <mergeCell ref="B1425:C1425"/>
    <mergeCell ref="I1425:J1425"/>
    <mergeCell ref="B1426:C1426"/>
    <mergeCell ref="I1426:J1426"/>
    <mergeCell ref="B1427:C1427"/>
    <mergeCell ref="I1427:J1427"/>
    <mergeCell ref="B1422:C1422"/>
    <mergeCell ref="I1422:J1422"/>
    <mergeCell ref="B1423:C1423"/>
    <mergeCell ref="I1423:J1423"/>
    <mergeCell ref="B1424:C1424"/>
    <mergeCell ref="I1424:J1424"/>
    <mergeCell ref="B1252:C1252"/>
    <mergeCell ref="I1252:J1252"/>
    <mergeCell ref="C1401:D1401"/>
    <mergeCell ref="A1420:J1420"/>
    <mergeCell ref="B1421:C1421"/>
    <mergeCell ref="I1421:J1421"/>
    <mergeCell ref="A1076:H1076"/>
    <mergeCell ref="C1081:D1081"/>
    <mergeCell ref="C1233:D1233"/>
    <mergeCell ref="A1250:J1250"/>
    <mergeCell ref="B1251:C1251"/>
    <mergeCell ref="I1251:J1251"/>
    <mergeCell ref="A825:H825"/>
    <mergeCell ref="C831:D831"/>
    <mergeCell ref="C940:D940"/>
    <mergeCell ref="A949:H949"/>
    <mergeCell ref="C952:D952"/>
    <mergeCell ref="C1066:D1066"/>
    <mergeCell ref="A664:H664"/>
    <mergeCell ref="C669:D669"/>
    <mergeCell ref="C812:D812"/>
    <mergeCell ref="A164:H164"/>
    <mergeCell ref="C168:D168"/>
    <mergeCell ref="C285:D285"/>
    <mergeCell ref="A306:H306"/>
    <mergeCell ref="C310:D310"/>
    <mergeCell ref="C472:D472"/>
    <mergeCell ref="A1:E1"/>
    <mergeCell ref="F1:H1"/>
    <mergeCell ref="A2:E2"/>
    <mergeCell ref="F2:H2"/>
    <mergeCell ref="A3:H3"/>
    <mergeCell ref="C8:D8"/>
    <mergeCell ref="A487:H487"/>
    <mergeCell ref="C494:D494"/>
    <mergeCell ref="C650:D650"/>
  </mergeCell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 1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Edrey</dc:creator>
  <cp:lastModifiedBy>PAULA</cp:lastModifiedBy>
  <dcterms:created xsi:type="dcterms:W3CDTF">2022-06-15T14:57:46Z</dcterms:created>
  <dcterms:modified xsi:type="dcterms:W3CDTF">2023-05-14T10:12:07Z</dcterms:modified>
</cp:coreProperties>
</file>