
<file path=[Content_Types].xml><?xml version="1.0" encoding="utf-8"?>
<Types xmlns="http://schemas.openxmlformats.org/package/2006/content-types">
  <Default Extension="bin" ContentType="application/vnd.openxmlformats-officedocument.spreadsheetml.printerSettings"/>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760" firstSheet="1" activeTab="1"/>
  </bookViews>
  <sheets>
    <sheet name="Cert. supervicion o interventor" sheetId="19" r:id="rId1"/>
    <sheet name="CERT. SUPERVISON ABRIL" sheetId="20" r:id="rId2"/>
    <sheet name="Hoja1" sheetId="21" r:id="rId3"/>
    <sheet name="Hoja2" sheetId="22" r:id="rId4"/>
  </sheets>
  <definedNames>
    <definedName name="_xlnm.Print_Area" localSheetId="0">'Cert. supervicion o interventor'!$A$1:$AG$72</definedName>
    <definedName name="_xlnm.Print_Area" localSheetId="1">'CERT. SUPERVISON ABRIL'!$A$1:$AG$78</definedName>
  </definedNames>
  <calcPr calcId="144525"/>
</workbook>
</file>

<file path=xl/calcChain.xml><?xml version="1.0" encoding="utf-8"?>
<calcChain xmlns="http://schemas.openxmlformats.org/spreadsheetml/2006/main">
  <c r="M46" i="20" l="1"/>
  <c r="L65" i="20" l="1"/>
  <c r="L66" i="20" s="1"/>
  <c r="K23" i="21"/>
  <c r="I23" i="21"/>
  <c r="E3" i="21"/>
  <c r="F3" i="21"/>
  <c r="E4" i="21"/>
  <c r="F4" i="21"/>
  <c r="E5" i="21"/>
  <c r="F5" i="21"/>
  <c r="E6" i="21"/>
  <c r="F6" i="21"/>
  <c r="E7" i="21"/>
  <c r="F7" i="21"/>
  <c r="E8" i="21"/>
  <c r="F8" i="21"/>
  <c r="E9" i="21"/>
  <c r="F9" i="21"/>
  <c r="E10" i="21"/>
  <c r="F10" i="21"/>
  <c r="E11" i="21"/>
  <c r="F11" i="21"/>
  <c r="E12" i="21"/>
  <c r="F12" i="21"/>
  <c r="E13" i="21"/>
  <c r="F13" i="21"/>
  <c r="E14" i="21"/>
  <c r="F14" i="21"/>
  <c r="E15" i="21"/>
  <c r="F15" i="21"/>
  <c r="E16" i="21"/>
  <c r="F16" i="21"/>
  <c r="E17" i="21"/>
  <c r="F17" i="21"/>
  <c r="E18" i="21"/>
  <c r="F18" i="21"/>
  <c r="E19" i="21"/>
  <c r="F19" i="21"/>
  <c r="E20" i="21"/>
  <c r="F20" i="21"/>
  <c r="E21" i="21"/>
  <c r="F21" i="21"/>
  <c r="E22" i="21"/>
  <c r="F22" i="21"/>
  <c r="E23" i="21"/>
  <c r="F23" i="21"/>
  <c r="E24" i="21"/>
  <c r="F24" i="21"/>
  <c r="E25" i="21"/>
  <c r="F25" i="21"/>
  <c r="E26" i="21"/>
  <c r="F26" i="21"/>
  <c r="E27" i="21"/>
  <c r="F27" i="21"/>
  <c r="E28" i="21"/>
  <c r="F28" i="21"/>
  <c r="E29" i="21"/>
  <c r="F29" i="21"/>
  <c r="E30" i="21"/>
  <c r="F30" i="21"/>
  <c r="E31" i="21"/>
  <c r="F31" i="21"/>
  <c r="E32" i="21"/>
  <c r="F32" i="21"/>
  <c r="E33" i="21"/>
  <c r="F33" i="21"/>
  <c r="E34" i="21"/>
  <c r="F34" i="21"/>
  <c r="E35" i="21"/>
  <c r="F35" i="21"/>
  <c r="E36" i="21"/>
  <c r="F36" i="21"/>
  <c r="E37" i="21"/>
  <c r="F37" i="21"/>
  <c r="E38" i="21"/>
  <c r="F38" i="21"/>
  <c r="E39" i="21"/>
  <c r="F39" i="21"/>
  <c r="E40" i="21"/>
  <c r="F40" i="21"/>
  <c r="E41" i="21"/>
  <c r="F41" i="21"/>
  <c r="E42" i="21"/>
  <c r="F42" i="21"/>
  <c r="E43" i="21"/>
  <c r="F43" i="21"/>
  <c r="E44" i="21"/>
  <c r="F44" i="21"/>
  <c r="E45" i="21"/>
  <c r="F45" i="21"/>
  <c r="E46" i="21"/>
  <c r="F46" i="21"/>
  <c r="E47" i="21"/>
  <c r="F47" i="21"/>
  <c r="E48" i="21"/>
  <c r="F48" i="21"/>
  <c r="E49" i="21"/>
  <c r="F49" i="21"/>
  <c r="E50" i="21"/>
  <c r="F50" i="21"/>
  <c r="E51" i="21"/>
  <c r="F51" i="21"/>
  <c r="E52" i="21"/>
  <c r="F52" i="21"/>
  <c r="E2" i="21"/>
  <c r="F2" i="21"/>
  <c r="D53" i="21"/>
  <c r="G53" i="21"/>
  <c r="L63" i="20"/>
  <c r="L57" i="19"/>
  <c r="L55" i="19"/>
  <c r="L59" i="19"/>
</calcChain>
</file>

<file path=xl/sharedStrings.xml><?xml version="1.0" encoding="utf-8"?>
<sst xmlns="http://schemas.openxmlformats.org/spreadsheetml/2006/main" count="239" uniqueCount="103">
  <si>
    <t>GESTIÓN CONTRACTUAL</t>
  </si>
  <si>
    <t>Código: IDPAC-GC-FT-20
Versión: 01
Página 1 de 1
Fecha: 24/08/2016</t>
  </si>
  <si>
    <t>CERTIFICADO DE SUPERVISIÓN O INTERVENTORÍA</t>
  </si>
  <si>
    <t>I. INFORMACIÓN DE SUPERVISIÓN O INTERVENTORÍA</t>
  </si>
  <si>
    <t>FECHA DE EXPEDICIÓN</t>
  </si>
  <si>
    <t>NOMBRE Y CARGO DEL SUPERVISOR O INTERVENTOR</t>
  </si>
  <si>
    <t>TELÉFONO O EXTENSIÓN</t>
  </si>
  <si>
    <t>NELLY GARCIA BAEZ - PROFESIONAL UNIVERSITARIO 219-01 ( e) 
  GESTIÓN DE RECURSOS FISÍCOS</t>
  </si>
  <si>
    <t>2417900 - Ext. 51152</t>
  </si>
  <si>
    <t>DÍA</t>
  </si>
  <si>
    <t>MES</t>
  </si>
  <si>
    <t>AÑO</t>
  </si>
  <si>
    <t>II. INFORMACIÓN CONTRACTUAL</t>
  </si>
  <si>
    <t>NOMBRE O RAZÓN SOCIAL DEL CONTRATISTA</t>
  </si>
  <si>
    <t>NIT O C.C. No.</t>
  </si>
  <si>
    <t>WILLIAM ALFONSO LAGUNA VARGAS</t>
  </si>
  <si>
    <t>79,338,886</t>
  </si>
  <si>
    <t>TIPO DE CONTRATACIÓN:</t>
  </si>
  <si>
    <t>CONTRATO</t>
  </si>
  <si>
    <t>X</t>
  </si>
  <si>
    <t>ORDEN</t>
  </si>
  <si>
    <t>CONVENIO</t>
  </si>
  <si>
    <t>dd</t>
  </si>
  <si>
    <t>mm</t>
  </si>
  <si>
    <t>aa</t>
  </si>
  <si>
    <t>PLAZO DE EJECUCION</t>
  </si>
  <si>
    <t xml:space="preserve">No. </t>
  </si>
  <si>
    <t>CON FECHA</t>
  </si>
  <si>
    <t>30 SEPTIEMBRE DE 2016</t>
  </si>
  <si>
    <t>FECHA DE INICIO</t>
  </si>
  <si>
    <t>SEIS (6) MESES O HASTA AGOTAR PRESUPUESTO</t>
  </si>
  <si>
    <t>PARA PRESTACION DE SERVICIOS</t>
  </si>
  <si>
    <t>FORMA Y CONDICIÓN DE PAGO</t>
  </si>
  <si>
    <t xml:space="preserve">El IDPAC pagará el valor del contrato mediante pagos mensuales (mes vencido) de acuerdo con la  cantidad de pedidos entregados y liquidados a precios ofrecidos en el mes, dentro de los treinta (30) días siguientes a la prestación del servicio, previa presentación de los requisitos para pago. Presentación de la factura, Informe de los elementos o materiales entregados en el formato establecido para el efecto por la entidad. certificacipon de pago de los aportes  al Sistema de Seguridad Social Integral 8salud y pensiones ARP y de aportes Parafisacles (SENA, ICBF y Caja de Compensación familiar) de sus empleados de conformidad con lo establecido en el Artículo 50 de la ley 789 de 2002 y 828/03. Certificación de cumplimineto y recibo a satisfacción expedida por el supervisor del contrato.  </t>
  </si>
  <si>
    <t>PERIODO CERTIFICADO O FACTURADO</t>
  </si>
  <si>
    <t>DESDE</t>
  </si>
  <si>
    <t>HASTA</t>
  </si>
  <si>
    <t>OBJETO CONTRACTUAL</t>
  </si>
  <si>
    <t>Contratar el suministro de materiales de construcción, eléctricos y elementos de ferreteria necesarios para el mantenimiento de las diferentres sedes del Instituto de Participación y Acción Comunal o por aquellas de las cuales sea responsable.</t>
  </si>
  <si>
    <t>EL CONTRATISTA PRESENTA LAS CONSTANCIAS DE PAGO DE APORTES AL SISTEMA DE SEGURIDAD SOCIAL CORRESPONDIENTES AL MONTO Y TIEMPO QUE CERTIFICO</t>
  </si>
  <si>
    <t>SALUD</t>
  </si>
  <si>
    <t>No. de recibo:</t>
  </si>
  <si>
    <t>SN</t>
  </si>
  <si>
    <t>VALOR:</t>
  </si>
  <si>
    <t>EPS</t>
  </si>
  <si>
    <t>SUSALUD</t>
  </si>
  <si>
    <t>PERIODO COTIZADO</t>
  </si>
  <si>
    <t>FEBRERO</t>
  </si>
  <si>
    <t>PENSION</t>
  </si>
  <si>
    <t>FONDO</t>
  </si>
  <si>
    <t>PORVENIR</t>
  </si>
  <si>
    <t>Para prestacion De servicios</t>
  </si>
  <si>
    <t>Base Salud 40 %</t>
  </si>
  <si>
    <t>Base Pension 40%</t>
  </si>
  <si>
    <t>ARL</t>
  </si>
  <si>
    <t>Base ARL 0,522%</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</si>
  <si>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</si>
  <si>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</si>
  <si>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 xml:space="preserve"> CORRESPONDIENTE A:</t>
  </si>
  <si>
    <t>PERIODO (cual)</t>
  </si>
  <si>
    <t>ANTICIPO</t>
  </si>
  <si>
    <t>PAGO ANTICIPADO</t>
  </si>
  <si>
    <t>PAGO ÚNICO</t>
  </si>
  <si>
    <t>OTRO</t>
  </si>
  <si>
    <t>CUAL?</t>
  </si>
  <si>
    <t>FACTURA 15220 / 15221</t>
  </si>
  <si>
    <t>ESTADO PRESUPUESTAL</t>
  </si>
  <si>
    <t>DISPONIBILIDAD PRESUP. No.</t>
  </si>
  <si>
    <t>VALOR DEL CONTRATO</t>
  </si>
  <si>
    <t>$</t>
  </si>
  <si>
    <t>ADICIONES</t>
  </si>
  <si>
    <t>VALOR TOTAL DEL CONTRATO</t>
  </si>
  <si>
    <t>REGISTRO PRESUPUESTAL No.</t>
  </si>
  <si>
    <t>VALOR CANCELADO ACUMULADO</t>
  </si>
  <si>
    <t>VALOR PRESENTE PAGO</t>
  </si>
  <si>
    <t>SALDO POR LIBERAR</t>
  </si>
  <si>
    <t>RUBRO PRESUPUESTAL</t>
  </si>
  <si>
    <t>3-1-2-01-04-00-0000-00</t>
  </si>
  <si>
    <r>
      <t>OBSERVACIONES:  SE ANEXA FACTURAS No. 15220 Y 15221,  CON RADICADO ER 19576 DE DIC-15-2016. CERTIFICACIÓN DE CUMPLIMIENTO APORTES AL SISTEMA DE SEGURIDAD SOCIAL INTEGRAL Y PARAFISCALES. INGRESO AL ALMACEN No.</t>
    </r>
    <r>
      <rPr>
        <sz val="10"/>
        <color indexed="10"/>
        <rFont val="Arial"/>
        <family val="2"/>
      </rPr>
      <t xml:space="preserve"> E-001-0160 </t>
    </r>
  </si>
  <si>
    <t>FIRMA DEL SUPERVISOR O INTERVENTOR</t>
  </si>
  <si>
    <t>JULIO HERNAN CONTRERAS SUAREZ</t>
  </si>
  <si>
    <t>APOYO A LA SUPERVISIÓN</t>
  </si>
  <si>
    <t>Código: IDPAC-GC-FT-__
Versión: 01
Página 1 de 1
Fecha:   ____</t>
  </si>
  <si>
    <t>RUBÉN DARÍO GONZÁLEZ HERNÁNDEZ-GERENTE DE PROYECTOS</t>
  </si>
  <si>
    <t>2417900 EXT 1103</t>
  </si>
  <si>
    <t>ASOCIACIÓN DE DISCAPACITADOS FÍSICOS DEL SUR</t>
  </si>
  <si>
    <t>830.059.289-7</t>
  </si>
  <si>
    <t>CINCO (5) MESES O HASTA AGOTAR PRESUPUESTO</t>
  </si>
  <si>
    <t>PROROGA</t>
  </si>
  <si>
    <t>TRES (3) MESES O HASTA AGOTAR PRESUPUESTO</t>
  </si>
  <si>
    <t>ADICION</t>
  </si>
  <si>
    <t xml:space="preserve">El valor del presente contrato se cancelará de la siguiente manera: pago contra factura por cada pedido realizado, previa presentación de la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 </t>
  </si>
  <si>
    <t xml:space="preserve">Contratar el apoyo logístico para el despliegue de activaciones, acciones, e intervenciones menores en territorio y la ejecución de la convocatoria de proyectos e iniciativas sociales en todas sus fases en el marco de la implementación del modelo de participación Uno más Uno = Todos, Una más Una = Todas. </t>
  </si>
  <si>
    <t>RUBRO</t>
  </si>
  <si>
    <t>CDP</t>
  </si>
  <si>
    <t>RP</t>
  </si>
  <si>
    <t>VALOR</t>
  </si>
  <si>
    <t>3-3-1-15-07-45-1089-196</t>
  </si>
  <si>
    <t>3-3-1-15-07-45-1088-196</t>
  </si>
  <si>
    <t>3-3-1-15-07-45-1014-196</t>
  </si>
  <si>
    <t>SALDO POR PAGAR</t>
  </si>
  <si>
    <t>El presente formato se entiende suscrito por el supervisor  con la aceptacion a travéz de la plataforma del Secop II</t>
  </si>
  <si>
    <t>FACTURA No 986,989,993,995,996,997,1001,1002,1003,1004,1005,1006,1007,1008,1009,1010,1011,1012,1013,1014,1015,1016,1017,1018,1019,1020,1021,1024,1025</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</si>
</sst>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_€_-;\-* #,##0\ _€_-;_-* &quot;-&quot;\ _€_-;_-@_-"/>
    <numFmt numFmtId="165" formatCode="_-* #,##0.00\ &quot;€&quot;_-;\-* #,##0.00\ &quot;€&quot;_-;_-* &quot;-&quot;??\ &quot;€&quot;_-;_-@_-"/>
    <numFmt numFmtId="166" formatCode="[$$-340A]\ #,##0"/>
    <numFmt numFmtId="167" formatCode="0.0%"/>
    <numFmt numFmtId="168" formatCode="[$$-2C0A]#,##0.00"/>
    <numFmt numFmtId="169" formatCode="#,##0.0"/>
    <numFmt numFmtId="170" formatCode="&quot;$&quot;\ #,##0"/>
  </numFmts>
  <fonts count="16" x14ac:knownFonts="1">
    <font>
      <sz val="10"/>
      <name val="Arial"/>
    </font>
    <font>
      <sz val="10"/>
      <name val="Arial"/>
    </font>
    <font>
      <sz val="8"/>
      <name val="Arial"/>
      <family val="2"/>
    </font>
    <font>
      <b/>
      <sz val="8"/>
      <name val="Arial"/>
      <family val="2"/>
    </font>
    <font>
      <b/>
      <sz val="10"/>
      <name val="Arial"/>
      <family val="2"/>
    </font>
    <font>
      <sz val="12"/>
      <name val="Arial"/>
      <family val="2"/>
    </font>
    <font>
      <sz val="10"/>
      <name val="Arial"/>
      <family val="2"/>
    </font>
    <font>
      <sz val="9"/>
      <color indexed="57"/>
      <name val="Arial"/>
      <family val="2"/>
    </font>
    <font>
      <b/>
      <sz val="12"/>
      <name val="Arial"/>
      <family val="2"/>
    </font>
    <font>
      <sz val="8"/>
      <name val="Verdana"/>
      <family val="2"/>
    </font>
    <font>
      <sz val="7"/>
      <name val="Arial"/>
      <family val="2"/>
    </font>
    <font>
      <sz val="10"/>
      <name val="Arial"/>
      <family val="2"/>
    </font>
    <font>
      <sz val="10"/>
      <color indexed="10"/>
      <name val="Arial"/>
      <family val="2"/>
    </font>
    <font>
      <sz val="9"/>
      <name val="Arial"/>
      <family val="2"/>
    </font>
    <font>
      <b/>
      <sz val="9"/>
      <name val="Arial"/>
      <family val="2"/>
    </font>
    <font>
      <sz val="10"/>
      <name val="Arial"/>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2"/>
        <bgColor indexed="22"/>
      </patternFill>
    </fill>
    <fill>
      <patternFill patternType="solid">
        <fgColor indexed="13"/>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top style="thin">
        <color indexed="18"/>
      </top>
      <bottom/>
      <diagonal/>
    </border>
    <border>
      <left/>
      <right style="thin">
        <color indexed="18"/>
      </right>
      <top style="thin">
        <color indexed="18"/>
      </top>
      <bottom/>
      <diagonal/>
    </border>
    <border>
      <left style="thin">
        <color indexed="18"/>
      </left>
      <right/>
      <top/>
      <bottom style="thin">
        <color indexed="18"/>
      </bottom>
      <diagonal/>
    </border>
    <border>
      <left/>
      <right style="thin">
        <color indexed="18"/>
      </right>
      <top/>
      <bottom style="thin">
        <color indexed="18"/>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165" fontId="1" fillId="0" borderId="0" applyFont="0" applyFill="0" applyBorder="0" applyAlignment="0" applyProtection="0"/>
    <xf numFmtId="0" fontId="6" fillId="0" borderId="0"/>
    <xf numFmtId="9" fontId="1" fillId="0" borderId="0" applyFont="0" applyFill="0" applyBorder="0" applyAlignment="0" applyProtection="0"/>
  </cellStyleXfs>
  <cellXfs count="275">
    <xf numFmtId="0" fontId="0" fillId="0" borderId="0" xfId="0"/>
    <xf numFmtId="0" fontId="4" fillId="2" borderId="1" xfId="0" quotePrefix="1" applyFont="1" applyFill="1" applyBorder="1" applyAlignment="1" applyProtection="1">
      <alignment horizontal="center"/>
      <protection locked="0"/>
    </xf>
    <xf numFmtId="0" fontId="11" fillId="0" borderId="0" xfId="0" applyFont="1" applyProtection="1">
      <protection locked="0"/>
    </xf>
    <xf numFmtId="0" fontId="2" fillId="0" borderId="3" xfId="0" applyFont="1" applyFill="1" applyBorder="1" applyProtection="1">
      <protection locked="0"/>
    </xf>
    <xf numFmtId="0" fontId="2" fillId="0" borderId="0" xfId="0" applyFont="1" applyFill="1" applyBorder="1" applyProtection="1">
      <protection locked="0"/>
    </xf>
    <xf numFmtId="0" fontId="2" fillId="0" borderId="2" xfId="0" applyFont="1" applyFill="1" applyBorder="1" applyProtection="1">
      <protection locked="0"/>
    </xf>
    <xf numFmtId="0" fontId="11" fillId="0" borderId="0" xfId="0" applyFont="1" applyBorder="1" applyProtection="1">
      <protection locked="0"/>
    </xf>
    <xf numFmtId="0" fontId="2" fillId="0" borderId="4" xfId="0" applyFont="1" applyFill="1" applyBorder="1" applyProtection="1">
      <protection locked="0"/>
    </xf>
    <xf numFmtId="0" fontId="2" fillId="0" borderId="5" xfId="0" applyFont="1" applyFill="1" applyBorder="1" applyProtection="1">
      <protection locked="0"/>
    </xf>
    <xf numFmtId="0" fontId="2" fillId="0" borderId="6" xfId="0" applyFont="1" applyFill="1" applyBorder="1" applyProtection="1">
      <protection locked="0"/>
    </xf>
    <xf numFmtId="0" fontId="2" fillId="0" borderId="7" xfId="0" applyFont="1" applyFill="1" applyBorder="1" applyProtection="1">
      <protection locked="0"/>
    </xf>
    <xf numFmtId="0" fontId="2" fillId="0" borderId="8" xfId="0" applyFont="1" applyFill="1" applyBorder="1" applyProtection="1">
      <protection locked="0"/>
    </xf>
    <xf numFmtId="0" fontId="2" fillId="0" borderId="9" xfId="0" applyFont="1" applyFill="1" applyBorder="1" applyProtection="1">
      <protection locked="0"/>
    </xf>
    <xf numFmtId="0" fontId="4" fillId="0" borderId="3" xfId="0" applyFont="1" applyFill="1" applyBorder="1" applyProtection="1">
      <protection locked="0"/>
    </xf>
    <xf numFmtId="0" fontId="3" fillId="0" borderId="0" xfId="0" applyFont="1" applyFill="1" applyBorder="1" applyAlignment="1" applyProtection="1">
      <alignment horizontal="left" vertical="center"/>
      <protection locked="0"/>
    </xf>
    <xf numFmtId="0" fontId="3" fillId="0" borderId="7" xfId="0" applyFont="1" applyFill="1" applyBorder="1" applyAlignment="1" applyProtection="1">
      <alignment horizontal="left"/>
      <protection locked="0"/>
    </xf>
    <xf numFmtId="0" fontId="3" fillId="0" borderId="8"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2" fillId="0" borderId="10" xfId="0" applyFont="1" applyFill="1" applyBorder="1" applyProtection="1">
      <protection locked="0"/>
    </xf>
    <xf numFmtId="49" fontId="2" fillId="0" borderId="0" xfId="0" applyNumberFormat="1" applyFont="1" applyFill="1" applyBorder="1" applyProtection="1">
      <protection locked="0"/>
    </xf>
    <xf numFmtId="0" fontId="2" fillId="0" borderId="0" xfId="0" applyFont="1" applyFill="1" applyBorder="1" applyAlignment="1" applyProtection="1">
      <alignment horizontal="left"/>
      <protection locked="0"/>
    </xf>
    <xf numFmtId="0" fontId="2" fillId="0" borderId="11" xfId="0" applyFont="1" applyFill="1" applyBorder="1" applyProtection="1">
      <protection locked="0"/>
    </xf>
    <xf numFmtId="0" fontId="2" fillId="0" borderId="12" xfId="0" applyFont="1" applyFill="1" applyBorder="1" applyProtection="1">
      <protection locked="0"/>
    </xf>
    <xf numFmtId="0" fontId="4" fillId="0" borderId="0" xfId="0" applyFont="1" applyFill="1" applyBorder="1" applyProtection="1">
      <protection locked="0"/>
    </xf>
    <xf numFmtId="3" fontId="4" fillId="0" borderId="0" xfId="0" applyNumberFormat="1" applyFont="1" applyFill="1" applyBorder="1" applyProtection="1">
      <protection locked="0"/>
    </xf>
    <xf numFmtId="0" fontId="2" fillId="0" borderId="13" xfId="0" applyFont="1" applyFill="1" applyBorder="1" applyProtection="1">
      <protection locked="0"/>
    </xf>
    <xf numFmtId="0" fontId="2" fillId="0" borderId="15" xfId="0" applyFont="1" applyFill="1" applyBorder="1" applyProtection="1">
      <protection locked="0"/>
    </xf>
    <xf numFmtId="0" fontId="2" fillId="0" borderId="3" xfId="0" applyFont="1" applyFill="1" applyBorder="1" applyAlignment="1" applyProtection="1">
      <alignment vertical="justify" wrapText="1"/>
      <protection locked="0"/>
    </xf>
    <xf numFmtId="0" fontId="7" fillId="0" borderId="0" xfId="0" applyFont="1" applyBorder="1" applyProtection="1">
      <protection locked="0"/>
    </xf>
    <xf numFmtId="0" fontId="2" fillId="0" borderId="0" xfId="0" applyFont="1" applyFill="1" applyBorder="1" applyAlignment="1" applyProtection="1">
      <alignment horizontal="right"/>
      <protection locked="0"/>
    </xf>
    <xf numFmtId="0" fontId="2" fillId="0" borderId="14" xfId="0" applyFont="1" applyFill="1" applyBorder="1" applyProtection="1">
      <protection locked="0"/>
    </xf>
    <xf numFmtId="0" fontId="6" fillId="0" borderId="0" xfId="0" applyFont="1" applyFill="1" applyBorder="1" applyProtection="1">
      <protection locked="0"/>
    </xf>
    <xf numFmtId="0" fontId="2" fillId="0" borderId="0" xfId="0" applyFont="1" applyFill="1" applyBorder="1" applyAlignment="1" applyProtection="1">
      <alignment vertical="center"/>
      <protection locked="0"/>
    </xf>
    <xf numFmtId="0" fontId="4" fillId="0" borderId="0" xfId="0" applyFont="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protection locked="0"/>
    </xf>
    <xf numFmtId="0" fontId="4" fillId="3" borderId="0" xfId="0" applyFont="1" applyFill="1" applyBorder="1" applyAlignment="1" applyProtection="1">
      <alignment horizontal="center" vertical="center" wrapText="1"/>
      <protection locked="0"/>
    </xf>
    <xf numFmtId="0" fontId="6" fillId="0" borderId="0" xfId="0" applyFont="1" applyBorder="1" applyProtection="1">
      <protection locked="0"/>
    </xf>
    <xf numFmtId="3" fontId="6" fillId="0" borderId="0" xfId="0" applyNumberFormat="1" applyFont="1" applyBorder="1" applyProtection="1">
      <protection locked="0"/>
    </xf>
    <xf numFmtId="169" fontId="6" fillId="0" borderId="0" xfId="0" applyNumberFormat="1" applyFont="1" applyBorder="1" applyProtection="1">
      <protection locked="0"/>
    </xf>
    <xf numFmtId="0" fontId="6" fillId="0" borderId="2" xfId="0" applyFont="1" applyBorder="1" applyProtection="1">
      <protection locked="0"/>
    </xf>
    <xf numFmtId="0" fontId="6" fillId="0" borderId="0" xfId="0" applyFont="1" applyProtection="1">
      <protection locked="0"/>
    </xf>
    <xf numFmtId="3" fontId="6" fillId="0" borderId="0" xfId="0" applyNumberFormat="1" applyFont="1" applyProtection="1">
      <protection locked="0"/>
    </xf>
    <xf numFmtId="0" fontId="6" fillId="0" borderId="2" xfId="0" applyFont="1" applyFill="1" applyBorder="1" applyProtection="1">
      <protection locked="0"/>
    </xf>
    <xf numFmtId="166" fontId="4" fillId="0" borderId="0" xfId="0" applyNumberFormat="1" applyFont="1" applyFill="1" applyBorder="1" applyAlignment="1" applyProtection="1">
      <alignment horizontal="right" vertical="top" wrapText="1"/>
      <protection locked="0"/>
    </xf>
    <xf numFmtId="164" fontId="0" fillId="0" borderId="0" xfId="1" applyFont="1"/>
    <xf numFmtId="164" fontId="15" fillId="6" borderId="0" xfId="1" applyFont="1" applyFill="1"/>
    <xf numFmtId="164" fontId="0" fillId="0" borderId="0" xfId="0" applyNumberFormat="1"/>
    <xf numFmtId="0" fontId="14" fillId="2" borderId="0" xfId="0" applyFont="1" applyFill="1" applyBorder="1" applyAlignment="1" applyProtection="1">
      <alignment vertical="center" wrapText="1"/>
      <protection locked="0"/>
    </xf>
    <xf numFmtId="3" fontId="4" fillId="0" borderId="0" xfId="0" applyNumberFormat="1" applyFont="1" applyFill="1" applyBorder="1" applyAlignment="1" applyProtection="1">
      <alignment horizontal="right"/>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0" fontId="4" fillId="2" borderId="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0" borderId="3"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2" fillId="0" borderId="0" xfId="0" applyFont="1" applyFill="1" applyBorder="1" applyAlignment="1" applyProtection="1">
      <alignment horizontal="center" vertical="center"/>
      <protection locked="0"/>
    </xf>
    <xf numFmtId="0" fontId="6" fillId="0" borderId="3" xfId="0" applyFont="1" applyFill="1" applyBorder="1" applyProtection="1">
      <protection locked="0"/>
    </xf>
    <xf numFmtId="0" fontId="6" fillId="0" borderId="3" xfId="0" applyFont="1" applyBorder="1" applyAlignment="1" applyProtection="1">
      <protection locked="0"/>
    </xf>
    <xf numFmtId="0" fontId="6" fillId="0" borderId="0" xfId="0" applyFont="1" applyBorder="1" applyAlignment="1" applyProtection="1">
      <protection locked="0"/>
    </xf>
    <xf numFmtId="0" fontId="6" fillId="0" borderId="0" xfId="0" applyFont="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6" fillId="0" borderId="2" xfId="0" applyFont="1" applyFill="1" applyBorder="1" applyAlignment="1" applyProtection="1">
      <alignment vertical="center" wrapText="1"/>
      <protection locked="0"/>
    </xf>
    <xf numFmtId="0" fontId="6" fillId="0" borderId="0" xfId="0" applyFont="1" applyFill="1" applyBorder="1" applyAlignment="1" applyProtection="1">
      <alignment horizontal="center" vertical="center" wrapText="1"/>
      <protection locked="0"/>
    </xf>
    <xf numFmtId="0" fontId="6" fillId="3"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7" fontId="6" fillId="0" borderId="0" xfId="4" applyNumberFormat="1"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6" fillId="0" borderId="3" xfId="0" applyFont="1" applyFill="1" applyBorder="1" applyAlignment="1" applyProtection="1">
      <alignment vertical="top" wrapText="1"/>
      <protection locked="0"/>
    </xf>
    <xf numFmtId="0" fontId="6" fillId="0" borderId="0" xfId="0" applyFont="1" applyFill="1" applyBorder="1" applyAlignment="1" applyProtection="1">
      <alignment vertical="top" wrapText="1"/>
      <protection locked="0"/>
    </xf>
    <xf numFmtId="0" fontId="6" fillId="0" borderId="2" xfId="0" applyFont="1" applyFill="1" applyBorder="1" applyAlignment="1" applyProtection="1">
      <alignment vertical="top" wrapText="1"/>
      <protection locked="0"/>
    </xf>
    <xf numFmtId="166" fontId="6" fillId="3" borderId="0" xfId="0" applyNumberFormat="1" applyFont="1" applyFill="1" applyBorder="1" applyAlignment="1" applyProtection="1">
      <alignment horizontal="left" vertical="top" wrapText="1"/>
      <protection locked="0"/>
    </xf>
    <xf numFmtId="166" fontId="6" fillId="3" borderId="2" xfId="0" applyNumberFormat="1" applyFont="1" applyFill="1" applyBorder="1" applyAlignment="1" applyProtection="1">
      <alignment horizontal="left" vertical="top" wrapText="1"/>
      <protection locked="0"/>
    </xf>
    <xf numFmtId="1" fontId="6" fillId="0" borderId="0" xfId="0" applyNumberFormat="1" applyFont="1" applyProtection="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6" fillId="0" borderId="2" xfId="0" applyFont="1" applyFill="1" applyBorder="1" applyAlignment="1" applyProtection="1">
      <alignment horizontal="left" vertical="top" wrapText="1"/>
      <protection locked="0"/>
    </xf>
    <xf numFmtId="0" fontId="6" fillId="0" borderId="0" xfId="0" applyFont="1" applyFill="1" applyBorder="1" applyAlignment="1" applyProtection="1">
      <alignment horizontal="right"/>
      <protection locked="0"/>
    </xf>
    <xf numFmtId="0" fontId="6" fillId="0" borderId="10" xfId="0" applyFont="1" applyBorder="1" applyProtection="1">
      <protection locked="0"/>
    </xf>
    <xf numFmtId="0" fontId="6" fillId="0" borderId="0" xfId="0" applyFont="1" applyFill="1" applyBorder="1" applyAlignment="1" applyProtection="1">
      <alignment horizontal="center"/>
      <protection locked="0"/>
    </xf>
    <xf numFmtId="0" fontId="6" fillId="0" borderId="14" xfId="0" applyFont="1" applyFill="1" applyBorder="1" applyProtection="1">
      <protection locked="0"/>
    </xf>
    <xf numFmtId="0" fontId="6" fillId="0" borderId="13" xfId="0" applyFont="1" applyFill="1" applyBorder="1" applyProtection="1">
      <protection locked="0"/>
    </xf>
    <xf numFmtId="0" fontId="6" fillId="0" borderId="3" xfId="0" applyFont="1" applyBorder="1" applyAlignment="1" applyProtection="1">
      <alignment vertical="justify" wrapText="1"/>
      <protection locked="0"/>
    </xf>
    <xf numFmtId="0" fontId="6" fillId="0" borderId="0" xfId="0" applyFont="1" applyBorder="1" applyAlignment="1" applyProtection="1">
      <alignment vertical="justify" wrapText="1"/>
      <protection locked="0"/>
    </xf>
    <xf numFmtId="0" fontId="6" fillId="0" borderId="2" xfId="0" applyFont="1" applyBorder="1" applyAlignment="1" applyProtection="1">
      <alignment vertical="justify" wrapText="1"/>
      <protection locked="0"/>
    </xf>
    <xf numFmtId="9" fontId="6" fillId="0" borderId="0" xfId="0" applyNumberFormat="1" applyFont="1" applyProtection="1">
      <protection locked="0"/>
    </xf>
    <xf numFmtId="166" fontId="6" fillId="0" borderId="0" xfId="0" applyNumberFormat="1" applyFont="1" applyProtection="1">
      <protection locked="0"/>
    </xf>
    <xf numFmtId="0" fontId="6" fillId="0" borderId="0" xfId="0" applyFont="1" applyFill="1" applyBorder="1" applyAlignment="1" applyProtection="1">
      <alignment vertical="center"/>
      <protection locked="0"/>
    </xf>
    <xf numFmtId="0" fontId="6" fillId="3" borderId="0" xfId="0" applyFont="1" applyFill="1" applyBorder="1" applyAlignment="1" applyProtection="1">
      <alignment horizontal="center" vertical="center" wrapText="1"/>
      <protection locked="0"/>
    </xf>
    <xf numFmtId="166" fontId="6" fillId="3" borderId="0" xfId="0" applyNumberFormat="1" applyFont="1" applyFill="1" applyBorder="1" applyAlignment="1" applyProtection="1">
      <alignment horizontal="center" vertical="center" wrapText="1"/>
      <protection locked="0"/>
    </xf>
    <xf numFmtId="17" fontId="6" fillId="0" borderId="0" xfId="0" applyNumberFormat="1" applyFont="1" applyFill="1" applyBorder="1" applyAlignment="1" applyProtection="1">
      <alignment horizontal="center" vertical="center" wrapText="1"/>
      <protection locked="0"/>
    </xf>
    <xf numFmtId="166" fontId="6" fillId="0" borderId="0" xfId="0" applyNumberFormat="1" applyFont="1" applyFill="1" applyBorder="1" applyAlignment="1" applyProtection="1">
      <alignment horizontal="left" vertical="top" wrapText="1"/>
      <protection locked="0"/>
    </xf>
    <xf numFmtId="0" fontId="6" fillId="0" borderId="0" xfId="0" applyFont="1" applyFill="1" applyProtection="1">
      <protection locked="0"/>
    </xf>
    <xf numFmtId="164" fontId="6" fillId="6" borderId="0" xfId="1" applyFont="1" applyFill="1"/>
    <xf numFmtId="3" fontId="4" fillId="0" borderId="0" xfId="0" applyNumberFormat="1" applyFont="1" applyFill="1" applyBorder="1" applyAlignment="1" applyProtection="1">
      <alignment horizontal="right"/>
      <protection locked="0"/>
    </xf>
    <xf numFmtId="0" fontId="6" fillId="0" borderId="0" xfId="0" applyFont="1" applyFill="1" applyBorder="1" applyAlignment="1" applyProtection="1">
      <alignment horizontal="center"/>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3" fontId="4" fillId="8" borderId="0" xfId="0" applyNumberFormat="1" applyFont="1" applyFill="1" applyBorder="1" applyAlignment="1" applyProtection="1">
      <alignment horizontal="right"/>
      <protection locked="0"/>
    </xf>
    <xf numFmtId="0" fontId="10" fillId="0" borderId="1" xfId="0" applyFont="1" applyFill="1" applyBorder="1" applyAlignment="1" applyProtection="1">
      <alignment horizontal="center" vertical="center" wrapText="1"/>
    </xf>
    <xf numFmtId="0" fontId="10" fillId="0" borderId="1" xfId="0" applyFont="1" applyBorder="1" applyAlignment="1" applyProtection="1">
      <alignment horizontal="center" vertical="center"/>
    </xf>
    <xf numFmtId="0" fontId="8" fillId="0"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8" fillId="0" borderId="1" xfId="0" applyFont="1" applyBorder="1" applyAlignment="1" applyProtection="1">
      <alignment horizontal="center" vertical="center"/>
    </xf>
    <xf numFmtId="0" fontId="2" fillId="0" borderId="1" xfId="0" applyFont="1" applyFill="1" applyBorder="1" applyAlignment="1" applyProtection="1"/>
    <xf numFmtId="0" fontId="6" fillId="0" borderId="1" xfId="0" applyFont="1" applyBorder="1" applyAlignment="1" applyProtection="1"/>
    <xf numFmtId="0" fontId="8" fillId="0" borderId="3"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2"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4" fillId="4" borderId="16" xfId="0" applyFont="1" applyFill="1" applyBorder="1" applyAlignment="1" applyProtection="1">
      <alignment horizontal="center"/>
      <protection locked="0"/>
    </xf>
    <xf numFmtId="0" fontId="4" fillId="4" borderId="17"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4" fillId="4" borderId="19" xfId="0" applyFont="1" applyFill="1" applyBorder="1" applyAlignment="1" applyProtection="1">
      <alignment horizontal="center"/>
      <protection locked="0"/>
    </xf>
    <xf numFmtId="0" fontId="4" fillId="4" borderId="20" xfId="0" applyFont="1" applyFill="1" applyBorder="1" applyAlignment="1" applyProtection="1">
      <alignment horizontal="center"/>
      <protection locked="0"/>
    </xf>
    <xf numFmtId="0" fontId="4" fillId="2" borderId="21" xfId="0" applyFont="1" applyFill="1" applyBorder="1" applyAlignment="1" applyProtection="1">
      <alignment horizontal="center" vertical="justify" wrapText="1"/>
      <protection locked="0"/>
    </xf>
    <xf numFmtId="0" fontId="4" fillId="2" borderId="8" xfId="0" applyFont="1" applyFill="1" applyBorder="1" applyAlignment="1" applyProtection="1">
      <alignment horizontal="center" vertical="justify"/>
      <protection locked="0"/>
    </xf>
    <xf numFmtId="0" fontId="4" fillId="2" borderId="22" xfId="0" applyFont="1" applyFill="1" applyBorder="1" applyAlignment="1" applyProtection="1">
      <alignment horizontal="center" vertical="justify"/>
      <protection locked="0"/>
    </xf>
    <xf numFmtId="0" fontId="4" fillId="2" borderId="23" xfId="0" applyFont="1" applyFill="1" applyBorder="1" applyAlignment="1" applyProtection="1">
      <alignment horizontal="center" vertical="justify"/>
      <protection locked="0"/>
    </xf>
    <xf numFmtId="0" fontId="4" fillId="2" borderId="5" xfId="0" applyFont="1" applyFill="1" applyBorder="1" applyAlignment="1" applyProtection="1">
      <alignment horizontal="center" vertical="justify"/>
      <protection locked="0"/>
    </xf>
    <xf numFmtId="0" fontId="4" fillId="2" borderId="24" xfId="0" applyFont="1" applyFill="1" applyBorder="1" applyAlignment="1" applyProtection="1">
      <alignment horizontal="center" vertical="justify"/>
      <protection locked="0"/>
    </xf>
    <xf numFmtId="0" fontId="4" fillId="2" borderId="21"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2" fillId="0" borderId="0" xfId="0" applyFont="1" applyFill="1" applyBorder="1" applyAlignment="1" applyProtection="1">
      <alignment horizontal="center"/>
      <protection locked="0"/>
    </xf>
    <xf numFmtId="0" fontId="2" fillId="0" borderId="8" xfId="0" applyFont="1" applyFill="1" applyBorder="1" applyAlignment="1" applyProtection="1">
      <alignment horizontal="center"/>
      <protection locked="0"/>
    </xf>
    <xf numFmtId="0" fontId="2" fillId="0" borderId="2"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1" fontId="4" fillId="2" borderId="1" xfId="0" applyNumberFormat="1" applyFont="1" applyFill="1" applyBorder="1" applyAlignment="1" applyProtection="1">
      <alignment horizontal="center" vertical="center"/>
      <protection locked="0"/>
    </xf>
    <xf numFmtId="0" fontId="6" fillId="0" borderId="14" xfId="0" applyFont="1" applyFill="1" applyBorder="1" applyAlignment="1" applyProtection="1">
      <alignment horizontal="center"/>
      <protection locked="0"/>
    </xf>
    <xf numFmtId="0" fontId="6" fillId="0" borderId="15" xfId="0" applyFont="1" applyFill="1" applyBorder="1" applyAlignment="1" applyProtection="1">
      <alignment horizontal="center"/>
      <protection locked="0"/>
    </xf>
    <xf numFmtId="0" fontId="4" fillId="2" borderId="1" xfId="0" applyFont="1" applyFill="1" applyBorder="1" applyAlignment="1" applyProtection="1">
      <alignment horizontal="center"/>
      <protection locked="0"/>
    </xf>
    <xf numFmtId="14" fontId="4" fillId="2" borderId="1" xfId="0" applyNumberFormat="1" applyFont="1" applyFill="1" applyBorder="1" applyAlignment="1" applyProtection="1">
      <alignment horizontal="center"/>
      <protection locked="0"/>
    </xf>
    <xf numFmtId="0" fontId="4" fillId="2" borderId="16" xfId="0" applyFont="1" applyFill="1" applyBorder="1" applyAlignment="1" applyProtection="1">
      <alignment horizontal="center" wrapText="1"/>
      <protection locked="0"/>
    </xf>
    <xf numFmtId="0" fontId="4" fillId="2" borderId="25" xfId="0" applyFont="1" applyFill="1" applyBorder="1" applyAlignment="1" applyProtection="1">
      <alignment horizontal="center" wrapText="1"/>
      <protection locked="0"/>
    </xf>
    <xf numFmtId="0" fontId="4" fillId="2" borderId="17" xfId="0" applyFont="1" applyFill="1" applyBorder="1" applyAlignment="1" applyProtection="1">
      <alignment horizontal="center" wrapText="1"/>
      <protection locked="0"/>
    </xf>
    <xf numFmtId="0" fontId="4" fillId="0" borderId="11" xfId="0" applyFont="1" applyFill="1" applyBorder="1" applyAlignment="1" applyProtection="1">
      <alignment horizontal="center"/>
      <protection locked="0"/>
    </xf>
    <xf numFmtId="0" fontId="4" fillId="0" borderId="10" xfId="0" applyFont="1" applyFill="1" applyBorder="1" applyAlignment="1" applyProtection="1">
      <alignment horizontal="center"/>
      <protection locked="0"/>
    </xf>
    <xf numFmtId="0" fontId="4" fillId="0" borderId="12"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0" fontId="6" fillId="0" borderId="29" xfId="0"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protection locked="0"/>
    </xf>
    <xf numFmtId="0" fontId="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left"/>
      <protection locked="0"/>
    </xf>
    <xf numFmtId="0" fontId="6" fillId="0" borderId="0" xfId="0" applyFont="1" applyBorder="1" applyAlignment="1" applyProtection="1">
      <alignment horizontal="left"/>
      <protection locked="0"/>
    </xf>
    <xf numFmtId="0" fontId="5" fillId="2" borderId="16" xfId="0" applyFont="1" applyFill="1" applyBorder="1" applyAlignment="1" applyProtection="1">
      <alignment horizontal="left" vertical="center" wrapText="1"/>
      <protection locked="0"/>
    </xf>
    <xf numFmtId="0" fontId="5" fillId="2" borderId="25"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6" fillId="0" borderId="26" xfId="0" applyFont="1" applyBorder="1" applyAlignment="1" applyProtection="1">
      <alignment horizontal="center" vertical="center" wrapText="1"/>
      <protection locked="0"/>
    </xf>
    <xf numFmtId="0" fontId="6" fillId="0" borderId="27" xfId="0" applyFont="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8"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166" fontId="6" fillId="2" borderId="27" xfId="0" applyNumberFormat="1" applyFont="1" applyFill="1" applyBorder="1" applyAlignment="1" applyProtection="1">
      <alignment horizontal="left" vertical="center" wrapText="1"/>
      <protection locked="0"/>
    </xf>
    <xf numFmtId="167" fontId="6" fillId="0" borderId="31" xfId="4" applyNumberFormat="1" applyFont="1" applyBorder="1" applyAlignment="1" applyProtection="1">
      <alignment horizontal="center" vertical="center" wrapText="1"/>
      <protection locked="0"/>
    </xf>
    <xf numFmtId="167" fontId="6" fillId="0" borderId="28" xfId="4" applyNumberFormat="1"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6" fillId="2" borderId="33" xfId="0" applyFont="1" applyFill="1" applyBorder="1" applyAlignment="1" applyProtection="1">
      <alignment horizontal="center" vertical="center" wrapText="1"/>
      <protection locked="0"/>
    </xf>
    <xf numFmtId="0" fontId="6" fillId="2" borderId="30" xfId="0" applyFont="1" applyFill="1" applyBorder="1" applyAlignment="1" applyProtection="1">
      <alignment horizontal="center" vertical="center" wrapText="1"/>
      <protection locked="0"/>
    </xf>
    <xf numFmtId="0" fontId="6" fillId="2" borderId="34"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7" fontId="6" fillId="5" borderId="1" xfId="0" applyNumberFormat="1"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left" vertical="center" wrapText="1"/>
      <protection locked="0"/>
    </xf>
    <xf numFmtId="0" fontId="6" fillId="0" borderId="0" xfId="0" applyFont="1" applyFill="1" applyBorder="1" applyAlignment="1" applyProtection="1">
      <alignment horizontal="left" vertical="center" wrapText="1"/>
      <protection locked="0"/>
    </xf>
    <xf numFmtId="0" fontId="6" fillId="0" borderId="35"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2" borderId="36" xfId="0" applyFont="1" applyFill="1" applyBorder="1" applyAlignment="1" applyProtection="1">
      <alignment horizontal="center" vertical="center" wrapText="1"/>
      <protection locked="0"/>
    </xf>
    <xf numFmtId="0" fontId="6" fillId="2" borderId="37" xfId="0" applyFont="1" applyFill="1" applyBorder="1" applyAlignment="1" applyProtection="1">
      <alignment horizontal="center" vertical="center" wrapText="1"/>
      <protection locked="0"/>
    </xf>
    <xf numFmtId="166" fontId="6" fillId="2" borderId="36" xfId="0" applyNumberFormat="1" applyFont="1" applyFill="1" applyBorder="1" applyAlignment="1" applyProtection="1">
      <alignment horizontal="left" vertical="center" wrapText="1"/>
      <protection locked="0"/>
    </xf>
    <xf numFmtId="167" fontId="6" fillId="0" borderId="32" xfId="4" applyNumberFormat="1" applyFont="1" applyBorder="1" applyAlignment="1" applyProtection="1">
      <alignment horizontal="center" vertical="center" wrapText="1"/>
      <protection locked="0"/>
    </xf>
    <xf numFmtId="167" fontId="6" fillId="0" borderId="38" xfId="4" applyNumberFormat="1"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3" fontId="6" fillId="0" borderId="45" xfId="0" applyNumberFormat="1" applyFont="1" applyBorder="1" applyAlignment="1" applyProtection="1">
      <alignment horizontal="center" vertical="center" wrapText="1"/>
      <protection locked="0"/>
    </xf>
    <xf numFmtId="0" fontId="6" fillId="0" borderId="35"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3" fontId="6" fillId="0" borderId="36" xfId="0" applyNumberFormat="1"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166" fontId="6" fillId="3" borderId="1" xfId="0" applyNumberFormat="1" applyFont="1" applyFill="1" applyBorder="1" applyAlignment="1" applyProtection="1">
      <alignment horizontal="center" vertical="center" wrapText="1"/>
      <protection locked="0"/>
    </xf>
    <xf numFmtId="167" fontId="6" fillId="0" borderId="0" xfId="4"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6" fillId="3" borderId="46" xfId="0" applyFont="1" applyFill="1" applyBorder="1" applyAlignment="1" applyProtection="1">
      <alignment horizontal="center" vertical="center" wrapText="1"/>
      <protection locked="0"/>
    </xf>
    <xf numFmtId="0" fontId="4" fillId="3" borderId="46" xfId="0" applyFont="1" applyFill="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3" fontId="6" fillId="0" borderId="1" xfId="0" applyNumberFormat="1" applyFont="1" applyBorder="1" applyAlignment="1" applyProtection="1">
      <alignment horizontal="center" vertical="center" wrapText="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166" fontId="4" fillId="2" borderId="1" xfId="0" applyNumberFormat="1" applyFont="1" applyFill="1" applyBorder="1" applyAlignment="1" applyProtection="1">
      <alignment horizontal="right" vertical="top" wrapText="1"/>
      <protection locked="0"/>
    </xf>
    <xf numFmtId="0" fontId="6" fillId="0" borderId="3" xfId="0" applyFont="1" applyFill="1" applyBorder="1" applyAlignment="1" applyProtection="1">
      <alignment horizontal="justify" vertical="center" wrapText="1"/>
      <protection locked="0"/>
    </xf>
    <xf numFmtId="0" fontId="6" fillId="0" borderId="0"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3" fontId="4" fillId="0" borderId="0" xfId="0" applyNumberFormat="1" applyFont="1" applyFill="1" applyBorder="1" applyAlignment="1" applyProtection="1">
      <alignment horizontal="right"/>
      <protection locked="0"/>
    </xf>
    <xf numFmtId="0" fontId="2" fillId="0" borderId="14" xfId="0" applyFont="1" applyFill="1" applyBorder="1" applyAlignment="1" applyProtection="1">
      <alignment horizontal="center"/>
      <protection locked="0"/>
    </xf>
    <xf numFmtId="3" fontId="4" fillId="2" borderId="0" xfId="0" applyNumberFormat="1" applyFont="1" applyFill="1" applyBorder="1" applyAlignment="1" applyProtection="1">
      <alignment horizontal="right"/>
      <protection locked="0"/>
    </xf>
    <xf numFmtId="0" fontId="4" fillId="3" borderId="0" xfId="0"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12" fontId="4" fillId="2" borderId="16" xfId="0" applyNumberFormat="1" applyFont="1" applyFill="1" applyBorder="1" applyAlignment="1" applyProtection="1">
      <alignment horizontal="center" vertical="center" wrapText="1"/>
      <protection locked="0"/>
    </xf>
    <xf numFmtId="12" fontId="4" fillId="2" borderId="25" xfId="0" applyNumberFormat="1" applyFont="1" applyFill="1" applyBorder="1" applyAlignment="1" applyProtection="1">
      <alignment horizontal="center" vertical="center" wrapText="1"/>
      <protection locked="0"/>
    </xf>
    <xf numFmtId="12" fontId="4" fillId="2" borderId="17" xfId="0" applyNumberFormat="1" applyFont="1" applyFill="1" applyBorder="1" applyAlignment="1" applyProtection="1">
      <alignment horizontal="center" vertical="center" wrapText="1"/>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168" fontId="3" fillId="0" borderId="3" xfId="0" applyNumberFormat="1" applyFont="1" applyFill="1" applyBorder="1" applyAlignment="1" applyProtection="1">
      <alignment horizontal="center"/>
      <protection locked="0"/>
    </xf>
    <xf numFmtId="168" fontId="3" fillId="0" borderId="0" xfId="0" applyNumberFormat="1" applyFont="1" applyFill="1" applyBorder="1" applyAlignment="1" applyProtection="1">
      <alignment horizontal="center"/>
      <protection locked="0"/>
    </xf>
    <xf numFmtId="16" fontId="4" fillId="2" borderId="1" xfId="0" applyNumberFormat="1" applyFont="1"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0" fontId="3" fillId="2" borderId="25"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4" fillId="2" borderId="16"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6" fillId="0" borderId="2"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2" borderId="21" xfId="3" applyFont="1" applyFill="1" applyBorder="1" applyAlignment="1" applyProtection="1">
      <alignment horizontal="center" vertical="center" wrapText="1"/>
      <protection locked="0"/>
    </xf>
    <xf numFmtId="0" fontId="4" fillId="2" borderId="8" xfId="3" applyFont="1" applyFill="1" applyBorder="1" applyAlignment="1" applyProtection="1">
      <alignment horizontal="center" vertical="center"/>
      <protection locked="0"/>
    </xf>
    <xf numFmtId="0" fontId="4" fillId="2" borderId="22" xfId="3" applyFont="1" applyFill="1" applyBorder="1" applyAlignment="1" applyProtection="1">
      <alignment horizontal="center" vertical="center"/>
      <protection locked="0"/>
    </xf>
    <xf numFmtId="0" fontId="4" fillId="2" borderId="23" xfId="3" applyFont="1" applyFill="1" applyBorder="1" applyAlignment="1" applyProtection="1">
      <alignment horizontal="center" vertical="center"/>
      <protection locked="0"/>
    </xf>
    <xf numFmtId="0" fontId="4" fillId="2" borderId="5" xfId="3" applyFont="1" applyFill="1" applyBorder="1" applyAlignment="1" applyProtection="1">
      <alignment horizontal="center" vertical="center"/>
      <protection locked="0"/>
    </xf>
    <xf numFmtId="0" fontId="4" fillId="2" borderId="24" xfId="3" applyFont="1" applyFill="1" applyBorder="1" applyAlignment="1" applyProtection="1">
      <alignment horizontal="center" vertical="center"/>
      <protection locked="0"/>
    </xf>
    <xf numFmtId="0" fontId="4" fillId="2" borderId="21" xfId="3" applyFont="1" applyFill="1" applyBorder="1" applyAlignment="1" applyProtection="1">
      <alignment horizontal="center" vertical="center"/>
      <protection locked="0"/>
    </xf>
    <xf numFmtId="0" fontId="4" fillId="2" borderId="9" xfId="3" applyFont="1" applyFill="1" applyBorder="1" applyAlignment="1" applyProtection="1">
      <alignment horizontal="center" vertical="center"/>
      <protection locked="0"/>
    </xf>
    <xf numFmtId="0" fontId="4" fillId="2" borderId="6" xfId="3" applyFont="1" applyFill="1" applyBorder="1" applyAlignment="1" applyProtection="1">
      <alignment horizontal="center" vertical="center"/>
      <protection locked="0"/>
    </xf>
    <xf numFmtId="14" fontId="4" fillId="2" borderId="1" xfId="0" applyNumberFormat="1" applyFont="1" applyFill="1" applyBorder="1" applyAlignment="1" applyProtection="1">
      <alignment horizontal="center" vertical="center"/>
      <protection locked="0"/>
    </xf>
    <xf numFmtId="0" fontId="4" fillId="2" borderId="16" xfId="0" applyFont="1" applyFill="1" applyBorder="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justify" vertical="center" wrapText="1"/>
      <protection locked="0"/>
    </xf>
    <xf numFmtId="0" fontId="13" fillId="0" borderId="1" xfId="0" applyFont="1" applyBorder="1" applyAlignment="1" applyProtection="1">
      <alignment horizontal="justify" vertical="center" wrapText="1"/>
      <protection locked="0"/>
    </xf>
    <xf numFmtId="17"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top" wrapText="1"/>
      <protection locked="0"/>
    </xf>
    <xf numFmtId="164" fontId="6" fillId="0" borderId="1" xfId="1" applyFont="1" applyFill="1" applyBorder="1" applyAlignment="1" applyProtection="1">
      <alignment horizontal="center" vertical="top" wrapText="1"/>
      <protection locked="0"/>
    </xf>
    <xf numFmtId="0" fontId="4" fillId="7" borderId="1" xfId="0" applyFont="1" applyFill="1" applyBorder="1" applyAlignment="1" applyProtection="1">
      <alignment horizontal="center" vertical="top" wrapText="1"/>
      <protection locked="0"/>
    </xf>
    <xf numFmtId="0" fontId="2" fillId="0" borderId="0" xfId="0" applyFont="1" applyFill="1" applyBorder="1" applyAlignment="1" applyProtection="1">
      <alignment horizontal="center" vertical="center"/>
      <protection locked="0"/>
    </xf>
    <xf numFmtId="0" fontId="14" fillId="2" borderId="0" xfId="0" applyFont="1" applyFill="1" applyBorder="1" applyAlignment="1" applyProtection="1">
      <alignment horizontal="left" vertical="center" wrapText="1"/>
      <protection locked="0"/>
    </xf>
    <xf numFmtId="170" fontId="2" fillId="0" borderId="0" xfId="2" applyNumberFormat="1" applyFont="1" applyFill="1" applyBorder="1" applyAlignment="1" applyProtection="1">
      <alignment horizontal="center" vertical="center"/>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2" xfId="0" applyFont="1" applyBorder="1" applyAlignment="1" applyProtection="1">
      <alignment horizontal="center"/>
      <protection locked="0"/>
    </xf>
  </cellXfs>
  <cellStyles count="5">
    <cellStyle name="Millares [0]" xfId="1" builtinId="6"/>
    <cellStyle name="Moneda" xfId="2" builtinId="4"/>
    <cellStyle name="Normal" xfId="0" builtinId="0"/>
    <cellStyle name="Normal 2" xfId="3"/>
    <cellStyle name="Porcentaj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76200</xdr:colOff>
      <xdr:row>73</xdr:row>
      <xdr:rowOff>0</xdr:rowOff>
    </xdr:from>
    <xdr:to>
      <xdr:col>4</xdr:col>
      <xdr:colOff>219075</xdr:colOff>
      <xdr:row>73</xdr:row>
      <xdr:rowOff>0</xdr:rowOff>
    </xdr:to>
    <xdr:pic>
      <xdr:nvPicPr>
        <xdr:cNvPr id="48668" name="Picture 2" descr="Logo IDPAC">
          <a:extLst>
            <a:ext uri="{FF2B5EF4-FFF2-40B4-BE49-F238E27FC236}">
              <a16:creationId xmlns="" xmlns:a16="http://schemas.microsoft.com/office/drawing/2014/main" id="{24972B30-97FB-44DA-A700-DC77C7C3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73</xdr:row>
      <xdr:rowOff>0</xdr:rowOff>
    </xdr:from>
    <xdr:to>
      <xdr:col>4</xdr:col>
      <xdr:colOff>219075</xdr:colOff>
      <xdr:row>73</xdr:row>
      <xdr:rowOff>0</xdr:rowOff>
    </xdr:to>
    <xdr:pic>
      <xdr:nvPicPr>
        <xdr:cNvPr id="48669" name="Picture 3" descr="Logo IDPAC">
          <a:extLst>
            <a:ext uri="{FF2B5EF4-FFF2-40B4-BE49-F238E27FC236}">
              <a16:creationId xmlns="" xmlns:a16="http://schemas.microsoft.com/office/drawing/2014/main" id="{AE909C9D-756F-4B1F-9891-CF54B154C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8670" name="Imagen 1" descr="logo_nuevo_IDPAC">
          <a:extLst>
            <a:ext uri="{FF2B5EF4-FFF2-40B4-BE49-F238E27FC236}">
              <a16:creationId xmlns="" xmlns:a16="http://schemas.microsoft.com/office/drawing/2014/main" id="{4781909B-83FE-47E8-B001-6980EF0E07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xdr:colOff>
      <xdr:row>79</xdr:row>
      <xdr:rowOff>0</xdr:rowOff>
    </xdr:from>
    <xdr:to>
      <xdr:col>4</xdr:col>
      <xdr:colOff>219075</xdr:colOff>
      <xdr:row>79</xdr:row>
      <xdr:rowOff>0</xdr:rowOff>
    </xdr:to>
    <xdr:pic>
      <xdr:nvPicPr>
        <xdr:cNvPr id="49394" name="Picture 2" descr="Logo IDPAC">
          <a:extLst>
            <a:ext uri="{FF2B5EF4-FFF2-40B4-BE49-F238E27FC236}">
              <a16:creationId xmlns="" xmlns:a16="http://schemas.microsoft.com/office/drawing/2014/main" id="{2E94C99F-37CA-4B37-A453-FA46AA26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79</xdr:row>
      <xdr:rowOff>0</xdr:rowOff>
    </xdr:from>
    <xdr:to>
      <xdr:col>4</xdr:col>
      <xdr:colOff>219075</xdr:colOff>
      <xdr:row>79</xdr:row>
      <xdr:rowOff>0</xdr:rowOff>
    </xdr:to>
    <xdr:pic>
      <xdr:nvPicPr>
        <xdr:cNvPr id="49395" name="Picture 3" descr="Logo IDPAC">
          <a:extLst>
            <a:ext uri="{FF2B5EF4-FFF2-40B4-BE49-F238E27FC236}">
              <a16:creationId xmlns="" xmlns:a16="http://schemas.microsoft.com/office/drawing/2014/main" id="{FDABA284-8E15-42A7-9B29-AC8A3F5F6B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9396" name="Imagen 1" descr="logo_nuevo_IDPAC">
          <a:extLst>
            <a:ext uri="{FF2B5EF4-FFF2-40B4-BE49-F238E27FC236}">
              <a16:creationId xmlns="" xmlns:a16="http://schemas.microsoft.com/office/drawing/2014/main" id="{F722F687-E977-4DD3-8F81-77E7EF20FC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3"/>
  <sheetViews>
    <sheetView topLeftCell="A23" zoomScale="80" zoomScaleNormal="80" zoomScaleSheetLayoutView="80" workbookViewId="0">
      <selection activeCell="AD66" sqref="AD66"/>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30" width="3.85546875" style="2" customWidth="1"/>
    <col min="31" max="31" width="6.42578125" style="2" customWidth="1"/>
    <col min="32" max="32" width="6.7109375" style="2" customWidth="1"/>
    <col min="33" max="33" width="14.28515625" style="2" customWidth="1"/>
    <col min="34" max="16384" width="11.42578125" style="2"/>
  </cols>
  <sheetData>
    <row r="1" spans="1:33" ht="38.1" customHeight="1" x14ac:dyDescent="0.2">
      <c r="A1" s="115"/>
      <c r="B1" s="116"/>
      <c r="C1" s="116"/>
      <c r="D1" s="116"/>
      <c r="E1" s="116"/>
      <c r="F1" s="112" t="s">
        <v>0</v>
      </c>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0" t="s">
        <v>1</v>
      </c>
      <c r="AG1" s="111"/>
    </row>
    <row r="2" spans="1:33" ht="48" customHeight="1" x14ac:dyDescent="0.2">
      <c r="A2" s="116"/>
      <c r="B2" s="116"/>
      <c r="C2" s="116"/>
      <c r="D2" s="116"/>
      <c r="E2" s="116"/>
      <c r="F2" s="112" t="s">
        <v>2</v>
      </c>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1"/>
      <c r="AG2" s="111"/>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117" t="s">
        <v>3</v>
      </c>
      <c r="B4" s="118"/>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9"/>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20" t="s">
        <v>4</v>
      </c>
      <c r="D6" s="120"/>
      <c r="E6" s="120"/>
      <c r="F6" s="120"/>
      <c r="G6" s="120"/>
      <c r="H6" s="120"/>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x14ac:dyDescent="0.2">
      <c r="A7" s="3"/>
      <c r="B7" s="39"/>
      <c r="C7" s="121">
        <v>15</v>
      </c>
      <c r="D7" s="122"/>
      <c r="E7" s="123">
        <v>12</v>
      </c>
      <c r="F7" s="124"/>
      <c r="G7" s="125">
        <v>2016</v>
      </c>
      <c r="H7" s="124"/>
      <c r="I7" s="4"/>
      <c r="J7" s="126" t="s">
        <v>7</v>
      </c>
      <c r="K7" s="127"/>
      <c r="L7" s="127"/>
      <c r="M7" s="127"/>
      <c r="N7" s="127"/>
      <c r="O7" s="127"/>
      <c r="P7" s="127"/>
      <c r="Q7" s="127"/>
      <c r="R7" s="127"/>
      <c r="S7" s="127"/>
      <c r="T7" s="127"/>
      <c r="U7" s="127"/>
      <c r="V7" s="127"/>
      <c r="W7" s="127"/>
      <c r="X7" s="127"/>
      <c r="Y7" s="127"/>
      <c r="Z7" s="128"/>
      <c r="AA7" s="4"/>
      <c r="AB7" s="132" t="s">
        <v>8</v>
      </c>
      <c r="AC7" s="133"/>
      <c r="AD7" s="133"/>
      <c r="AE7" s="133"/>
      <c r="AF7" s="133"/>
      <c r="AG7" s="134"/>
    </row>
    <row r="8" spans="1:33" x14ac:dyDescent="0.2">
      <c r="A8" s="3"/>
      <c r="B8" s="39"/>
      <c r="C8" s="138" t="s">
        <v>9</v>
      </c>
      <c r="D8" s="138"/>
      <c r="E8" s="139" t="s">
        <v>10</v>
      </c>
      <c r="F8" s="139"/>
      <c r="G8" s="139" t="s">
        <v>11</v>
      </c>
      <c r="H8" s="139"/>
      <c r="I8" s="4"/>
      <c r="J8" s="129"/>
      <c r="K8" s="130"/>
      <c r="L8" s="130"/>
      <c r="M8" s="130"/>
      <c r="N8" s="130"/>
      <c r="O8" s="130"/>
      <c r="P8" s="130"/>
      <c r="Q8" s="130"/>
      <c r="R8" s="130"/>
      <c r="S8" s="130"/>
      <c r="T8" s="130"/>
      <c r="U8" s="130"/>
      <c r="V8" s="130"/>
      <c r="W8" s="130"/>
      <c r="X8" s="130"/>
      <c r="Y8" s="130"/>
      <c r="Z8" s="131"/>
      <c r="AA8" s="4"/>
      <c r="AB8" s="135"/>
      <c r="AC8" s="136"/>
      <c r="AD8" s="136"/>
      <c r="AE8" s="136"/>
      <c r="AF8" s="136"/>
      <c r="AG8" s="137"/>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117" t="s">
        <v>12</v>
      </c>
      <c r="B11" s="11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9"/>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138"/>
      <c r="AD12" s="138"/>
      <c r="AE12" s="138"/>
      <c r="AF12" s="138"/>
      <c r="AG12" s="140"/>
    </row>
    <row r="13" spans="1:33" ht="22.5" customHeight="1" x14ac:dyDescent="0.2">
      <c r="A13" s="141" t="s">
        <v>15</v>
      </c>
      <c r="B13" s="141"/>
      <c r="C13" s="141"/>
      <c r="D13" s="141"/>
      <c r="E13" s="141"/>
      <c r="F13" s="141"/>
      <c r="G13" s="141"/>
      <c r="H13" s="141"/>
      <c r="I13" s="141"/>
      <c r="J13" s="141"/>
      <c r="K13" s="141"/>
      <c r="L13" s="141"/>
      <c r="M13" s="141"/>
      <c r="N13" s="141"/>
      <c r="O13" s="141"/>
      <c r="P13" s="141"/>
      <c r="Q13" s="141"/>
      <c r="R13" s="141"/>
      <c r="S13" s="141"/>
      <c r="T13" s="141"/>
      <c r="U13" s="141"/>
      <c r="V13" s="141"/>
      <c r="W13" s="141"/>
      <c r="X13" s="141"/>
      <c r="Y13" s="14"/>
      <c r="Z13" s="142" t="s">
        <v>16</v>
      </c>
      <c r="AA13" s="142"/>
      <c r="AB13" s="142"/>
      <c r="AC13" s="142"/>
      <c r="AD13" s="142"/>
      <c r="AE13" s="142"/>
      <c r="AF13" s="142"/>
      <c r="AG13" s="142"/>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143" t="s">
        <v>25</v>
      </c>
      <c r="AD16" s="143"/>
      <c r="AE16" s="143"/>
      <c r="AF16" s="143"/>
      <c r="AG16" s="144"/>
    </row>
    <row r="17" spans="1:33" ht="24.75" customHeight="1" x14ac:dyDescent="0.2">
      <c r="A17" s="3"/>
      <c r="B17" s="4"/>
      <c r="C17" s="4"/>
      <c r="D17" s="34" t="s">
        <v>26</v>
      </c>
      <c r="E17" s="145">
        <v>599</v>
      </c>
      <c r="F17" s="145"/>
      <c r="G17" s="145"/>
      <c r="H17" s="34"/>
      <c r="I17" s="34" t="s">
        <v>27</v>
      </c>
      <c r="J17" s="34"/>
      <c r="K17" s="34"/>
      <c r="L17" s="146" t="s">
        <v>28</v>
      </c>
      <c r="M17" s="146"/>
      <c r="N17" s="146"/>
      <c r="O17" s="146"/>
      <c r="P17" s="146"/>
      <c r="Q17" s="34"/>
      <c r="R17" s="34"/>
      <c r="S17" s="34"/>
      <c r="T17" s="34"/>
      <c r="U17" s="34" t="s">
        <v>29</v>
      </c>
      <c r="V17" s="34"/>
      <c r="W17" s="34"/>
      <c r="X17" s="34"/>
      <c r="Y17" s="58">
        <v>10</v>
      </c>
      <c r="Z17" s="58">
        <v>10</v>
      </c>
      <c r="AA17" s="58">
        <v>2016</v>
      </c>
      <c r="AB17" s="4"/>
      <c r="AC17" s="147" t="s">
        <v>30</v>
      </c>
      <c r="AD17" s="148"/>
      <c r="AE17" s="148"/>
      <c r="AF17" s="148"/>
      <c r="AG17" s="149"/>
    </row>
    <row r="18" spans="1:33" x14ac:dyDescent="0.2">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5"/>
    </row>
    <row r="19" spans="1:33" x14ac:dyDescent="0.2">
      <c r="A19" s="150" t="s">
        <v>31</v>
      </c>
      <c r="B19" s="151"/>
      <c r="C19" s="151"/>
      <c r="D19" s="151"/>
      <c r="E19" s="151"/>
      <c r="F19" s="151"/>
      <c r="G19" s="151"/>
      <c r="H19" s="151"/>
      <c r="I19" s="151"/>
      <c r="J19" s="151"/>
      <c r="K19" s="151"/>
      <c r="L19" s="151"/>
      <c r="M19" s="151"/>
      <c r="N19" s="152"/>
      <c r="O19" s="153" t="s">
        <v>32</v>
      </c>
      <c r="P19" s="153"/>
      <c r="Q19" s="153"/>
      <c r="R19" s="153"/>
      <c r="S19" s="153"/>
      <c r="T19" s="153"/>
      <c r="U19" s="153"/>
      <c r="V19" s="153"/>
      <c r="W19" s="153"/>
      <c r="X19" s="153"/>
      <c r="Y19" s="153"/>
      <c r="Z19" s="153"/>
      <c r="AA19" s="153"/>
      <c r="AB19" s="153"/>
      <c r="AC19" s="153"/>
      <c r="AD19" s="153"/>
      <c r="AE19" s="153"/>
      <c r="AF19" s="153"/>
      <c r="AG19" s="153"/>
    </row>
    <row r="20" spans="1:33" ht="12.75" customHeight="1" x14ac:dyDescent="0.2">
      <c r="A20" s="68"/>
      <c r="B20" s="34"/>
      <c r="C20" s="34"/>
      <c r="D20" s="34"/>
      <c r="E20" s="34"/>
      <c r="F20" s="34"/>
      <c r="G20" s="34"/>
      <c r="H20" s="34"/>
      <c r="I20" s="34"/>
      <c r="J20" s="34"/>
      <c r="K20" s="34"/>
      <c r="L20" s="34"/>
      <c r="M20" s="34"/>
      <c r="N20" s="34"/>
      <c r="O20" s="157" t="s">
        <v>33</v>
      </c>
      <c r="P20" s="158"/>
      <c r="Q20" s="158"/>
      <c r="R20" s="158"/>
      <c r="S20" s="158"/>
      <c r="T20" s="158"/>
      <c r="U20" s="158"/>
      <c r="V20" s="158"/>
      <c r="W20" s="158"/>
      <c r="X20" s="158"/>
      <c r="Y20" s="158"/>
      <c r="Z20" s="158"/>
      <c r="AA20" s="158"/>
      <c r="AB20" s="158"/>
      <c r="AC20" s="158"/>
      <c r="AD20" s="158"/>
      <c r="AE20" s="158"/>
      <c r="AF20" s="158"/>
      <c r="AG20" s="158"/>
    </row>
    <row r="21" spans="1:33" x14ac:dyDescent="0.2">
      <c r="A21" s="68"/>
      <c r="B21" s="120" t="s">
        <v>34</v>
      </c>
      <c r="C21" s="120"/>
      <c r="D21" s="120"/>
      <c r="E21" s="120"/>
      <c r="F21" s="120"/>
      <c r="G21" s="120"/>
      <c r="H21" s="120"/>
      <c r="I21" s="120"/>
      <c r="J21" s="120"/>
      <c r="K21" s="120"/>
      <c r="L21" s="120"/>
      <c r="M21" s="120"/>
      <c r="N21" s="34"/>
      <c r="O21" s="158"/>
      <c r="P21" s="158"/>
      <c r="Q21" s="158"/>
      <c r="R21" s="158"/>
      <c r="S21" s="158"/>
      <c r="T21" s="158"/>
      <c r="U21" s="158"/>
      <c r="V21" s="158"/>
      <c r="W21" s="158"/>
      <c r="X21" s="158"/>
      <c r="Y21" s="158"/>
      <c r="Z21" s="158"/>
      <c r="AA21" s="158"/>
      <c r="AB21" s="158"/>
      <c r="AC21" s="158"/>
      <c r="AD21" s="158"/>
      <c r="AE21" s="158"/>
      <c r="AF21" s="158"/>
      <c r="AG21" s="158"/>
    </row>
    <row r="22" spans="1:33" x14ac:dyDescent="0.2">
      <c r="A22" s="68"/>
      <c r="B22" s="34"/>
      <c r="C22" s="34"/>
      <c r="D22" s="34"/>
      <c r="E22" s="34"/>
      <c r="F22" s="34"/>
      <c r="G22" s="34"/>
      <c r="H22" s="34"/>
      <c r="I22" s="34"/>
      <c r="J22" s="34"/>
      <c r="K22" s="34"/>
      <c r="L22" s="34"/>
      <c r="M22" s="34"/>
      <c r="N22" s="34"/>
      <c r="O22" s="158"/>
      <c r="P22" s="158"/>
      <c r="Q22" s="158"/>
      <c r="R22" s="158"/>
      <c r="S22" s="158"/>
      <c r="T22" s="158"/>
      <c r="U22" s="158"/>
      <c r="V22" s="158"/>
      <c r="W22" s="158"/>
      <c r="X22" s="158"/>
      <c r="Y22" s="158"/>
      <c r="Z22" s="158"/>
      <c r="AA22" s="158"/>
      <c r="AB22" s="158"/>
      <c r="AC22" s="158"/>
      <c r="AD22" s="158"/>
      <c r="AE22" s="158"/>
      <c r="AF22" s="158"/>
      <c r="AG22" s="158"/>
    </row>
    <row r="23" spans="1:33" x14ac:dyDescent="0.2">
      <c r="A23" s="68"/>
      <c r="B23" s="34" t="s">
        <v>35</v>
      </c>
      <c r="C23" s="34"/>
      <c r="D23" s="34"/>
      <c r="E23" s="1">
        <v>10</v>
      </c>
      <c r="F23" s="1">
        <v>10</v>
      </c>
      <c r="G23" s="58">
        <v>2016</v>
      </c>
      <c r="H23" s="34"/>
      <c r="I23" s="34" t="s">
        <v>36</v>
      </c>
      <c r="J23" s="34"/>
      <c r="K23" s="58">
        <v>30</v>
      </c>
      <c r="L23" s="1">
        <v>11</v>
      </c>
      <c r="M23" s="58">
        <v>2016</v>
      </c>
      <c r="N23" s="34"/>
      <c r="O23" s="158"/>
      <c r="P23" s="158"/>
      <c r="Q23" s="158"/>
      <c r="R23" s="158"/>
      <c r="S23" s="158"/>
      <c r="T23" s="158"/>
      <c r="U23" s="158"/>
      <c r="V23" s="158"/>
      <c r="W23" s="158"/>
      <c r="X23" s="158"/>
      <c r="Y23" s="158"/>
      <c r="Z23" s="158"/>
      <c r="AA23" s="158"/>
      <c r="AB23" s="158"/>
      <c r="AC23" s="158"/>
      <c r="AD23" s="158"/>
      <c r="AE23" s="158"/>
      <c r="AF23" s="158"/>
      <c r="AG23" s="158"/>
    </row>
    <row r="24" spans="1:33" x14ac:dyDescent="0.2">
      <c r="A24" s="3"/>
      <c r="B24" s="4"/>
      <c r="C24" s="4"/>
      <c r="D24" s="4"/>
      <c r="E24" s="62" t="s">
        <v>22</v>
      </c>
      <c r="F24" s="62" t="s">
        <v>23</v>
      </c>
      <c r="G24" s="62" t="s">
        <v>24</v>
      </c>
      <c r="H24" s="62"/>
      <c r="I24" s="62"/>
      <c r="J24" s="62"/>
      <c r="K24" s="62" t="s">
        <v>22</v>
      </c>
      <c r="L24" s="62" t="s">
        <v>23</v>
      </c>
      <c r="M24" s="62" t="s">
        <v>24</v>
      </c>
      <c r="N24" s="4"/>
      <c r="O24" s="158"/>
      <c r="P24" s="158"/>
      <c r="Q24" s="158"/>
      <c r="R24" s="158"/>
      <c r="S24" s="158"/>
      <c r="T24" s="158"/>
      <c r="U24" s="158"/>
      <c r="V24" s="158"/>
      <c r="W24" s="158"/>
      <c r="X24" s="158"/>
      <c r="Y24" s="158"/>
      <c r="Z24" s="158"/>
      <c r="AA24" s="158"/>
      <c r="AB24" s="158"/>
      <c r="AC24" s="158"/>
      <c r="AD24" s="158"/>
      <c r="AE24" s="158"/>
      <c r="AF24" s="158"/>
      <c r="AG24" s="158"/>
    </row>
    <row r="25" spans="1:33" x14ac:dyDescent="0.2">
      <c r="A25" s="3"/>
      <c r="B25" s="4"/>
      <c r="C25" s="4"/>
      <c r="D25" s="4"/>
      <c r="E25" s="4"/>
      <c r="F25" s="4"/>
      <c r="G25" s="4"/>
      <c r="H25" s="4"/>
      <c r="I25" s="4"/>
      <c r="J25" s="4"/>
      <c r="K25" s="4"/>
      <c r="L25" s="4"/>
      <c r="M25" s="4"/>
      <c r="N25" s="4"/>
      <c r="O25" s="158"/>
      <c r="P25" s="158"/>
      <c r="Q25" s="158"/>
      <c r="R25" s="158"/>
      <c r="S25" s="158"/>
      <c r="T25" s="158"/>
      <c r="U25" s="158"/>
      <c r="V25" s="158"/>
      <c r="W25" s="158"/>
      <c r="X25" s="158"/>
      <c r="Y25" s="158"/>
      <c r="Z25" s="158"/>
      <c r="AA25" s="158"/>
      <c r="AB25" s="158"/>
      <c r="AC25" s="158"/>
      <c r="AD25" s="158"/>
      <c r="AE25" s="158"/>
      <c r="AF25" s="158"/>
      <c r="AG25" s="158"/>
    </row>
    <row r="26" spans="1:33" x14ac:dyDescent="0.2">
      <c r="A26" s="15" t="s">
        <v>37</v>
      </c>
      <c r="B26" s="16"/>
      <c r="C26" s="16"/>
      <c r="D26" s="16"/>
      <c r="E26" s="16"/>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c r="AE26" s="17"/>
      <c r="AF26" s="17"/>
      <c r="AG26" s="18"/>
    </row>
    <row r="27" spans="1:33" ht="57.75" customHeight="1" x14ac:dyDescent="0.2">
      <c r="A27" s="161" t="s">
        <v>38</v>
      </c>
      <c r="B27" s="162"/>
      <c r="C27" s="162"/>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3"/>
    </row>
    <row r="28" spans="1:33" x14ac:dyDescent="0.2">
      <c r="A28" s="69"/>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8"/>
    </row>
    <row r="29" spans="1:33" x14ac:dyDescent="0.2">
      <c r="A29" s="159" t="s">
        <v>39</v>
      </c>
      <c r="B29" s="160"/>
      <c r="C29" s="160"/>
      <c r="D29" s="160"/>
      <c r="E29" s="160"/>
      <c r="F29" s="160"/>
      <c r="G29" s="160"/>
      <c r="H29" s="160"/>
      <c r="I29" s="160"/>
      <c r="J29" s="160"/>
      <c r="K29" s="160"/>
      <c r="L29" s="160"/>
      <c r="M29" s="160"/>
      <c r="N29" s="160"/>
      <c r="O29" s="160"/>
      <c r="P29" s="160"/>
      <c r="Q29" s="160"/>
      <c r="R29" s="160"/>
      <c r="S29" s="160"/>
      <c r="T29" s="160"/>
      <c r="U29" s="160"/>
      <c r="V29" s="160"/>
      <c r="W29" s="160"/>
      <c r="X29" s="160"/>
      <c r="Y29" s="160"/>
      <c r="Z29" s="160"/>
      <c r="AA29" s="160"/>
      <c r="AB29" s="160"/>
      <c r="AC29" s="160"/>
      <c r="AD29" s="160"/>
      <c r="AE29" s="160"/>
      <c r="AF29" s="160"/>
      <c r="AG29" s="60"/>
    </row>
    <row r="30" spans="1:33" ht="13.5" hidden="1" thickBot="1" x14ac:dyDescent="0.25">
      <c r="A30" s="164" t="s">
        <v>40</v>
      </c>
      <c r="B30" s="165"/>
      <c r="C30" s="166" t="s">
        <v>41</v>
      </c>
      <c r="D30" s="167"/>
      <c r="E30" s="167"/>
      <c r="F30" s="168" t="s">
        <v>42</v>
      </c>
      <c r="G30" s="168"/>
      <c r="H30" s="169"/>
      <c r="I30" s="71"/>
      <c r="J30" s="170" t="s">
        <v>43</v>
      </c>
      <c r="K30" s="171"/>
      <c r="L30" s="172">
        <v>134394</v>
      </c>
      <c r="M30" s="172"/>
      <c r="N30" s="173">
        <v>0.125</v>
      </c>
      <c r="O30" s="174"/>
      <c r="P30" s="71"/>
      <c r="Q30" s="175" t="s">
        <v>44</v>
      </c>
      <c r="R30" s="176"/>
      <c r="S30" s="168" t="s">
        <v>45</v>
      </c>
      <c r="T30" s="168"/>
      <c r="U30" s="168"/>
      <c r="V30" s="169"/>
      <c r="W30" s="71"/>
      <c r="X30" s="154" t="s">
        <v>46</v>
      </c>
      <c r="Y30" s="155"/>
      <c r="Z30" s="155"/>
      <c r="AA30" s="156"/>
      <c r="AB30" s="177" t="s">
        <v>47</v>
      </c>
      <c r="AC30" s="178"/>
      <c r="AD30" s="178"/>
      <c r="AE30" s="179"/>
      <c r="AF30" s="71"/>
      <c r="AG30" s="19"/>
    </row>
    <row r="31" spans="1:33" ht="13.5" hidden="1" thickBot="1" x14ac:dyDescent="0.25">
      <c r="A31" s="183" t="s">
        <v>48</v>
      </c>
      <c r="B31" s="184"/>
      <c r="C31" s="185" t="s">
        <v>41</v>
      </c>
      <c r="D31" s="186"/>
      <c r="E31" s="186"/>
      <c r="F31" s="187"/>
      <c r="G31" s="187"/>
      <c r="H31" s="188"/>
      <c r="I31" s="71"/>
      <c r="J31" s="170" t="s">
        <v>43</v>
      </c>
      <c r="K31" s="171"/>
      <c r="L31" s="189">
        <v>166650</v>
      </c>
      <c r="M31" s="189"/>
      <c r="N31" s="190">
        <v>0.155</v>
      </c>
      <c r="O31" s="191"/>
      <c r="P31" s="71"/>
      <c r="Q31" s="192" t="s">
        <v>49</v>
      </c>
      <c r="R31" s="193"/>
      <c r="S31" s="187" t="s">
        <v>50</v>
      </c>
      <c r="T31" s="187"/>
      <c r="U31" s="187"/>
      <c r="V31" s="188"/>
      <c r="W31" s="71"/>
      <c r="X31" s="154" t="s">
        <v>46</v>
      </c>
      <c r="Y31" s="155"/>
      <c r="Z31" s="155"/>
      <c r="AA31" s="156"/>
      <c r="AB31" s="177" t="s">
        <v>47</v>
      </c>
      <c r="AC31" s="178"/>
      <c r="AD31" s="178"/>
      <c r="AE31" s="179"/>
      <c r="AF31" s="72"/>
      <c r="AG31" s="73"/>
    </row>
    <row r="32" spans="1:33" hidden="1" x14ac:dyDescent="0.2">
      <c r="A32" s="20"/>
      <c r="B32" s="74"/>
      <c r="C32" s="64"/>
      <c r="D32" s="64"/>
      <c r="E32" s="194" t="s">
        <v>51</v>
      </c>
      <c r="F32" s="195"/>
      <c r="G32" s="196"/>
      <c r="H32" s="200" t="s">
        <v>52</v>
      </c>
      <c r="I32" s="201"/>
      <c r="J32" s="202"/>
      <c r="K32" s="202"/>
      <c r="L32" s="203">
        <v>1075158</v>
      </c>
      <c r="M32" s="203"/>
      <c r="N32" s="203"/>
      <c r="O32" s="71"/>
      <c r="P32" s="71"/>
      <c r="Q32" s="71"/>
      <c r="R32" s="71"/>
      <c r="S32" s="71"/>
      <c r="T32" s="71"/>
      <c r="U32" s="71"/>
      <c r="V32" s="71"/>
      <c r="W32" s="71"/>
      <c r="X32" s="71"/>
      <c r="Y32" s="71"/>
      <c r="Z32" s="71"/>
      <c r="AA32" s="71"/>
      <c r="AB32" s="71"/>
      <c r="AC32" s="71"/>
      <c r="AD32" s="72"/>
      <c r="AE32" s="72"/>
      <c r="AF32" s="72"/>
      <c r="AG32" s="73"/>
    </row>
    <row r="33" spans="1:38" ht="13.5" hidden="1" thickBot="1" x14ac:dyDescent="0.25">
      <c r="A33" s="20"/>
      <c r="B33" s="74"/>
      <c r="C33" s="64"/>
      <c r="D33" s="64"/>
      <c r="E33" s="197"/>
      <c r="F33" s="198"/>
      <c r="G33" s="199"/>
      <c r="H33" s="204" t="s">
        <v>53</v>
      </c>
      <c r="I33" s="205"/>
      <c r="J33" s="205"/>
      <c r="K33" s="205"/>
      <c r="L33" s="206">
        <v>1075158</v>
      </c>
      <c r="M33" s="206"/>
      <c r="N33" s="206"/>
      <c r="O33" s="71"/>
      <c r="P33" s="71"/>
      <c r="Q33" s="71"/>
      <c r="R33" s="71"/>
      <c r="S33" s="195"/>
      <c r="T33" s="195"/>
      <c r="U33" s="195"/>
      <c r="V33" s="71"/>
      <c r="W33" s="71"/>
      <c r="X33" s="71"/>
      <c r="Y33" s="71"/>
      <c r="Z33" s="71"/>
      <c r="AA33" s="71"/>
      <c r="AB33" s="71"/>
      <c r="AC33" s="71"/>
      <c r="AD33" s="72"/>
      <c r="AE33" s="72"/>
      <c r="AF33" s="72"/>
      <c r="AG33" s="73"/>
      <c r="AH33" s="43"/>
      <c r="AI33" s="43"/>
      <c r="AJ33" s="43"/>
      <c r="AK33" s="43"/>
      <c r="AL33" s="43"/>
    </row>
    <row r="34" spans="1:38" x14ac:dyDescent="0.2">
      <c r="A34" s="65"/>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0"/>
      <c r="AH34" s="43"/>
      <c r="AI34" s="43"/>
      <c r="AJ34" s="43"/>
      <c r="AK34" s="43"/>
      <c r="AL34" s="43"/>
    </row>
    <row r="35" spans="1:38" ht="20.25" customHeight="1" x14ac:dyDescent="0.2">
      <c r="A35" s="164" t="s">
        <v>40</v>
      </c>
      <c r="B35" s="165"/>
      <c r="C35" s="180" t="s">
        <v>41</v>
      </c>
      <c r="D35" s="180"/>
      <c r="E35" s="180"/>
      <c r="F35" s="207"/>
      <c r="G35" s="207"/>
      <c r="H35" s="207"/>
      <c r="I35" s="75"/>
      <c r="J35" s="208" t="s">
        <v>43</v>
      </c>
      <c r="K35" s="208"/>
      <c r="L35" s="209"/>
      <c r="M35" s="209"/>
      <c r="N35" s="210"/>
      <c r="O35" s="210"/>
      <c r="P35" s="71"/>
      <c r="Q35" s="211" t="s">
        <v>44</v>
      </c>
      <c r="R35" s="211"/>
      <c r="S35" s="207"/>
      <c r="T35" s="207"/>
      <c r="U35" s="207"/>
      <c r="V35" s="207"/>
      <c r="W35" s="71"/>
      <c r="X35" s="180" t="s">
        <v>46</v>
      </c>
      <c r="Y35" s="180"/>
      <c r="Z35" s="180"/>
      <c r="AA35" s="180"/>
      <c r="AB35" s="181"/>
      <c r="AC35" s="182"/>
      <c r="AD35" s="182"/>
      <c r="AE35" s="182"/>
      <c r="AF35" s="71"/>
      <c r="AG35" s="19"/>
      <c r="AH35" s="43"/>
      <c r="AI35" s="43"/>
      <c r="AJ35" s="43"/>
      <c r="AK35" s="43"/>
      <c r="AL35" s="43"/>
    </row>
    <row r="36" spans="1:38" ht="20.25" customHeight="1" x14ac:dyDescent="0.2">
      <c r="A36" s="183" t="s">
        <v>48</v>
      </c>
      <c r="B36" s="184"/>
      <c r="C36" s="180" t="s">
        <v>41</v>
      </c>
      <c r="D36" s="180"/>
      <c r="E36" s="180"/>
      <c r="F36" s="207"/>
      <c r="G36" s="207"/>
      <c r="H36" s="207"/>
      <c r="I36" s="75"/>
      <c r="J36" s="208" t="s">
        <v>43</v>
      </c>
      <c r="K36" s="208"/>
      <c r="L36" s="209"/>
      <c r="M36" s="209"/>
      <c r="N36" s="210"/>
      <c r="O36" s="210"/>
      <c r="P36" s="71"/>
      <c r="Q36" s="211" t="s">
        <v>49</v>
      </c>
      <c r="R36" s="211"/>
      <c r="S36" s="207"/>
      <c r="T36" s="207"/>
      <c r="U36" s="207"/>
      <c r="V36" s="207"/>
      <c r="W36" s="71"/>
      <c r="X36" s="180" t="s">
        <v>46</v>
      </c>
      <c r="Y36" s="180"/>
      <c r="Z36" s="180"/>
      <c r="AA36" s="180"/>
      <c r="AB36" s="181"/>
      <c r="AC36" s="182"/>
      <c r="AD36" s="182"/>
      <c r="AE36" s="182"/>
      <c r="AF36" s="72"/>
      <c r="AG36" s="73"/>
      <c r="AH36" s="43"/>
      <c r="AI36" s="43"/>
      <c r="AJ36" s="43"/>
      <c r="AK36" s="43"/>
      <c r="AL36" s="43"/>
    </row>
    <row r="37" spans="1:38" ht="22.5" customHeight="1" x14ac:dyDescent="0.2">
      <c r="A37" s="61" t="s">
        <v>54</v>
      </c>
      <c r="B37" s="76"/>
      <c r="C37" s="180" t="s">
        <v>41</v>
      </c>
      <c r="D37" s="180"/>
      <c r="E37" s="180"/>
      <c r="F37" s="207"/>
      <c r="G37" s="207"/>
      <c r="H37" s="212"/>
      <c r="I37" s="75"/>
      <c r="J37" s="213" t="s">
        <v>43</v>
      </c>
      <c r="K37" s="213"/>
      <c r="L37" s="209"/>
      <c r="M37" s="209"/>
      <c r="N37" s="77"/>
      <c r="O37" s="77"/>
      <c r="P37" s="71"/>
      <c r="Q37" s="211" t="s">
        <v>54</v>
      </c>
      <c r="R37" s="211"/>
      <c r="S37" s="207"/>
      <c r="T37" s="207"/>
      <c r="U37" s="207"/>
      <c r="V37" s="207"/>
      <c r="W37" s="71"/>
      <c r="X37" s="180" t="s">
        <v>46</v>
      </c>
      <c r="Y37" s="180"/>
      <c r="Z37" s="180"/>
      <c r="AA37" s="180"/>
      <c r="AB37" s="181"/>
      <c r="AC37" s="182"/>
      <c r="AD37" s="182"/>
      <c r="AE37" s="182"/>
      <c r="AF37" s="72"/>
      <c r="AG37" s="73"/>
      <c r="AH37" s="43"/>
      <c r="AI37" s="43"/>
      <c r="AJ37" s="43"/>
      <c r="AK37" s="43"/>
      <c r="AL37" s="43"/>
    </row>
    <row r="38" spans="1:38" x14ac:dyDescent="0.2">
      <c r="A38" s="20"/>
      <c r="B38" s="74"/>
      <c r="C38" s="64"/>
      <c r="D38" s="64"/>
      <c r="E38" s="180" t="s">
        <v>51</v>
      </c>
      <c r="F38" s="180"/>
      <c r="G38" s="214"/>
      <c r="H38" s="215" t="s">
        <v>52</v>
      </c>
      <c r="I38" s="215"/>
      <c r="J38" s="215"/>
      <c r="K38" s="215"/>
      <c r="L38" s="216"/>
      <c r="M38" s="216"/>
      <c r="N38" s="216"/>
      <c r="O38" s="71"/>
      <c r="P38" s="71"/>
      <c r="Q38" s="71"/>
      <c r="R38" s="71"/>
      <c r="S38" s="71"/>
      <c r="T38" s="71"/>
      <c r="U38" s="71"/>
      <c r="V38" s="71"/>
      <c r="W38" s="71"/>
      <c r="X38" s="71"/>
      <c r="Y38" s="71"/>
      <c r="Z38" s="71"/>
      <c r="AA38" s="71"/>
      <c r="AB38" s="71"/>
      <c r="AC38" s="71"/>
      <c r="AD38" s="72"/>
      <c r="AE38" s="72"/>
      <c r="AF38" s="72"/>
      <c r="AG38" s="73"/>
      <c r="AH38" s="43"/>
      <c r="AI38" s="43"/>
      <c r="AJ38" s="43"/>
      <c r="AK38" s="43"/>
      <c r="AL38" s="43"/>
    </row>
    <row r="39" spans="1:38" x14ac:dyDescent="0.2">
      <c r="A39" s="20"/>
      <c r="B39" s="74"/>
      <c r="C39" s="64"/>
      <c r="D39" s="64"/>
      <c r="E39" s="180"/>
      <c r="F39" s="180"/>
      <c r="G39" s="214"/>
      <c r="H39" s="215" t="s">
        <v>53</v>
      </c>
      <c r="I39" s="215"/>
      <c r="J39" s="215"/>
      <c r="K39" s="215"/>
      <c r="L39" s="203"/>
      <c r="M39" s="203"/>
      <c r="N39" s="203"/>
      <c r="O39" s="71"/>
      <c r="P39" s="195"/>
      <c r="Q39" s="195"/>
      <c r="R39" s="195"/>
      <c r="S39" s="195"/>
      <c r="T39" s="195"/>
      <c r="U39" s="195"/>
      <c r="V39" s="71"/>
      <c r="W39" s="71"/>
      <c r="X39" s="71"/>
      <c r="Y39" s="71"/>
      <c r="Z39" s="71"/>
      <c r="AA39" s="71"/>
      <c r="AB39" s="71"/>
      <c r="AC39" s="71"/>
      <c r="AD39" s="72"/>
      <c r="AE39" s="72"/>
      <c r="AF39" s="72"/>
      <c r="AG39" s="73"/>
      <c r="AH39" s="43"/>
      <c r="AI39" s="43"/>
      <c r="AJ39" s="43"/>
      <c r="AK39" s="43"/>
      <c r="AL39" s="43"/>
    </row>
    <row r="40" spans="1:38" x14ac:dyDescent="0.2">
      <c r="A40" s="20"/>
      <c r="B40" s="74"/>
      <c r="C40" s="64"/>
      <c r="D40" s="64"/>
      <c r="E40" s="64"/>
      <c r="F40" s="64"/>
      <c r="G40" s="64"/>
      <c r="H40" s="215" t="s">
        <v>55</v>
      </c>
      <c r="I40" s="215"/>
      <c r="J40" s="215"/>
      <c r="K40" s="215"/>
      <c r="L40" s="203"/>
      <c r="M40" s="203"/>
      <c r="N40" s="203"/>
      <c r="O40" s="71"/>
      <c r="P40" s="64"/>
      <c r="Q40" s="64"/>
      <c r="R40" s="64"/>
      <c r="S40" s="64"/>
      <c r="T40" s="64"/>
      <c r="U40" s="64"/>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64"/>
      <c r="F41" s="64"/>
      <c r="G41" s="64"/>
      <c r="H41" s="78"/>
      <c r="I41" s="78"/>
      <c r="J41" s="78"/>
      <c r="K41" s="78"/>
      <c r="L41" s="64"/>
      <c r="M41" s="64"/>
      <c r="N41" s="64"/>
      <c r="O41" s="71"/>
      <c r="P41" s="71"/>
      <c r="Q41" s="71"/>
      <c r="R41" s="71"/>
      <c r="S41" s="71"/>
      <c r="T41" s="71"/>
      <c r="U41" s="71"/>
      <c r="V41" s="71"/>
      <c r="W41" s="71"/>
      <c r="X41" s="71"/>
      <c r="Y41" s="71"/>
      <c r="Z41" s="71"/>
      <c r="AA41" s="71"/>
      <c r="AB41" s="71"/>
      <c r="AC41" s="71"/>
      <c r="AD41" s="72"/>
      <c r="AE41" s="72"/>
      <c r="AF41" s="72"/>
      <c r="AG41" s="73"/>
      <c r="AH41" s="43"/>
      <c r="AI41" s="43"/>
      <c r="AJ41" s="43"/>
      <c r="AK41" s="43"/>
      <c r="AL41" s="43"/>
    </row>
    <row r="42" spans="1:38" ht="33" customHeight="1" x14ac:dyDescent="0.2">
      <c r="A42" s="220" t="s">
        <v>56</v>
      </c>
      <c r="B42" s="221"/>
      <c r="C42" s="221"/>
      <c r="D42" s="221"/>
      <c r="E42" s="221"/>
      <c r="F42" s="221"/>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1"/>
      <c r="AE42" s="221"/>
      <c r="AF42" s="221"/>
      <c r="AG42" s="222"/>
      <c r="AH42" s="43"/>
      <c r="AI42" s="43"/>
      <c r="AJ42" s="43"/>
      <c r="AK42" s="43"/>
      <c r="AL42" s="43"/>
    </row>
    <row r="43" spans="1:38" x14ac:dyDescent="0.2">
      <c r="A43" s="79"/>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1"/>
      <c r="AH43" s="43"/>
      <c r="AI43" s="43"/>
      <c r="AJ43" s="43"/>
      <c r="AK43" s="43"/>
      <c r="AL43" s="43"/>
    </row>
    <row r="44" spans="1:38" x14ac:dyDescent="0.2">
      <c r="A44" s="217" t="s">
        <v>57</v>
      </c>
      <c r="B44" s="218"/>
      <c r="C44" s="218"/>
      <c r="D44" s="218"/>
      <c r="E44" s="218"/>
      <c r="F44" s="218"/>
      <c r="G44" s="218"/>
      <c r="H44" s="218"/>
      <c r="I44" s="218"/>
      <c r="J44" s="218"/>
      <c r="K44" s="218"/>
      <c r="L44" s="218"/>
      <c r="M44" s="219">
        <v>12755929</v>
      </c>
      <c r="N44" s="219"/>
      <c r="O44" s="219"/>
      <c r="P44" s="219"/>
      <c r="Q44" s="219"/>
      <c r="R44" s="219"/>
      <c r="S44" s="219"/>
      <c r="T44" s="82"/>
      <c r="U44" s="82"/>
      <c r="V44" s="82"/>
      <c r="W44" s="82"/>
      <c r="X44" s="82"/>
      <c r="Y44" s="82"/>
      <c r="Z44" s="82"/>
      <c r="AA44" s="82"/>
      <c r="AB44" s="82"/>
      <c r="AC44" s="82"/>
      <c r="AD44" s="82"/>
      <c r="AE44" s="82"/>
      <c r="AF44" s="82"/>
      <c r="AG44" s="83"/>
      <c r="AH44" s="43"/>
      <c r="AI44" s="44"/>
      <c r="AJ44" s="43"/>
      <c r="AK44" s="43"/>
      <c r="AL44" s="84"/>
    </row>
    <row r="45" spans="1:38" x14ac:dyDescent="0.2">
      <c r="A45" s="85"/>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7"/>
      <c r="AH45" s="43"/>
      <c r="AI45" s="43"/>
      <c r="AJ45" s="43"/>
      <c r="AK45" s="43"/>
      <c r="AL45" s="43"/>
    </row>
    <row r="46" spans="1:38" x14ac:dyDescent="0.2">
      <c r="A46" s="237"/>
      <c r="B46" s="238"/>
      <c r="C46" s="238"/>
      <c r="D46" s="238"/>
      <c r="E46" s="238"/>
      <c r="F46" s="238"/>
      <c r="G46" s="34" t="s">
        <v>58</v>
      </c>
      <c r="H46" s="34"/>
      <c r="I46" s="34"/>
      <c r="J46" s="34"/>
      <c r="K46" s="34"/>
      <c r="L46" s="34"/>
      <c r="M46" s="34" t="s">
        <v>59</v>
      </c>
      <c r="N46" s="34"/>
      <c r="O46" s="34"/>
      <c r="P46" s="239"/>
      <c r="Q46" s="145"/>
      <c r="R46" s="145"/>
      <c r="S46" s="145"/>
      <c r="T46" s="34" t="s">
        <v>60</v>
      </c>
      <c r="U46" s="34"/>
      <c r="V46" s="58"/>
      <c r="W46" s="34"/>
      <c r="X46" s="34"/>
      <c r="Y46" s="34"/>
      <c r="Z46" s="88" t="s">
        <v>61</v>
      </c>
      <c r="AA46" s="58"/>
      <c r="AB46" s="34"/>
      <c r="AC46" s="34" t="s">
        <v>62</v>
      </c>
      <c r="AD46" s="34"/>
      <c r="AE46" s="34"/>
      <c r="AF46" s="58"/>
      <c r="AG46" s="5"/>
      <c r="AH46" s="43"/>
      <c r="AI46" s="43"/>
      <c r="AJ46" s="43"/>
      <c r="AK46" s="43"/>
      <c r="AL46" s="43"/>
    </row>
    <row r="47" spans="1:38" x14ac:dyDescent="0.2">
      <c r="A47" s="3"/>
      <c r="B47" s="4"/>
      <c r="C47" s="4"/>
      <c r="D47" s="4"/>
      <c r="E47" s="4"/>
      <c r="F47" s="4"/>
      <c r="G47" s="4"/>
      <c r="H47" s="4"/>
      <c r="I47" s="4"/>
      <c r="J47" s="4"/>
      <c r="K47" s="4"/>
      <c r="L47" s="4"/>
      <c r="M47" s="4"/>
      <c r="N47" s="4"/>
      <c r="O47" s="4"/>
      <c r="P47" s="89"/>
      <c r="Q47" s="21"/>
      <c r="R47" s="21"/>
      <c r="S47" s="21"/>
      <c r="T47" s="4"/>
      <c r="U47" s="4"/>
      <c r="V47" s="4"/>
      <c r="W47" s="4"/>
      <c r="X47" s="4"/>
      <c r="Y47" s="4"/>
      <c r="Z47" s="4"/>
      <c r="AA47" s="4"/>
      <c r="AB47" s="4"/>
      <c r="AC47" s="4"/>
      <c r="AD47" s="4"/>
      <c r="AE47" s="4"/>
      <c r="AF47" s="4"/>
      <c r="AG47" s="5"/>
      <c r="AH47" s="43"/>
      <c r="AI47" s="44"/>
      <c r="AJ47" s="43"/>
      <c r="AK47" s="43"/>
      <c r="AL47" s="43"/>
    </row>
    <row r="48" spans="1:38" x14ac:dyDescent="0.2">
      <c r="A48" s="3"/>
      <c r="B48" s="34" t="s">
        <v>63</v>
      </c>
      <c r="C48" s="34"/>
      <c r="D48" s="34"/>
      <c r="E48" s="58"/>
      <c r="F48" s="34"/>
      <c r="G48" s="34" t="s">
        <v>64</v>
      </c>
      <c r="H48" s="22"/>
      <c r="I48" s="240" t="s">
        <v>65</v>
      </c>
      <c r="J48" s="241"/>
      <c r="K48" s="241"/>
      <c r="L48" s="241"/>
      <c r="M48" s="241"/>
      <c r="N48" s="241"/>
      <c r="O48" s="241"/>
      <c r="P48" s="241"/>
      <c r="Q48" s="242"/>
      <c r="R48" s="4"/>
      <c r="S48" s="4"/>
      <c r="T48" s="4"/>
      <c r="U48" s="4"/>
      <c r="V48" s="4"/>
      <c r="W48" s="4"/>
      <c r="X48" s="4"/>
      <c r="Y48" s="4"/>
      <c r="Z48" s="4"/>
      <c r="AA48" s="4"/>
      <c r="AB48" s="4"/>
      <c r="AC48" s="4"/>
      <c r="AD48" s="4"/>
      <c r="AE48" s="4"/>
      <c r="AF48" s="4"/>
      <c r="AG48" s="5"/>
      <c r="AH48" s="43"/>
      <c r="AI48" s="43"/>
      <c r="AJ48" s="43"/>
      <c r="AK48" s="43"/>
      <c r="AL48" s="43"/>
    </row>
    <row r="49" spans="1:38" x14ac:dyDescent="0.2">
      <c r="A49" s="3"/>
      <c r="B49" s="4"/>
      <c r="C49" s="4"/>
      <c r="D49" s="4"/>
      <c r="E49" s="4"/>
      <c r="F49" s="4"/>
      <c r="G49" s="4"/>
      <c r="H49" s="4"/>
      <c r="I49" s="4"/>
      <c r="J49" s="4"/>
      <c r="K49" s="4"/>
      <c r="L49" s="4"/>
      <c r="M49" s="4"/>
      <c r="N49" s="4"/>
      <c r="O49" s="4"/>
      <c r="P49" s="23"/>
      <c r="Q49" s="4"/>
      <c r="R49" s="4"/>
      <c r="S49" s="4"/>
      <c r="T49" s="4"/>
      <c r="U49" s="4"/>
      <c r="V49" s="4"/>
      <c r="W49" s="4"/>
      <c r="X49" s="4"/>
      <c r="Y49" s="4"/>
      <c r="Z49" s="4"/>
      <c r="AA49" s="4"/>
      <c r="AB49" s="4"/>
      <c r="AC49" s="4"/>
      <c r="AD49" s="4"/>
      <c r="AE49" s="4"/>
      <c r="AF49" s="4"/>
      <c r="AG49" s="5"/>
      <c r="AH49" s="43"/>
      <c r="AI49" s="43"/>
      <c r="AJ49" s="43"/>
      <c r="AK49" s="43"/>
      <c r="AL49" s="43"/>
    </row>
    <row r="50" spans="1:38" x14ac:dyDescent="0.2">
      <c r="A50" s="24"/>
      <c r="B50" s="21"/>
      <c r="C50" s="21"/>
      <c r="D50" s="21"/>
      <c r="E50" s="21"/>
      <c r="F50" s="21"/>
      <c r="G50" s="21"/>
      <c r="H50" s="21"/>
      <c r="I50" s="21"/>
      <c r="J50" s="21"/>
      <c r="K50" s="21"/>
      <c r="L50" s="21"/>
      <c r="M50" s="21"/>
      <c r="N50" s="21"/>
      <c r="O50" s="21"/>
      <c r="P50" s="89"/>
      <c r="Q50" s="21"/>
      <c r="R50" s="21"/>
      <c r="S50" s="21"/>
      <c r="T50" s="21"/>
      <c r="U50" s="24"/>
      <c r="V50" s="21"/>
      <c r="W50" s="21"/>
      <c r="X50" s="21"/>
      <c r="Y50" s="21"/>
      <c r="Z50" s="21"/>
      <c r="AA50" s="21"/>
      <c r="AB50" s="21"/>
      <c r="AC50" s="21"/>
      <c r="AD50" s="21"/>
      <c r="AE50" s="21"/>
      <c r="AF50" s="25"/>
      <c r="AG50" s="25"/>
      <c r="AH50" s="43"/>
      <c r="AI50" s="43"/>
      <c r="AJ50" s="43"/>
      <c r="AK50" s="43"/>
      <c r="AL50" s="43"/>
    </row>
    <row r="51" spans="1:38" x14ac:dyDescent="0.2">
      <c r="A51" s="3"/>
      <c r="B51" s="26" t="s">
        <v>66</v>
      </c>
      <c r="C51" s="26"/>
      <c r="D51" s="34"/>
      <c r="E51" s="34"/>
      <c r="F51" s="34"/>
      <c r="G51" s="34"/>
      <c r="H51" s="34"/>
      <c r="I51" s="34"/>
      <c r="J51" s="34"/>
      <c r="K51" s="34"/>
      <c r="L51" s="34"/>
      <c r="M51" s="34"/>
      <c r="N51" s="34"/>
      <c r="O51" s="34"/>
      <c r="P51" s="34"/>
      <c r="Q51" s="34"/>
      <c r="R51" s="34"/>
      <c r="S51" s="34"/>
      <c r="T51" s="34"/>
      <c r="U51" s="68"/>
      <c r="V51" s="34"/>
      <c r="W51" s="34"/>
      <c r="X51" s="34"/>
      <c r="Y51" s="34"/>
      <c r="Z51" s="26"/>
      <c r="AA51" s="34"/>
      <c r="AB51" s="34"/>
      <c r="AC51" s="34"/>
      <c r="AD51" s="34"/>
      <c r="AE51" s="34"/>
      <c r="AF51" s="45"/>
      <c r="AG51" s="5"/>
      <c r="AH51" s="43"/>
      <c r="AI51" s="43"/>
      <c r="AJ51" s="43"/>
      <c r="AK51" s="43"/>
      <c r="AL51" s="43"/>
    </row>
    <row r="52" spans="1:38" x14ac:dyDescent="0.2">
      <c r="A52" s="3"/>
      <c r="B52" s="34"/>
      <c r="C52" s="34"/>
      <c r="D52" s="34"/>
      <c r="E52" s="34"/>
      <c r="F52" s="34"/>
      <c r="G52" s="34"/>
      <c r="H52" s="34"/>
      <c r="I52" s="34"/>
      <c r="J52" s="34"/>
      <c r="K52" s="34"/>
      <c r="L52" s="34"/>
      <c r="M52" s="34"/>
      <c r="N52" s="34"/>
      <c r="O52" s="34"/>
      <c r="P52" s="34"/>
      <c r="Q52" s="34"/>
      <c r="R52" s="34"/>
      <c r="S52" s="34"/>
      <c r="T52" s="34"/>
      <c r="U52" s="68"/>
      <c r="V52" s="34" t="s">
        <v>67</v>
      </c>
      <c r="W52" s="34"/>
      <c r="X52" s="34"/>
      <c r="Y52" s="34"/>
      <c r="Z52" s="34"/>
      <c r="AA52" s="34"/>
      <c r="AB52" s="243">
        <v>827</v>
      </c>
      <c r="AC52" s="244"/>
      <c r="AD52" s="244"/>
      <c r="AE52" s="244"/>
      <c r="AF52" s="245"/>
      <c r="AG52" s="5"/>
      <c r="AH52" s="43"/>
      <c r="AI52" s="43"/>
      <c r="AJ52" s="43"/>
      <c r="AK52" s="43"/>
      <c r="AL52" s="43"/>
    </row>
    <row r="53" spans="1:38" x14ac:dyDescent="0.2">
      <c r="A53" s="3"/>
      <c r="B53" s="90">
        <v>1</v>
      </c>
      <c r="C53" s="90"/>
      <c r="D53" s="34" t="s">
        <v>68</v>
      </c>
      <c r="E53" s="34"/>
      <c r="F53" s="34"/>
      <c r="G53" s="34"/>
      <c r="H53" s="34"/>
      <c r="I53" s="34"/>
      <c r="J53" s="26"/>
      <c r="K53" s="26" t="s">
        <v>69</v>
      </c>
      <c r="L53" s="225">
        <v>19000000</v>
      </c>
      <c r="M53" s="225"/>
      <c r="N53" s="225"/>
      <c r="O53" s="26"/>
      <c r="P53" s="26"/>
      <c r="Q53" s="26"/>
      <c r="R53" s="26"/>
      <c r="S53" s="34"/>
      <c r="T53" s="34"/>
      <c r="U53" s="68"/>
      <c r="V53" s="34"/>
      <c r="W53" s="34"/>
      <c r="X53" s="34"/>
      <c r="Y53" s="34"/>
      <c r="Z53" s="34"/>
      <c r="AA53" s="34"/>
      <c r="AB53" s="120"/>
      <c r="AC53" s="120"/>
      <c r="AD53" s="120"/>
      <c r="AE53" s="120"/>
      <c r="AF53" s="246"/>
      <c r="AG53" s="5"/>
      <c r="AH53" s="43"/>
      <c r="AI53" s="43"/>
      <c r="AJ53" s="43"/>
      <c r="AK53" s="43"/>
      <c r="AL53" s="43"/>
    </row>
    <row r="54" spans="1:38" x14ac:dyDescent="0.2">
      <c r="A54" s="3"/>
      <c r="B54" s="90">
        <v>2</v>
      </c>
      <c r="C54" s="90"/>
      <c r="D54" s="34" t="s">
        <v>70</v>
      </c>
      <c r="E54" s="34"/>
      <c r="F54" s="34"/>
      <c r="G54" s="34"/>
      <c r="H54" s="34"/>
      <c r="I54" s="26"/>
      <c r="J54" s="26"/>
      <c r="K54" s="26" t="s">
        <v>69</v>
      </c>
      <c r="L54" s="225">
        <v>0</v>
      </c>
      <c r="M54" s="225"/>
      <c r="N54" s="225"/>
      <c r="O54" s="26"/>
      <c r="P54" s="26"/>
      <c r="Q54" s="26"/>
      <c r="R54" s="26"/>
      <c r="S54" s="34"/>
      <c r="T54" s="34"/>
      <c r="U54" s="68"/>
      <c r="V54" s="34"/>
      <c r="W54" s="34"/>
      <c r="X54" s="34"/>
      <c r="Y54" s="34"/>
      <c r="Z54" s="34"/>
      <c r="AA54" s="34"/>
      <c r="AB54" s="247"/>
      <c r="AC54" s="247"/>
      <c r="AD54" s="247"/>
      <c r="AE54" s="247"/>
      <c r="AF54" s="248"/>
      <c r="AG54" s="5"/>
      <c r="AH54" s="43"/>
      <c r="AI54" s="43"/>
      <c r="AJ54" s="43"/>
      <c r="AK54" s="43"/>
      <c r="AL54" s="43"/>
    </row>
    <row r="55" spans="1:38" x14ac:dyDescent="0.2">
      <c r="A55" s="3"/>
      <c r="B55" s="90">
        <v>3</v>
      </c>
      <c r="C55" s="90"/>
      <c r="D55" s="34" t="s">
        <v>71</v>
      </c>
      <c r="E55" s="34"/>
      <c r="F55" s="34"/>
      <c r="G55" s="34"/>
      <c r="H55" s="34"/>
      <c r="I55" s="34"/>
      <c r="J55" s="26"/>
      <c r="K55" s="26" t="s">
        <v>69</v>
      </c>
      <c r="L55" s="225">
        <f>+L53</f>
        <v>19000000</v>
      </c>
      <c r="M55" s="225"/>
      <c r="N55" s="225"/>
      <c r="O55" s="26"/>
      <c r="P55" s="26"/>
      <c r="Q55" s="26"/>
      <c r="R55" s="26"/>
      <c r="S55" s="34"/>
      <c r="T55" s="34"/>
      <c r="U55" s="68"/>
      <c r="V55" s="34" t="s">
        <v>72</v>
      </c>
      <c r="W55" s="34"/>
      <c r="X55" s="34"/>
      <c r="Y55" s="34"/>
      <c r="Z55" s="34"/>
      <c r="AA55" s="34"/>
      <c r="AB55" s="145">
        <v>784</v>
      </c>
      <c r="AC55" s="145"/>
      <c r="AD55" s="145"/>
      <c r="AE55" s="145"/>
      <c r="AF55" s="145"/>
      <c r="AG55" s="5"/>
      <c r="AH55" s="43"/>
      <c r="AI55" s="43"/>
      <c r="AJ55" s="44"/>
      <c r="AK55" s="43"/>
      <c r="AL55" s="43"/>
    </row>
    <row r="56" spans="1:38" x14ac:dyDescent="0.2">
      <c r="A56" s="3"/>
      <c r="B56" s="90">
        <v>4</v>
      </c>
      <c r="C56" s="90"/>
      <c r="D56" s="34" t="s">
        <v>73</v>
      </c>
      <c r="E56" s="34"/>
      <c r="F56" s="34"/>
      <c r="G56" s="34"/>
      <c r="H56" s="34"/>
      <c r="I56" s="34"/>
      <c r="J56" s="26"/>
      <c r="K56" s="26" t="s">
        <v>69</v>
      </c>
      <c r="L56" s="225">
        <v>0</v>
      </c>
      <c r="M56" s="225"/>
      <c r="N56" s="225"/>
      <c r="O56" s="26"/>
      <c r="P56" s="26"/>
      <c r="Q56" s="26"/>
      <c r="R56" s="26"/>
      <c r="S56" s="34"/>
      <c r="T56" s="34"/>
      <c r="U56" s="68"/>
      <c r="V56" s="34"/>
      <c r="W56" s="34"/>
      <c r="X56" s="34"/>
      <c r="Y56" s="34"/>
      <c r="Z56" s="34"/>
      <c r="AA56" s="34"/>
      <c r="AB56" s="226"/>
      <c r="AC56" s="226"/>
      <c r="AD56" s="226"/>
      <c r="AE56" s="226"/>
      <c r="AF56" s="227"/>
      <c r="AG56" s="5"/>
      <c r="AH56" s="43"/>
      <c r="AI56" s="43"/>
      <c r="AJ56" s="43"/>
      <c r="AK56" s="43"/>
      <c r="AL56" s="43"/>
    </row>
    <row r="57" spans="1:38" x14ac:dyDescent="0.2">
      <c r="A57" s="3"/>
      <c r="B57" s="90">
        <v>5</v>
      </c>
      <c r="C57" s="90"/>
      <c r="D57" s="34" t="s">
        <v>74</v>
      </c>
      <c r="E57" s="34"/>
      <c r="F57" s="34"/>
      <c r="G57" s="34"/>
      <c r="H57" s="34"/>
      <c r="I57" s="34"/>
      <c r="J57" s="26"/>
      <c r="K57" s="26" t="s">
        <v>69</v>
      </c>
      <c r="L57" s="225">
        <f>+M44</f>
        <v>12755929</v>
      </c>
      <c r="M57" s="225"/>
      <c r="N57" s="225"/>
      <c r="O57" s="26"/>
      <c r="P57" s="26"/>
      <c r="Q57" s="26"/>
      <c r="R57" s="26"/>
      <c r="S57" s="34"/>
      <c r="T57" s="34"/>
      <c r="U57" s="68"/>
      <c r="V57" s="39"/>
      <c r="W57" s="39"/>
      <c r="X57" s="39"/>
      <c r="Y57" s="39"/>
      <c r="Z57" s="39"/>
      <c r="AA57" s="39"/>
      <c r="AB57" s="39"/>
      <c r="AC57" s="39"/>
      <c r="AD57" s="39"/>
      <c r="AE57" s="39"/>
      <c r="AF57" s="42"/>
      <c r="AG57" s="5"/>
      <c r="AH57" s="43"/>
      <c r="AI57" s="43"/>
      <c r="AJ57" s="43"/>
      <c r="AK57" s="43"/>
      <c r="AL57" s="43"/>
    </row>
    <row r="58" spans="1:38" x14ac:dyDescent="0.2">
      <c r="A58" s="3"/>
      <c r="B58" s="90"/>
      <c r="C58" s="90"/>
      <c r="D58" s="34"/>
      <c r="E58" s="34"/>
      <c r="F58" s="34"/>
      <c r="G58" s="34"/>
      <c r="H58" s="34"/>
      <c r="I58" s="34"/>
      <c r="J58" s="26"/>
      <c r="K58" s="26"/>
      <c r="L58" s="27"/>
      <c r="M58" s="27"/>
      <c r="N58" s="27"/>
      <c r="O58" s="26"/>
      <c r="P58" s="26"/>
      <c r="Q58" s="26"/>
      <c r="R58" s="26"/>
      <c r="S58" s="34"/>
      <c r="T58" s="34"/>
      <c r="U58" s="68"/>
      <c r="V58" s="34"/>
      <c r="W58" s="34"/>
      <c r="X58" s="34"/>
      <c r="Y58" s="34"/>
      <c r="Z58" s="34"/>
      <c r="AA58" s="34"/>
      <c r="AB58" s="34"/>
      <c r="AC58" s="34"/>
      <c r="AD58" s="34"/>
      <c r="AE58" s="34"/>
      <c r="AF58" s="45"/>
      <c r="AG58" s="5"/>
      <c r="AH58" s="43"/>
      <c r="AI58" s="43"/>
      <c r="AJ58" s="43"/>
      <c r="AK58" s="44"/>
      <c r="AL58" s="44"/>
    </row>
    <row r="59" spans="1:38" ht="12.75" customHeight="1" x14ac:dyDescent="0.2">
      <c r="A59" s="3"/>
      <c r="B59" s="90">
        <v>6</v>
      </c>
      <c r="C59" s="90"/>
      <c r="D59" s="34" t="s">
        <v>75</v>
      </c>
      <c r="E59" s="34"/>
      <c r="F59" s="34"/>
      <c r="G59" s="34"/>
      <c r="H59" s="34"/>
      <c r="I59" s="39"/>
      <c r="J59" s="26"/>
      <c r="K59" s="26" t="s">
        <v>69</v>
      </c>
      <c r="L59" s="225">
        <f>+L55-L57</f>
        <v>6244071</v>
      </c>
      <c r="M59" s="225"/>
      <c r="N59" s="225"/>
      <c r="O59" s="26"/>
      <c r="P59" s="26"/>
      <c r="Q59" s="26"/>
      <c r="R59" s="26"/>
      <c r="S59" s="34"/>
      <c r="T59" s="34"/>
      <c r="U59" s="68"/>
      <c r="V59" s="39"/>
      <c r="W59" s="34"/>
      <c r="X59" s="34"/>
      <c r="Y59" s="34"/>
      <c r="Z59" s="34"/>
      <c r="AA59" s="34"/>
      <c r="AB59" s="34"/>
      <c r="AC59" s="34"/>
      <c r="AD59" s="34"/>
      <c r="AE59" s="34"/>
      <c r="AF59" s="45"/>
      <c r="AG59" s="5"/>
      <c r="AH59" s="43"/>
      <c r="AI59" s="44"/>
      <c r="AJ59" s="43"/>
      <c r="AK59" s="43"/>
      <c r="AL59" s="43"/>
    </row>
    <row r="60" spans="1:38" x14ac:dyDescent="0.2">
      <c r="A60" s="28"/>
      <c r="B60" s="91"/>
      <c r="C60" s="91"/>
      <c r="D60" s="91"/>
      <c r="E60" s="91"/>
      <c r="F60" s="91"/>
      <c r="G60" s="91"/>
      <c r="H60" s="91"/>
      <c r="I60" s="91"/>
      <c r="J60" s="91"/>
      <c r="K60" s="91"/>
      <c r="L60" s="91"/>
      <c r="M60" s="91"/>
      <c r="N60" s="91"/>
      <c r="O60" s="91"/>
      <c r="P60" s="91"/>
      <c r="Q60" s="91"/>
      <c r="R60" s="91"/>
      <c r="S60" s="91"/>
      <c r="T60" s="91"/>
      <c r="U60" s="92"/>
      <c r="V60" s="91" t="s">
        <v>76</v>
      </c>
      <c r="W60" s="91"/>
      <c r="X60" s="91"/>
      <c r="Y60" s="91"/>
      <c r="Z60" s="91"/>
      <c r="AA60" s="91"/>
      <c r="AB60" s="228" t="s">
        <v>77</v>
      </c>
      <c r="AC60" s="229"/>
      <c r="AD60" s="229"/>
      <c r="AE60" s="229"/>
      <c r="AF60" s="230"/>
      <c r="AG60" s="29"/>
      <c r="AH60" s="43"/>
      <c r="AI60" s="43"/>
      <c r="AJ60" s="44"/>
      <c r="AK60" s="43"/>
      <c r="AL60" s="43"/>
    </row>
    <row r="61" spans="1:38" ht="12.75" customHeight="1" x14ac:dyDescent="0.2">
      <c r="A61" s="231" t="s">
        <v>78</v>
      </c>
      <c r="B61" s="232"/>
      <c r="C61" s="232"/>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3"/>
      <c r="AH61" s="43"/>
      <c r="AI61" s="43"/>
      <c r="AJ61" s="44"/>
      <c r="AK61" s="43"/>
      <c r="AL61" s="43"/>
    </row>
    <row r="62" spans="1:38" x14ac:dyDescent="0.2">
      <c r="A62" s="234"/>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6"/>
      <c r="AH62" s="43"/>
      <c r="AI62" s="43"/>
      <c r="AJ62" s="43"/>
      <c r="AK62" s="43"/>
      <c r="AL62" s="43"/>
    </row>
    <row r="63" spans="1:38" x14ac:dyDescent="0.2">
      <c r="A63" s="30"/>
      <c r="B63" s="39"/>
      <c r="C63" s="39"/>
      <c r="D63" s="39"/>
      <c r="E63" s="39"/>
      <c r="F63" s="39"/>
      <c r="G63" s="39"/>
      <c r="H63" s="39"/>
      <c r="I63" s="39"/>
      <c r="J63" s="39"/>
      <c r="K63" s="39"/>
      <c r="L63" s="39"/>
      <c r="M63" s="40"/>
      <c r="N63" s="39"/>
      <c r="O63" s="39"/>
      <c r="P63" s="39"/>
      <c r="Q63" s="39"/>
      <c r="R63" s="39"/>
      <c r="S63" s="39"/>
      <c r="T63" s="39"/>
      <c r="U63" s="39"/>
      <c r="V63" s="41"/>
      <c r="W63" s="39"/>
      <c r="X63" s="39"/>
      <c r="Y63" s="39"/>
      <c r="Z63" s="39"/>
      <c r="AA63" s="39"/>
      <c r="AB63" s="39"/>
      <c r="AC63" s="31"/>
      <c r="AD63" s="39"/>
      <c r="AE63" s="39"/>
      <c r="AF63" s="39"/>
      <c r="AG63" s="42"/>
      <c r="AH63" s="43"/>
      <c r="AI63" s="43"/>
      <c r="AJ63" s="43"/>
      <c r="AK63" s="43"/>
      <c r="AL63" s="43"/>
    </row>
    <row r="64" spans="1:38" x14ac:dyDescent="0.2">
      <c r="A64" s="30"/>
      <c r="B64" s="39"/>
      <c r="C64" s="39"/>
      <c r="D64" s="39"/>
      <c r="E64" s="39"/>
      <c r="F64" s="39"/>
      <c r="G64" s="39"/>
      <c r="H64" s="39"/>
      <c r="I64" s="39"/>
      <c r="J64" s="39"/>
      <c r="K64" s="39"/>
      <c r="L64" s="39"/>
      <c r="M64" s="40"/>
      <c r="N64" s="39"/>
      <c r="O64" s="40"/>
      <c r="P64" s="39"/>
      <c r="Q64" s="39"/>
      <c r="R64" s="39"/>
      <c r="S64" s="39"/>
      <c r="T64" s="39"/>
      <c r="U64" s="39"/>
      <c r="V64" s="39"/>
      <c r="W64" s="39"/>
      <c r="X64" s="39"/>
      <c r="Y64" s="39"/>
      <c r="Z64" s="39"/>
      <c r="AA64" s="39"/>
      <c r="AB64" s="39"/>
      <c r="AC64" s="39"/>
      <c r="AD64" s="39"/>
      <c r="AE64" s="39"/>
      <c r="AF64" s="39"/>
      <c r="AG64" s="42"/>
      <c r="AH64" s="43"/>
      <c r="AI64" s="44"/>
      <c r="AJ64" s="43"/>
      <c r="AK64" s="43"/>
      <c r="AL64" s="43"/>
    </row>
    <row r="65" spans="1:38" x14ac:dyDescent="0.2">
      <c r="A65" s="30"/>
      <c r="B65" s="39"/>
      <c r="C65" s="39"/>
      <c r="D65" s="39"/>
      <c r="E65" s="39"/>
      <c r="F65" s="39"/>
      <c r="G65" s="39"/>
      <c r="H65" s="39"/>
      <c r="I65" s="39"/>
      <c r="J65" s="39"/>
      <c r="K65" s="39"/>
      <c r="L65" s="39"/>
      <c r="M65" s="40"/>
      <c r="N65" s="39"/>
      <c r="O65" s="39"/>
      <c r="P65" s="39"/>
      <c r="Q65" s="39"/>
      <c r="R65" s="39"/>
      <c r="S65" s="39"/>
      <c r="T65" s="39"/>
      <c r="U65" s="39"/>
      <c r="V65" s="39"/>
      <c r="W65" s="39"/>
      <c r="X65" s="39"/>
      <c r="Y65" s="39"/>
      <c r="Z65" s="39"/>
      <c r="AA65" s="39"/>
      <c r="AB65" s="39"/>
      <c r="AC65" s="39"/>
      <c r="AD65" s="39"/>
      <c r="AE65" s="39"/>
      <c r="AF65" s="39"/>
      <c r="AG65" s="42"/>
      <c r="AH65" s="43"/>
      <c r="AI65" s="43"/>
      <c r="AJ65" s="44"/>
      <c r="AK65" s="44"/>
      <c r="AL65" s="43"/>
    </row>
    <row r="66" spans="1:38" x14ac:dyDescent="0.2">
      <c r="A66" s="93"/>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5"/>
      <c r="AH66" s="223"/>
      <c r="AI66" s="223"/>
      <c r="AJ66" s="223"/>
      <c r="AK66" s="44"/>
      <c r="AL66" s="43"/>
    </row>
    <row r="67" spans="1:38" x14ac:dyDescent="0.2">
      <c r="A67" s="3"/>
      <c r="B67" s="32"/>
      <c r="C67" s="32"/>
      <c r="D67" s="4"/>
      <c r="E67" s="4"/>
      <c r="F67" s="4"/>
      <c r="G67" s="4"/>
      <c r="H67" s="4"/>
      <c r="I67" s="4"/>
      <c r="J67" s="4"/>
      <c r="K67" s="4"/>
      <c r="L67" s="224"/>
      <c r="M67" s="224"/>
      <c r="N67" s="224"/>
      <c r="O67" s="224"/>
      <c r="P67" s="224"/>
      <c r="Q67" s="224"/>
      <c r="R67" s="224"/>
      <c r="S67" s="224"/>
      <c r="T67" s="224"/>
      <c r="U67" s="224"/>
      <c r="V67" s="224"/>
      <c r="W67" s="224"/>
      <c r="X67" s="4"/>
      <c r="Y67" s="4"/>
      <c r="Z67" s="4"/>
      <c r="AA67" s="4"/>
      <c r="AB67" s="4"/>
      <c r="AC67" s="4"/>
      <c r="AD67" s="4"/>
      <c r="AE67" s="4"/>
      <c r="AF67" s="4"/>
      <c r="AG67" s="5"/>
      <c r="AH67" s="43"/>
      <c r="AI67" s="43"/>
      <c r="AJ67" s="223"/>
      <c r="AK67" s="223"/>
      <c r="AL67" s="223"/>
    </row>
    <row r="68" spans="1:38" x14ac:dyDescent="0.2">
      <c r="A68" s="3"/>
      <c r="B68" s="32"/>
      <c r="C68" s="32"/>
      <c r="D68" s="4"/>
      <c r="E68" s="4"/>
      <c r="F68" s="4"/>
      <c r="G68" s="4"/>
      <c r="H68" s="4"/>
      <c r="I68" s="4"/>
      <c r="J68" s="4"/>
      <c r="K68" s="4"/>
      <c r="L68" s="4"/>
      <c r="M68" s="34" t="s">
        <v>79</v>
      </c>
      <c r="N68" s="43"/>
      <c r="O68" s="17"/>
      <c r="P68" s="17"/>
      <c r="Q68" s="17"/>
      <c r="R68" s="17"/>
      <c r="S68" s="17"/>
      <c r="T68" s="17"/>
      <c r="U68" s="17"/>
      <c r="V68" s="17"/>
      <c r="W68" s="17"/>
      <c r="X68" s="4"/>
      <c r="Y68" s="4"/>
      <c r="Z68" s="4"/>
      <c r="AA68" s="4"/>
      <c r="AB68" s="4"/>
      <c r="AC68" s="4"/>
      <c r="AD68" s="4"/>
      <c r="AE68" s="4"/>
      <c r="AF68" s="4"/>
      <c r="AG68" s="5"/>
      <c r="AH68" s="43"/>
      <c r="AI68" s="43"/>
      <c r="AJ68" s="43"/>
      <c r="AK68" s="44"/>
      <c r="AL68" s="43"/>
    </row>
    <row r="69" spans="1:38" x14ac:dyDescent="0.2">
      <c r="A69" s="3"/>
      <c r="B69" s="32"/>
      <c r="C69" s="32"/>
      <c r="D69" s="4"/>
      <c r="E69" s="4"/>
      <c r="F69" s="4"/>
      <c r="G69" s="4"/>
      <c r="H69" s="4"/>
      <c r="I69" s="4"/>
      <c r="J69" s="4"/>
      <c r="K69" s="4"/>
      <c r="L69" s="4"/>
      <c r="M69" s="34"/>
      <c r="N69" s="43"/>
      <c r="O69" s="17"/>
      <c r="P69" s="17"/>
      <c r="Q69" s="17"/>
      <c r="R69" s="17"/>
      <c r="S69" s="17"/>
      <c r="T69" s="17"/>
      <c r="U69" s="17"/>
      <c r="V69" s="17"/>
      <c r="W69" s="17"/>
      <c r="X69" s="4"/>
      <c r="Y69" s="4"/>
      <c r="Z69" s="4"/>
      <c r="AA69" s="4"/>
      <c r="AB69" s="4"/>
      <c r="AC69" s="4"/>
      <c r="AD69" s="4"/>
      <c r="AE69" s="4"/>
      <c r="AF69" s="4"/>
      <c r="AG69" s="5"/>
      <c r="AH69" s="43"/>
      <c r="AI69" s="43"/>
      <c r="AJ69" s="43"/>
      <c r="AK69" s="44"/>
      <c r="AL69" s="43"/>
    </row>
    <row r="70" spans="1:38" x14ac:dyDescent="0.2">
      <c r="A70" s="28"/>
      <c r="B70" s="33"/>
      <c r="C70" s="33"/>
      <c r="D70" s="33"/>
      <c r="E70" s="33"/>
      <c r="F70" s="33"/>
      <c r="G70" s="4"/>
      <c r="H70" s="4"/>
      <c r="I70" s="4"/>
      <c r="J70" s="4"/>
      <c r="K70" s="4"/>
      <c r="L70" s="4"/>
      <c r="M70" s="4"/>
      <c r="N70" s="4"/>
      <c r="O70" s="4"/>
      <c r="P70" s="4"/>
      <c r="Q70" s="4"/>
      <c r="R70" s="4"/>
      <c r="S70" s="4"/>
      <c r="T70" s="4"/>
      <c r="U70" s="4"/>
      <c r="V70" s="4"/>
      <c r="W70" s="4"/>
      <c r="X70" s="4"/>
      <c r="Y70" s="4"/>
      <c r="Z70" s="4"/>
      <c r="AA70" s="4"/>
      <c r="AB70" s="4"/>
      <c r="AC70" s="4"/>
      <c r="AD70" s="4"/>
      <c r="AE70" s="4"/>
      <c r="AF70" s="4"/>
      <c r="AG70" s="5"/>
      <c r="AH70" s="43"/>
      <c r="AI70" s="44"/>
      <c r="AJ70" s="43"/>
      <c r="AK70" s="44"/>
      <c r="AL70" s="43"/>
    </row>
    <row r="71" spans="1:38" x14ac:dyDescent="0.2">
      <c r="A71" s="3" t="s">
        <v>80</v>
      </c>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5"/>
      <c r="AH71" s="43"/>
      <c r="AI71" s="43"/>
      <c r="AJ71" s="43"/>
      <c r="AK71" s="44"/>
      <c r="AL71" s="43"/>
    </row>
    <row r="72" spans="1:38" x14ac:dyDescent="0.2">
      <c r="A72" s="28" t="s">
        <v>81</v>
      </c>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29"/>
      <c r="AH72" s="43"/>
      <c r="AI72" s="43"/>
      <c r="AJ72" s="43"/>
      <c r="AK72" s="43"/>
      <c r="AL72" s="43"/>
    </row>
    <row r="77" spans="1:38" x14ac:dyDescent="0.2">
      <c r="A77" s="43"/>
      <c r="B77" s="43"/>
      <c r="C77" s="43"/>
      <c r="D77" s="43"/>
      <c r="E77" s="43"/>
      <c r="F77" s="43"/>
      <c r="G77" s="43"/>
      <c r="H77" s="43"/>
      <c r="I77" s="43"/>
      <c r="J77" s="43"/>
      <c r="K77" s="43"/>
      <c r="L77" s="43"/>
      <c r="M77" s="96"/>
      <c r="N77" s="43"/>
      <c r="O77" s="43"/>
      <c r="P77" s="43"/>
      <c r="Q77" s="43"/>
      <c r="R77" s="43"/>
      <c r="S77" s="43"/>
      <c r="T77" s="43"/>
      <c r="U77" s="43"/>
      <c r="V77" s="43"/>
      <c r="W77" s="43"/>
      <c r="X77" s="43"/>
      <c r="Y77" s="43"/>
      <c r="Z77" s="43"/>
      <c r="AA77" s="43"/>
      <c r="AB77" s="43"/>
      <c r="AC77" s="43"/>
      <c r="AD77" s="43"/>
      <c r="AE77" s="43"/>
      <c r="AF77" s="43"/>
      <c r="AG77" s="43"/>
      <c r="AH77" s="43"/>
      <c r="AI77" s="44"/>
      <c r="AJ77" s="44"/>
      <c r="AK77" s="43"/>
      <c r="AL77" s="43"/>
    </row>
    <row r="78" spans="1:38" x14ac:dyDescent="0.2">
      <c r="A78" s="43"/>
      <c r="B78" s="43"/>
      <c r="C78" s="43"/>
      <c r="D78" s="43"/>
      <c r="E78" s="43"/>
      <c r="F78" s="43"/>
      <c r="G78" s="43"/>
      <c r="H78" s="43"/>
      <c r="I78" s="43"/>
      <c r="J78" s="43"/>
      <c r="K78" s="43"/>
      <c r="L78" s="43"/>
      <c r="M78" s="97"/>
      <c r="N78" s="43"/>
      <c r="O78" s="43"/>
      <c r="P78" s="43"/>
      <c r="Q78" s="43"/>
      <c r="R78" s="43"/>
      <c r="S78" s="43"/>
      <c r="T78" s="43"/>
      <c r="U78" s="43"/>
      <c r="V78" s="43"/>
      <c r="W78" s="43"/>
      <c r="X78" s="43"/>
      <c r="Y78" s="43"/>
      <c r="Z78" s="43"/>
      <c r="AA78" s="43"/>
      <c r="AB78" s="43"/>
      <c r="AC78" s="43"/>
      <c r="AD78" s="43"/>
      <c r="AE78" s="43"/>
      <c r="AF78" s="43"/>
      <c r="AG78" s="43"/>
      <c r="AH78" s="43"/>
      <c r="AI78" s="43"/>
      <c r="AJ78" s="44"/>
      <c r="AK78" s="43"/>
      <c r="AL78" s="43"/>
    </row>
    <row r="79" spans="1:38" x14ac:dyDescent="0.2">
      <c r="A79" s="43"/>
      <c r="B79" s="43"/>
      <c r="C79" s="43"/>
      <c r="D79" s="43"/>
      <c r="E79" s="43"/>
      <c r="F79" s="43"/>
      <c r="G79" s="43"/>
      <c r="H79" s="43"/>
      <c r="I79" s="43"/>
      <c r="J79" s="43"/>
      <c r="K79" s="43"/>
      <c r="L79" s="43"/>
      <c r="M79" s="44"/>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row>
    <row r="80" spans="1:38" x14ac:dyDescent="0.2">
      <c r="A80" s="43"/>
      <c r="B80" s="43"/>
      <c r="C80" s="43"/>
      <c r="D80" s="43"/>
      <c r="E80" s="43"/>
      <c r="F80" s="43"/>
      <c r="G80" s="43"/>
      <c r="H80" s="43"/>
      <c r="I80" s="43"/>
      <c r="J80" s="43"/>
      <c r="K80" s="43"/>
      <c r="L80" s="43"/>
      <c r="M80" s="44"/>
      <c r="N80" s="43"/>
      <c r="O80" s="43"/>
      <c r="P80" s="43"/>
      <c r="Q80" s="43"/>
      <c r="R80" s="43"/>
      <c r="S80" s="43"/>
      <c r="T80" s="43"/>
      <c r="U80" s="43"/>
      <c r="V80" s="43"/>
      <c r="W80" s="43"/>
      <c r="X80" s="43"/>
      <c r="Y80" s="43"/>
      <c r="Z80" s="43"/>
      <c r="AA80" s="43"/>
      <c r="AB80" s="43"/>
      <c r="AC80" s="43"/>
      <c r="AD80" s="43"/>
      <c r="AE80" s="43"/>
      <c r="AF80" s="43"/>
      <c r="AG80" s="43"/>
      <c r="AH80" s="43"/>
      <c r="AI80" s="43"/>
      <c r="AJ80" s="44"/>
      <c r="AK80" s="43"/>
      <c r="AL80" s="43"/>
    </row>
    <row r="83" spans="13:13" x14ac:dyDescent="0.2">
      <c r="M83" s="44"/>
    </row>
  </sheetData>
  <mergeCells count="112">
    <mergeCell ref="AH66:AJ66"/>
    <mergeCell ref="L67:W67"/>
    <mergeCell ref="AJ67:AL67"/>
    <mergeCell ref="L56:N56"/>
    <mergeCell ref="AB56:AF56"/>
    <mergeCell ref="L57:N57"/>
    <mergeCell ref="AB60:AF60"/>
    <mergeCell ref="A61:AG62"/>
    <mergeCell ref="A46:F46"/>
    <mergeCell ref="P46:S46"/>
    <mergeCell ref="AB55:AF55"/>
    <mergeCell ref="L59:N59"/>
    <mergeCell ref="I48:Q48"/>
    <mergeCell ref="AB52:AF52"/>
    <mergeCell ref="L53:N53"/>
    <mergeCell ref="AB53:AF53"/>
    <mergeCell ref="L54:N54"/>
    <mergeCell ref="L55:N55"/>
    <mergeCell ref="AB54:AF54"/>
    <mergeCell ref="E38:G39"/>
    <mergeCell ref="H38:K38"/>
    <mergeCell ref="L38:N38"/>
    <mergeCell ref="H39:K39"/>
    <mergeCell ref="L39:N39"/>
    <mergeCell ref="P39:U39"/>
    <mergeCell ref="H40:K40"/>
    <mergeCell ref="L40:N40"/>
    <mergeCell ref="A44:L44"/>
    <mergeCell ref="M44:S44"/>
    <mergeCell ref="A42:AG42"/>
    <mergeCell ref="AB36:AE36"/>
    <mergeCell ref="C37:E37"/>
    <mergeCell ref="F37:H37"/>
    <mergeCell ref="J37:K37"/>
    <mergeCell ref="L37:M37"/>
    <mergeCell ref="Q37:R37"/>
    <mergeCell ref="S37:V37"/>
    <mergeCell ref="X37:AA37"/>
    <mergeCell ref="AB37:AE37"/>
    <mergeCell ref="A36:B36"/>
    <mergeCell ref="C36:E36"/>
    <mergeCell ref="F36:H36"/>
    <mergeCell ref="J36:K36"/>
    <mergeCell ref="L36:M36"/>
    <mergeCell ref="N36:O36"/>
    <mergeCell ref="Q36:R36"/>
    <mergeCell ref="S36:V36"/>
    <mergeCell ref="X36:AA36"/>
    <mergeCell ref="X35:AA35"/>
    <mergeCell ref="AB35:AE35"/>
    <mergeCell ref="A31:B31"/>
    <mergeCell ref="C31:E31"/>
    <mergeCell ref="F31:H31"/>
    <mergeCell ref="J31:K31"/>
    <mergeCell ref="L31:M31"/>
    <mergeCell ref="N31:O31"/>
    <mergeCell ref="Q31:R31"/>
    <mergeCell ref="E32:G33"/>
    <mergeCell ref="H32:K32"/>
    <mergeCell ref="L32:N32"/>
    <mergeCell ref="H33:K33"/>
    <mergeCell ref="L33:N33"/>
    <mergeCell ref="S33:U33"/>
    <mergeCell ref="A35:B35"/>
    <mergeCell ref="C35:E35"/>
    <mergeCell ref="F35:H35"/>
    <mergeCell ref="J35:K35"/>
    <mergeCell ref="L35:M35"/>
    <mergeCell ref="N35:O35"/>
    <mergeCell ref="Q35:R35"/>
    <mergeCell ref="S35:V35"/>
    <mergeCell ref="S31:V31"/>
    <mergeCell ref="X31:AA31"/>
    <mergeCell ref="O20:AG25"/>
    <mergeCell ref="B21:M21"/>
    <mergeCell ref="A29:AF29"/>
    <mergeCell ref="A27:AG27"/>
    <mergeCell ref="A30:B30"/>
    <mergeCell ref="C30:E30"/>
    <mergeCell ref="F30:H30"/>
    <mergeCell ref="J30:K30"/>
    <mergeCell ref="L30:M30"/>
    <mergeCell ref="N30:O30"/>
    <mergeCell ref="Q30:R30"/>
    <mergeCell ref="S30:V30"/>
    <mergeCell ref="X30:AA30"/>
    <mergeCell ref="AB30:AE30"/>
    <mergeCell ref="AB31:AE31"/>
    <mergeCell ref="A11:AG11"/>
    <mergeCell ref="AC12:AG12"/>
    <mergeCell ref="A13:X13"/>
    <mergeCell ref="Z13:AG13"/>
    <mergeCell ref="AC16:AG16"/>
    <mergeCell ref="E17:G17"/>
    <mergeCell ref="L17:P17"/>
    <mergeCell ref="AC17:AG17"/>
    <mergeCell ref="A19:N19"/>
    <mergeCell ref="O19:AG19"/>
    <mergeCell ref="AF1:AG2"/>
    <mergeCell ref="F1:AE1"/>
    <mergeCell ref="F2:AE2"/>
    <mergeCell ref="A1:E2"/>
    <mergeCell ref="A4:AG4"/>
    <mergeCell ref="C6:H6"/>
    <mergeCell ref="C7:D7"/>
    <mergeCell ref="E7:F7"/>
    <mergeCell ref="G7:H7"/>
    <mergeCell ref="J7:Z8"/>
    <mergeCell ref="AB7:AG8"/>
    <mergeCell ref="C8:D8"/>
    <mergeCell ref="E8:F8"/>
    <mergeCell ref="G8:H8"/>
  </mergeCells>
  <phoneticPr fontId="9" type="noConversion"/>
  <printOptions horizontalCentered="1" verticalCentered="1"/>
  <pageMargins left="0.19685039370078741" right="0.19685039370078741" top="0.9055118110236221" bottom="0.39370078740157483" header="0" footer="0"/>
  <pageSetup scale="6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89"/>
  <sheetViews>
    <sheetView tabSelected="1" view="pageBreakPreview" topLeftCell="A41" zoomScale="80" zoomScaleNormal="80" zoomScaleSheetLayoutView="80" workbookViewId="0">
      <selection activeCell="L65" sqref="L65:N65"/>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28" width="3.85546875" style="2" customWidth="1"/>
    <col min="29" max="29" width="15.28515625" style="2" customWidth="1"/>
    <col min="30" max="30" width="3.85546875" style="2" customWidth="1"/>
    <col min="31" max="31" width="11.7109375" style="2" customWidth="1"/>
    <col min="32" max="32" width="6.140625" style="2" customWidth="1"/>
    <col min="33" max="33" width="16.5703125" style="2" customWidth="1"/>
    <col min="34" max="16384" width="11.42578125" style="2"/>
  </cols>
  <sheetData>
    <row r="1" spans="1:33" ht="38.1" customHeight="1" x14ac:dyDescent="0.2">
      <c r="A1" s="115"/>
      <c r="B1" s="116"/>
      <c r="C1" s="116"/>
      <c r="D1" s="116"/>
      <c r="E1" s="116"/>
      <c r="F1" s="112" t="s">
        <v>0</v>
      </c>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0" t="s">
        <v>82</v>
      </c>
      <c r="AG1" s="111"/>
    </row>
    <row r="2" spans="1:33" ht="48" customHeight="1" x14ac:dyDescent="0.2">
      <c r="A2" s="116"/>
      <c r="B2" s="116"/>
      <c r="C2" s="116"/>
      <c r="D2" s="116"/>
      <c r="E2" s="116"/>
      <c r="F2" s="112" t="s">
        <v>2</v>
      </c>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1"/>
      <c r="AG2" s="111"/>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117" t="s">
        <v>3</v>
      </c>
      <c r="B4" s="118"/>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9"/>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20" t="s">
        <v>4</v>
      </c>
      <c r="D6" s="120"/>
      <c r="E6" s="120"/>
      <c r="F6" s="120"/>
      <c r="G6" s="120"/>
      <c r="H6" s="120"/>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ht="12.75" customHeight="1" x14ac:dyDescent="0.2">
      <c r="A7" s="3"/>
      <c r="B7" s="39"/>
      <c r="C7" s="121">
        <v>4</v>
      </c>
      <c r="D7" s="122"/>
      <c r="E7" s="123">
        <v>6</v>
      </c>
      <c r="F7" s="124"/>
      <c r="G7" s="125">
        <v>2019</v>
      </c>
      <c r="H7" s="124"/>
      <c r="I7" s="4"/>
      <c r="J7" s="249" t="s">
        <v>83</v>
      </c>
      <c r="K7" s="250"/>
      <c r="L7" s="250"/>
      <c r="M7" s="250"/>
      <c r="N7" s="250"/>
      <c r="O7" s="250"/>
      <c r="P7" s="250"/>
      <c r="Q7" s="250"/>
      <c r="R7" s="250"/>
      <c r="S7" s="250"/>
      <c r="T7" s="250"/>
      <c r="U7" s="250"/>
      <c r="V7" s="250"/>
      <c r="W7" s="250"/>
      <c r="X7" s="250"/>
      <c r="Y7" s="250"/>
      <c r="Z7" s="251"/>
      <c r="AA7" s="4"/>
      <c r="AB7" s="255" t="s">
        <v>84</v>
      </c>
      <c r="AC7" s="250"/>
      <c r="AD7" s="250"/>
      <c r="AE7" s="250"/>
      <c r="AF7" s="250"/>
      <c r="AG7" s="256"/>
    </row>
    <row r="8" spans="1:33" x14ac:dyDescent="0.2">
      <c r="A8" s="3"/>
      <c r="B8" s="39"/>
      <c r="C8" s="138" t="s">
        <v>9</v>
      </c>
      <c r="D8" s="138"/>
      <c r="E8" s="139" t="s">
        <v>10</v>
      </c>
      <c r="F8" s="139"/>
      <c r="G8" s="139" t="s">
        <v>11</v>
      </c>
      <c r="H8" s="139"/>
      <c r="I8" s="4"/>
      <c r="J8" s="252"/>
      <c r="K8" s="253"/>
      <c r="L8" s="253"/>
      <c r="M8" s="253"/>
      <c r="N8" s="253"/>
      <c r="O8" s="253"/>
      <c r="P8" s="253"/>
      <c r="Q8" s="253"/>
      <c r="R8" s="253"/>
      <c r="S8" s="253"/>
      <c r="T8" s="253"/>
      <c r="U8" s="253"/>
      <c r="V8" s="253"/>
      <c r="W8" s="253"/>
      <c r="X8" s="253"/>
      <c r="Y8" s="253"/>
      <c r="Z8" s="254"/>
      <c r="AA8" s="4"/>
      <c r="AB8" s="252"/>
      <c r="AC8" s="253"/>
      <c r="AD8" s="253"/>
      <c r="AE8" s="253"/>
      <c r="AF8" s="253"/>
      <c r="AG8" s="257"/>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117" t="s">
        <v>12</v>
      </c>
      <c r="B11" s="11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9"/>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138"/>
      <c r="AD12" s="138"/>
      <c r="AE12" s="138"/>
      <c r="AF12" s="138"/>
      <c r="AG12" s="140"/>
    </row>
    <row r="13" spans="1:33" ht="22.5" customHeight="1" x14ac:dyDescent="0.2">
      <c r="A13" s="141" t="s">
        <v>85</v>
      </c>
      <c r="B13" s="141"/>
      <c r="C13" s="141"/>
      <c r="D13" s="141"/>
      <c r="E13" s="141"/>
      <c r="F13" s="141"/>
      <c r="G13" s="141"/>
      <c r="H13" s="141"/>
      <c r="I13" s="141"/>
      <c r="J13" s="141"/>
      <c r="K13" s="141"/>
      <c r="L13" s="141"/>
      <c r="M13" s="141"/>
      <c r="N13" s="141"/>
      <c r="O13" s="141"/>
      <c r="P13" s="141"/>
      <c r="Q13" s="141"/>
      <c r="R13" s="141"/>
      <c r="S13" s="141"/>
      <c r="T13" s="141"/>
      <c r="U13" s="141"/>
      <c r="V13" s="141"/>
      <c r="W13" s="141"/>
      <c r="X13" s="141"/>
      <c r="Y13" s="14"/>
      <c r="Z13" s="142" t="s">
        <v>86</v>
      </c>
      <c r="AA13" s="142"/>
      <c r="AB13" s="142"/>
      <c r="AC13" s="142"/>
      <c r="AD13" s="142"/>
      <c r="AE13" s="142"/>
      <c r="AF13" s="142"/>
      <c r="AG13" s="142"/>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143" t="s">
        <v>25</v>
      </c>
      <c r="AD16" s="143"/>
      <c r="AE16" s="143"/>
      <c r="AF16" s="143"/>
      <c r="AG16" s="144"/>
    </row>
    <row r="17" spans="1:33" ht="18.75" customHeight="1" x14ac:dyDescent="0.2">
      <c r="A17" s="243" t="s">
        <v>18</v>
      </c>
      <c r="B17" s="244"/>
      <c r="C17" s="245"/>
      <c r="D17" s="34" t="s">
        <v>26</v>
      </c>
      <c r="E17" s="141">
        <v>767</v>
      </c>
      <c r="F17" s="141"/>
      <c r="G17" s="141"/>
      <c r="H17" s="98"/>
      <c r="I17" s="98" t="s">
        <v>27</v>
      </c>
      <c r="J17" s="98"/>
      <c r="K17" s="98"/>
      <c r="L17" s="258">
        <v>43399</v>
      </c>
      <c r="M17" s="258"/>
      <c r="N17" s="258"/>
      <c r="O17" s="258"/>
      <c r="P17" s="258"/>
      <c r="Q17" s="98"/>
      <c r="R17" s="98"/>
      <c r="S17" s="98"/>
      <c r="T17" s="98"/>
      <c r="U17" s="98" t="s">
        <v>29</v>
      </c>
      <c r="V17" s="98"/>
      <c r="W17" s="98"/>
      <c r="X17" s="98"/>
      <c r="Y17" s="63">
        <v>29</v>
      </c>
      <c r="Z17" s="63">
        <v>10</v>
      </c>
      <c r="AA17" s="63">
        <v>2018</v>
      </c>
      <c r="AB17" s="35"/>
      <c r="AC17" s="259" t="s">
        <v>87</v>
      </c>
      <c r="AD17" s="260"/>
      <c r="AE17" s="260"/>
      <c r="AF17" s="260"/>
      <c r="AG17" s="261"/>
    </row>
    <row r="18" spans="1:33" ht="18.75" customHeight="1" x14ac:dyDescent="0.2">
      <c r="A18" s="243" t="s">
        <v>88</v>
      </c>
      <c r="B18" s="244"/>
      <c r="C18" s="245"/>
      <c r="D18" s="34"/>
      <c r="E18" s="141">
        <v>1</v>
      </c>
      <c r="F18" s="141"/>
      <c r="G18" s="141"/>
      <c r="H18" s="98"/>
      <c r="I18" s="98"/>
      <c r="J18" s="98"/>
      <c r="K18" s="98"/>
      <c r="L18" s="258"/>
      <c r="M18" s="258"/>
      <c r="N18" s="258"/>
      <c r="O18" s="258"/>
      <c r="P18" s="258"/>
      <c r="Q18" s="98"/>
      <c r="R18" s="98"/>
      <c r="S18" s="98"/>
      <c r="T18" s="98"/>
      <c r="U18" s="98"/>
      <c r="V18" s="98"/>
      <c r="W18" s="98"/>
      <c r="X18" s="98"/>
      <c r="Y18" s="63">
        <v>28</v>
      </c>
      <c r="Z18" s="63">
        <v>6</v>
      </c>
      <c r="AA18" s="63">
        <v>2019</v>
      </c>
      <c r="AB18" s="35"/>
      <c r="AC18" s="259" t="s">
        <v>89</v>
      </c>
      <c r="AD18" s="260"/>
      <c r="AE18" s="260"/>
      <c r="AF18" s="260"/>
      <c r="AG18" s="261"/>
    </row>
    <row r="19" spans="1:33" ht="18.75" customHeight="1" x14ac:dyDescent="0.2">
      <c r="A19" s="243" t="s">
        <v>90</v>
      </c>
      <c r="B19" s="244"/>
      <c r="C19" s="245"/>
      <c r="D19" s="34"/>
      <c r="E19" s="141">
        <v>1</v>
      </c>
      <c r="F19" s="141"/>
      <c r="G19" s="141"/>
      <c r="H19" s="98"/>
      <c r="I19" s="98"/>
      <c r="J19" s="98"/>
      <c r="K19" s="98"/>
      <c r="L19" s="258"/>
      <c r="M19" s="258"/>
      <c r="N19" s="258"/>
      <c r="O19" s="258"/>
      <c r="P19" s="258"/>
      <c r="Q19" s="98"/>
      <c r="R19" s="98"/>
      <c r="S19" s="98"/>
      <c r="T19" s="98"/>
      <c r="U19" s="98"/>
      <c r="V19" s="98"/>
      <c r="W19" s="98"/>
      <c r="X19" s="98"/>
      <c r="Y19" s="63">
        <v>28</v>
      </c>
      <c r="Z19" s="63">
        <v>6</v>
      </c>
      <c r="AA19" s="63">
        <v>2019</v>
      </c>
      <c r="AB19" s="35"/>
      <c r="AC19" s="259" t="s">
        <v>89</v>
      </c>
      <c r="AD19" s="260"/>
      <c r="AE19" s="260"/>
      <c r="AF19" s="260"/>
      <c r="AG19" s="261"/>
    </row>
    <row r="20" spans="1:33" x14ac:dyDescent="0.2">
      <c r="A20" s="150" t="s">
        <v>31</v>
      </c>
      <c r="B20" s="151"/>
      <c r="C20" s="151"/>
      <c r="D20" s="151"/>
      <c r="E20" s="151"/>
      <c r="F20" s="151"/>
      <c r="G20" s="151"/>
      <c r="H20" s="151"/>
      <c r="I20" s="151"/>
      <c r="J20" s="151"/>
      <c r="K20" s="151"/>
      <c r="L20" s="151"/>
      <c r="M20" s="151"/>
      <c r="N20" s="152"/>
      <c r="O20" s="153" t="s">
        <v>32</v>
      </c>
      <c r="P20" s="153"/>
      <c r="Q20" s="153"/>
      <c r="R20" s="153"/>
      <c r="S20" s="153"/>
      <c r="T20" s="153"/>
      <c r="U20" s="153"/>
      <c r="V20" s="153"/>
      <c r="W20" s="153"/>
      <c r="X20" s="153"/>
      <c r="Y20" s="153"/>
      <c r="Z20" s="153"/>
      <c r="AA20" s="153"/>
      <c r="AB20" s="153"/>
      <c r="AC20" s="153"/>
      <c r="AD20" s="153"/>
      <c r="AE20" s="153"/>
      <c r="AF20" s="153"/>
      <c r="AG20" s="153"/>
    </row>
    <row r="21" spans="1:33" ht="12.75" customHeight="1" x14ac:dyDescent="0.2">
      <c r="A21" s="68"/>
      <c r="B21" s="34"/>
      <c r="C21" s="34"/>
      <c r="D21" s="34"/>
      <c r="E21" s="34"/>
      <c r="F21" s="34"/>
      <c r="G21" s="34"/>
      <c r="H21" s="34"/>
      <c r="I21" s="34"/>
      <c r="J21" s="34"/>
      <c r="K21" s="34"/>
      <c r="L21" s="34"/>
      <c r="M21" s="34"/>
      <c r="N21" s="34"/>
      <c r="O21" s="262" t="s">
        <v>91</v>
      </c>
      <c r="P21" s="263"/>
      <c r="Q21" s="263"/>
      <c r="R21" s="263"/>
      <c r="S21" s="263"/>
      <c r="T21" s="263"/>
      <c r="U21" s="263"/>
      <c r="V21" s="263"/>
      <c r="W21" s="263"/>
      <c r="X21" s="263"/>
      <c r="Y21" s="263"/>
      <c r="Z21" s="263"/>
      <c r="AA21" s="263"/>
      <c r="AB21" s="263"/>
      <c r="AC21" s="263"/>
      <c r="AD21" s="263"/>
      <c r="AE21" s="263"/>
      <c r="AF21" s="263"/>
      <c r="AG21" s="263"/>
    </row>
    <row r="22" spans="1:33" x14ac:dyDescent="0.2">
      <c r="A22" s="68"/>
      <c r="B22" s="120" t="s">
        <v>34</v>
      </c>
      <c r="C22" s="120"/>
      <c r="D22" s="120"/>
      <c r="E22" s="120"/>
      <c r="F22" s="120"/>
      <c r="G22" s="120"/>
      <c r="H22" s="120"/>
      <c r="I22" s="120"/>
      <c r="J22" s="120"/>
      <c r="K22" s="120"/>
      <c r="L22" s="120"/>
      <c r="M22" s="120"/>
      <c r="N22" s="34"/>
      <c r="O22" s="263"/>
      <c r="P22" s="263"/>
      <c r="Q22" s="263"/>
      <c r="R22" s="263"/>
      <c r="S22" s="263"/>
      <c r="T22" s="263"/>
      <c r="U22" s="263"/>
      <c r="V22" s="263"/>
      <c r="W22" s="263"/>
      <c r="X22" s="263"/>
      <c r="Y22" s="263"/>
      <c r="Z22" s="263"/>
      <c r="AA22" s="263"/>
      <c r="AB22" s="263"/>
      <c r="AC22" s="263"/>
      <c r="AD22" s="263"/>
      <c r="AE22" s="263"/>
      <c r="AF22" s="263"/>
      <c r="AG22" s="263"/>
    </row>
    <row r="23" spans="1:33" x14ac:dyDescent="0.2">
      <c r="A23" s="68"/>
      <c r="B23" s="34"/>
      <c r="C23" s="34"/>
      <c r="D23" s="34"/>
      <c r="E23" s="34"/>
      <c r="F23" s="34"/>
      <c r="G23" s="34"/>
      <c r="H23" s="34"/>
      <c r="I23" s="34"/>
      <c r="J23" s="34"/>
      <c r="K23" s="34"/>
      <c r="L23" s="34"/>
      <c r="M23" s="34"/>
      <c r="N23" s="34"/>
      <c r="O23" s="263"/>
      <c r="P23" s="263"/>
      <c r="Q23" s="263"/>
      <c r="R23" s="263"/>
      <c r="S23" s="263"/>
      <c r="T23" s="263"/>
      <c r="U23" s="263"/>
      <c r="V23" s="263"/>
      <c r="W23" s="263"/>
      <c r="X23" s="263"/>
      <c r="Y23" s="263"/>
      <c r="Z23" s="263"/>
      <c r="AA23" s="263"/>
      <c r="AB23" s="263"/>
      <c r="AC23" s="263"/>
      <c r="AD23" s="263"/>
      <c r="AE23" s="263"/>
      <c r="AF23" s="263"/>
      <c r="AG23" s="263"/>
    </row>
    <row r="24" spans="1:33" x14ac:dyDescent="0.2">
      <c r="A24" s="68"/>
      <c r="B24" s="34" t="s">
        <v>35</v>
      </c>
      <c r="C24" s="34"/>
      <c r="D24" s="34"/>
      <c r="E24" s="1"/>
      <c r="F24" s="1"/>
      <c r="G24" s="58"/>
      <c r="H24" s="34"/>
      <c r="I24" s="34" t="s">
        <v>36</v>
      </c>
      <c r="J24" s="34"/>
      <c r="K24" s="58"/>
      <c r="L24" s="1"/>
      <c r="M24" s="58"/>
      <c r="N24" s="34"/>
      <c r="O24" s="263"/>
      <c r="P24" s="263"/>
      <c r="Q24" s="263"/>
      <c r="R24" s="263"/>
      <c r="S24" s="263"/>
      <c r="T24" s="263"/>
      <c r="U24" s="263"/>
      <c r="V24" s="263"/>
      <c r="W24" s="263"/>
      <c r="X24" s="263"/>
      <c r="Y24" s="263"/>
      <c r="Z24" s="263"/>
      <c r="AA24" s="263"/>
      <c r="AB24" s="263"/>
      <c r="AC24" s="263"/>
      <c r="AD24" s="263"/>
      <c r="AE24" s="263"/>
      <c r="AF24" s="263"/>
      <c r="AG24" s="263"/>
    </row>
    <row r="25" spans="1:33" x14ac:dyDescent="0.2">
      <c r="A25" s="3"/>
      <c r="B25" s="4"/>
      <c r="C25" s="4"/>
      <c r="D25" s="4"/>
      <c r="E25" s="62" t="s">
        <v>22</v>
      </c>
      <c r="F25" s="62" t="s">
        <v>23</v>
      </c>
      <c r="G25" s="62" t="s">
        <v>24</v>
      </c>
      <c r="H25" s="62"/>
      <c r="I25" s="62"/>
      <c r="J25" s="62"/>
      <c r="K25" s="62" t="s">
        <v>22</v>
      </c>
      <c r="L25" s="62" t="s">
        <v>23</v>
      </c>
      <c r="M25" s="62" t="s">
        <v>24</v>
      </c>
      <c r="N25" s="4"/>
      <c r="O25" s="263"/>
      <c r="P25" s="263"/>
      <c r="Q25" s="263"/>
      <c r="R25" s="263"/>
      <c r="S25" s="263"/>
      <c r="T25" s="263"/>
      <c r="U25" s="263"/>
      <c r="V25" s="263"/>
      <c r="W25" s="263"/>
      <c r="X25" s="263"/>
      <c r="Y25" s="263"/>
      <c r="Z25" s="263"/>
      <c r="AA25" s="263"/>
      <c r="AB25" s="263"/>
      <c r="AC25" s="263"/>
      <c r="AD25" s="263"/>
      <c r="AE25" s="263"/>
      <c r="AF25" s="263"/>
      <c r="AG25" s="263"/>
    </row>
    <row r="26" spans="1:33" ht="21.75" customHeight="1" x14ac:dyDescent="0.2">
      <c r="A26" s="3"/>
      <c r="B26" s="4"/>
      <c r="C26" s="4"/>
      <c r="D26" s="4"/>
      <c r="E26" s="4"/>
      <c r="F26" s="4"/>
      <c r="G26" s="4"/>
      <c r="H26" s="4"/>
      <c r="I26" s="4"/>
      <c r="J26" s="4"/>
      <c r="K26" s="4"/>
      <c r="L26" s="4"/>
      <c r="M26" s="4"/>
      <c r="N26" s="4"/>
      <c r="O26" s="263"/>
      <c r="P26" s="263"/>
      <c r="Q26" s="263"/>
      <c r="R26" s="263"/>
      <c r="S26" s="263"/>
      <c r="T26" s="263"/>
      <c r="U26" s="263"/>
      <c r="V26" s="263"/>
      <c r="W26" s="263"/>
      <c r="X26" s="263"/>
      <c r="Y26" s="263"/>
      <c r="Z26" s="263"/>
      <c r="AA26" s="263"/>
      <c r="AB26" s="263"/>
      <c r="AC26" s="263"/>
      <c r="AD26" s="263"/>
      <c r="AE26" s="263"/>
      <c r="AF26" s="263"/>
      <c r="AG26" s="263"/>
    </row>
    <row r="27" spans="1:33" x14ac:dyDescent="0.2">
      <c r="A27" s="15" t="s">
        <v>37</v>
      </c>
      <c r="B27" s="16"/>
      <c r="C27" s="16"/>
      <c r="D27" s="16"/>
      <c r="E27" s="16"/>
      <c r="F27" s="16"/>
      <c r="G27" s="16"/>
      <c r="H27" s="16"/>
      <c r="I27" s="16"/>
      <c r="J27" s="16"/>
      <c r="K27" s="16"/>
      <c r="L27" s="16"/>
      <c r="M27" s="16"/>
      <c r="N27" s="16"/>
      <c r="O27" s="17"/>
      <c r="P27" s="17"/>
      <c r="Q27" s="17"/>
      <c r="R27" s="17"/>
      <c r="S27" s="17"/>
      <c r="T27" s="17"/>
      <c r="U27" s="17"/>
      <c r="V27" s="17"/>
      <c r="W27" s="17"/>
      <c r="X27" s="17"/>
      <c r="Y27" s="17"/>
      <c r="Z27" s="17"/>
      <c r="AA27" s="17"/>
      <c r="AB27" s="17"/>
      <c r="AC27" s="17"/>
      <c r="AD27" s="17"/>
      <c r="AE27" s="17"/>
      <c r="AF27" s="17"/>
      <c r="AG27" s="18"/>
    </row>
    <row r="28" spans="1:33" ht="57.75" customHeight="1" x14ac:dyDescent="0.2">
      <c r="A28" s="161" t="s">
        <v>92</v>
      </c>
      <c r="B28" s="162"/>
      <c r="C28" s="162"/>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3"/>
    </row>
    <row r="29" spans="1:33" x14ac:dyDescent="0.2">
      <c r="A29" s="69"/>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18"/>
    </row>
    <row r="30" spans="1:33" x14ac:dyDescent="0.2">
      <c r="A30" s="159" t="s">
        <v>39</v>
      </c>
      <c r="B30" s="160"/>
      <c r="C30" s="160"/>
      <c r="D30" s="160"/>
      <c r="E30" s="160"/>
      <c r="F30" s="160"/>
      <c r="G30" s="160"/>
      <c r="H30" s="160"/>
      <c r="I30" s="160"/>
      <c r="J30" s="160"/>
      <c r="K30" s="160"/>
      <c r="L30" s="160"/>
      <c r="M30" s="160"/>
      <c r="N30" s="160"/>
      <c r="O30" s="160"/>
      <c r="P30" s="160"/>
      <c r="Q30" s="160"/>
      <c r="R30" s="160"/>
      <c r="S30" s="160"/>
      <c r="T30" s="160"/>
      <c r="U30" s="160"/>
      <c r="V30" s="160"/>
      <c r="W30" s="160"/>
      <c r="X30" s="160"/>
      <c r="Y30" s="160"/>
      <c r="Z30" s="160"/>
      <c r="AA30" s="160"/>
      <c r="AB30" s="160"/>
      <c r="AC30" s="160"/>
      <c r="AD30" s="160"/>
      <c r="AE30" s="160"/>
      <c r="AF30" s="160"/>
      <c r="AG30" s="60"/>
    </row>
    <row r="31" spans="1:33" ht="13.5" hidden="1" thickBot="1" x14ac:dyDescent="0.25">
      <c r="A31" s="164" t="s">
        <v>40</v>
      </c>
      <c r="B31" s="165"/>
      <c r="C31" s="166" t="s">
        <v>41</v>
      </c>
      <c r="D31" s="167"/>
      <c r="E31" s="167"/>
      <c r="F31" s="168" t="s">
        <v>42</v>
      </c>
      <c r="G31" s="168"/>
      <c r="H31" s="169"/>
      <c r="I31" s="71"/>
      <c r="J31" s="170" t="s">
        <v>43</v>
      </c>
      <c r="K31" s="171"/>
      <c r="L31" s="172">
        <v>134394</v>
      </c>
      <c r="M31" s="172"/>
      <c r="N31" s="173">
        <v>0.125</v>
      </c>
      <c r="O31" s="174"/>
      <c r="P31" s="71"/>
      <c r="Q31" s="175" t="s">
        <v>44</v>
      </c>
      <c r="R31" s="176"/>
      <c r="S31" s="168" t="s">
        <v>45</v>
      </c>
      <c r="T31" s="168"/>
      <c r="U31" s="168"/>
      <c r="V31" s="169"/>
      <c r="W31" s="71"/>
      <c r="X31" s="154" t="s">
        <v>46</v>
      </c>
      <c r="Y31" s="155"/>
      <c r="Z31" s="155"/>
      <c r="AA31" s="156"/>
      <c r="AB31" s="177" t="s">
        <v>47</v>
      </c>
      <c r="AC31" s="178"/>
      <c r="AD31" s="178"/>
      <c r="AE31" s="179"/>
      <c r="AF31" s="71"/>
      <c r="AG31" s="19"/>
    </row>
    <row r="32" spans="1:33" ht="13.5" hidden="1" thickBot="1" x14ac:dyDescent="0.25">
      <c r="A32" s="183" t="s">
        <v>48</v>
      </c>
      <c r="B32" s="184"/>
      <c r="C32" s="185" t="s">
        <v>41</v>
      </c>
      <c r="D32" s="186"/>
      <c r="E32" s="186"/>
      <c r="F32" s="187"/>
      <c r="G32" s="187"/>
      <c r="H32" s="188"/>
      <c r="I32" s="71"/>
      <c r="J32" s="170" t="s">
        <v>43</v>
      </c>
      <c r="K32" s="171"/>
      <c r="L32" s="189">
        <v>166650</v>
      </c>
      <c r="M32" s="189"/>
      <c r="N32" s="190">
        <v>0.155</v>
      </c>
      <c r="O32" s="191"/>
      <c r="P32" s="71"/>
      <c r="Q32" s="192" t="s">
        <v>49</v>
      </c>
      <c r="R32" s="193"/>
      <c r="S32" s="187" t="s">
        <v>50</v>
      </c>
      <c r="T32" s="187"/>
      <c r="U32" s="187"/>
      <c r="V32" s="188"/>
      <c r="W32" s="71"/>
      <c r="X32" s="154" t="s">
        <v>46</v>
      </c>
      <c r="Y32" s="155"/>
      <c r="Z32" s="155"/>
      <c r="AA32" s="156"/>
      <c r="AB32" s="177" t="s">
        <v>47</v>
      </c>
      <c r="AC32" s="178"/>
      <c r="AD32" s="178"/>
      <c r="AE32" s="179"/>
      <c r="AF32" s="72"/>
      <c r="AG32" s="73"/>
    </row>
    <row r="33" spans="1:38" hidden="1" x14ac:dyDescent="0.2">
      <c r="A33" s="20"/>
      <c r="B33" s="74"/>
      <c r="C33" s="64"/>
      <c r="D33" s="64"/>
      <c r="E33" s="194" t="s">
        <v>51</v>
      </c>
      <c r="F33" s="195"/>
      <c r="G33" s="196"/>
      <c r="H33" s="200" t="s">
        <v>52</v>
      </c>
      <c r="I33" s="201"/>
      <c r="J33" s="202"/>
      <c r="K33" s="202"/>
      <c r="L33" s="203">
        <v>1075158</v>
      </c>
      <c r="M33" s="203"/>
      <c r="N33" s="203"/>
      <c r="O33" s="71"/>
      <c r="P33" s="71"/>
      <c r="Q33" s="71"/>
      <c r="R33" s="71"/>
      <c r="S33" s="71"/>
      <c r="T33" s="71"/>
      <c r="U33" s="71"/>
      <c r="V33" s="71"/>
      <c r="W33" s="71"/>
      <c r="X33" s="71"/>
      <c r="Y33" s="71"/>
      <c r="Z33" s="71"/>
      <c r="AA33" s="71"/>
      <c r="AB33" s="71"/>
      <c r="AC33" s="71"/>
      <c r="AD33" s="72"/>
      <c r="AE33" s="72"/>
      <c r="AF33" s="72"/>
      <c r="AG33" s="73"/>
      <c r="AH33" s="43"/>
      <c r="AI33" s="43"/>
      <c r="AJ33" s="43"/>
      <c r="AK33" s="43"/>
      <c r="AL33" s="43"/>
    </row>
    <row r="34" spans="1:38" ht="13.5" hidden="1" thickBot="1" x14ac:dyDescent="0.25">
      <c r="A34" s="20"/>
      <c r="B34" s="74"/>
      <c r="C34" s="64"/>
      <c r="D34" s="64"/>
      <c r="E34" s="197"/>
      <c r="F34" s="198"/>
      <c r="G34" s="199"/>
      <c r="H34" s="204" t="s">
        <v>53</v>
      </c>
      <c r="I34" s="205"/>
      <c r="J34" s="205"/>
      <c r="K34" s="205"/>
      <c r="L34" s="206">
        <v>1075158</v>
      </c>
      <c r="M34" s="206"/>
      <c r="N34" s="206"/>
      <c r="O34" s="71"/>
      <c r="P34" s="71"/>
      <c r="Q34" s="71"/>
      <c r="R34" s="71"/>
      <c r="S34" s="195"/>
      <c r="T34" s="195"/>
      <c r="U34" s="195"/>
      <c r="V34" s="71"/>
      <c r="W34" s="71"/>
      <c r="X34" s="71"/>
      <c r="Y34" s="71"/>
      <c r="Z34" s="71"/>
      <c r="AA34" s="71"/>
      <c r="AB34" s="71"/>
      <c r="AC34" s="71"/>
      <c r="AD34" s="72"/>
      <c r="AE34" s="72"/>
      <c r="AF34" s="72"/>
      <c r="AG34" s="73"/>
      <c r="AH34" s="43"/>
      <c r="AI34" s="43"/>
      <c r="AJ34" s="43"/>
      <c r="AK34" s="43"/>
      <c r="AL34" s="43"/>
    </row>
    <row r="35" spans="1:38" x14ac:dyDescent="0.2">
      <c r="A35" s="65"/>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0"/>
      <c r="AH35" s="43"/>
      <c r="AI35" s="43"/>
      <c r="AJ35" s="43"/>
      <c r="AK35" s="43"/>
      <c r="AL35" s="43"/>
    </row>
    <row r="36" spans="1:38" ht="20.25" customHeight="1" x14ac:dyDescent="0.2">
      <c r="A36" s="164" t="s">
        <v>40</v>
      </c>
      <c r="B36" s="165"/>
      <c r="C36" s="180" t="s">
        <v>41</v>
      </c>
      <c r="D36" s="180"/>
      <c r="E36" s="180"/>
      <c r="F36" s="207"/>
      <c r="G36" s="207"/>
      <c r="H36" s="207"/>
      <c r="I36" s="75"/>
      <c r="J36" s="208" t="s">
        <v>43</v>
      </c>
      <c r="K36" s="208"/>
      <c r="L36" s="209"/>
      <c r="M36" s="209"/>
      <c r="N36" s="210"/>
      <c r="O36" s="210"/>
      <c r="P36" s="71"/>
      <c r="Q36" s="211" t="s">
        <v>44</v>
      </c>
      <c r="R36" s="211"/>
      <c r="S36" s="207"/>
      <c r="T36" s="207"/>
      <c r="U36" s="207"/>
      <c r="V36" s="207"/>
      <c r="W36" s="71"/>
      <c r="X36" s="180" t="s">
        <v>46</v>
      </c>
      <c r="Y36" s="180"/>
      <c r="Z36" s="180"/>
      <c r="AA36" s="180"/>
      <c r="AB36" s="264"/>
      <c r="AC36" s="265"/>
      <c r="AD36" s="265"/>
      <c r="AE36" s="265"/>
      <c r="AF36" s="71"/>
      <c r="AG36" s="19"/>
      <c r="AH36" s="43"/>
      <c r="AI36" s="43"/>
      <c r="AJ36" s="43"/>
      <c r="AK36" s="43"/>
      <c r="AL36" s="43"/>
    </row>
    <row r="37" spans="1:38" ht="20.25" customHeight="1" x14ac:dyDescent="0.2">
      <c r="A37" s="183" t="s">
        <v>48</v>
      </c>
      <c r="B37" s="184"/>
      <c r="C37" s="180" t="s">
        <v>41</v>
      </c>
      <c r="D37" s="180"/>
      <c r="E37" s="180"/>
      <c r="F37" s="207"/>
      <c r="G37" s="207"/>
      <c r="H37" s="207"/>
      <c r="I37" s="75"/>
      <c r="J37" s="208" t="s">
        <v>43</v>
      </c>
      <c r="K37" s="208"/>
      <c r="L37" s="209"/>
      <c r="M37" s="209"/>
      <c r="N37" s="210"/>
      <c r="O37" s="210"/>
      <c r="P37" s="71"/>
      <c r="Q37" s="211" t="s">
        <v>49</v>
      </c>
      <c r="R37" s="211"/>
      <c r="S37" s="207"/>
      <c r="T37" s="207"/>
      <c r="U37" s="207"/>
      <c r="V37" s="207"/>
      <c r="W37" s="71"/>
      <c r="X37" s="180" t="s">
        <v>46</v>
      </c>
      <c r="Y37" s="180"/>
      <c r="Z37" s="180"/>
      <c r="AA37" s="180"/>
      <c r="AB37" s="264"/>
      <c r="AC37" s="265"/>
      <c r="AD37" s="265"/>
      <c r="AE37" s="265"/>
      <c r="AF37" s="72"/>
      <c r="AG37" s="19"/>
      <c r="AH37" s="43"/>
      <c r="AI37" s="43"/>
      <c r="AJ37" s="43"/>
      <c r="AK37" s="43"/>
      <c r="AL37" s="43"/>
    </row>
    <row r="38" spans="1:38" ht="22.5" customHeight="1" x14ac:dyDescent="0.2">
      <c r="A38" s="61" t="s">
        <v>54</v>
      </c>
      <c r="B38" s="76"/>
      <c r="C38" s="180" t="s">
        <v>41</v>
      </c>
      <c r="D38" s="180"/>
      <c r="E38" s="180"/>
      <c r="F38" s="207"/>
      <c r="G38" s="207"/>
      <c r="H38" s="207"/>
      <c r="I38" s="75"/>
      <c r="J38" s="208" t="s">
        <v>43</v>
      </c>
      <c r="K38" s="208"/>
      <c r="L38" s="209"/>
      <c r="M38" s="209"/>
      <c r="N38" s="77"/>
      <c r="O38" s="77"/>
      <c r="P38" s="71"/>
      <c r="Q38" s="211" t="s">
        <v>54</v>
      </c>
      <c r="R38" s="211"/>
      <c r="S38" s="207"/>
      <c r="T38" s="207"/>
      <c r="U38" s="207"/>
      <c r="V38" s="207"/>
      <c r="W38" s="71"/>
      <c r="X38" s="180" t="s">
        <v>46</v>
      </c>
      <c r="Y38" s="180"/>
      <c r="Z38" s="180"/>
      <c r="AA38" s="180"/>
      <c r="AB38" s="264"/>
      <c r="AC38" s="265"/>
      <c r="AD38" s="265"/>
      <c r="AE38" s="265"/>
      <c r="AF38" s="72"/>
      <c r="AG38" s="19"/>
      <c r="AH38" s="43"/>
      <c r="AI38" s="43"/>
      <c r="AJ38" s="43"/>
      <c r="AK38" s="43"/>
      <c r="AL38" s="43"/>
    </row>
    <row r="39" spans="1:38" s="6" customFormat="1" ht="22.5" customHeight="1" x14ac:dyDescent="0.2">
      <c r="A39" s="37"/>
      <c r="B39" s="76"/>
      <c r="C39" s="64"/>
      <c r="D39" s="64"/>
      <c r="E39" s="64"/>
      <c r="F39" s="99"/>
      <c r="G39" s="99"/>
      <c r="H39" s="99"/>
      <c r="I39" s="75"/>
      <c r="J39" s="38"/>
      <c r="K39" s="38"/>
      <c r="L39" s="100"/>
      <c r="M39" s="100"/>
      <c r="N39" s="77"/>
      <c r="O39" s="77"/>
      <c r="P39" s="71"/>
      <c r="Q39" s="36"/>
      <c r="R39" s="36"/>
      <c r="S39" s="99"/>
      <c r="T39" s="99"/>
      <c r="U39" s="99"/>
      <c r="V39" s="99"/>
      <c r="W39" s="71"/>
      <c r="X39" s="64"/>
      <c r="Y39" s="64"/>
      <c r="Z39" s="64"/>
      <c r="AA39" s="64"/>
      <c r="AB39" s="101"/>
      <c r="AC39" s="74"/>
      <c r="AD39" s="74"/>
      <c r="AE39" s="74"/>
      <c r="AF39" s="72"/>
      <c r="AG39" s="19"/>
      <c r="AH39" s="39"/>
      <c r="AI39" s="39"/>
      <c r="AJ39" s="39"/>
      <c r="AK39" s="39"/>
      <c r="AL39" s="39"/>
    </row>
    <row r="40" spans="1:38" x14ac:dyDescent="0.2">
      <c r="A40" s="20"/>
      <c r="B40" s="74"/>
      <c r="C40" s="64"/>
      <c r="D40" s="64"/>
      <c r="E40" s="180" t="s">
        <v>51</v>
      </c>
      <c r="F40" s="180"/>
      <c r="G40" s="214"/>
      <c r="H40" s="215" t="s">
        <v>52</v>
      </c>
      <c r="I40" s="215"/>
      <c r="J40" s="215"/>
      <c r="K40" s="215"/>
      <c r="L40" s="216"/>
      <c r="M40" s="216"/>
      <c r="N40" s="216"/>
      <c r="O40" s="71"/>
      <c r="P40" s="71"/>
      <c r="Q40" s="71"/>
      <c r="R40" s="71"/>
      <c r="S40" s="71"/>
      <c r="T40" s="71"/>
      <c r="U40" s="71"/>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180"/>
      <c r="F41" s="180"/>
      <c r="G41" s="214"/>
      <c r="H41" s="215" t="s">
        <v>53</v>
      </c>
      <c r="I41" s="215"/>
      <c r="J41" s="215"/>
      <c r="K41" s="215"/>
      <c r="L41" s="216"/>
      <c r="M41" s="216"/>
      <c r="N41" s="216"/>
      <c r="O41" s="71"/>
      <c r="P41" s="195"/>
      <c r="Q41" s="195"/>
      <c r="R41" s="195"/>
      <c r="S41" s="195"/>
      <c r="T41" s="195"/>
      <c r="U41" s="195"/>
      <c r="V41" s="71"/>
      <c r="W41" s="71"/>
      <c r="X41" s="71"/>
      <c r="Y41" s="71"/>
      <c r="Z41" s="71"/>
      <c r="AA41" s="71"/>
      <c r="AB41" s="71"/>
      <c r="AC41" s="71"/>
      <c r="AD41" s="72"/>
      <c r="AE41" s="72"/>
      <c r="AF41" s="72"/>
      <c r="AG41" s="73"/>
      <c r="AH41" s="43"/>
      <c r="AI41" s="43"/>
      <c r="AJ41" s="43"/>
      <c r="AK41" s="43"/>
      <c r="AL41" s="43"/>
    </row>
    <row r="42" spans="1:38" x14ac:dyDescent="0.2">
      <c r="A42" s="20"/>
      <c r="B42" s="74"/>
      <c r="C42" s="64"/>
      <c r="D42" s="64"/>
      <c r="E42" s="64"/>
      <c r="F42" s="64"/>
      <c r="G42" s="64"/>
      <c r="H42" s="215" t="s">
        <v>55</v>
      </c>
      <c r="I42" s="215"/>
      <c r="J42" s="215"/>
      <c r="K42" s="215"/>
      <c r="L42" s="216"/>
      <c r="M42" s="216"/>
      <c r="N42" s="216"/>
      <c r="O42" s="71"/>
      <c r="P42" s="64"/>
      <c r="Q42" s="64"/>
      <c r="R42" s="64"/>
      <c r="S42" s="64"/>
      <c r="T42" s="64"/>
      <c r="U42" s="64"/>
      <c r="V42" s="71"/>
      <c r="W42" s="71"/>
      <c r="X42" s="71"/>
      <c r="Y42" s="71"/>
      <c r="Z42" s="71"/>
      <c r="AA42" s="71"/>
      <c r="AB42" s="71"/>
      <c r="AC42" s="71"/>
      <c r="AD42" s="72"/>
      <c r="AE42" s="72"/>
      <c r="AF42" s="72"/>
      <c r="AG42" s="73"/>
      <c r="AH42" s="43"/>
      <c r="AI42" s="43"/>
      <c r="AJ42" s="43"/>
      <c r="AK42" s="43"/>
      <c r="AL42" s="43"/>
    </row>
    <row r="43" spans="1:38" x14ac:dyDescent="0.2">
      <c r="A43" s="20"/>
      <c r="B43" s="74"/>
      <c r="C43" s="64"/>
      <c r="D43" s="64"/>
      <c r="E43" s="64"/>
      <c r="F43" s="64"/>
      <c r="G43" s="64"/>
      <c r="H43" s="78"/>
      <c r="I43" s="78"/>
      <c r="J43" s="78"/>
      <c r="K43" s="78"/>
      <c r="L43" s="64"/>
      <c r="M43" s="64"/>
      <c r="N43" s="64"/>
      <c r="O43" s="71"/>
      <c r="P43" s="71"/>
      <c r="Q43" s="71"/>
      <c r="R43" s="71"/>
      <c r="S43" s="71"/>
      <c r="T43" s="71"/>
      <c r="U43" s="71"/>
      <c r="V43" s="71"/>
      <c r="W43" s="71"/>
      <c r="X43" s="71"/>
      <c r="Y43" s="71"/>
      <c r="Z43" s="71"/>
      <c r="AA43" s="71"/>
      <c r="AB43" s="71"/>
      <c r="AC43" s="71"/>
      <c r="AD43" s="72"/>
      <c r="AE43" s="72"/>
      <c r="AF43" s="72"/>
      <c r="AG43" s="73"/>
      <c r="AH43" s="43"/>
      <c r="AI43" s="43"/>
      <c r="AJ43" s="43"/>
      <c r="AK43" s="43"/>
      <c r="AL43" s="43"/>
    </row>
    <row r="44" spans="1:38" ht="33" customHeight="1" x14ac:dyDescent="0.2">
      <c r="A44" s="220" t="s">
        <v>56</v>
      </c>
      <c r="B44" s="221"/>
      <c r="C44" s="221"/>
      <c r="D44" s="221"/>
      <c r="E44" s="221"/>
      <c r="F44" s="221"/>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1"/>
      <c r="AE44" s="221"/>
      <c r="AF44" s="221"/>
      <c r="AG44" s="222"/>
      <c r="AH44" s="43"/>
      <c r="AI44" s="43"/>
      <c r="AJ44" s="43"/>
      <c r="AK44" s="43"/>
      <c r="AL44" s="43"/>
    </row>
    <row r="45" spans="1:38" x14ac:dyDescent="0.2">
      <c r="A45" s="79"/>
      <c r="B45" s="80"/>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1"/>
      <c r="AH45" s="43"/>
      <c r="AI45" s="43"/>
      <c r="AJ45" s="43"/>
      <c r="AK45" s="43"/>
      <c r="AL45" s="43"/>
    </row>
    <row r="46" spans="1:38" x14ac:dyDescent="0.2">
      <c r="A46" s="217" t="s">
        <v>57</v>
      </c>
      <c r="B46" s="218"/>
      <c r="C46" s="218"/>
      <c r="D46" s="218"/>
      <c r="E46" s="218"/>
      <c r="F46" s="218"/>
      <c r="G46" s="218"/>
      <c r="H46" s="218"/>
      <c r="I46" s="218"/>
      <c r="J46" s="218"/>
      <c r="K46" s="218"/>
      <c r="L46" s="218"/>
      <c r="M46" s="219">
        <f>114640+784329+8439645+156866+128181+190478+583376+342989+54307+185143+155485+10240666+7000134+383928+485758+77743+6395559+32932060+4912966+1059359+31066+458734+582910+506128+162888+470597+63823+203661+77743</f>
        <v>77181162</v>
      </c>
      <c r="N46" s="219"/>
      <c r="O46" s="219"/>
      <c r="P46" s="219"/>
      <c r="Q46" s="219"/>
      <c r="R46" s="219"/>
      <c r="S46" s="219"/>
      <c r="T46" s="82"/>
      <c r="U46" s="82"/>
      <c r="V46" s="268" t="s">
        <v>93</v>
      </c>
      <c r="W46" s="268"/>
      <c r="X46" s="268"/>
      <c r="Y46" s="268"/>
      <c r="Z46" s="268"/>
      <c r="AA46" s="268" t="s">
        <v>94</v>
      </c>
      <c r="AB46" s="268"/>
      <c r="AC46" s="268" t="s">
        <v>95</v>
      </c>
      <c r="AD46" s="268"/>
      <c r="AE46" s="268" t="s">
        <v>96</v>
      </c>
      <c r="AF46" s="268"/>
      <c r="AG46" s="83"/>
      <c r="AH46" s="43"/>
      <c r="AI46" s="44"/>
      <c r="AJ46" s="43"/>
      <c r="AK46" s="43"/>
      <c r="AL46" s="84"/>
    </row>
    <row r="47" spans="1:38" ht="12.75" customHeight="1" x14ac:dyDescent="0.2">
      <c r="A47" s="85"/>
      <c r="B47" s="86"/>
      <c r="C47" s="86"/>
      <c r="D47" s="86"/>
      <c r="E47" s="86"/>
      <c r="F47" s="86"/>
      <c r="G47" s="86"/>
      <c r="H47" s="86"/>
      <c r="I47" s="86"/>
      <c r="J47" s="86"/>
      <c r="K47" s="86"/>
      <c r="L47" s="86"/>
      <c r="M47" s="46"/>
      <c r="N47" s="46"/>
      <c r="O47" s="46"/>
      <c r="P47" s="46"/>
      <c r="Q47" s="46"/>
      <c r="R47" s="46"/>
      <c r="S47" s="46"/>
      <c r="T47" s="102"/>
      <c r="U47" s="82"/>
      <c r="V47" s="228" t="s">
        <v>97</v>
      </c>
      <c r="W47" s="229"/>
      <c r="X47" s="229"/>
      <c r="Y47" s="229"/>
      <c r="Z47" s="230"/>
      <c r="AA47" s="266">
        <v>818</v>
      </c>
      <c r="AB47" s="266"/>
      <c r="AC47" s="266">
        <v>1012</v>
      </c>
      <c r="AD47" s="266"/>
      <c r="AE47" s="267">
        <v>34566869</v>
      </c>
      <c r="AF47" s="267"/>
      <c r="AG47" s="83"/>
      <c r="AH47" s="43"/>
      <c r="AI47" s="44"/>
      <c r="AJ47" s="43"/>
      <c r="AK47" s="43"/>
      <c r="AL47" s="84"/>
    </row>
    <row r="48" spans="1:38" ht="12.75" customHeight="1" x14ac:dyDescent="0.2">
      <c r="A48" s="107"/>
      <c r="B48" s="108"/>
      <c r="C48" s="108"/>
      <c r="D48" s="108"/>
      <c r="E48" s="108"/>
      <c r="F48" s="108"/>
      <c r="G48" s="108"/>
      <c r="H48" s="108"/>
      <c r="I48" s="108"/>
      <c r="J48" s="108"/>
      <c r="K48" s="108"/>
      <c r="L48" s="108"/>
      <c r="M48" s="46"/>
      <c r="N48" s="46"/>
      <c r="O48" s="46"/>
      <c r="P48" s="46"/>
      <c r="Q48" s="46"/>
      <c r="R48" s="46"/>
      <c r="S48" s="46"/>
      <c r="T48" s="102"/>
      <c r="U48" s="82"/>
      <c r="V48" s="228" t="s">
        <v>99</v>
      </c>
      <c r="W48" s="229"/>
      <c r="X48" s="229"/>
      <c r="Y48" s="229"/>
      <c r="Z48" s="230"/>
      <c r="AA48" s="266">
        <v>817</v>
      </c>
      <c r="AB48" s="266"/>
      <c r="AC48" s="266">
        <v>1011</v>
      </c>
      <c r="AD48" s="266"/>
      <c r="AE48" s="267">
        <v>31676510</v>
      </c>
      <c r="AF48" s="267"/>
      <c r="AG48" s="83"/>
      <c r="AH48" s="43"/>
      <c r="AI48" s="44"/>
      <c r="AJ48" s="43"/>
      <c r="AK48" s="43"/>
      <c r="AL48" s="84"/>
    </row>
    <row r="49" spans="1:38" x14ac:dyDescent="0.2">
      <c r="A49" s="85"/>
      <c r="B49" s="86"/>
      <c r="C49" s="86"/>
      <c r="D49" s="86"/>
      <c r="E49" s="86"/>
      <c r="F49" s="86"/>
      <c r="G49" s="86"/>
      <c r="H49" s="86"/>
      <c r="I49" s="86"/>
      <c r="J49" s="86"/>
      <c r="K49" s="86"/>
      <c r="L49" s="86"/>
      <c r="M49" s="46"/>
      <c r="N49" s="46"/>
      <c r="O49" s="46"/>
      <c r="P49" s="46"/>
      <c r="Q49" s="46"/>
      <c r="R49" s="46"/>
      <c r="S49" s="46"/>
      <c r="T49" s="102"/>
      <c r="U49" s="82"/>
      <c r="V49" s="228" t="s">
        <v>99</v>
      </c>
      <c r="W49" s="229"/>
      <c r="X49" s="229"/>
      <c r="Y49" s="229"/>
      <c r="Z49" s="230"/>
      <c r="AA49" s="266">
        <v>1363</v>
      </c>
      <c r="AB49" s="266"/>
      <c r="AC49" s="266">
        <v>1417</v>
      </c>
      <c r="AD49" s="266"/>
      <c r="AE49" s="267">
        <v>10937783</v>
      </c>
      <c r="AF49" s="267"/>
      <c r="AG49" s="83"/>
      <c r="AH49" s="43"/>
      <c r="AI49" s="44"/>
      <c r="AJ49" s="43"/>
      <c r="AK49" s="43"/>
      <c r="AL49" s="84"/>
    </row>
    <row r="50" spans="1:38" x14ac:dyDescent="0.2">
      <c r="A50" s="85"/>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6"/>
      <c r="AB50" s="86"/>
      <c r="AC50" s="86"/>
      <c r="AD50" s="86"/>
      <c r="AE50" s="86"/>
      <c r="AF50" s="86"/>
      <c r="AG50" s="87"/>
      <c r="AH50" s="43"/>
      <c r="AI50" s="43"/>
      <c r="AJ50" s="43"/>
      <c r="AK50" s="43"/>
      <c r="AL50" s="43"/>
    </row>
    <row r="51" spans="1:38" x14ac:dyDescent="0.2">
      <c r="A51" s="237"/>
      <c r="B51" s="238"/>
      <c r="C51" s="238"/>
      <c r="D51" s="238"/>
      <c r="E51" s="238"/>
      <c r="F51" s="238"/>
      <c r="G51" s="34" t="s">
        <v>58</v>
      </c>
      <c r="H51" s="34"/>
      <c r="I51" s="34"/>
      <c r="J51" s="34"/>
      <c r="K51" s="34"/>
      <c r="L51" s="34"/>
      <c r="M51" s="34" t="s">
        <v>59</v>
      </c>
      <c r="N51" s="34"/>
      <c r="O51" s="34"/>
      <c r="P51" s="239"/>
      <c r="Q51" s="145"/>
      <c r="R51" s="145"/>
      <c r="S51" s="145"/>
      <c r="T51" s="34" t="s">
        <v>60</v>
      </c>
      <c r="U51" s="34"/>
      <c r="V51" s="58"/>
      <c r="W51" s="34"/>
      <c r="X51" s="34"/>
      <c r="Y51" s="34"/>
      <c r="Z51" s="88" t="s">
        <v>61</v>
      </c>
      <c r="AA51" s="58"/>
      <c r="AB51" s="34"/>
      <c r="AC51" s="34" t="s">
        <v>62</v>
      </c>
      <c r="AD51" s="34"/>
      <c r="AE51" s="34"/>
      <c r="AF51" s="58"/>
      <c r="AG51" s="5"/>
      <c r="AH51" s="43"/>
      <c r="AI51" s="43"/>
      <c r="AJ51" s="43"/>
      <c r="AK51" s="43"/>
      <c r="AL51" s="43"/>
    </row>
    <row r="52" spans="1:38" x14ac:dyDescent="0.2">
      <c r="A52" s="3"/>
      <c r="B52" s="4"/>
      <c r="C52" s="4"/>
      <c r="D52" s="4"/>
      <c r="E52" s="4"/>
      <c r="F52" s="4"/>
      <c r="G52" s="4"/>
      <c r="H52" s="4"/>
      <c r="I52" s="4"/>
      <c r="J52" s="4"/>
      <c r="K52" s="4"/>
      <c r="L52" s="4"/>
      <c r="M52" s="4"/>
      <c r="N52" s="4"/>
      <c r="O52" s="4"/>
      <c r="P52" s="89"/>
      <c r="Q52" s="21"/>
      <c r="R52" s="21"/>
      <c r="S52" s="21"/>
      <c r="T52" s="4"/>
      <c r="U52" s="4"/>
      <c r="V52" s="4"/>
      <c r="W52" s="4"/>
      <c r="X52" s="4"/>
      <c r="Y52" s="4"/>
      <c r="Z52" s="4"/>
      <c r="AA52" s="4"/>
      <c r="AB52" s="4"/>
      <c r="AC52" s="4"/>
      <c r="AD52" s="4"/>
      <c r="AE52" s="4"/>
      <c r="AF52" s="4"/>
      <c r="AG52" s="5"/>
      <c r="AH52" s="43"/>
      <c r="AI52" s="44"/>
      <c r="AJ52" s="43"/>
      <c r="AK52" s="43"/>
      <c r="AL52" s="43"/>
    </row>
    <row r="53" spans="1:38" ht="23.25" customHeight="1" x14ac:dyDescent="0.2">
      <c r="A53" s="3"/>
      <c r="B53" s="34" t="s">
        <v>63</v>
      </c>
      <c r="C53" s="34"/>
      <c r="D53" s="34"/>
      <c r="E53" s="58"/>
      <c r="F53" s="34"/>
      <c r="G53" s="34" t="s">
        <v>64</v>
      </c>
      <c r="H53" s="22"/>
      <c r="I53" s="270" t="s">
        <v>102</v>
      </c>
      <c r="J53" s="270"/>
      <c r="K53" s="270"/>
      <c r="L53" s="270"/>
      <c r="M53" s="270"/>
      <c r="N53" s="270"/>
      <c r="O53" s="270"/>
      <c r="P53" s="270"/>
      <c r="Q53" s="270"/>
      <c r="R53" s="270"/>
      <c r="S53" s="270"/>
      <c r="T53" s="270"/>
      <c r="U53" s="270"/>
      <c r="V53" s="270"/>
      <c r="W53" s="270"/>
      <c r="X53" s="270"/>
      <c r="Y53" s="270"/>
      <c r="Z53" s="270"/>
      <c r="AA53" s="270"/>
      <c r="AB53" s="270"/>
      <c r="AC53" s="270"/>
      <c r="AD53" s="270"/>
      <c r="AE53" s="270"/>
      <c r="AF53" s="270"/>
      <c r="AG53" s="5"/>
      <c r="AH53" s="43"/>
      <c r="AI53" s="43"/>
      <c r="AJ53" s="43"/>
      <c r="AK53" s="43"/>
      <c r="AL53" s="43"/>
    </row>
    <row r="54" spans="1:38" x14ac:dyDescent="0.2">
      <c r="A54" s="3"/>
      <c r="B54" s="34"/>
      <c r="C54" s="34"/>
      <c r="D54" s="34"/>
      <c r="E54" s="59"/>
      <c r="F54" s="34"/>
      <c r="G54" s="34"/>
      <c r="H54" s="22"/>
      <c r="I54" s="270"/>
      <c r="J54" s="270"/>
      <c r="K54" s="270"/>
      <c r="L54" s="270"/>
      <c r="M54" s="270"/>
      <c r="N54" s="270"/>
      <c r="O54" s="270"/>
      <c r="P54" s="270"/>
      <c r="Q54" s="270"/>
      <c r="R54" s="270"/>
      <c r="S54" s="270"/>
      <c r="T54" s="270"/>
      <c r="U54" s="270"/>
      <c r="V54" s="270"/>
      <c r="W54" s="270"/>
      <c r="X54" s="270"/>
      <c r="Y54" s="270"/>
      <c r="Z54" s="270"/>
      <c r="AA54" s="270"/>
      <c r="AB54" s="270"/>
      <c r="AC54" s="270"/>
      <c r="AD54" s="270"/>
      <c r="AE54" s="270"/>
      <c r="AF54" s="270"/>
      <c r="AG54" s="5"/>
      <c r="AH54" s="43"/>
      <c r="AI54" s="43"/>
      <c r="AJ54" s="43"/>
      <c r="AK54" s="43"/>
      <c r="AL54" s="43"/>
    </row>
    <row r="55" spans="1:38" x14ac:dyDescent="0.2">
      <c r="A55" s="3"/>
      <c r="B55" s="34"/>
      <c r="C55" s="34"/>
      <c r="D55" s="34"/>
      <c r="E55" s="43"/>
      <c r="F55" s="34"/>
      <c r="G55" s="34"/>
      <c r="H55" s="22"/>
      <c r="I55" s="17"/>
      <c r="J55" s="17"/>
      <c r="K55" s="17"/>
      <c r="L55" s="17"/>
      <c r="M55" s="17"/>
      <c r="N55" s="17"/>
      <c r="O55" s="17"/>
      <c r="P55" s="17"/>
      <c r="Q55" s="17"/>
      <c r="R55" s="4"/>
      <c r="S55" s="4"/>
      <c r="T55" s="4"/>
      <c r="U55" s="4"/>
      <c r="V55" s="4"/>
      <c r="W55" s="4"/>
      <c r="X55" s="4"/>
      <c r="Y55" s="4"/>
      <c r="Z55" s="67"/>
      <c r="AA55" s="67"/>
      <c r="AB55" s="269"/>
      <c r="AC55" s="269"/>
      <c r="AD55" s="271"/>
      <c r="AE55" s="271"/>
      <c r="AF55" s="4"/>
      <c r="AG55" s="5"/>
      <c r="AH55" s="43"/>
      <c r="AI55" s="43"/>
      <c r="AJ55" s="43"/>
      <c r="AK55" s="43"/>
      <c r="AL55" s="43"/>
    </row>
    <row r="56" spans="1:38" x14ac:dyDescent="0.2">
      <c r="A56" s="3"/>
      <c r="B56" s="34"/>
      <c r="C56" s="34"/>
      <c r="D56" s="34"/>
      <c r="E56" s="59"/>
      <c r="F56" s="34"/>
      <c r="G56" s="34"/>
      <c r="H56" s="22"/>
      <c r="I56" s="17"/>
      <c r="J56" s="17"/>
      <c r="K56" s="17"/>
      <c r="L56" s="17"/>
      <c r="M56" s="17"/>
      <c r="N56" s="17"/>
      <c r="O56" s="17"/>
      <c r="P56" s="17"/>
      <c r="Q56" s="17"/>
      <c r="R56" s="4"/>
      <c r="S56" s="4"/>
      <c r="T56" s="4"/>
      <c r="U56" s="4"/>
      <c r="V56" s="4"/>
      <c r="W56" s="4"/>
      <c r="X56" s="4"/>
      <c r="Y56" s="4"/>
      <c r="Z56" s="4"/>
      <c r="AA56" s="4"/>
      <c r="AB56" s="4"/>
      <c r="AC56" s="4"/>
      <c r="AD56" s="4"/>
      <c r="AE56" s="4"/>
      <c r="AF56" s="4"/>
      <c r="AG56" s="5"/>
      <c r="AH56" s="43"/>
      <c r="AI56" s="43"/>
      <c r="AJ56" s="43"/>
      <c r="AK56" s="43"/>
      <c r="AL56" s="43"/>
    </row>
    <row r="57" spans="1:38" x14ac:dyDescent="0.2">
      <c r="A57" s="3"/>
      <c r="B57" s="4"/>
      <c r="C57" s="4"/>
      <c r="D57" s="4"/>
      <c r="E57" s="4"/>
      <c r="F57" s="4"/>
      <c r="G57" s="4"/>
      <c r="H57" s="4"/>
      <c r="I57" s="4"/>
      <c r="J57" s="4"/>
      <c r="K57" s="4"/>
      <c r="L57" s="4"/>
      <c r="M57" s="4"/>
      <c r="N57" s="4"/>
      <c r="O57" s="4"/>
      <c r="P57" s="23"/>
      <c r="Q57" s="4"/>
      <c r="R57" s="4"/>
      <c r="S57" s="4"/>
      <c r="T57" s="4"/>
      <c r="U57" s="4"/>
      <c r="V57" s="4"/>
      <c r="W57" s="4"/>
      <c r="X57" s="4"/>
      <c r="Y57" s="4"/>
      <c r="Z57" s="4"/>
      <c r="AA57" s="4"/>
      <c r="AB57" s="4"/>
      <c r="AC57" s="4"/>
      <c r="AD57" s="4"/>
      <c r="AE57" s="4"/>
      <c r="AF57" s="4"/>
      <c r="AG57" s="5"/>
      <c r="AH57" s="43"/>
      <c r="AI57" s="43"/>
      <c r="AJ57" s="43"/>
      <c r="AK57" s="43"/>
      <c r="AL57" s="43"/>
    </row>
    <row r="58" spans="1:38" x14ac:dyDescent="0.2">
      <c r="A58" s="24"/>
      <c r="B58" s="21"/>
      <c r="C58" s="21"/>
      <c r="D58" s="21"/>
      <c r="E58" s="21"/>
      <c r="F58" s="21"/>
      <c r="G58" s="21"/>
      <c r="H58" s="21"/>
      <c r="I58" s="21"/>
      <c r="J58" s="21"/>
      <c r="K58" s="21"/>
      <c r="L58" s="21"/>
      <c r="M58" s="21"/>
      <c r="N58" s="21"/>
      <c r="O58" s="21"/>
      <c r="P58" s="89"/>
      <c r="Q58" s="21"/>
      <c r="R58" s="21"/>
      <c r="S58" s="21"/>
      <c r="T58" s="21"/>
      <c r="U58" s="24"/>
      <c r="V58" s="21"/>
      <c r="W58" s="21"/>
      <c r="X58" s="21"/>
      <c r="Y58" s="21"/>
      <c r="Z58" s="21"/>
      <c r="AA58" s="21"/>
      <c r="AB58" s="21"/>
      <c r="AC58" s="21"/>
      <c r="AD58" s="21"/>
      <c r="AE58" s="21"/>
      <c r="AF58" s="25"/>
      <c r="AG58" s="25"/>
      <c r="AH58" s="43"/>
      <c r="AI58" s="43"/>
      <c r="AJ58" s="43"/>
      <c r="AK58" s="43"/>
      <c r="AL58" s="43"/>
    </row>
    <row r="59" spans="1:38" x14ac:dyDescent="0.2">
      <c r="A59" s="3"/>
      <c r="B59" s="26" t="s">
        <v>66</v>
      </c>
      <c r="C59" s="26"/>
      <c r="D59" s="34"/>
      <c r="E59" s="34"/>
      <c r="F59" s="34"/>
      <c r="G59" s="34"/>
      <c r="H59" s="34"/>
      <c r="I59" s="34"/>
      <c r="J59" s="34"/>
      <c r="K59" s="34"/>
      <c r="L59" s="34"/>
      <c r="M59" s="34"/>
      <c r="N59" s="34"/>
      <c r="O59" s="34"/>
      <c r="P59" s="34"/>
      <c r="Q59" s="34"/>
      <c r="R59" s="34"/>
      <c r="S59" s="34"/>
      <c r="T59" s="34"/>
      <c r="U59" s="68"/>
      <c r="V59" s="34"/>
      <c r="W59" s="34"/>
      <c r="X59" s="34"/>
      <c r="Y59" s="34"/>
      <c r="Z59" s="26"/>
      <c r="AA59" s="34"/>
      <c r="AB59" s="34"/>
      <c r="AC59" s="34"/>
      <c r="AD59" s="34"/>
      <c r="AE59" s="34"/>
      <c r="AF59" s="45"/>
      <c r="AG59" s="5"/>
      <c r="AH59" s="43"/>
      <c r="AI59" s="43"/>
      <c r="AJ59" s="43"/>
      <c r="AK59" s="43"/>
      <c r="AL59" s="43"/>
    </row>
    <row r="60" spans="1:38" x14ac:dyDescent="0.2">
      <c r="A60" s="3"/>
      <c r="B60" s="34"/>
      <c r="C60" s="34"/>
      <c r="D60" s="34"/>
      <c r="E60" s="34"/>
      <c r="F60" s="34"/>
      <c r="G60" s="34"/>
      <c r="H60" s="34"/>
      <c r="I60" s="34"/>
      <c r="J60" s="34"/>
      <c r="K60" s="34"/>
      <c r="L60" s="34"/>
      <c r="M60" s="34"/>
      <c r="N60" s="34"/>
      <c r="O60" s="34"/>
      <c r="P60" s="34"/>
      <c r="Q60" s="34"/>
      <c r="R60" s="34"/>
      <c r="S60" s="34"/>
      <c r="T60" s="34"/>
      <c r="U60" s="68"/>
      <c r="V60" s="34" t="s">
        <v>67</v>
      </c>
      <c r="W60" s="34"/>
      <c r="X60" s="34"/>
      <c r="Y60" s="34"/>
      <c r="Z60" s="34"/>
      <c r="AA60" s="34"/>
      <c r="AB60" s="145">
        <v>819</v>
      </c>
      <c r="AC60" s="145"/>
      <c r="AD60" s="145"/>
      <c r="AE60" s="145"/>
      <c r="AF60" s="145"/>
      <c r="AG60" s="43"/>
      <c r="AH60" s="43"/>
      <c r="AI60" s="43"/>
      <c r="AJ60" s="43"/>
      <c r="AK60" s="43"/>
      <c r="AL60" s="43"/>
    </row>
    <row r="61" spans="1:38" x14ac:dyDescent="0.2">
      <c r="A61" s="3"/>
      <c r="B61" s="90">
        <v>1</v>
      </c>
      <c r="C61" s="90"/>
      <c r="D61" s="34" t="s">
        <v>68</v>
      </c>
      <c r="E61" s="34"/>
      <c r="F61" s="34"/>
      <c r="G61" s="34"/>
      <c r="H61" s="34"/>
      <c r="I61" s="34"/>
      <c r="J61" s="26"/>
      <c r="K61" s="26" t="s">
        <v>69</v>
      </c>
      <c r="L61" s="225">
        <v>603319417</v>
      </c>
      <c r="M61" s="225"/>
      <c r="N61" s="225"/>
      <c r="O61" s="26"/>
      <c r="P61" s="26"/>
      <c r="Q61" s="26"/>
      <c r="R61" s="26"/>
      <c r="S61" s="34"/>
      <c r="T61" s="34"/>
      <c r="U61" s="68"/>
      <c r="V61" s="34"/>
      <c r="W61" s="34"/>
      <c r="X61" s="34"/>
      <c r="Y61" s="34"/>
      <c r="Z61" s="34"/>
      <c r="AA61" s="34"/>
      <c r="AB61" s="145">
        <v>817</v>
      </c>
      <c r="AC61" s="145"/>
      <c r="AD61" s="145"/>
      <c r="AE61" s="145"/>
      <c r="AF61" s="145"/>
      <c r="AG61" s="43"/>
      <c r="AH61" s="43"/>
      <c r="AI61" s="43"/>
      <c r="AJ61" s="43"/>
      <c r="AK61" s="43"/>
      <c r="AL61" s="43"/>
    </row>
    <row r="62" spans="1:38" x14ac:dyDescent="0.2">
      <c r="A62" s="3"/>
      <c r="B62" s="90">
        <v>2</v>
      </c>
      <c r="C62" s="90"/>
      <c r="D62" s="34" t="s">
        <v>70</v>
      </c>
      <c r="E62" s="34"/>
      <c r="F62" s="34"/>
      <c r="G62" s="34"/>
      <c r="H62" s="34"/>
      <c r="I62" s="26"/>
      <c r="J62" s="26"/>
      <c r="K62" s="26" t="s">
        <v>69</v>
      </c>
      <c r="L62" s="225">
        <v>30000000</v>
      </c>
      <c r="M62" s="225"/>
      <c r="N62" s="225"/>
      <c r="O62" s="26"/>
      <c r="P62" s="26"/>
      <c r="Q62" s="26"/>
      <c r="R62" s="26"/>
      <c r="S62" s="34"/>
      <c r="T62" s="34"/>
      <c r="U62" s="68"/>
      <c r="V62" s="34"/>
      <c r="W62" s="34"/>
      <c r="X62" s="34"/>
      <c r="Y62" s="34"/>
      <c r="Z62" s="34"/>
      <c r="AA62" s="34"/>
      <c r="AB62" s="145">
        <v>818</v>
      </c>
      <c r="AC62" s="145"/>
      <c r="AD62" s="145"/>
      <c r="AE62" s="145"/>
      <c r="AF62" s="145"/>
      <c r="AG62" s="43"/>
      <c r="AH62" s="43"/>
      <c r="AI62" s="43"/>
      <c r="AJ62" s="43"/>
      <c r="AK62" s="43"/>
      <c r="AL62" s="43"/>
    </row>
    <row r="63" spans="1:38" x14ac:dyDescent="0.2">
      <c r="A63" s="3"/>
      <c r="B63" s="106">
        <v>3</v>
      </c>
      <c r="C63" s="106"/>
      <c r="D63" s="34" t="s">
        <v>71</v>
      </c>
      <c r="E63" s="34"/>
      <c r="F63" s="34"/>
      <c r="G63" s="34"/>
      <c r="H63" s="34"/>
      <c r="I63" s="34"/>
      <c r="J63" s="26"/>
      <c r="K63" s="26" t="s">
        <v>69</v>
      </c>
      <c r="L63" s="225">
        <f>L61+L62</f>
        <v>633319417</v>
      </c>
      <c r="M63" s="225"/>
      <c r="N63" s="225"/>
      <c r="O63" s="26"/>
      <c r="P63" s="26"/>
      <c r="Q63" s="26"/>
      <c r="R63" s="26"/>
      <c r="S63" s="34"/>
      <c r="T63" s="34"/>
      <c r="U63" s="68"/>
      <c r="V63" s="34"/>
      <c r="W63" s="34"/>
      <c r="X63" s="34"/>
      <c r="Y63" s="34"/>
      <c r="Z63" s="34"/>
      <c r="AA63" s="34"/>
      <c r="AB63" s="243">
        <v>1417</v>
      </c>
      <c r="AC63" s="244"/>
      <c r="AD63" s="244"/>
      <c r="AE63" s="244"/>
      <c r="AF63" s="245"/>
      <c r="AG63" s="43"/>
      <c r="AH63" s="43"/>
      <c r="AI63" s="43"/>
      <c r="AJ63" s="43"/>
      <c r="AK63" s="43"/>
      <c r="AL63" s="43"/>
    </row>
    <row r="64" spans="1:38" x14ac:dyDescent="0.2">
      <c r="A64" s="3"/>
      <c r="B64" s="106">
        <v>4</v>
      </c>
      <c r="C64" s="106"/>
      <c r="D64" s="34" t="s">
        <v>73</v>
      </c>
      <c r="E64" s="34"/>
      <c r="F64" s="34"/>
      <c r="G64" s="34"/>
      <c r="H64" s="34"/>
      <c r="I64" s="34"/>
      <c r="J64" s="26"/>
      <c r="K64" s="26" t="s">
        <v>69</v>
      </c>
      <c r="L64" s="225">
        <v>546112955</v>
      </c>
      <c r="M64" s="225"/>
      <c r="N64" s="225"/>
      <c r="O64" s="26"/>
      <c r="P64" s="26"/>
      <c r="Q64" s="26"/>
      <c r="R64" s="26"/>
      <c r="S64" s="34"/>
      <c r="T64" s="34"/>
      <c r="U64" s="68"/>
      <c r="V64" s="34"/>
      <c r="W64" s="34"/>
      <c r="X64" s="34"/>
      <c r="Y64" s="34"/>
      <c r="Z64" s="34"/>
      <c r="AA64" s="34"/>
      <c r="AB64" s="226"/>
      <c r="AC64" s="226"/>
      <c r="AD64" s="226"/>
      <c r="AE64" s="226"/>
      <c r="AF64" s="227"/>
      <c r="AG64" s="43"/>
      <c r="AH64" s="43"/>
      <c r="AI64" s="43"/>
      <c r="AJ64" s="43"/>
      <c r="AK64" s="43"/>
      <c r="AL64" s="43"/>
    </row>
    <row r="65" spans="1:38" x14ac:dyDescent="0.2">
      <c r="A65" s="3"/>
      <c r="B65" s="106">
        <v>5</v>
      </c>
      <c r="C65" s="106"/>
      <c r="D65" s="34" t="s">
        <v>74</v>
      </c>
      <c r="E65" s="34"/>
      <c r="F65" s="34"/>
      <c r="G65" s="34"/>
      <c r="H65" s="34"/>
      <c r="I65" s="34"/>
      <c r="J65" s="26"/>
      <c r="K65" s="26" t="s">
        <v>69</v>
      </c>
      <c r="L65" s="225">
        <f>+M46</f>
        <v>77181162</v>
      </c>
      <c r="M65" s="225"/>
      <c r="N65" s="225"/>
      <c r="O65" s="26"/>
      <c r="P65" s="26"/>
      <c r="Q65" s="26"/>
      <c r="R65" s="26"/>
      <c r="S65" s="34"/>
      <c r="T65" s="34"/>
      <c r="U65" s="68"/>
      <c r="V65" s="34" t="s">
        <v>72</v>
      </c>
      <c r="W65" s="34"/>
      <c r="X65" s="34"/>
      <c r="Y65" s="34"/>
      <c r="Z65" s="34"/>
      <c r="AA65" s="34"/>
      <c r="AB65" s="243">
        <v>1013</v>
      </c>
      <c r="AC65" s="244"/>
      <c r="AD65" s="244"/>
      <c r="AE65" s="244"/>
      <c r="AF65" s="245"/>
      <c r="AG65" s="43"/>
      <c r="AH65" s="43"/>
      <c r="AI65" s="43"/>
      <c r="AJ65" s="43"/>
      <c r="AK65" s="43"/>
      <c r="AL65" s="43"/>
    </row>
    <row r="66" spans="1:38" x14ac:dyDescent="0.2">
      <c r="A66" s="3"/>
      <c r="B66" s="106">
        <v>6</v>
      </c>
      <c r="C66" s="106"/>
      <c r="D66" s="34" t="s">
        <v>100</v>
      </c>
      <c r="E66" s="34"/>
      <c r="F66" s="34"/>
      <c r="G66" s="34"/>
      <c r="H66" s="34"/>
      <c r="I66" s="39"/>
      <c r="J66" s="26"/>
      <c r="K66" s="26" t="s">
        <v>69</v>
      </c>
      <c r="L66" s="225">
        <f>+L63-L65-L64</f>
        <v>10025300</v>
      </c>
      <c r="M66" s="225"/>
      <c r="N66" s="225"/>
      <c r="O66" s="26"/>
      <c r="P66" s="26"/>
      <c r="Q66" s="26"/>
      <c r="R66" s="26"/>
      <c r="S66" s="34"/>
      <c r="T66" s="34"/>
      <c r="U66" s="68"/>
      <c r="V66" s="39"/>
      <c r="W66" s="39"/>
      <c r="X66" s="39"/>
      <c r="Y66" s="39"/>
      <c r="Z66" s="39"/>
      <c r="AA66" s="39"/>
      <c r="AB66" s="243">
        <v>1011</v>
      </c>
      <c r="AC66" s="244"/>
      <c r="AD66" s="244"/>
      <c r="AE66" s="244"/>
      <c r="AF66" s="245"/>
      <c r="AG66" s="43"/>
      <c r="AH66" s="43"/>
      <c r="AI66" s="43"/>
      <c r="AJ66" s="43"/>
    </row>
    <row r="67" spans="1:38" x14ac:dyDescent="0.2">
      <c r="A67" s="3"/>
      <c r="B67" s="106"/>
      <c r="C67" s="106"/>
      <c r="D67" s="34"/>
      <c r="E67" s="34"/>
      <c r="F67" s="34"/>
      <c r="G67" s="34"/>
      <c r="H67" s="34"/>
      <c r="I67" s="39"/>
      <c r="J67" s="26"/>
      <c r="K67" s="26"/>
      <c r="L67" s="109"/>
      <c r="M67" s="109"/>
      <c r="N67" s="109"/>
      <c r="O67" s="26"/>
      <c r="P67" s="26"/>
      <c r="Q67" s="26"/>
      <c r="R67" s="26"/>
      <c r="S67" s="34"/>
      <c r="T67" s="34"/>
      <c r="U67" s="68"/>
      <c r="V67" s="43"/>
      <c r="W67" s="43"/>
      <c r="X67" s="43"/>
      <c r="Y67" s="43"/>
      <c r="Z67" s="43"/>
      <c r="AA67" s="43"/>
      <c r="AB67" s="243">
        <v>1012</v>
      </c>
      <c r="AC67" s="244"/>
      <c r="AD67" s="244"/>
      <c r="AE67" s="244"/>
      <c r="AF67" s="245"/>
      <c r="AG67" s="43"/>
      <c r="AH67" s="43"/>
      <c r="AI67" s="43"/>
      <c r="AJ67" s="43"/>
    </row>
    <row r="68" spans="1:38" x14ac:dyDescent="0.2">
      <c r="A68" s="3"/>
      <c r="B68" s="90"/>
      <c r="C68" s="90"/>
      <c r="D68" s="34"/>
      <c r="E68" s="34"/>
      <c r="F68" s="34"/>
      <c r="G68" s="34"/>
      <c r="H68" s="34"/>
      <c r="I68" s="34"/>
      <c r="J68" s="26"/>
      <c r="K68" s="26"/>
      <c r="L68" s="51"/>
      <c r="M68" s="51"/>
      <c r="N68" s="51"/>
      <c r="O68" s="26"/>
      <c r="P68" s="26"/>
      <c r="Q68" s="26"/>
      <c r="R68" s="26"/>
      <c r="S68" s="34"/>
      <c r="T68" s="34"/>
      <c r="U68" s="68"/>
      <c r="V68" s="43"/>
      <c r="W68" s="43"/>
      <c r="X68" s="43"/>
      <c r="Y68" s="43"/>
      <c r="Z68" s="43"/>
      <c r="AA68" s="43"/>
      <c r="AB68" s="145">
        <v>1363</v>
      </c>
      <c r="AC68" s="145"/>
      <c r="AD68" s="145"/>
      <c r="AE68" s="145"/>
      <c r="AF68" s="145"/>
      <c r="AG68" s="43"/>
      <c r="AH68" s="43"/>
      <c r="AI68" s="43"/>
      <c r="AJ68" s="43"/>
    </row>
    <row r="69" spans="1:38" x14ac:dyDescent="0.2">
      <c r="A69" s="3"/>
      <c r="B69" s="90"/>
      <c r="C69" s="90"/>
      <c r="D69" s="34"/>
      <c r="E69" s="34"/>
      <c r="F69" s="34"/>
      <c r="G69" s="34"/>
      <c r="H69" s="34"/>
      <c r="I69" s="34"/>
      <c r="J69" s="26"/>
      <c r="K69" s="26"/>
      <c r="L69" s="51"/>
      <c r="M69" s="51"/>
      <c r="N69" s="51"/>
      <c r="O69" s="26"/>
      <c r="P69" s="26"/>
      <c r="Q69" s="26"/>
      <c r="R69" s="26"/>
      <c r="S69" s="34"/>
      <c r="T69" s="34"/>
      <c r="U69" s="68"/>
      <c r="V69" s="39"/>
      <c r="W69" s="39"/>
      <c r="X69" s="39"/>
      <c r="Y69" s="39"/>
      <c r="Z69" s="39"/>
      <c r="AA69" s="39"/>
      <c r="AB69" s="39"/>
      <c r="AC69" s="39"/>
      <c r="AD69" s="39"/>
      <c r="AE69" s="39"/>
      <c r="AF69" s="42"/>
      <c r="AG69" s="43"/>
      <c r="AH69" s="43"/>
      <c r="AI69" s="43"/>
      <c r="AJ69" s="43"/>
    </row>
    <row r="70" spans="1:38" x14ac:dyDescent="0.2">
      <c r="A70" s="3"/>
      <c r="B70" s="90"/>
      <c r="C70" s="90"/>
      <c r="D70" s="34"/>
      <c r="E70" s="34"/>
      <c r="F70" s="34"/>
      <c r="G70" s="34"/>
      <c r="H70" s="34"/>
      <c r="I70" s="34"/>
      <c r="J70" s="26"/>
      <c r="K70" s="26"/>
      <c r="L70" s="51"/>
      <c r="M70" s="51"/>
      <c r="N70" s="51"/>
      <c r="O70" s="26"/>
      <c r="P70" s="26"/>
      <c r="Q70" s="26"/>
      <c r="R70" s="26"/>
      <c r="S70" s="34"/>
      <c r="T70" s="34"/>
      <c r="U70" s="68"/>
      <c r="V70" s="34" t="s">
        <v>76</v>
      </c>
      <c r="W70" s="34"/>
      <c r="X70" s="34"/>
      <c r="Y70" s="34"/>
      <c r="Z70" s="34"/>
      <c r="AA70" s="34"/>
      <c r="AB70" s="228" t="s">
        <v>98</v>
      </c>
      <c r="AC70" s="229"/>
      <c r="AD70" s="229"/>
      <c r="AE70" s="229"/>
      <c r="AF70" s="230"/>
      <c r="AG70" s="43"/>
      <c r="AH70" s="43"/>
      <c r="AI70" s="43"/>
      <c r="AJ70" s="43"/>
    </row>
    <row r="71" spans="1:38" x14ac:dyDescent="0.2">
      <c r="A71" s="3"/>
      <c r="B71" s="106"/>
      <c r="C71" s="106"/>
      <c r="D71" s="34"/>
      <c r="E71" s="34"/>
      <c r="F71" s="34"/>
      <c r="G71" s="34"/>
      <c r="H71" s="34"/>
      <c r="I71" s="34"/>
      <c r="J71" s="26"/>
      <c r="K71" s="26"/>
      <c r="L71" s="105"/>
      <c r="M71" s="105"/>
      <c r="N71" s="105"/>
      <c r="O71" s="26"/>
      <c r="P71" s="26"/>
      <c r="Q71" s="26"/>
      <c r="R71" s="26"/>
      <c r="S71" s="34"/>
      <c r="T71" s="34"/>
      <c r="U71" s="68"/>
      <c r="V71" s="39"/>
      <c r="W71" s="39"/>
      <c r="X71" s="39"/>
      <c r="Y71" s="39"/>
      <c r="Z71" s="39"/>
      <c r="AA71" s="42"/>
      <c r="AB71" s="228" t="s">
        <v>99</v>
      </c>
      <c r="AC71" s="229"/>
      <c r="AD71" s="229"/>
      <c r="AE71" s="229"/>
      <c r="AF71" s="230"/>
      <c r="AG71" s="43"/>
      <c r="AH71" s="43"/>
      <c r="AI71" s="43"/>
      <c r="AJ71" s="43"/>
    </row>
    <row r="72" spans="1:38" x14ac:dyDescent="0.2">
      <c r="A72" s="3"/>
      <c r="B72" s="90"/>
      <c r="C72" s="90"/>
      <c r="D72" s="34"/>
      <c r="E72" s="34"/>
      <c r="F72" s="34"/>
      <c r="G72" s="34"/>
      <c r="H72" s="34"/>
      <c r="I72" s="34"/>
      <c r="J72" s="26"/>
      <c r="K72" s="26"/>
      <c r="L72" s="51"/>
      <c r="M72" s="51"/>
      <c r="N72" s="51"/>
      <c r="O72" s="26"/>
      <c r="P72" s="26"/>
      <c r="Q72" s="26"/>
      <c r="R72" s="26"/>
      <c r="S72" s="34"/>
      <c r="T72" s="34"/>
      <c r="U72" s="68"/>
      <c r="V72" s="39"/>
      <c r="W72" s="39"/>
      <c r="X72" s="39"/>
      <c r="Y72" s="39"/>
      <c r="Z72" s="39"/>
      <c r="AA72" s="39"/>
      <c r="AB72" s="228" t="s">
        <v>97</v>
      </c>
      <c r="AC72" s="229"/>
      <c r="AD72" s="229"/>
      <c r="AE72" s="229"/>
      <c r="AF72" s="230"/>
      <c r="AG72" s="43"/>
      <c r="AH72" s="43"/>
      <c r="AI72" s="43"/>
      <c r="AJ72" s="43"/>
    </row>
    <row r="73" spans="1:38" ht="12.75" customHeight="1" x14ac:dyDescent="0.2">
      <c r="A73" s="3"/>
      <c r="B73" s="43"/>
      <c r="C73" s="43"/>
      <c r="D73" s="43"/>
      <c r="E73" s="43"/>
      <c r="F73" s="43"/>
      <c r="G73" s="43"/>
      <c r="H73" s="43"/>
      <c r="I73" s="43"/>
      <c r="J73" s="43"/>
      <c r="K73" s="43"/>
      <c r="L73" s="103"/>
      <c r="M73" s="103"/>
      <c r="N73" s="103"/>
      <c r="O73" s="26"/>
      <c r="P73" s="26"/>
      <c r="Q73" s="26"/>
      <c r="R73" s="26"/>
      <c r="S73" s="34"/>
      <c r="T73" s="34"/>
      <c r="U73" s="68"/>
      <c r="V73" s="39"/>
      <c r="W73" s="34"/>
      <c r="X73" s="34"/>
      <c r="Y73" s="34"/>
      <c r="Z73" s="34"/>
      <c r="AA73" s="34"/>
      <c r="AB73" s="228" t="s">
        <v>99</v>
      </c>
      <c r="AC73" s="229"/>
      <c r="AD73" s="229"/>
      <c r="AE73" s="229"/>
      <c r="AF73" s="230"/>
      <c r="AG73" s="5"/>
      <c r="AH73" s="43"/>
      <c r="AI73" s="44"/>
      <c r="AJ73" s="43"/>
    </row>
    <row r="74" spans="1:38" ht="12.75" customHeight="1" x14ac:dyDescent="0.2">
      <c r="A74" s="52"/>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4"/>
      <c r="AH74" s="43"/>
      <c r="AI74" s="43"/>
      <c r="AJ74" s="44"/>
    </row>
    <row r="75" spans="1:38" x14ac:dyDescent="0.2">
      <c r="A75" s="55"/>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7"/>
      <c r="AH75" s="43"/>
      <c r="AI75" s="43"/>
      <c r="AJ75" s="43"/>
    </row>
    <row r="76" spans="1:38" s="43" customFormat="1" x14ac:dyDescent="0.2">
      <c r="A76" s="30"/>
      <c r="B76" s="39"/>
      <c r="C76" s="39"/>
      <c r="D76" s="39"/>
      <c r="E76" s="39"/>
      <c r="F76" s="39"/>
      <c r="G76" s="39"/>
      <c r="H76" s="39"/>
      <c r="I76" s="39"/>
      <c r="J76" s="39"/>
      <c r="K76" s="39"/>
      <c r="L76" s="39"/>
      <c r="M76" s="40"/>
      <c r="N76" s="39"/>
      <c r="O76" s="39"/>
      <c r="P76" s="39"/>
      <c r="Q76" s="39"/>
      <c r="R76" s="39"/>
      <c r="S76" s="39"/>
      <c r="T76" s="39"/>
      <c r="U76" s="39"/>
      <c r="V76" s="41"/>
      <c r="W76" s="39"/>
      <c r="X76" s="39"/>
      <c r="Y76" s="39"/>
      <c r="Z76" s="39"/>
      <c r="AA76" s="39"/>
      <c r="AB76" s="39"/>
      <c r="AC76" s="31"/>
      <c r="AD76" s="39"/>
      <c r="AE76" s="39"/>
      <c r="AF76" s="39"/>
      <c r="AG76" s="42"/>
    </row>
    <row r="77" spans="1:38" s="43" customFormat="1" x14ac:dyDescent="0.2">
      <c r="A77" s="272" t="s">
        <v>101</v>
      </c>
      <c r="B77" s="273"/>
      <c r="C77" s="273"/>
      <c r="D77" s="273"/>
      <c r="E77" s="273"/>
      <c r="F77" s="273"/>
      <c r="G77" s="273"/>
      <c r="H77" s="273"/>
      <c r="I77" s="273"/>
      <c r="J77" s="273"/>
      <c r="K77" s="273"/>
      <c r="L77" s="273"/>
      <c r="M77" s="273"/>
      <c r="N77" s="273"/>
      <c r="O77" s="273"/>
      <c r="P77" s="273"/>
      <c r="Q77" s="273"/>
      <c r="R77" s="273"/>
      <c r="S77" s="273"/>
      <c r="T77" s="273"/>
      <c r="U77" s="273"/>
      <c r="V77" s="273"/>
      <c r="W77" s="273"/>
      <c r="X77" s="273"/>
      <c r="Y77" s="273"/>
      <c r="Z77" s="273"/>
      <c r="AA77" s="273"/>
      <c r="AB77" s="273"/>
      <c r="AC77" s="273"/>
      <c r="AD77" s="273"/>
      <c r="AE77" s="273"/>
      <c r="AF77" s="273"/>
      <c r="AG77" s="274"/>
      <c r="AI77" s="44"/>
    </row>
    <row r="78" spans="1:38" s="43" customFormat="1" x14ac:dyDescent="0.2">
      <c r="A78" s="28"/>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29"/>
    </row>
    <row r="83" spans="13:36" x14ac:dyDescent="0.2">
      <c r="M83" s="96"/>
      <c r="N83" s="43"/>
      <c r="O83" s="43"/>
      <c r="P83" s="43"/>
      <c r="Q83" s="43"/>
      <c r="R83" s="43"/>
      <c r="S83" s="43"/>
      <c r="T83" s="43"/>
      <c r="U83" s="43"/>
      <c r="V83" s="43"/>
      <c r="W83" s="43"/>
      <c r="X83" s="43"/>
      <c r="Y83" s="43"/>
      <c r="Z83" s="43"/>
      <c r="AA83" s="43"/>
      <c r="AB83" s="43"/>
      <c r="AC83" s="43"/>
      <c r="AD83" s="43"/>
      <c r="AE83" s="43"/>
      <c r="AF83" s="43"/>
      <c r="AG83" s="43"/>
      <c r="AH83" s="43"/>
      <c r="AI83" s="44"/>
      <c r="AJ83" s="44"/>
    </row>
    <row r="84" spans="13:36" x14ac:dyDescent="0.2">
      <c r="M84" s="97"/>
      <c r="N84" s="43"/>
      <c r="O84" s="43"/>
      <c r="P84" s="43"/>
      <c r="Q84" s="43"/>
      <c r="R84" s="43"/>
      <c r="S84" s="43"/>
      <c r="T84" s="43"/>
      <c r="U84" s="43"/>
      <c r="V84" s="43"/>
      <c r="W84" s="43"/>
      <c r="X84" s="43"/>
      <c r="Y84" s="43"/>
      <c r="Z84" s="43"/>
      <c r="AA84" s="43"/>
      <c r="AB84" s="43"/>
      <c r="AC84" s="43"/>
      <c r="AD84" s="43"/>
      <c r="AE84" s="43"/>
      <c r="AF84" s="43"/>
      <c r="AG84" s="43"/>
      <c r="AH84" s="43"/>
      <c r="AI84" s="43"/>
      <c r="AJ84" s="44"/>
    </row>
    <row r="85" spans="13:36" x14ac:dyDescent="0.2">
      <c r="M85" s="44"/>
      <c r="N85" s="43"/>
      <c r="O85" s="43"/>
      <c r="P85" s="43"/>
      <c r="Q85" s="43"/>
      <c r="R85" s="43"/>
      <c r="S85" s="43"/>
      <c r="T85" s="43"/>
      <c r="U85" s="43"/>
      <c r="V85" s="43"/>
      <c r="W85" s="43"/>
      <c r="X85" s="43"/>
      <c r="Y85" s="43"/>
      <c r="Z85" s="43"/>
      <c r="AA85" s="43"/>
      <c r="AB85" s="43"/>
      <c r="AC85" s="43"/>
      <c r="AD85" s="43"/>
      <c r="AE85" s="43"/>
      <c r="AF85" s="43"/>
      <c r="AG85" s="43"/>
      <c r="AH85" s="43"/>
      <c r="AI85" s="43"/>
      <c r="AJ85" s="43"/>
    </row>
    <row r="86" spans="13:36" x14ac:dyDescent="0.2">
      <c r="M86" s="44"/>
      <c r="N86" s="43"/>
      <c r="O86" s="43"/>
      <c r="P86" s="43"/>
      <c r="Q86" s="43"/>
      <c r="R86" s="43"/>
      <c r="S86" s="43"/>
      <c r="T86" s="43"/>
      <c r="U86" s="43"/>
      <c r="V86" s="43"/>
      <c r="W86" s="43"/>
      <c r="X86" s="43"/>
      <c r="Y86" s="43"/>
      <c r="Z86" s="43"/>
      <c r="AA86" s="43"/>
      <c r="AB86" s="43"/>
      <c r="AC86" s="43"/>
      <c r="AD86" s="43"/>
      <c r="AE86" s="43"/>
      <c r="AF86" s="43"/>
      <c r="AG86" s="43"/>
      <c r="AH86" s="43"/>
      <c r="AI86" s="43"/>
      <c r="AJ86" s="44"/>
    </row>
    <row r="89" spans="13:36" x14ac:dyDescent="0.2">
      <c r="M89" s="44"/>
      <c r="N89" s="43"/>
      <c r="O89" s="43"/>
      <c r="P89" s="43"/>
      <c r="Q89" s="43"/>
      <c r="R89" s="43"/>
      <c r="S89" s="43"/>
      <c r="T89" s="43"/>
      <c r="U89" s="43"/>
      <c r="V89" s="43"/>
      <c r="W89" s="43"/>
      <c r="X89" s="43"/>
      <c r="Y89" s="43"/>
      <c r="Z89" s="43"/>
      <c r="AA89" s="43"/>
      <c r="AB89" s="43"/>
      <c r="AC89" s="43"/>
      <c r="AD89" s="43"/>
      <c r="AE89" s="43"/>
      <c r="AF89" s="43"/>
      <c r="AG89" s="43"/>
      <c r="AH89" s="43"/>
      <c r="AI89" s="43"/>
      <c r="AJ89" s="43"/>
    </row>
  </sheetData>
  <mergeCells count="143">
    <mergeCell ref="AB68:AF68"/>
    <mergeCell ref="AB63:AF63"/>
    <mergeCell ref="A77:AG77"/>
    <mergeCell ref="AB73:AF73"/>
    <mergeCell ref="L66:N66"/>
    <mergeCell ref="L64:N64"/>
    <mergeCell ref="L65:N65"/>
    <mergeCell ref="AB64:AF64"/>
    <mergeCell ref="AB65:AF65"/>
    <mergeCell ref="AB66:AF66"/>
    <mergeCell ref="AB67:AF67"/>
    <mergeCell ref="AB70:AF70"/>
    <mergeCell ref="AB71:AF71"/>
    <mergeCell ref="AB72:AF72"/>
    <mergeCell ref="L63:N63"/>
    <mergeCell ref="AA46:AB46"/>
    <mergeCell ref="AC46:AD46"/>
    <mergeCell ref="AE46:AF46"/>
    <mergeCell ref="V47:Z47"/>
    <mergeCell ref="AA47:AB47"/>
    <mergeCell ref="AB62:AF62"/>
    <mergeCell ref="L62:N62"/>
    <mergeCell ref="AC47:AD47"/>
    <mergeCell ref="AE47:AF47"/>
    <mergeCell ref="AB55:AC55"/>
    <mergeCell ref="AB60:AF60"/>
    <mergeCell ref="AB61:AF61"/>
    <mergeCell ref="L61:N61"/>
    <mergeCell ref="I53:AF54"/>
    <mergeCell ref="AD55:AE55"/>
    <mergeCell ref="V49:Z49"/>
    <mergeCell ref="AA49:AB49"/>
    <mergeCell ref="AC49:AD49"/>
    <mergeCell ref="AE49:AF49"/>
    <mergeCell ref="L41:N41"/>
    <mergeCell ref="P41:U41"/>
    <mergeCell ref="Q37:R37"/>
    <mergeCell ref="S37:V37"/>
    <mergeCell ref="X37:AA37"/>
    <mergeCell ref="AB37:AE37"/>
    <mergeCell ref="A46:L46"/>
    <mergeCell ref="M46:S46"/>
    <mergeCell ref="A51:F51"/>
    <mergeCell ref="P51:S51"/>
    <mergeCell ref="X38:AA38"/>
    <mergeCell ref="AB38:AE38"/>
    <mergeCell ref="E40:G41"/>
    <mergeCell ref="H40:K40"/>
    <mergeCell ref="L40:N40"/>
    <mergeCell ref="H41:K41"/>
    <mergeCell ref="V48:Z48"/>
    <mergeCell ref="AA48:AB48"/>
    <mergeCell ref="AC48:AD48"/>
    <mergeCell ref="AE48:AF48"/>
    <mergeCell ref="H42:K42"/>
    <mergeCell ref="L42:N42"/>
    <mergeCell ref="A44:AG44"/>
    <mergeCell ref="V46:Z46"/>
    <mergeCell ref="X36:AA36"/>
    <mergeCell ref="AB36:AE36"/>
    <mergeCell ref="A37:B37"/>
    <mergeCell ref="C37:E37"/>
    <mergeCell ref="F37:H37"/>
    <mergeCell ref="J37:K37"/>
    <mergeCell ref="L37:M37"/>
    <mergeCell ref="N37:O37"/>
    <mergeCell ref="C38:E38"/>
    <mergeCell ref="F38:H38"/>
    <mergeCell ref="J38:K38"/>
    <mergeCell ref="L38:M38"/>
    <mergeCell ref="Q38:R38"/>
    <mergeCell ref="S38:V38"/>
    <mergeCell ref="E33:G34"/>
    <mergeCell ref="H33:K33"/>
    <mergeCell ref="L33:N33"/>
    <mergeCell ref="H34:K34"/>
    <mergeCell ref="L34:N34"/>
    <mergeCell ref="S34:U34"/>
    <mergeCell ref="A36:B36"/>
    <mergeCell ref="C36:E36"/>
    <mergeCell ref="F36:H36"/>
    <mergeCell ref="J36:K36"/>
    <mergeCell ref="L36:M36"/>
    <mergeCell ref="N36:O36"/>
    <mergeCell ref="Q36:R36"/>
    <mergeCell ref="S36:V36"/>
    <mergeCell ref="X31:AA31"/>
    <mergeCell ref="AB31:AE31"/>
    <mergeCell ref="A32:B32"/>
    <mergeCell ref="C32:E32"/>
    <mergeCell ref="F32:H32"/>
    <mergeCell ref="J32:K32"/>
    <mergeCell ref="L32:M32"/>
    <mergeCell ref="N32:O32"/>
    <mergeCell ref="Q32:R32"/>
    <mergeCell ref="S32:V32"/>
    <mergeCell ref="X32:AA32"/>
    <mergeCell ref="AB32:AE32"/>
    <mergeCell ref="A31:B31"/>
    <mergeCell ref="C31:E31"/>
    <mergeCell ref="F31:H31"/>
    <mergeCell ref="J31:K31"/>
    <mergeCell ref="L31:M31"/>
    <mergeCell ref="N31:O31"/>
    <mergeCell ref="Q31:R31"/>
    <mergeCell ref="S31:V31"/>
    <mergeCell ref="AC16:AG16"/>
    <mergeCell ref="E17:G17"/>
    <mergeCell ref="L17:P17"/>
    <mergeCell ref="AC17:AG17"/>
    <mergeCell ref="A17:C17"/>
    <mergeCell ref="A28:AG28"/>
    <mergeCell ref="A30:AF30"/>
    <mergeCell ref="L18:P18"/>
    <mergeCell ref="L19:P19"/>
    <mergeCell ref="AC18:AG18"/>
    <mergeCell ref="AC19:AG19"/>
    <mergeCell ref="E18:G18"/>
    <mergeCell ref="E19:G19"/>
    <mergeCell ref="A18:C18"/>
    <mergeCell ref="A19:C19"/>
    <mergeCell ref="A20:N20"/>
    <mergeCell ref="O20:AG20"/>
    <mergeCell ref="O21:AG26"/>
    <mergeCell ref="B22:M22"/>
    <mergeCell ref="A11:AG11"/>
    <mergeCell ref="AC12:AG12"/>
    <mergeCell ref="A13:X13"/>
    <mergeCell ref="A1:E2"/>
    <mergeCell ref="F1:AE1"/>
    <mergeCell ref="AF1:AG2"/>
    <mergeCell ref="F2:AE2"/>
    <mergeCell ref="A4:AG4"/>
    <mergeCell ref="C6:H6"/>
    <mergeCell ref="C7:D7"/>
    <mergeCell ref="E7:F7"/>
    <mergeCell ref="G7:H7"/>
    <mergeCell ref="J7:Z8"/>
    <mergeCell ref="AB7:AG8"/>
    <mergeCell ref="C8:D8"/>
    <mergeCell ref="E8:F8"/>
    <mergeCell ref="G8:H8"/>
    <mergeCell ref="Z13:AG13"/>
  </mergeCells>
  <printOptions horizontalCentered="1" verticalCentered="1"/>
  <pageMargins left="0.19685039370078741" right="0.19685039370078741" top="0.9055118110236221" bottom="0.39370078740157483" header="0" footer="0"/>
  <pageSetup scale="5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I53"/>
  <sheetViews>
    <sheetView workbookViewId="0">
      <selection activeCell="K23" sqref="K23"/>
    </sheetView>
  </sheetViews>
  <sheetFormatPr baseColWidth="10" defaultColWidth="9.140625" defaultRowHeight="12.75" x14ac:dyDescent="0.2"/>
  <cols>
    <col min="1" max="3" width="11.42578125" customWidth="1"/>
    <col min="4" max="4" width="13.85546875" style="47" bestFit="1" customWidth="1"/>
    <col min="5" max="6" width="13.85546875" style="47" customWidth="1"/>
    <col min="7" max="7" width="13.85546875" style="48" bestFit="1" customWidth="1"/>
    <col min="8" max="8" width="11.42578125" customWidth="1"/>
    <col min="9" max="9" width="12.85546875" bestFit="1" customWidth="1"/>
    <col min="10" max="10" width="11.42578125" customWidth="1"/>
    <col min="11" max="11" width="12.85546875" bestFit="1" customWidth="1"/>
    <col min="12" max="256" width="11.42578125" customWidth="1"/>
  </cols>
  <sheetData>
    <row r="2" spans="4:35" x14ac:dyDescent="0.2">
      <c r="D2" s="47">
        <v>35973</v>
      </c>
      <c r="E2" s="47">
        <f>+D2*0.19</f>
        <v>6834.87</v>
      </c>
      <c r="F2" s="47">
        <f>+D2+E2</f>
        <v>42807.87</v>
      </c>
      <c r="G2" s="104">
        <v>42808</v>
      </c>
      <c r="H2">
        <v>895</v>
      </c>
      <c r="I2" s="47">
        <v>7089173</v>
      </c>
    </row>
    <row r="3" spans="4:35" x14ac:dyDescent="0.2">
      <c r="D3" s="47">
        <v>1451456</v>
      </c>
      <c r="E3" s="47">
        <f t="shared" ref="E3:E52" si="0">+D3*0.19</f>
        <v>275776.64000000001</v>
      </c>
      <c r="F3" s="47">
        <f t="shared" ref="F3:F52" si="1">+D3+E3</f>
        <v>1727232.6400000001</v>
      </c>
      <c r="G3" s="104">
        <v>1727233</v>
      </c>
      <c r="H3" s="50">
        <v>896</v>
      </c>
      <c r="I3" s="47">
        <v>6930900</v>
      </c>
    </row>
    <row r="4" spans="4:35" ht="12.75" customHeight="1" x14ac:dyDescent="0.2">
      <c r="D4" s="47">
        <v>822676</v>
      </c>
      <c r="E4" s="47">
        <f t="shared" si="0"/>
        <v>156308.44</v>
      </c>
      <c r="F4" s="47">
        <f t="shared" si="1"/>
        <v>978984.44</v>
      </c>
      <c r="G4" s="104">
        <v>978984</v>
      </c>
      <c r="H4" s="50">
        <v>897</v>
      </c>
      <c r="I4" s="47">
        <v>532411</v>
      </c>
      <c r="L4" s="50"/>
      <c r="M4" s="50"/>
      <c r="N4" s="50"/>
      <c r="O4" s="50"/>
      <c r="P4" s="50"/>
      <c r="Q4" s="50"/>
      <c r="R4" s="50"/>
      <c r="S4" s="50"/>
      <c r="T4" s="50"/>
      <c r="U4" s="50"/>
      <c r="V4" s="50"/>
      <c r="W4" s="50"/>
      <c r="X4" s="50"/>
      <c r="Y4" s="50"/>
      <c r="Z4" s="50"/>
      <c r="AA4" s="50"/>
      <c r="AB4" s="50"/>
      <c r="AC4" s="50"/>
      <c r="AD4" s="50"/>
      <c r="AE4" s="50"/>
      <c r="AF4" s="50"/>
      <c r="AG4" s="50"/>
      <c r="AH4" s="50"/>
      <c r="AI4" s="50"/>
    </row>
    <row r="5" spans="4:35" x14ac:dyDescent="0.2">
      <c r="D5" s="47">
        <v>333340</v>
      </c>
      <c r="E5" s="47">
        <f t="shared" si="0"/>
        <v>63334.6</v>
      </c>
      <c r="F5" s="47">
        <f t="shared" si="1"/>
        <v>396674.6</v>
      </c>
      <c r="G5" s="104">
        <v>396675</v>
      </c>
      <c r="H5" s="50">
        <v>899</v>
      </c>
      <c r="I5" s="47">
        <v>62194</v>
      </c>
      <c r="L5" s="50"/>
      <c r="M5" s="50"/>
      <c r="N5" s="50"/>
      <c r="O5" s="50"/>
      <c r="P5" s="50"/>
      <c r="Q5" s="50"/>
      <c r="R5" s="50"/>
      <c r="S5" s="50"/>
      <c r="T5" s="50"/>
      <c r="U5" s="50"/>
      <c r="V5" s="50"/>
      <c r="W5" s="50"/>
      <c r="X5" s="50"/>
      <c r="Y5" s="50"/>
      <c r="Z5" s="50"/>
      <c r="AA5" s="50"/>
      <c r="AB5" s="50"/>
      <c r="AC5" s="50"/>
      <c r="AD5" s="50"/>
      <c r="AE5" s="50"/>
      <c r="AF5" s="50"/>
      <c r="AG5" s="50"/>
      <c r="AH5" s="50"/>
      <c r="AI5" s="50"/>
    </row>
    <row r="6" spans="4:35" x14ac:dyDescent="0.2">
      <c r="D6" s="47">
        <v>130680</v>
      </c>
      <c r="E6" s="47">
        <f t="shared" si="0"/>
        <v>24829.200000000001</v>
      </c>
      <c r="F6" s="47">
        <f t="shared" si="1"/>
        <v>155509.20000000001</v>
      </c>
      <c r="G6" s="104">
        <v>155509</v>
      </c>
      <c r="H6" s="50">
        <v>900</v>
      </c>
      <c r="I6" s="47">
        <v>421915</v>
      </c>
    </row>
    <row r="7" spans="4:35" x14ac:dyDescent="0.2">
      <c r="D7" s="47">
        <v>113625</v>
      </c>
      <c r="E7" s="47">
        <f t="shared" si="0"/>
        <v>21588.75</v>
      </c>
      <c r="F7" s="47">
        <f t="shared" si="1"/>
        <v>135213.75</v>
      </c>
      <c r="G7" s="104">
        <v>135214</v>
      </c>
      <c r="H7" s="50">
        <v>902</v>
      </c>
      <c r="I7" s="47">
        <v>1683033</v>
      </c>
      <c r="J7" s="50">
        <v>901</v>
      </c>
      <c r="K7" s="47">
        <v>1518335</v>
      </c>
    </row>
    <row r="8" spans="4:35" x14ac:dyDescent="0.2">
      <c r="D8" s="47">
        <v>340875</v>
      </c>
      <c r="E8" s="47">
        <f t="shared" si="0"/>
        <v>64766.25</v>
      </c>
      <c r="F8" s="47">
        <f t="shared" si="1"/>
        <v>405641.25</v>
      </c>
      <c r="G8" s="104">
        <v>405641</v>
      </c>
      <c r="H8" s="50">
        <v>903</v>
      </c>
      <c r="I8" s="47">
        <v>6840104</v>
      </c>
      <c r="J8" s="50">
        <v>910</v>
      </c>
      <c r="K8" s="47">
        <v>881731</v>
      </c>
    </row>
    <row r="9" spans="4:35" x14ac:dyDescent="0.2">
      <c r="D9" s="47">
        <v>167360</v>
      </c>
      <c r="E9" s="47">
        <f t="shared" si="0"/>
        <v>31798.400000000001</v>
      </c>
      <c r="F9" s="47">
        <f t="shared" si="1"/>
        <v>199158.39999999999</v>
      </c>
      <c r="G9" s="104">
        <v>199158</v>
      </c>
      <c r="H9" s="50">
        <v>904</v>
      </c>
      <c r="I9" s="47">
        <v>5766017</v>
      </c>
      <c r="J9" s="50">
        <v>915</v>
      </c>
      <c r="K9" s="47">
        <v>6733573</v>
      </c>
    </row>
    <row r="10" spans="4:35" x14ac:dyDescent="0.2">
      <c r="D10" s="47">
        <v>836800</v>
      </c>
      <c r="E10" s="47">
        <f t="shared" si="0"/>
        <v>158992</v>
      </c>
      <c r="F10" s="47">
        <f t="shared" si="1"/>
        <v>995792</v>
      </c>
      <c r="G10" s="104">
        <v>995792</v>
      </c>
      <c r="H10" s="50">
        <v>905</v>
      </c>
      <c r="I10" s="47">
        <v>1878263</v>
      </c>
      <c r="J10" s="50">
        <v>916</v>
      </c>
      <c r="K10" s="47">
        <v>2051643</v>
      </c>
    </row>
    <row r="11" spans="4:35" x14ac:dyDescent="0.2">
      <c r="D11" s="47">
        <v>23711932</v>
      </c>
      <c r="E11" s="47">
        <f t="shared" si="0"/>
        <v>4505267.08</v>
      </c>
      <c r="F11" s="47">
        <f t="shared" si="1"/>
        <v>28217199.079999998</v>
      </c>
      <c r="G11" s="104">
        <v>28217199</v>
      </c>
      <c r="H11" s="50">
        <v>906</v>
      </c>
      <c r="I11" s="47">
        <v>6277144</v>
      </c>
      <c r="J11" s="50">
        <v>918</v>
      </c>
      <c r="K11" s="47">
        <v>7535012</v>
      </c>
    </row>
    <row r="12" spans="4:35" x14ac:dyDescent="0.2">
      <c r="D12" s="47">
        <v>8948769</v>
      </c>
      <c r="E12" s="47">
        <f t="shared" si="0"/>
        <v>1700266.11</v>
      </c>
      <c r="F12" s="47">
        <f t="shared" si="1"/>
        <v>10649035.109999999</v>
      </c>
      <c r="G12" s="104">
        <v>10649035</v>
      </c>
      <c r="H12" s="50">
        <v>907</v>
      </c>
      <c r="I12" s="47">
        <v>6460503</v>
      </c>
    </row>
    <row r="13" spans="4:35" x14ac:dyDescent="0.2">
      <c r="D13" s="47">
        <v>2731400</v>
      </c>
      <c r="E13" s="47">
        <f t="shared" si="0"/>
        <v>518966</v>
      </c>
      <c r="F13" s="47">
        <f t="shared" si="1"/>
        <v>3250366</v>
      </c>
      <c r="G13" s="104">
        <v>3250366</v>
      </c>
      <c r="H13" s="50">
        <v>908</v>
      </c>
      <c r="I13" s="47">
        <v>6150991</v>
      </c>
    </row>
    <row r="14" spans="4:35" x14ac:dyDescent="0.2">
      <c r="D14" s="47">
        <v>130660</v>
      </c>
      <c r="E14" s="47">
        <f t="shared" si="0"/>
        <v>24825.4</v>
      </c>
      <c r="F14" s="47">
        <f t="shared" si="1"/>
        <v>155485.4</v>
      </c>
      <c r="G14" s="104">
        <v>155485</v>
      </c>
      <c r="H14" s="50">
        <v>911</v>
      </c>
      <c r="I14" s="47">
        <v>376089</v>
      </c>
    </row>
    <row r="15" spans="4:35" x14ac:dyDescent="0.2">
      <c r="D15" s="47">
        <v>130660</v>
      </c>
      <c r="E15" s="47">
        <f t="shared" si="0"/>
        <v>24825.4</v>
      </c>
      <c r="F15" s="47">
        <f t="shared" si="1"/>
        <v>155485.4</v>
      </c>
      <c r="G15" s="104">
        <v>155485</v>
      </c>
      <c r="H15" s="50">
        <v>912</v>
      </c>
      <c r="I15" s="47">
        <v>6318495</v>
      </c>
    </row>
    <row r="16" spans="4:35" x14ac:dyDescent="0.2">
      <c r="D16" s="47">
        <v>4818337</v>
      </c>
      <c r="E16" s="47">
        <f t="shared" si="0"/>
        <v>915484.03</v>
      </c>
      <c r="F16" s="47">
        <f t="shared" si="1"/>
        <v>5733821.0300000003</v>
      </c>
      <c r="G16" s="104">
        <v>5733821</v>
      </c>
      <c r="H16" s="50">
        <v>913</v>
      </c>
      <c r="I16" s="47">
        <v>6620501</v>
      </c>
    </row>
    <row r="17" spans="4:11" x14ac:dyDescent="0.2">
      <c r="D17" s="47">
        <v>5204134</v>
      </c>
      <c r="E17" s="47">
        <f t="shared" si="0"/>
        <v>988785.46</v>
      </c>
      <c r="F17" s="47">
        <f t="shared" si="1"/>
        <v>6192919.46</v>
      </c>
      <c r="G17" s="104">
        <v>6192920</v>
      </c>
      <c r="H17" s="50">
        <v>914</v>
      </c>
      <c r="I17" s="47">
        <v>6496563</v>
      </c>
    </row>
    <row r="18" spans="4:11" x14ac:dyDescent="0.2">
      <c r="D18" s="47">
        <v>3209901</v>
      </c>
      <c r="E18" s="47">
        <f t="shared" si="0"/>
        <v>609881.19000000006</v>
      </c>
      <c r="F18" s="47">
        <f t="shared" si="1"/>
        <v>3819782.19</v>
      </c>
      <c r="G18" s="104">
        <v>3819782</v>
      </c>
    </row>
    <row r="19" spans="4:11" x14ac:dyDescent="0.2">
      <c r="D19" s="47">
        <v>3798613</v>
      </c>
      <c r="E19" s="47">
        <f t="shared" si="0"/>
        <v>721736.47</v>
      </c>
      <c r="F19" s="47">
        <f t="shared" si="1"/>
        <v>4520349.47</v>
      </c>
      <c r="G19" s="104">
        <v>4520349</v>
      </c>
    </row>
    <row r="20" spans="4:11" x14ac:dyDescent="0.2">
      <c r="D20" s="47">
        <v>5262962</v>
      </c>
      <c r="E20" s="47">
        <f t="shared" si="0"/>
        <v>999962.78</v>
      </c>
      <c r="F20" s="47">
        <f t="shared" si="1"/>
        <v>6262924.7800000003</v>
      </c>
      <c r="G20" s="104">
        <v>6262925</v>
      </c>
    </row>
    <row r="21" spans="4:11" x14ac:dyDescent="0.2">
      <c r="D21" s="47">
        <v>6058299</v>
      </c>
      <c r="E21" s="47">
        <f t="shared" si="0"/>
        <v>1151076.81</v>
      </c>
      <c r="F21" s="47">
        <f t="shared" si="1"/>
        <v>7209375.8100000005</v>
      </c>
      <c r="G21" s="104">
        <v>7209376</v>
      </c>
      <c r="H21" s="49"/>
      <c r="I21" s="47"/>
    </row>
    <row r="22" spans="4:11" x14ac:dyDescent="0.2">
      <c r="D22" s="47">
        <v>5562770</v>
      </c>
      <c r="E22" s="47">
        <f t="shared" si="0"/>
        <v>1056926.3</v>
      </c>
      <c r="F22" s="47">
        <f t="shared" si="1"/>
        <v>6619696.2999999998</v>
      </c>
      <c r="G22" s="104">
        <v>6619696</v>
      </c>
      <c r="H22" s="49"/>
      <c r="I22" s="47"/>
    </row>
    <row r="23" spans="4:11" x14ac:dyDescent="0.2">
      <c r="D23" s="47">
        <v>4915287</v>
      </c>
      <c r="E23" s="47">
        <f t="shared" si="0"/>
        <v>933904.53</v>
      </c>
      <c r="F23" s="47">
        <f t="shared" si="1"/>
        <v>5849191.5300000003</v>
      </c>
      <c r="G23" s="104">
        <v>5849192</v>
      </c>
      <c r="H23" s="49"/>
      <c r="I23" s="47">
        <f>SUM(I2:I22)</f>
        <v>69904296</v>
      </c>
      <c r="K23" s="47">
        <f>SUM(K2:K22)</f>
        <v>18720294</v>
      </c>
    </row>
    <row r="24" spans="4:11" x14ac:dyDescent="0.2">
      <c r="D24" s="47">
        <v>5547995</v>
      </c>
      <c r="E24" s="47">
        <f t="shared" si="0"/>
        <v>1054119.05</v>
      </c>
      <c r="F24" s="47">
        <f t="shared" si="1"/>
        <v>6602114.0499999998</v>
      </c>
      <c r="G24" s="104">
        <v>6602114</v>
      </c>
      <c r="H24" s="49"/>
      <c r="I24" s="47"/>
    </row>
    <row r="25" spans="4:11" x14ac:dyDescent="0.2">
      <c r="D25" s="47">
        <v>5584694</v>
      </c>
      <c r="E25" s="47">
        <f t="shared" si="0"/>
        <v>1061091.8600000001</v>
      </c>
      <c r="F25" s="47">
        <f t="shared" si="1"/>
        <v>6645785.8600000003</v>
      </c>
      <c r="G25" s="104">
        <v>6645786</v>
      </c>
      <c r="H25" s="49"/>
      <c r="I25" s="47"/>
    </row>
    <row r="26" spans="4:11" x14ac:dyDescent="0.2">
      <c r="D26" s="47">
        <v>5078285</v>
      </c>
      <c r="E26" s="47">
        <f t="shared" si="0"/>
        <v>964874.15</v>
      </c>
      <c r="F26" s="47">
        <f t="shared" si="1"/>
        <v>6043159.1500000004</v>
      </c>
      <c r="G26" s="104">
        <v>6043159</v>
      </c>
      <c r="H26" s="49"/>
      <c r="I26" s="47"/>
    </row>
    <row r="27" spans="4:11" x14ac:dyDescent="0.2">
      <c r="D27" s="47">
        <v>5369336</v>
      </c>
      <c r="E27" s="47">
        <f t="shared" si="0"/>
        <v>1020173.84</v>
      </c>
      <c r="F27" s="47">
        <f t="shared" si="1"/>
        <v>6389509.8399999999</v>
      </c>
      <c r="G27" s="104">
        <v>6389510</v>
      </c>
      <c r="H27" s="49"/>
      <c r="I27" s="47"/>
    </row>
    <row r="28" spans="4:11" x14ac:dyDescent="0.2">
      <c r="D28" s="47">
        <v>5375977</v>
      </c>
      <c r="E28" s="47">
        <f t="shared" si="0"/>
        <v>1021435.63</v>
      </c>
      <c r="F28" s="47">
        <f t="shared" si="1"/>
        <v>6397412.6299999999</v>
      </c>
      <c r="G28" s="104">
        <v>6397413</v>
      </c>
      <c r="H28" s="49"/>
      <c r="I28" s="47"/>
    </row>
    <row r="29" spans="4:11" x14ac:dyDescent="0.2">
      <c r="D29" s="47">
        <v>9023835</v>
      </c>
      <c r="E29" s="47">
        <f t="shared" si="0"/>
        <v>1714528.65</v>
      </c>
      <c r="F29" s="47">
        <f t="shared" si="1"/>
        <v>10738363.65</v>
      </c>
      <c r="G29" s="104">
        <v>10738364</v>
      </c>
      <c r="H29" s="49"/>
      <c r="I29" s="47"/>
    </row>
    <row r="30" spans="4:11" x14ac:dyDescent="0.2">
      <c r="D30" s="47">
        <v>1044698</v>
      </c>
      <c r="E30" s="47">
        <f t="shared" si="0"/>
        <v>198492.62</v>
      </c>
      <c r="F30" s="47">
        <f t="shared" si="1"/>
        <v>1243190.6200000001</v>
      </c>
      <c r="G30" s="104">
        <v>1243191</v>
      </c>
      <c r="H30" s="49"/>
      <c r="I30" s="47"/>
    </row>
    <row r="31" spans="4:11" x14ac:dyDescent="0.2">
      <c r="D31" s="47">
        <v>4365869</v>
      </c>
      <c r="E31" s="47">
        <f t="shared" si="0"/>
        <v>829515.11</v>
      </c>
      <c r="F31" s="47">
        <f t="shared" si="1"/>
        <v>5195384.1100000003</v>
      </c>
      <c r="G31" s="104">
        <v>5195384</v>
      </c>
      <c r="H31" s="49"/>
      <c r="I31" s="47"/>
    </row>
    <row r="32" spans="4:11" x14ac:dyDescent="0.2">
      <c r="D32" s="47">
        <v>2604813</v>
      </c>
      <c r="E32" s="47">
        <f t="shared" si="0"/>
        <v>494914.47000000003</v>
      </c>
      <c r="F32" s="47">
        <f t="shared" si="1"/>
        <v>3099727.47</v>
      </c>
      <c r="G32" s="104">
        <v>3099726</v>
      </c>
      <c r="H32" s="49"/>
      <c r="I32" s="47"/>
    </row>
    <row r="33" spans="4:9" x14ac:dyDescent="0.2">
      <c r="D33" s="47">
        <v>5364266</v>
      </c>
      <c r="E33" s="47">
        <f t="shared" si="0"/>
        <v>1019210.54</v>
      </c>
      <c r="F33" s="47">
        <f t="shared" si="1"/>
        <v>6383476.54</v>
      </c>
      <c r="G33" s="104">
        <v>6383477</v>
      </c>
      <c r="H33" s="49"/>
      <c r="I33" s="47"/>
    </row>
    <row r="34" spans="4:9" x14ac:dyDescent="0.2">
      <c r="D34" s="47">
        <v>5934629</v>
      </c>
      <c r="E34" s="47">
        <f t="shared" si="0"/>
        <v>1127579.51</v>
      </c>
      <c r="F34" s="47">
        <f t="shared" si="1"/>
        <v>7062208.5099999998</v>
      </c>
      <c r="G34" s="104">
        <v>7062208</v>
      </c>
      <c r="H34" s="49"/>
      <c r="I34" s="47"/>
    </row>
    <row r="35" spans="4:9" x14ac:dyDescent="0.2">
      <c r="D35" s="47">
        <v>2453205</v>
      </c>
      <c r="E35" s="47">
        <f t="shared" si="0"/>
        <v>466108.95</v>
      </c>
      <c r="F35" s="47">
        <f t="shared" si="1"/>
        <v>2919313.95</v>
      </c>
      <c r="G35" s="104">
        <v>2919314</v>
      </c>
      <c r="H35" s="49"/>
      <c r="I35" s="47"/>
    </row>
    <row r="36" spans="4:9" x14ac:dyDescent="0.2">
      <c r="D36" s="47">
        <v>6059998</v>
      </c>
      <c r="E36" s="47">
        <f t="shared" si="0"/>
        <v>1151399.6200000001</v>
      </c>
      <c r="F36" s="47">
        <f t="shared" si="1"/>
        <v>7211397.6200000001</v>
      </c>
      <c r="G36" s="104">
        <v>7211398</v>
      </c>
      <c r="H36" s="49"/>
      <c r="I36" s="47"/>
    </row>
    <row r="37" spans="4:9" x14ac:dyDescent="0.2">
      <c r="D37" s="47">
        <v>6038958</v>
      </c>
      <c r="E37" s="47">
        <f t="shared" si="0"/>
        <v>1147402.02</v>
      </c>
      <c r="F37" s="47">
        <f t="shared" si="1"/>
        <v>7186360.0199999996</v>
      </c>
      <c r="G37" s="104">
        <v>7186360</v>
      </c>
      <c r="H37" s="49"/>
      <c r="I37" s="47"/>
    </row>
    <row r="38" spans="4:9" x14ac:dyDescent="0.2">
      <c r="D38" s="47">
        <v>6074643</v>
      </c>
      <c r="E38" s="47">
        <f t="shared" si="0"/>
        <v>1154182.17</v>
      </c>
      <c r="F38" s="47">
        <f t="shared" si="1"/>
        <v>7228825.1699999999</v>
      </c>
      <c r="G38" s="104">
        <v>7228825</v>
      </c>
      <c r="H38" s="49"/>
      <c r="I38" s="47"/>
    </row>
    <row r="39" spans="4:9" x14ac:dyDescent="0.2">
      <c r="D39" s="47">
        <v>5145459</v>
      </c>
      <c r="E39" s="47">
        <f t="shared" si="0"/>
        <v>977637.21</v>
      </c>
      <c r="F39" s="47">
        <f t="shared" si="1"/>
        <v>6123096.21</v>
      </c>
      <c r="G39" s="104">
        <v>6123095</v>
      </c>
      <c r="H39" s="49"/>
      <c r="I39" s="47"/>
    </row>
    <row r="40" spans="4:9" x14ac:dyDescent="0.2">
      <c r="D40" s="47">
        <v>113625</v>
      </c>
      <c r="E40" s="47">
        <f t="shared" si="0"/>
        <v>21588.75</v>
      </c>
      <c r="F40" s="47">
        <f t="shared" si="1"/>
        <v>135213.75</v>
      </c>
      <c r="G40" s="104">
        <v>135214</v>
      </c>
      <c r="H40" s="49"/>
      <c r="I40" s="47"/>
    </row>
    <row r="41" spans="4:9" x14ac:dyDescent="0.2">
      <c r="D41" s="47">
        <v>113625</v>
      </c>
      <c r="E41" s="47">
        <f t="shared" si="0"/>
        <v>21588.75</v>
      </c>
      <c r="F41" s="47">
        <f t="shared" si="1"/>
        <v>135213.75</v>
      </c>
      <c r="G41" s="104">
        <v>135214</v>
      </c>
      <c r="H41" s="49"/>
    </row>
    <row r="42" spans="4:9" x14ac:dyDescent="0.2">
      <c r="D42" s="47">
        <v>568125</v>
      </c>
      <c r="E42" s="47">
        <f t="shared" si="0"/>
        <v>107943.75</v>
      </c>
      <c r="F42" s="47">
        <f t="shared" si="1"/>
        <v>676068.75</v>
      </c>
      <c r="G42" s="104">
        <v>676069</v>
      </c>
      <c r="H42" s="49"/>
    </row>
    <row r="43" spans="4:9" x14ac:dyDescent="0.2">
      <c r="D43" s="47">
        <v>381510</v>
      </c>
      <c r="E43" s="47">
        <f t="shared" si="0"/>
        <v>72486.899999999994</v>
      </c>
      <c r="F43" s="47">
        <f t="shared" si="1"/>
        <v>453996.9</v>
      </c>
      <c r="G43" s="104">
        <v>453997</v>
      </c>
      <c r="H43" s="49"/>
    </row>
    <row r="44" spans="4:9" x14ac:dyDescent="0.2">
      <c r="D44" s="47">
        <v>1653200</v>
      </c>
      <c r="E44" s="47">
        <f t="shared" si="0"/>
        <v>314108</v>
      </c>
      <c r="F44" s="47">
        <f t="shared" si="1"/>
        <v>1967308</v>
      </c>
      <c r="G44" s="104">
        <v>1967308</v>
      </c>
      <c r="H44" s="49"/>
    </row>
    <row r="45" spans="4:9" x14ac:dyDescent="0.2">
      <c r="D45" s="47">
        <v>568125</v>
      </c>
      <c r="E45" s="47">
        <f t="shared" si="0"/>
        <v>107943.75</v>
      </c>
      <c r="F45" s="47">
        <f t="shared" si="1"/>
        <v>676068.75</v>
      </c>
      <c r="G45" s="104">
        <v>676069</v>
      </c>
      <c r="H45" s="49"/>
    </row>
    <row r="46" spans="4:9" x14ac:dyDescent="0.2">
      <c r="D46" s="47">
        <v>169858</v>
      </c>
      <c r="E46" s="47">
        <f t="shared" si="0"/>
        <v>32273.02</v>
      </c>
      <c r="F46" s="47">
        <f t="shared" si="1"/>
        <v>202131.02</v>
      </c>
      <c r="G46" s="104">
        <v>202131</v>
      </c>
      <c r="H46" s="49"/>
    </row>
    <row r="47" spans="4:9" x14ac:dyDescent="0.2">
      <c r="D47" s="47">
        <v>65330</v>
      </c>
      <c r="E47" s="47">
        <f t="shared" si="0"/>
        <v>12412.7</v>
      </c>
      <c r="F47" s="47">
        <f t="shared" si="1"/>
        <v>77742.7</v>
      </c>
      <c r="G47" s="104">
        <v>77743</v>
      </c>
      <c r="H47" s="49"/>
    </row>
    <row r="48" spans="4:9" x14ac:dyDescent="0.2">
      <c r="D48" s="47">
        <v>82735</v>
      </c>
      <c r="E48" s="47">
        <f t="shared" si="0"/>
        <v>15719.65</v>
      </c>
      <c r="F48" s="47">
        <f t="shared" si="1"/>
        <v>98454.65</v>
      </c>
      <c r="G48" s="104">
        <v>98455</v>
      </c>
      <c r="H48" s="49"/>
    </row>
    <row r="49" spans="4:8" x14ac:dyDescent="0.2">
      <c r="D49" s="47">
        <v>82735</v>
      </c>
      <c r="E49" s="47">
        <f t="shared" si="0"/>
        <v>15719.65</v>
      </c>
      <c r="F49" s="47">
        <f t="shared" si="1"/>
        <v>98454.65</v>
      </c>
      <c r="G49" s="104">
        <v>98455</v>
      </c>
      <c r="H49" s="49"/>
    </row>
    <row r="50" spans="4:8" x14ac:dyDescent="0.2">
      <c r="D50" s="47">
        <v>82735</v>
      </c>
      <c r="E50" s="47">
        <f t="shared" si="0"/>
        <v>15719.65</v>
      </c>
      <c r="F50" s="47">
        <f t="shared" si="1"/>
        <v>98454.65</v>
      </c>
      <c r="G50" s="104">
        <v>98455</v>
      </c>
      <c r="H50" s="49"/>
    </row>
    <row r="51" spans="4:8" x14ac:dyDescent="0.2">
      <c r="D51" s="47">
        <v>834523</v>
      </c>
      <c r="E51" s="47">
        <f t="shared" si="0"/>
        <v>158559.37</v>
      </c>
      <c r="F51" s="47">
        <f t="shared" si="1"/>
        <v>993082.37</v>
      </c>
      <c r="G51" s="104">
        <v>993082</v>
      </c>
      <c r="H51" s="49"/>
    </row>
    <row r="52" spans="4:8" x14ac:dyDescent="0.2">
      <c r="D52" s="47">
        <v>125520</v>
      </c>
      <c r="E52" s="47">
        <f t="shared" si="0"/>
        <v>23848.799999999999</v>
      </c>
      <c r="F52" s="47">
        <f t="shared" si="1"/>
        <v>149368.79999999999</v>
      </c>
      <c r="G52" s="104">
        <v>149369</v>
      </c>
      <c r="H52" s="49"/>
    </row>
    <row r="53" spans="4:8" x14ac:dyDescent="0.2">
      <c r="D53" s="47">
        <f>SUM(D2:D52)</f>
        <v>164624815</v>
      </c>
      <c r="G53" s="104">
        <f>SUM(G2:G52)</f>
        <v>195903530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F158"/>
    </sheetView>
  </sheetViews>
  <sheetFormatPr baseColWidth="10" defaultRowHeight="12.75" x14ac:dyDescent="0.2"/>
  <cols>
    <col min="1" max="1" width="25.7109375" bestFit="1" customWidth="1"/>
    <col min="2" max="2" width="8.28515625" bestFit="1" customWidth="1"/>
    <col min="4" max="4" width="16.7109375" bestFit="1" customWidth="1"/>
    <col min="5" max="5" width="11.85546875" bestFit="1" customWidth="1"/>
    <col min="6" max="6" width="12.85546875" bestFit="1" customWidth="1"/>
    <col min="10" max="10" width="17.7109375" bestFit="1" customWidth="1"/>
    <col min="11" max="11" width="11.85546875" bestFit="1" customWidth="1"/>
    <col min="12" max="12" width="12.85546875" bestFit="1" customWidth="1"/>
  </cols>
  <sheetData>
    <row r="1" ht="24.75" customHeight="1" x14ac:dyDescent="0.2"/>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Cert. supervicion o interventor</vt:lpstr>
      <vt:lpstr>CERT. SUPERVISON ABRIL</vt:lpstr>
      <vt:lpstr>Hoja1</vt:lpstr>
      <vt:lpstr>Hoja2</vt:lpstr>
      <vt:lpstr>'Cert. supervicion o interventor'!Área_de_impresión</vt:lpstr>
      <vt:lpstr>'CERT. SUPERVISON ABRIL'!Área_de_impresión</vt:lpstr>
    </vt:vector>
  </TitlesOfParts>
  <Company>idpac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rrivera</dc:creator>
  <cp:lastModifiedBy>Marcela Tatiana Gacha Remolina</cp:lastModifiedBy>
  <cp:revision/>
  <dcterms:created xsi:type="dcterms:W3CDTF">2008-03-13T16:23:07Z</dcterms:created>
  <dcterms:modified xsi:type="dcterms:W3CDTF">2019-06-05T20:02:57Z</dcterms:modified>
</cp:coreProperties>
</file>