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409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doraalixhernandezceballos1/Documents/Alcaldía Local de Tunjuelito/"/>
    </mc:Choice>
  </mc:AlternateContent>
  <xr:revisionPtr revIDLastSave="0" documentId="8_{73D7AD76-DC57-42B4-92B3-1989F8229C95}" xr6:coauthVersionLast="47" xr6:coauthVersionMax="47" xr10:uidLastSave="{00000000-0000-0000-0000-000000000000}"/>
  <bookViews>
    <workbookView xWindow="1640" yWindow="500" windowWidth="33200" windowHeight="20300" xr2:uid="{00000000-000D-0000-FFFF-FFFF00000000}"/>
  </bookViews>
  <sheets>
    <sheet name="VALIDACIÓN BIENES " sheetId="6" r:id="rId1"/>
  </sheets>
  <externalReferences>
    <externalReference r:id="rId2"/>
  </externalReferences>
  <definedNames>
    <definedName name="_Fill" hidden="1">#REF!</definedName>
    <definedName name="_xlnm._FilterDatabase" localSheetId="0" hidden="1">'VALIDACIÓN BIENES '!$A$15:$I$44</definedName>
    <definedName name="AccessDatabase" hidden="1">"C:\C-314\VOLUMENES\volfin4.mdb"</definedName>
    <definedName name="_xlnm.Print_Area" localSheetId="0">'VALIDACIÓN BIENES '!$A$1:$L$46</definedName>
    <definedName name="obser">[1]BD_SITP_08!$AP:$AV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'VALIDACIÓN BIENES '!$10:$15</definedName>
    <definedName name="Z_1B31FAB0_11FD_4473_84FC_9FF5EAEEB607_.wvu.Cols" localSheetId="0" hidden="1">'VALIDACIÓN BIENES '!#REF!,'VALIDACIÓN BIENES '!$C:$E</definedName>
    <definedName name="Z_1B31FAB0_11FD_4473_84FC_9FF5EAEEB607_.wvu.FilterData" localSheetId="0" hidden="1">'VALIDACIÓN BIENES '!$A$15:$I$44</definedName>
    <definedName name="Z_1B31FAB0_11FD_4473_84FC_9FF5EAEEB607_.wvu.PrintArea" localSheetId="0" hidden="1">'VALIDACIÓN BIENES '!$A$10:$I$46</definedName>
    <definedName name="Z_1B31FAB0_11FD_4473_84FC_9FF5EAEEB607_.wvu.PrintTitles" localSheetId="0" hidden="1">'VALIDACIÓN BIENES '!$10:$15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8" i="6" l="1"/>
  <c r="F42" i="6"/>
  <c r="F34" i="6"/>
  <c r="F44" i="6"/>
  <c r="F37" i="6"/>
  <c r="F38" i="6"/>
  <c r="F36" i="6"/>
  <c r="F35" i="6"/>
  <c r="F39" i="6"/>
  <c r="F29" i="6"/>
  <c r="F28" i="6"/>
  <c r="F33" i="6"/>
  <c r="F32" i="6"/>
  <c r="F43" i="6"/>
  <c r="F31" i="6"/>
  <c r="F30" i="6"/>
  <c r="F41" i="6"/>
  <c r="F40" i="6"/>
  <c r="F21" i="6"/>
  <c r="F26" i="6"/>
  <c r="F25" i="6"/>
  <c r="F17" i="6"/>
  <c r="F27" i="6"/>
  <c r="F18" i="6"/>
  <c r="F20" i="6"/>
  <c r="F19" i="6"/>
  <c r="F22" i="6"/>
  <c r="F23" i="6"/>
  <c r="F24" i="6" l="1"/>
  <c r="F46" i="6" l="1"/>
  <c r="G24" i="6" s="1"/>
  <c r="G41" i="6" l="1"/>
  <c r="G29" i="6"/>
  <c r="G38" i="6"/>
  <c r="G25" i="6"/>
  <c r="G42" i="6"/>
  <c r="G19" i="6"/>
  <c r="G43" i="6"/>
  <c r="G35" i="6"/>
  <c r="G23" i="6"/>
  <c r="G28" i="6"/>
  <c r="G36" i="6"/>
  <c r="G40" i="6"/>
  <c r="G22" i="6"/>
  <c r="G34" i="6"/>
  <c r="G32" i="6"/>
  <c r="G39" i="6"/>
  <c r="G37" i="6"/>
  <c r="G26" i="6"/>
  <c r="G30" i="6"/>
  <c r="G20" i="6"/>
  <c r="G33" i="6"/>
  <c r="G44" i="6"/>
  <c r="G21" i="6"/>
  <c r="G18" i="6"/>
  <c r="G31" i="6"/>
  <c r="G17" i="6"/>
  <c r="G27" i="6"/>
  <c r="H17" i="6" l="1"/>
  <c r="H18" i="6" s="1"/>
  <c r="H19" i="6" l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H41" i="6" s="1"/>
  <c r="H42" i="6" s="1"/>
  <c r="H43" i="6" s="1"/>
  <c r="H44" i="6" s="1"/>
</calcChain>
</file>

<file path=xl/sharedStrings.xml><?xml version="1.0" encoding="utf-8"?>
<sst xmlns="http://schemas.openxmlformats.org/spreadsheetml/2006/main" count="127" uniqueCount="52">
  <si>
    <t>FONDO DE DESARROLLO LOCAL DE TUNJUELITO</t>
  </si>
  <si>
    <t>ALCALDÍA LOCAL DE TUNJUELITO</t>
  </si>
  <si>
    <t>VALIDACIÓN DE BIENES RELEVANTES</t>
  </si>
  <si>
    <t>ÍTEM</t>
  </si>
  <si>
    <t>DESCRIPCIÓN</t>
  </si>
  <si>
    <t>UNID.</t>
  </si>
  <si>
    <t>CANTIDAD</t>
  </si>
  <si>
    <t>VR. UNITARIO</t>
  </si>
  <si>
    <t>VR. PARCIAL</t>
  </si>
  <si>
    <t>% PARTICIPACIÓN</t>
  </si>
  <si>
    <t>% ACUMULADO</t>
  </si>
  <si>
    <t>BIEN RELEVANTE</t>
  </si>
  <si>
    <t>REGISTRADO BIENES PRODUCTORES DE BIENES NACIONALES</t>
  </si>
  <si>
    <t>PROMEDIO DE PORCENTAJE DE PARTICIPACIÓN (&lt;80%)</t>
  </si>
  <si>
    <t>CONCRETO MR 43 (300 Kg/Cm2)</t>
  </si>
  <si>
    <t>M3</t>
  </si>
  <si>
    <t>SI</t>
  </si>
  <si>
    <t>NO</t>
  </si>
  <si>
    <t>ACERO DE REFUERZO FY=60000 PSI</t>
  </si>
  <si>
    <t>KG</t>
  </si>
  <si>
    <t>CONCRETO 4000 PSI</t>
  </si>
  <si>
    <t>-</t>
  </si>
  <si>
    <t>RAJÓN</t>
  </si>
  <si>
    <t>TODO LO QUE ESTE POR ENCIMA DEL 8,8 ES BIEN RELEVANTE</t>
  </si>
  <si>
    <t>SARDINEL TIPO A10</t>
  </si>
  <si>
    <t>UND</t>
  </si>
  <si>
    <t>CONCRETO COLOR MR41 (280 Kg/Cm2)</t>
  </si>
  <si>
    <t xml:space="preserve">TUBERIA PVC U.M. EXT CORRUGADO/INT LISO U.M. NORMA NTC 3722-1 D=12" </t>
  </si>
  <si>
    <t>ML</t>
  </si>
  <si>
    <t>GRAVILLA DE 3/4"</t>
  </si>
  <si>
    <t>SUBBASE GRANULAR CLASE A (SBG_A)</t>
  </si>
  <si>
    <t>BORDILLO PREFABRICADO A80</t>
  </si>
  <si>
    <t>SUBBASE GRANULAR CLASE C</t>
  </si>
  <si>
    <t>CANASTILLA PASAJUNTAS</t>
  </si>
  <si>
    <t>kg</t>
  </si>
  <si>
    <t xml:space="preserve">TUBERIA PVC U.M. EXT CORRUGADO/INT LISO U.M. NORMA NTC 3722-1 D=10" </t>
  </si>
  <si>
    <t>BASE GRANULAR CLASE A (BG_A)</t>
  </si>
  <si>
    <t>CENEFA LINEAL EN LOSETA PREFABRICADA TÁCTIL ALERTA A57 / A58 ANCHO 0.20M COLOR AMARILLO</t>
  </si>
  <si>
    <t>GEOTEXTIL NT 2500</t>
  </si>
  <si>
    <t>M2</t>
  </si>
  <si>
    <t>CONCRETO 2000 PSI</t>
  </si>
  <si>
    <t>GEODREN</t>
  </si>
  <si>
    <t>GRAVILLA DE 1/2"</t>
  </si>
  <si>
    <t>CENEFA LINEAL EN LOSETA PREFABRICADA TÁCTIL ALERTA Y GUÍA A55 / A56 ANCHO 0.40m</t>
  </si>
  <si>
    <t>GEOTEXTIL NT 3000</t>
  </si>
  <si>
    <t>TUBERIA PVC D=4" TIPO U.M. RDE 26</t>
  </si>
  <si>
    <t>CONCRETO COMÚN 3000 PSI</t>
  </si>
  <si>
    <t>ARENA DE PEÑA</t>
  </si>
  <si>
    <t>ADOQUIN DE CONCRETO</t>
  </si>
  <si>
    <t>SARDINEL BAJO A85 PARA RAMPAS</t>
  </si>
  <si>
    <t>TUBERIA CONDUIT GALVANIZADA IMC D=3"</t>
  </si>
  <si>
    <t>SUBBASE GRANULAR PEATONAL SBG_PEA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</si>
</sst>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164" formatCode="_-&quot;$&quot;\ * #,##0.00_-;\-&quot;$&quot;\ * #,##0.00_-;_-&quot;$&quot;\ * &quot;-&quot;??_-;_-@_-"/>
    <numFmt numFmtId="165" formatCode="0.00_)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 * #,##0.00_ ;_ * \-#,##0.00_ ;_ * &quot;-&quot;??_ ;_ @_ "/>
    <numFmt numFmtId="169" formatCode="_ * #,##0_ ;_ * \-#,##0_ ;_ * &quot;-&quot;??_ ;_ @_ "/>
    <numFmt numFmtId="170" formatCode="#,##0.0"/>
    <numFmt numFmtId="171" formatCode="_(* #,##0_);_(* \(#,##0\);_(* &quot;-&quot;_);_(@_)"/>
    <numFmt numFmtId="172" formatCode="_(&quot;$&quot;\ * #,##0_);_(&quot;$&quot;\ * \(#,##0\);_(&quot;$&quot;\ * &quot;-&quot;_);_(@_)"/>
    <numFmt numFmtId="173" formatCode="_-* #,##0\ _P_t_a_-;\-* #,##0\ _P_t_a_-;_-* &quot;-&quot;\ _P_t_a_-;_-@_-"/>
    <numFmt numFmtId="174" formatCode="_(&quot;$&quot;\ * #,##0.00_);_(&quot;$&quot;\ * \(#,##0.00\);_(&quot;$&quot;\ * &quot;-&quot;??_);_(@_)"/>
    <numFmt numFmtId="175" formatCode="_(* #,##0.00_);_(* \(#,##0.0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</font>
    <font>
      <sz val="20"/>
      <name val="Courier"/>
      <family val="1"/>
    </font>
    <font>
      <b/>
      <sz val="10"/>
      <name val="Times New Roman"/>
      <family val="1"/>
    </font>
    <font>
      <b/>
      <sz val="9"/>
      <color rgb="FFFF000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name val="Times New Roman"/>
      <family val="1"/>
    </font>
    <font>
      <b/>
      <sz val="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00B0F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4" fillId="0" borderId="0"/>
    <xf numFmtId="165" fontId="5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3" fillId="0" borderId="0"/>
    <xf numFmtId="0" fontId="2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72" fontId="2" fillId="0" borderId="0" applyFill="0" applyBorder="0" applyAlignment="0" applyProtection="0"/>
    <xf numFmtId="173" fontId="2" fillId="0" borderId="0" applyFont="0" applyFill="0" applyBorder="0" applyAlignment="0" applyProtection="0"/>
    <xf numFmtId="175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2" fillId="0" borderId="0" applyBorder="0"/>
  </cellStyleXfs>
  <cellXfs count="46">
    <xf numFmtId="0" fontId="0" fillId="0" borderId="0" xfId="0"/>
    <xf numFmtId="0" fontId="8" fillId="0" borderId="0" xfId="0" applyFont="1" applyAlignment="1">
      <alignment vertical="center" wrapText="1"/>
    </xf>
    <xf numFmtId="168" fontId="8" fillId="0" borderId="0" xfId="15" applyNumberFormat="1" applyFont="1" applyAlignment="1">
      <alignment horizontal="center" vertical="center" wrapText="1"/>
    </xf>
    <xf numFmtId="169" fontId="8" fillId="0" borderId="0" xfId="15" applyNumberFormat="1" applyFont="1" applyAlignment="1">
      <alignment vertical="center" wrapText="1"/>
    </xf>
    <xf numFmtId="174" fontId="8" fillId="0" borderId="0" xfId="16" applyFont="1" applyAlignment="1">
      <alignment vertical="center" wrapText="1"/>
    </xf>
    <xf numFmtId="168" fontId="9" fillId="0" borderId="1" xfId="15" applyNumberFormat="1" applyFont="1" applyFill="1" applyBorder="1" applyAlignment="1" applyProtection="1">
      <alignment horizontal="center" vertical="center" wrapText="1"/>
    </xf>
    <xf numFmtId="169" fontId="9" fillId="0" borderId="1" xfId="15" applyNumberFormat="1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174" fontId="9" fillId="4" borderId="1" xfId="16" applyFont="1" applyFill="1" applyBorder="1" applyAlignment="1" applyProtection="1">
      <alignment horizontal="right" vertical="center" wrapText="1"/>
    </xf>
    <xf numFmtId="1" fontId="8" fillId="5" borderId="1" xfId="15" applyNumberFormat="1" applyFont="1" applyFill="1" applyBorder="1" applyAlignment="1" applyProtection="1">
      <alignment horizontal="center" vertical="center" wrapText="1"/>
    </xf>
    <xf numFmtId="168" fontId="8" fillId="5" borderId="1" xfId="15" applyNumberFormat="1" applyFont="1" applyFill="1" applyBorder="1" applyAlignment="1" applyProtection="1">
      <alignment vertical="center" wrapText="1"/>
    </xf>
    <xf numFmtId="168" fontId="8" fillId="5" borderId="1" xfId="15" applyNumberFormat="1" applyFont="1" applyFill="1" applyBorder="1" applyAlignment="1" applyProtection="1">
      <alignment horizontal="center" vertical="center" wrapText="1"/>
    </xf>
    <xf numFmtId="164" fontId="8" fillId="5" borderId="1" xfId="11" applyFont="1" applyFill="1" applyBorder="1" applyAlignment="1" applyProtection="1">
      <alignment horizontal="center" vertical="center" wrapText="1"/>
    </xf>
    <xf numFmtId="10" fontId="8" fillId="5" borderId="1" xfId="1" applyNumberFormat="1" applyFont="1" applyFill="1" applyBorder="1" applyAlignment="1" applyProtection="1">
      <alignment horizontal="center" vertical="center" wrapText="1"/>
    </xf>
    <xf numFmtId="10" fontId="8" fillId="5" borderId="1" xfId="1" applyNumberFormat="1" applyFont="1" applyFill="1" applyBorder="1" applyAlignment="1" applyProtection="1">
      <alignment horizontal="right" vertical="center" wrapText="1"/>
    </xf>
    <xf numFmtId="164" fontId="8" fillId="0" borderId="0" xfId="0" applyNumberFormat="1" applyFont="1" applyAlignment="1">
      <alignment vertical="center" wrapText="1"/>
    </xf>
    <xf numFmtId="1" fontId="8" fillId="0" borderId="1" xfId="15" applyNumberFormat="1" applyFont="1" applyFill="1" applyBorder="1" applyAlignment="1" applyProtection="1">
      <alignment horizontal="center" vertical="center" wrapText="1"/>
    </xf>
    <xf numFmtId="168" fontId="8" fillId="0" borderId="1" xfId="15" applyNumberFormat="1" applyFont="1" applyFill="1" applyBorder="1" applyAlignment="1" applyProtection="1">
      <alignment vertical="center" wrapText="1"/>
    </xf>
    <xf numFmtId="168" fontId="8" fillId="0" borderId="1" xfId="15" applyNumberFormat="1" applyFont="1" applyFill="1" applyBorder="1" applyAlignment="1" applyProtection="1">
      <alignment horizontal="center" vertical="center" wrapText="1"/>
    </xf>
    <xf numFmtId="164" fontId="8" fillId="0" borderId="1" xfId="11" applyFont="1" applyFill="1" applyBorder="1" applyAlignment="1" applyProtection="1">
      <alignment horizontal="center" vertical="center" wrapText="1"/>
    </xf>
    <xf numFmtId="10" fontId="8" fillId="0" borderId="1" xfId="1" applyNumberFormat="1" applyFont="1" applyFill="1" applyBorder="1" applyAlignment="1" applyProtection="1">
      <alignment horizontal="center" vertical="center" wrapText="1"/>
    </xf>
    <xf numFmtId="10" fontId="8" fillId="0" borderId="1" xfId="1" applyNumberFormat="1" applyFont="1" applyFill="1" applyBorder="1" applyAlignment="1" applyProtection="1">
      <alignment horizontal="right" vertical="center" wrapText="1"/>
    </xf>
    <xf numFmtId="41" fontId="10" fillId="2" borderId="1" xfId="10" applyFont="1" applyFill="1" applyBorder="1" applyAlignment="1">
      <alignment vertical="center" wrapText="1"/>
    </xf>
    <xf numFmtId="41" fontId="10" fillId="2" borderId="1" xfId="10" applyFont="1" applyFill="1" applyBorder="1" applyAlignment="1">
      <alignment horizontal="center" vertical="center" wrapText="1"/>
    </xf>
    <xf numFmtId="164" fontId="10" fillId="2" borderId="1" xfId="11" applyFont="1" applyFill="1" applyBorder="1" applyAlignment="1">
      <alignment vertical="center" wrapText="1"/>
    </xf>
    <xf numFmtId="171" fontId="10" fillId="0" borderId="1" xfId="0" applyNumberFormat="1" applyFont="1" applyBorder="1" applyAlignment="1">
      <alignment vertical="center" wrapText="1"/>
    </xf>
    <xf numFmtId="171" fontId="10" fillId="0" borderId="1" xfId="0" applyNumberFormat="1" applyFont="1" applyBorder="1" applyAlignment="1">
      <alignment horizontal="center" vertical="center" wrapText="1"/>
    </xf>
    <xf numFmtId="0" fontId="9" fillId="0" borderId="1" xfId="8" applyFont="1" applyBorder="1" applyAlignment="1">
      <alignment vertical="center" wrapText="1"/>
    </xf>
    <xf numFmtId="170" fontId="11" fillId="3" borderId="2" xfId="0" applyNumberFormat="1" applyFont="1" applyFill="1" applyBorder="1" applyAlignment="1">
      <alignment vertical="center" wrapText="1"/>
    </xf>
    <xf numFmtId="170" fontId="11" fillId="3" borderId="3" xfId="0" applyNumberFormat="1" applyFont="1" applyFill="1" applyBorder="1" applyAlignment="1">
      <alignment vertical="center" wrapText="1"/>
    </xf>
    <xf numFmtId="164" fontId="8" fillId="0" borderId="0" xfId="11" applyFont="1" applyAlignment="1">
      <alignment vertical="center" wrapText="1"/>
    </xf>
    <xf numFmtId="174" fontId="9" fillId="0" borderId="0" xfId="16" applyFont="1" applyFill="1" applyBorder="1" applyAlignment="1">
      <alignment horizontal="right" vertical="center" wrapText="1"/>
    </xf>
    <xf numFmtId="174" fontId="8" fillId="5" borderId="1" xfId="16" applyFont="1" applyFill="1" applyBorder="1" applyAlignment="1" applyProtection="1">
      <alignment horizontal="center" vertical="center" wrapText="1"/>
    </xf>
    <xf numFmtId="174" fontId="8" fillId="0" borderId="1" xfId="16" applyFont="1" applyFill="1" applyBorder="1" applyAlignment="1" applyProtection="1">
      <alignment horizontal="center" vertical="center" wrapText="1"/>
    </xf>
    <xf numFmtId="174" fontId="11" fillId="3" borderId="4" xfId="16" applyFont="1" applyFill="1" applyBorder="1" applyAlignment="1">
      <alignment vertical="center" wrapText="1"/>
    </xf>
    <xf numFmtId="169" fontId="13" fillId="0" borderId="1" xfId="15" applyNumberFormat="1" applyFont="1" applyFill="1" applyBorder="1" applyAlignment="1" applyProtection="1">
      <alignment horizontal="center" vertical="center" wrapText="1"/>
    </xf>
    <xf numFmtId="164" fontId="10" fillId="0" borderId="1" xfId="11" applyFont="1" applyFill="1" applyBorder="1" applyAlignment="1">
      <alignment vertical="center" wrapText="1"/>
    </xf>
    <xf numFmtId="3" fontId="11" fillId="3" borderId="3" xfId="0" applyNumberFormat="1" applyFont="1" applyFill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0" fontId="12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0" xfId="17" applyFont="1" applyBorder="1" applyAlignment="1">
      <alignment horizontal="center" vertical="center" wrapText="1"/>
    </xf>
  </cellXfs>
  <cellStyles count="18">
    <cellStyle name="Millares [0]" xfId="10" builtinId="6"/>
    <cellStyle name="Millares [0] 2" xfId="14" xr:uid="{00000000-0005-0000-0000-000001000000}"/>
    <cellStyle name="Millares 2" xfId="6" xr:uid="{00000000-0005-0000-0000-000002000000}"/>
    <cellStyle name="Millares 3" xfId="15" xr:uid="{00000000-0005-0000-0000-000003000000}"/>
    <cellStyle name="Moneda" xfId="11" builtinId="4"/>
    <cellStyle name="Moneda [0] 3" xfId="13" xr:uid="{00000000-0005-0000-0000-000005000000}"/>
    <cellStyle name="Moneda 2" xfId="5" xr:uid="{00000000-0005-0000-0000-000006000000}"/>
    <cellStyle name="Moneda 3" xfId="16" xr:uid="{00000000-0005-0000-0000-000007000000}"/>
    <cellStyle name="Normal" xfId="0" builtinId="0"/>
    <cellStyle name="Normal 10" xfId="2" xr:uid="{00000000-0005-0000-0000-000009000000}"/>
    <cellStyle name="Normal 12 2" xfId="9" xr:uid="{00000000-0005-0000-0000-00000A000000}"/>
    <cellStyle name="Normal 2" xfId="3" xr:uid="{00000000-0005-0000-0000-00000B000000}"/>
    <cellStyle name="Normal 2 10" xfId="8" xr:uid="{00000000-0005-0000-0000-00000C000000}"/>
    <cellStyle name="Normal 2 2 5" xfId="7" xr:uid="{00000000-0005-0000-0000-00000D000000}"/>
    <cellStyle name="Normal 3" xfId="4" xr:uid="{00000000-0005-0000-0000-00000E000000}"/>
    <cellStyle name="Normal 8 2" xfId="12" xr:uid="{00000000-0005-0000-0000-00000F000000}"/>
    <cellStyle name="Normal_BASE DE DATOS PRESUPUESTOS REV.3 DICIEMBRE 2006 2" xfId="17" xr:uid="{00000000-0005-0000-0000-000010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353546</xdr:colOff>
      <xdr:row>2</xdr:row>
      <xdr:rowOff>36891</xdr:rowOff>
    </xdr:from>
    <xdr:to>
      <xdr:col>6</xdr:col>
      <xdr:colOff>45027</xdr:colOff>
      <xdr:row>8</xdr:row>
      <xdr:rowOff>152070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EFCFC27-7225-E242-B658-990DF25E7F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6746" y="341691"/>
          <a:ext cx="910681" cy="1029579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bedoya1\Downloads\BASE%20SITP%20COMPLETA%20CON%20POLIZAS%20TODAS%20LAS%20LOCALIDADES%20INCLUIDO%20JORGE%20MAR%2024%20CON%20EMERGENCIA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9:M50"/>
  <sheetViews>
    <sheetView showGridLines="0" tabSelected="1" view="pageBreakPreview" zoomScale="150" zoomScaleNormal="100" zoomScaleSheetLayoutView="150" workbookViewId="0">
      <selection activeCell="A2" sqref="A2"/>
    </sheetView>
  </sheetViews>
  <sheetFormatPr defaultColWidth="18.7109375" defaultRowHeight="12"/>
  <cols>
    <col min="1" max="1" width="5.42578125" style="1" bestFit="1" customWidth="1"/>
    <col min="2" max="2" width="30.42578125" style="1" customWidth="1"/>
    <col min="3" max="3" width="8.28515625" style="1" customWidth="1"/>
    <col min="4" max="4" width="11.42578125" style="2" customWidth="1"/>
    <col min="5" max="5" width="13.42578125" style="3" customWidth="1"/>
    <col min="6" max="6" width="16" style="3" customWidth="1"/>
    <col min="7" max="7" width="15.7109375" style="3" bestFit="1" customWidth="1"/>
    <col min="8" max="8" width="13.140625" style="3" bestFit="1" customWidth="1"/>
    <col min="9" max="9" width="10.28515625" style="4" customWidth="1"/>
    <col min="10" max="10" width="12.7109375" style="1" customWidth="1"/>
    <col min="11" max="11" width="13" style="1" customWidth="1"/>
    <col min="12" max="12" width="15.85546875" style="1" customWidth="1"/>
    <col min="13" max="217" width="18.7109375" style="1"/>
    <col min="218" max="218" width="7.85546875" style="1" customWidth="1"/>
    <col min="219" max="219" width="55" style="1" customWidth="1"/>
    <col min="220" max="220" width="7" style="1" bestFit="1" customWidth="1"/>
    <col min="221" max="221" width="9.28515625" style="1" bestFit="1" customWidth="1"/>
    <col min="222" max="222" width="14.42578125" style="1" bestFit="1" customWidth="1"/>
    <col min="223" max="223" width="19" style="1" bestFit="1" customWidth="1"/>
    <col min="224" max="224" width="17" style="1" customWidth="1"/>
    <col min="225" max="226" width="18.7109375" style="1" customWidth="1"/>
    <col min="227" max="473" width="18.7109375" style="1"/>
    <col min="474" max="474" width="7.85546875" style="1" customWidth="1"/>
    <col min="475" max="475" width="55" style="1" customWidth="1"/>
    <col min="476" max="476" width="7" style="1" bestFit="1" customWidth="1"/>
    <col min="477" max="477" width="9.28515625" style="1" bestFit="1" customWidth="1"/>
    <col min="478" max="478" width="14.42578125" style="1" bestFit="1" customWidth="1"/>
    <col min="479" max="479" width="19" style="1" bestFit="1" customWidth="1"/>
    <col min="480" max="480" width="17" style="1" customWidth="1"/>
    <col min="481" max="482" width="18.7109375" style="1" customWidth="1"/>
    <col min="483" max="729" width="18.7109375" style="1"/>
    <col min="730" max="730" width="7.85546875" style="1" customWidth="1"/>
    <col min="731" max="731" width="55" style="1" customWidth="1"/>
    <col min="732" max="732" width="7" style="1" bestFit="1" customWidth="1"/>
    <col min="733" max="733" width="9.28515625" style="1" bestFit="1" customWidth="1"/>
    <col min="734" max="734" width="14.42578125" style="1" bestFit="1" customWidth="1"/>
    <col min="735" max="735" width="19" style="1" bestFit="1" customWidth="1"/>
    <col min="736" max="736" width="17" style="1" customWidth="1"/>
    <col min="737" max="738" width="18.7109375" style="1" customWidth="1"/>
    <col min="739" max="985" width="18.7109375" style="1"/>
    <col min="986" max="986" width="7.85546875" style="1" customWidth="1"/>
    <col min="987" max="987" width="55" style="1" customWidth="1"/>
    <col min="988" max="988" width="7" style="1" bestFit="1" customWidth="1"/>
    <col min="989" max="989" width="9.28515625" style="1" bestFit="1" customWidth="1"/>
    <col min="990" max="990" width="14.42578125" style="1" bestFit="1" customWidth="1"/>
    <col min="991" max="991" width="19" style="1" bestFit="1" customWidth="1"/>
    <col min="992" max="992" width="17" style="1" customWidth="1"/>
    <col min="993" max="994" width="18.7109375" style="1" customWidth="1"/>
    <col min="995" max="1241" width="18.7109375" style="1"/>
    <col min="1242" max="1242" width="7.85546875" style="1" customWidth="1"/>
    <col min="1243" max="1243" width="55" style="1" customWidth="1"/>
    <col min="1244" max="1244" width="7" style="1" bestFit="1" customWidth="1"/>
    <col min="1245" max="1245" width="9.28515625" style="1" bestFit="1" customWidth="1"/>
    <col min="1246" max="1246" width="14.42578125" style="1" bestFit="1" customWidth="1"/>
    <col min="1247" max="1247" width="19" style="1" bestFit="1" customWidth="1"/>
    <col min="1248" max="1248" width="17" style="1" customWidth="1"/>
    <col min="1249" max="1250" width="18.7109375" style="1" customWidth="1"/>
    <col min="1251" max="1497" width="18.7109375" style="1"/>
    <col min="1498" max="1498" width="7.85546875" style="1" customWidth="1"/>
    <col min="1499" max="1499" width="55" style="1" customWidth="1"/>
    <col min="1500" max="1500" width="7" style="1" bestFit="1" customWidth="1"/>
    <col min="1501" max="1501" width="9.28515625" style="1" bestFit="1" customWidth="1"/>
    <col min="1502" max="1502" width="14.42578125" style="1" bestFit="1" customWidth="1"/>
    <col min="1503" max="1503" width="19" style="1" bestFit="1" customWidth="1"/>
    <col min="1504" max="1504" width="17" style="1" customWidth="1"/>
    <col min="1505" max="1506" width="18.7109375" style="1" customWidth="1"/>
    <col min="1507" max="1753" width="18.7109375" style="1"/>
    <col min="1754" max="1754" width="7.85546875" style="1" customWidth="1"/>
    <col min="1755" max="1755" width="55" style="1" customWidth="1"/>
    <col min="1756" max="1756" width="7" style="1" bestFit="1" customWidth="1"/>
    <col min="1757" max="1757" width="9.28515625" style="1" bestFit="1" customWidth="1"/>
    <col min="1758" max="1758" width="14.42578125" style="1" bestFit="1" customWidth="1"/>
    <col min="1759" max="1759" width="19" style="1" bestFit="1" customWidth="1"/>
    <col min="1760" max="1760" width="17" style="1" customWidth="1"/>
    <col min="1761" max="1762" width="18.7109375" style="1" customWidth="1"/>
    <col min="1763" max="2009" width="18.7109375" style="1"/>
    <col min="2010" max="2010" width="7.85546875" style="1" customWidth="1"/>
    <col min="2011" max="2011" width="55" style="1" customWidth="1"/>
    <col min="2012" max="2012" width="7" style="1" bestFit="1" customWidth="1"/>
    <col min="2013" max="2013" width="9.28515625" style="1" bestFit="1" customWidth="1"/>
    <col min="2014" max="2014" width="14.42578125" style="1" bestFit="1" customWidth="1"/>
    <col min="2015" max="2015" width="19" style="1" bestFit="1" customWidth="1"/>
    <col min="2016" max="2016" width="17" style="1" customWidth="1"/>
    <col min="2017" max="2018" width="18.7109375" style="1" customWidth="1"/>
    <col min="2019" max="2265" width="18.7109375" style="1"/>
    <col min="2266" max="2266" width="7.85546875" style="1" customWidth="1"/>
    <col min="2267" max="2267" width="55" style="1" customWidth="1"/>
    <col min="2268" max="2268" width="7" style="1" bestFit="1" customWidth="1"/>
    <col min="2269" max="2269" width="9.28515625" style="1" bestFit="1" customWidth="1"/>
    <col min="2270" max="2270" width="14.42578125" style="1" bestFit="1" customWidth="1"/>
    <col min="2271" max="2271" width="19" style="1" bestFit="1" customWidth="1"/>
    <col min="2272" max="2272" width="17" style="1" customWidth="1"/>
    <col min="2273" max="2274" width="18.7109375" style="1" customWidth="1"/>
    <col min="2275" max="2521" width="18.7109375" style="1"/>
    <col min="2522" max="2522" width="7.85546875" style="1" customWidth="1"/>
    <col min="2523" max="2523" width="55" style="1" customWidth="1"/>
    <col min="2524" max="2524" width="7" style="1" bestFit="1" customWidth="1"/>
    <col min="2525" max="2525" width="9.28515625" style="1" bestFit="1" customWidth="1"/>
    <col min="2526" max="2526" width="14.42578125" style="1" bestFit="1" customWidth="1"/>
    <col min="2527" max="2527" width="19" style="1" bestFit="1" customWidth="1"/>
    <col min="2528" max="2528" width="17" style="1" customWidth="1"/>
    <col min="2529" max="2530" width="18.7109375" style="1" customWidth="1"/>
    <col min="2531" max="2777" width="18.7109375" style="1"/>
    <col min="2778" max="2778" width="7.85546875" style="1" customWidth="1"/>
    <col min="2779" max="2779" width="55" style="1" customWidth="1"/>
    <col min="2780" max="2780" width="7" style="1" bestFit="1" customWidth="1"/>
    <col min="2781" max="2781" width="9.28515625" style="1" bestFit="1" customWidth="1"/>
    <col min="2782" max="2782" width="14.42578125" style="1" bestFit="1" customWidth="1"/>
    <col min="2783" max="2783" width="19" style="1" bestFit="1" customWidth="1"/>
    <col min="2784" max="2784" width="17" style="1" customWidth="1"/>
    <col min="2785" max="2786" width="18.7109375" style="1" customWidth="1"/>
    <col min="2787" max="3033" width="18.7109375" style="1"/>
    <col min="3034" max="3034" width="7.85546875" style="1" customWidth="1"/>
    <col min="3035" max="3035" width="55" style="1" customWidth="1"/>
    <col min="3036" max="3036" width="7" style="1" bestFit="1" customWidth="1"/>
    <col min="3037" max="3037" width="9.28515625" style="1" bestFit="1" customWidth="1"/>
    <col min="3038" max="3038" width="14.42578125" style="1" bestFit="1" customWidth="1"/>
    <col min="3039" max="3039" width="19" style="1" bestFit="1" customWidth="1"/>
    <col min="3040" max="3040" width="17" style="1" customWidth="1"/>
    <col min="3041" max="3042" width="18.7109375" style="1" customWidth="1"/>
    <col min="3043" max="3289" width="18.7109375" style="1"/>
    <col min="3290" max="3290" width="7.85546875" style="1" customWidth="1"/>
    <col min="3291" max="3291" width="55" style="1" customWidth="1"/>
    <col min="3292" max="3292" width="7" style="1" bestFit="1" customWidth="1"/>
    <col min="3293" max="3293" width="9.28515625" style="1" bestFit="1" customWidth="1"/>
    <col min="3294" max="3294" width="14.42578125" style="1" bestFit="1" customWidth="1"/>
    <col min="3295" max="3295" width="19" style="1" bestFit="1" customWidth="1"/>
    <col min="3296" max="3296" width="17" style="1" customWidth="1"/>
    <col min="3297" max="3298" width="18.7109375" style="1" customWidth="1"/>
    <col min="3299" max="3545" width="18.7109375" style="1"/>
    <col min="3546" max="3546" width="7.85546875" style="1" customWidth="1"/>
    <col min="3547" max="3547" width="55" style="1" customWidth="1"/>
    <col min="3548" max="3548" width="7" style="1" bestFit="1" customWidth="1"/>
    <col min="3549" max="3549" width="9.28515625" style="1" bestFit="1" customWidth="1"/>
    <col min="3550" max="3550" width="14.42578125" style="1" bestFit="1" customWidth="1"/>
    <col min="3551" max="3551" width="19" style="1" bestFit="1" customWidth="1"/>
    <col min="3552" max="3552" width="17" style="1" customWidth="1"/>
    <col min="3553" max="3554" width="18.7109375" style="1" customWidth="1"/>
    <col min="3555" max="3801" width="18.7109375" style="1"/>
    <col min="3802" max="3802" width="7.85546875" style="1" customWidth="1"/>
    <col min="3803" max="3803" width="55" style="1" customWidth="1"/>
    <col min="3804" max="3804" width="7" style="1" bestFit="1" customWidth="1"/>
    <col min="3805" max="3805" width="9.28515625" style="1" bestFit="1" customWidth="1"/>
    <col min="3806" max="3806" width="14.42578125" style="1" bestFit="1" customWidth="1"/>
    <col min="3807" max="3807" width="19" style="1" bestFit="1" customWidth="1"/>
    <col min="3808" max="3808" width="17" style="1" customWidth="1"/>
    <col min="3809" max="3810" width="18.7109375" style="1" customWidth="1"/>
    <col min="3811" max="4057" width="18.7109375" style="1"/>
    <col min="4058" max="4058" width="7.85546875" style="1" customWidth="1"/>
    <col min="4059" max="4059" width="55" style="1" customWidth="1"/>
    <col min="4060" max="4060" width="7" style="1" bestFit="1" customWidth="1"/>
    <col min="4061" max="4061" width="9.28515625" style="1" bestFit="1" customWidth="1"/>
    <col min="4062" max="4062" width="14.42578125" style="1" bestFit="1" customWidth="1"/>
    <col min="4063" max="4063" width="19" style="1" bestFit="1" customWidth="1"/>
    <col min="4064" max="4064" width="17" style="1" customWidth="1"/>
    <col min="4065" max="4066" width="18.7109375" style="1" customWidth="1"/>
    <col min="4067" max="4313" width="18.7109375" style="1"/>
    <col min="4314" max="4314" width="7.85546875" style="1" customWidth="1"/>
    <col min="4315" max="4315" width="55" style="1" customWidth="1"/>
    <col min="4316" max="4316" width="7" style="1" bestFit="1" customWidth="1"/>
    <col min="4317" max="4317" width="9.28515625" style="1" bestFit="1" customWidth="1"/>
    <col min="4318" max="4318" width="14.42578125" style="1" bestFit="1" customWidth="1"/>
    <col min="4319" max="4319" width="19" style="1" bestFit="1" customWidth="1"/>
    <col min="4320" max="4320" width="17" style="1" customWidth="1"/>
    <col min="4321" max="4322" width="18.7109375" style="1" customWidth="1"/>
    <col min="4323" max="4569" width="18.7109375" style="1"/>
    <col min="4570" max="4570" width="7.85546875" style="1" customWidth="1"/>
    <col min="4571" max="4571" width="55" style="1" customWidth="1"/>
    <col min="4572" max="4572" width="7" style="1" bestFit="1" customWidth="1"/>
    <col min="4573" max="4573" width="9.28515625" style="1" bestFit="1" customWidth="1"/>
    <col min="4574" max="4574" width="14.42578125" style="1" bestFit="1" customWidth="1"/>
    <col min="4575" max="4575" width="19" style="1" bestFit="1" customWidth="1"/>
    <col min="4576" max="4576" width="17" style="1" customWidth="1"/>
    <col min="4577" max="4578" width="18.7109375" style="1" customWidth="1"/>
    <col min="4579" max="4825" width="18.7109375" style="1"/>
    <col min="4826" max="4826" width="7.85546875" style="1" customWidth="1"/>
    <col min="4827" max="4827" width="55" style="1" customWidth="1"/>
    <col min="4828" max="4828" width="7" style="1" bestFit="1" customWidth="1"/>
    <col min="4829" max="4829" width="9.28515625" style="1" bestFit="1" customWidth="1"/>
    <col min="4830" max="4830" width="14.42578125" style="1" bestFit="1" customWidth="1"/>
    <col min="4831" max="4831" width="19" style="1" bestFit="1" customWidth="1"/>
    <col min="4832" max="4832" width="17" style="1" customWidth="1"/>
    <col min="4833" max="4834" width="18.7109375" style="1" customWidth="1"/>
    <col min="4835" max="5081" width="18.7109375" style="1"/>
    <col min="5082" max="5082" width="7.85546875" style="1" customWidth="1"/>
    <col min="5083" max="5083" width="55" style="1" customWidth="1"/>
    <col min="5084" max="5084" width="7" style="1" bestFit="1" customWidth="1"/>
    <col min="5085" max="5085" width="9.28515625" style="1" bestFit="1" customWidth="1"/>
    <col min="5086" max="5086" width="14.42578125" style="1" bestFit="1" customWidth="1"/>
    <col min="5087" max="5087" width="19" style="1" bestFit="1" customWidth="1"/>
    <col min="5088" max="5088" width="17" style="1" customWidth="1"/>
    <col min="5089" max="5090" width="18.7109375" style="1" customWidth="1"/>
    <col min="5091" max="5337" width="18.7109375" style="1"/>
    <col min="5338" max="5338" width="7.85546875" style="1" customWidth="1"/>
    <col min="5339" max="5339" width="55" style="1" customWidth="1"/>
    <col min="5340" max="5340" width="7" style="1" bestFit="1" customWidth="1"/>
    <col min="5341" max="5341" width="9.28515625" style="1" bestFit="1" customWidth="1"/>
    <col min="5342" max="5342" width="14.42578125" style="1" bestFit="1" customWidth="1"/>
    <col min="5343" max="5343" width="19" style="1" bestFit="1" customWidth="1"/>
    <col min="5344" max="5344" width="17" style="1" customWidth="1"/>
    <col min="5345" max="5346" width="18.7109375" style="1" customWidth="1"/>
    <col min="5347" max="5593" width="18.7109375" style="1"/>
    <col min="5594" max="5594" width="7.85546875" style="1" customWidth="1"/>
    <col min="5595" max="5595" width="55" style="1" customWidth="1"/>
    <col min="5596" max="5596" width="7" style="1" bestFit="1" customWidth="1"/>
    <col min="5597" max="5597" width="9.28515625" style="1" bestFit="1" customWidth="1"/>
    <col min="5598" max="5598" width="14.42578125" style="1" bestFit="1" customWidth="1"/>
    <col min="5599" max="5599" width="19" style="1" bestFit="1" customWidth="1"/>
    <col min="5600" max="5600" width="17" style="1" customWidth="1"/>
    <col min="5601" max="5602" width="18.7109375" style="1" customWidth="1"/>
    <col min="5603" max="5849" width="18.7109375" style="1"/>
    <col min="5850" max="5850" width="7.85546875" style="1" customWidth="1"/>
    <col min="5851" max="5851" width="55" style="1" customWidth="1"/>
    <col min="5852" max="5852" width="7" style="1" bestFit="1" customWidth="1"/>
    <col min="5853" max="5853" width="9.28515625" style="1" bestFit="1" customWidth="1"/>
    <col min="5854" max="5854" width="14.42578125" style="1" bestFit="1" customWidth="1"/>
    <col min="5855" max="5855" width="19" style="1" bestFit="1" customWidth="1"/>
    <col min="5856" max="5856" width="17" style="1" customWidth="1"/>
    <col min="5857" max="5858" width="18.7109375" style="1" customWidth="1"/>
    <col min="5859" max="6105" width="18.7109375" style="1"/>
    <col min="6106" max="6106" width="7.85546875" style="1" customWidth="1"/>
    <col min="6107" max="6107" width="55" style="1" customWidth="1"/>
    <col min="6108" max="6108" width="7" style="1" bestFit="1" customWidth="1"/>
    <col min="6109" max="6109" width="9.28515625" style="1" bestFit="1" customWidth="1"/>
    <col min="6110" max="6110" width="14.42578125" style="1" bestFit="1" customWidth="1"/>
    <col min="6111" max="6111" width="19" style="1" bestFit="1" customWidth="1"/>
    <col min="6112" max="6112" width="17" style="1" customWidth="1"/>
    <col min="6113" max="6114" width="18.7109375" style="1" customWidth="1"/>
    <col min="6115" max="6361" width="18.7109375" style="1"/>
    <col min="6362" max="6362" width="7.85546875" style="1" customWidth="1"/>
    <col min="6363" max="6363" width="55" style="1" customWidth="1"/>
    <col min="6364" max="6364" width="7" style="1" bestFit="1" customWidth="1"/>
    <col min="6365" max="6365" width="9.28515625" style="1" bestFit="1" customWidth="1"/>
    <col min="6366" max="6366" width="14.42578125" style="1" bestFit="1" customWidth="1"/>
    <col min="6367" max="6367" width="19" style="1" bestFit="1" customWidth="1"/>
    <col min="6368" max="6368" width="17" style="1" customWidth="1"/>
    <col min="6369" max="6370" width="18.7109375" style="1" customWidth="1"/>
    <col min="6371" max="6617" width="18.7109375" style="1"/>
    <col min="6618" max="6618" width="7.85546875" style="1" customWidth="1"/>
    <col min="6619" max="6619" width="55" style="1" customWidth="1"/>
    <col min="6620" max="6620" width="7" style="1" bestFit="1" customWidth="1"/>
    <col min="6621" max="6621" width="9.28515625" style="1" bestFit="1" customWidth="1"/>
    <col min="6622" max="6622" width="14.42578125" style="1" bestFit="1" customWidth="1"/>
    <col min="6623" max="6623" width="19" style="1" bestFit="1" customWidth="1"/>
    <col min="6624" max="6624" width="17" style="1" customWidth="1"/>
    <col min="6625" max="6626" width="18.7109375" style="1" customWidth="1"/>
    <col min="6627" max="6873" width="18.7109375" style="1"/>
    <col min="6874" max="6874" width="7.85546875" style="1" customWidth="1"/>
    <col min="6875" max="6875" width="55" style="1" customWidth="1"/>
    <col min="6876" max="6876" width="7" style="1" bestFit="1" customWidth="1"/>
    <col min="6877" max="6877" width="9.28515625" style="1" bestFit="1" customWidth="1"/>
    <col min="6878" max="6878" width="14.42578125" style="1" bestFit="1" customWidth="1"/>
    <col min="6879" max="6879" width="19" style="1" bestFit="1" customWidth="1"/>
    <col min="6880" max="6880" width="17" style="1" customWidth="1"/>
    <col min="6881" max="6882" width="18.7109375" style="1" customWidth="1"/>
    <col min="6883" max="7129" width="18.7109375" style="1"/>
    <col min="7130" max="7130" width="7.85546875" style="1" customWidth="1"/>
    <col min="7131" max="7131" width="55" style="1" customWidth="1"/>
    <col min="7132" max="7132" width="7" style="1" bestFit="1" customWidth="1"/>
    <col min="7133" max="7133" width="9.28515625" style="1" bestFit="1" customWidth="1"/>
    <col min="7134" max="7134" width="14.42578125" style="1" bestFit="1" customWidth="1"/>
    <col min="7135" max="7135" width="19" style="1" bestFit="1" customWidth="1"/>
    <col min="7136" max="7136" width="17" style="1" customWidth="1"/>
    <col min="7137" max="7138" width="18.7109375" style="1" customWidth="1"/>
    <col min="7139" max="7385" width="18.7109375" style="1"/>
    <col min="7386" max="7386" width="7.85546875" style="1" customWidth="1"/>
    <col min="7387" max="7387" width="55" style="1" customWidth="1"/>
    <col min="7388" max="7388" width="7" style="1" bestFit="1" customWidth="1"/>
    <col min="7389" max="7389" width="9.28515625" style="1" bestFit="1" customWidth="1"/>
    <col min="7390" max="7390" width="14.42578125" style="1" bestFit="1" customWidth="1"/>
    <col min="7391" max="7391" width="19" style="1" bestFit="1" customWidth="1"/>
    <col min="7392" max="7392" width="17" style="1" customWidth="1"/>
    <col min="7393" max="7394" width="18.7109375" style="1" customWidth="1"/>
    <col min="7395" max="7641" width="18.7109375" style="1"/>
    <col min="7642" max="7642" width="7.85546875" style="1" customWidth="1"/>
    <col min="7643" max="7643" width="55" style="1" customWidth="1"/>
    <col min="7644" max="7644" width="7" style="1" bestFit="1" customWidth="1"/>
    <col min="7645" max="7645" width="9.28515625" style="1" bestFit="1" customWidth="1"/>
    <col min="7646" max="7646" width="14.42578125" style="1" bestFit="1" customWidth="1"/>
    <col min="7647" max="7647" width="19" style="1" bestFit="1" customWidth="1"/>
    <col min="7648" max="7648" width="17" style="1" customWidth="1"/>
    <col min="7649" max="7650" width="18.7109375" style="1" customWidth="1"/>
    <col min="7651" max="7897" width="18.7109375" style="1"/>
    <col min="7898" max="7898" width="7.85546875" style="1" customWidth="1"/>
    <col min="7899" max="7899" width="55" style="1" customWidth="1"/>
    <col min="7900" max="7900" width="7" style="1" bestFit="1" customWidth="1"/>
    <col min="7901" max="7901" width="9.28515625" style="1" bestFit="1" customWidth="1"/>
    <col min="7902" max="7902" width="14.42578125" style="1" bestFit="1" customWidth="1"/>
    <col min="7903" max="7903" width="19" style="1" bestFit="1" customWidth="1"/>
    <col min="7904" max="7904" width="17" style="1" customWidth="1"/>
    <col min="7905" max="7906" width="18.7109375" style="1" customWidth="1"/>
    <col min="7907" max="8153" width="18.7109375" style="1"/>
    <col min="8154" max="8154" width="7.85546875" style="1" customWidth="1"/>
    <col min="8155" max="8155" width="55" style="1" customWidth="1"/>
    <col min="8156" max="8156" width="7" style="1" bestFit="1" customWidth="1"/>
    <col min="8157" max="8157" width="9.28515625" style="1" bestFit="1" customWidth="1"/>
    <col min="8158" max="8158" width="14.42578125" style="1" bestFit="1" customWidth="1"/>
    <col min="8159" max="8159" width="19" style="1" bestFit="1" customWidth="1"/>
    <col min="8160" max="8160" width="17" style="1" customWidth="1"/>
    <col min="8161" max="8162" width="18.7109375" style="1" customWidth="1"/>
    <col min="8163" max="8409" width="18.7109375" style="1"/>
    <col min="8410" max="8410" width="7.85546875" style="1" customWidth="1"/>
    <col min="8411" max="8411" width="55" style="1" customWidth="1"/>
    <col min="8412" max="8412" width="7" style="1" bestFit="1" customWidth="1"/>
    <col min="8413" max="8413" width="9.28515625" style="1" bestFit="1" customWidth="1"/>
    <col min="8414" max="8414" width="14.42578125" style="1" bestFit="1" customWidth="1"/>
    <col min="8415" max="8415" width="19" style="1" bestFit="1" customWidth="1"/>
    <col min="8416" max="8416" width="17" style="1" customWidth="1"/>
    <col min="8417" max="8418" width="18.7109375" style="1" customWidth="1"/>
    <col min="8419" max="8665" width="18.7109375" style="1"/>
    <col min="8666" max="8666" width="7.85546875" style="1" customWidth="1"/>
    <col min="8667" max="8667" width="55" style="1" customWidth="1"/>
    <col min="8668" max="8668" width="7" style="1" bestFit="1" customWidth="1"/>
    <col min="8669" max="8669" width="9.28515625" style="1" bestFit="1" customWidth="1"/>
    <col min="8670" max="8670" width="14.42578125" style="1" bestFit="1" customWidth="1"/>
    <col min="8671" max="8671" width="19" style="1" bestFit="1" customWidth="1"/>
    <col min="8672" max="8672" width="17" style="1" customWidth="1"/>
    <col min="8673" max="8674" width="18.7109375" style="1" customWidth="1"/>
    <col min="8675" max="8921" width="18.7109375" style="1"/>
    <col min="8922" max="8922" width="7.85546875" style="1" customWidth="1"/>
    <col min="8923" max="8923" width="55" style="1" customWidth="1"/>
    <col min="8924" max="8924" width="7" style="1" bestFit="1" customWidth="1"/>
    <col min="8925" max="8925" width="9.28515625" style="1" bestFit="1" customWidth="1"/>
    <col min="8926" max="8926" width="14.42578125" style="1" bestFit="1" customWidth="1"/>
    <col min="8927" max="8927" width="19" style="1" bestFit="1" customWidth="1"/>
    <col min="8928" max="8928" width="17" style="1" customWidth="1"/>
    <col min="8929" max="8930" width="18.7109375" style="1" customWidth="1"/>
    <col min="8931" max="9177" width="18.7109375" style="1"/>
    <col min="9178" max="9178" width="7.85546875" style="1" customWidth="1"/>
    <col min="9179" max="9179" width="55" style="1" customWidth="1"/>
    <col min="9180" max="9180" width="7" style="1" bestFit="1" customWidth="1"/>
    <col min="9181" max="9181" width="9.28515625" style="1" bestFit="1" customWidth="1"/>
    <col min="9182" max="9182" width="14.42578125" style="1" bestFit="1" customWidth="1"/>
    <col min="9183" max="9183" width="19" style="1" bestFit="1" customWidth="1"/>
    <col min="9184" max="9184" width="17" style="1" customWidth="1"/>
    <col min="9185" max="9186" width="18.7109375" style="1" customWidth="1"/>
    <col min="9187" max="9433" width="18.7109375" style="1"/>
    <col min="9434" max="9434" width="7.85546875" style="1" customWidth="1"/>
    <col min="9435" max="9435" width="55" style="1" customWidth="1"/>
    <col min="9436" max="9436" width="7" style="1" bestFit="1" customWidth="1"/>
    <col min="9437" max="9437" width="9.28515625" style="1" bestFit="1" customWidth="1"/>
    <col min="9438" max="9438" width="14.42578125" style="1" bestFit="1" customWidth="1"/>
    <col min="9439" max="9439" width="19" style="1" bestFit="1" customWidth="1"/>
    <col min="9440" max="9440" width="17" style="1" customWidth="1"/>
    <col min="9441" max="9442" width="18.7109375" style="1" customWidth="1"/>
    <col min="9443" max="9689" width="18.7109375" style="1"/>
    <col min="9690" max="9690" width="7.85546875" style="1" customWidth="1"/>
    <col min="9691" max="9691" width="55" style="1" customWidth="1"/>
    <col min="9692" max="9692" width="7" style="1" bestFit="1" customWidth="1"/>
    <col min="9693" max="9693" width="9.28515625" style="1" bestFit="1" customWidth="1"/>
    <col min="9694" max="9694" width="14.42578125" style="1" bestFit="1" customWidth="1"/>
    <col min="9695" max="9695" width="19" style="1" bestFit="1" customWidth="1"/>
    <col min="9696" max="9696" width="17" style="1" customWidth="1"/>
    <col min="9697" max="9698" width="18.7109375" style="1" customWidth="1"/>
    <col min="9699" max="9945" width="18.7109375" style="1"/>
    <col min="9946" max="9946" width="7.85546875" style="1" customWidth="1"/>
    <col min="9947" max="9947" width="55" style="1" customWidth="1"/>
    <col min="9948" max="9948" width="7" style="1" bestFit="1" customWidth="1"/>
    <col min="9949" max="9949" width="9.28515625" style="1" bestFit="1" customWidth="1"/>
    <col min="9950" max="9950" width="14.42578125" style="1" bestFit="1" customWidth="1"/>
    <col min="9951" max="9951" width="19" style="1" bestFit="1" customWidth="1"/>
    <col min="9952" max="9952" width="17" style="1" customWidth="1"/>
    <col min="9953" max="9954" width="18.7109375" style="1" customWidth="1"/>
    <col min="9955" max="10201" width="18.7109375" style="1"/>
    <col min="10202" max="10202" width="7.85546875" style="1" customWidth="1"/>
    <col min="10203" max="10203" width="55" style="1" customWidth="1"/>
    <col min="10204" max="10204" width="7" style="1" bestFit="1" customWidth="1"/>
    <col min="10205" max="10205" width="9.28515625" style="1" bestFit="1" customWidth="1"/>
    <col min="10206" max="10206" width="14.42578125" style="1" bestFit="1" customWidth="1"/>
    <col min="10207" max="10207" width="19" style="1" bestFit="1" customWidth="1"/>
    <col min="10208" max="10208" width="17" style="1" customWidth="1"/>
    <col min="10209" max="10210" width="18.7109375" style="1" customWidth="1"/>
    <col min="10211" max="10457" width="18.7109375" style="1"/>
    <col min="10458" max="10458" width="7.85546875" style="1" customWidth="1"/>
    <col min="10459" max="10459" width="55" style="1" customWidth="1"/>
    <col min="10460" max="10460" width="7" style="1" bestFit="1" customWidth="1"/>
    <col min="10461" max="10461" width="9.28515625" style="1" bestFit="1" customWidth="1"/>
    <col min="10462" max="10462" width="14.42578125" style="1" bestFit="1" customWidth="1"/>
    <col min="10463" max="10463" width="19" style="1" bestFit="1" customWidth="1"/>
    <col min="10464" max="10464" width="17" style="1" customWidth="1"/>
    <col min="10465" max="10466" width="18.7109375" style="1" customWidth="1"/>
    <col min="10467" max="10713" width="18.7109375" style="1"/>
    <col min="10714" max="10714" width="7.85546875" style="1" customWidth="1"/>
    <col min="10715" max="10715" width="55" style="1" customWidth="1"/>
    <col min="10716" max="10716" width="7" style="1" bestFit="1" customWidth="1"/>
    <col min="10717" max="10717" width="9.28515625" style="1" bestFit="1" customWidth="1"/>
    <col min="10718" max="10718" width="14.42578125" style="1" bestFit="1" customWidth="1"/>
    <col min="10719" max="10719" width="19" style="1" bestFit="1" customWidth="1"/>
    <col min="10720" max="10720" width="17" style="1" customWidth="1"/>
    <col min="10721" max="10722" width="18.7109375" style="1" customWidth="1"/>
    <col min="10723" max="10969" width="18.7109375" style="1"/>
    <col min="10970" max="10970" width="7.85546875" style="1" customWidth="1"/>
    <col min="10971" max="10971" width="55" style="1" customWidth="1"/>
    <col min="10972" max="10972" width="7" style="1" bestFit="1" customWidth="1"/>
    <col min="10973" max="10973" width="9.28515625" style="1" bestFit="1" customWidth="1"/>
    <col min="10974" max="10974" width="14.42578125" style="1" bestFit="1" customWidth="1"/>
    <col min="10975" max="10975" width="19" style="1" bestFit="1" customWidth="1"/>
    <col min="10976" max="10976" width="17" style="1" customWidth="1"/>
    <col min="10977" max="10978" width="18.7109375" style="1" customWidth="1"/>
    <col min="10979" max="11225" width="18.7109375" style="1"/>
    <col min="11226" max="11226" width="7.85546875" style="1" customWidth="1"/>
    <col min="11227" max="11227" width="55" style="1" customWidth="1"/>
    <col min="11228" max="11228" width="7" style="1" bestFit="1" customWidth="1"/>
    <col min="11229" max="11229" width="9.28515625" style="1" bestFit="1" customWidth="1"/>
    <col min="11230" max="11230" width="14.42578125" style="1" bestFit="1" customWidth="1"/>
    <col min="11231" max="11231" width="19" style="1" bestFit="1" customWidth="1"/>
    <col min="11232" max="11232" width="17" style="1" customWidth="1"/>
    <col min="11233" max="11234" width="18.7109375" style="1" customWidth="1"/>
    <col min="11235" max="11481" width="18.7109375" style="1"/>
    <col min="11482" max="11482" width="7.85546875" style="1" customWidth="1"/>
    <col min="11483" max="11483" width="55" style="1" customWidth="1"/>
    <col min="11484" max="11484" width="7" style="1" bestFit="1" customWidth="1"/>
    <col min="11485" max="11485" width="9.28515625" style="1" bestFit="1" customWidth="1"/>
    <col min="11486" max="11486" width="14.42578125" style="1" bestFit="1" customWidth="1"/>
    <col min="11487" max="11487" width="19" style="1" bestFit="1" customWidth="1"/>
    <col min="11488" max="11488" width="17" style="1" customWidth="1"/>
    <col min="11489" max="11490" width="18.7109375" style="1" customWidth="1"/>
    <col min="11491" max="11737" width="18.7109375" style="1"/>
    <col min="11738" max="11738" width="7.85546875" style="1" customWidth="1"/>
    <col min="11739" max="11739" width="55" style="1" customWidth="1"/>
    <col min="11740" max="11740" width="7" style="1" bestFit="1" customWidth="1"/>
    <col min="11741" max="11741" width="9.28515625" style="1" bestFit="1" customWidth="1"/>
    <col min="11742" max="11742" width="14.42578125" style="1" bestFit="1" customWidth="1"/>
    <col min="11743" max="11743" width="19" style="1" bestFit="1" customWidth="1"/>
    <col min="11744" max="11744" width="17" style="1" customWidth="1"/>
    <col min="11745" max="11746" width="18.7109375" style="1" customWidth="1"/>
    <col min="11747" max="11993" width="18.7109375" style="1"/>
    <col min="11994" max="11994" width="7.85546875" style="1" customWidth="1"/>
    <col min="11995" max="11995" width="55" style="1" customWidth="1"/>
    <col min="11996" max="11996" width="7" style="1" bestFit="1" customWidth="1"/>
    <col min="11997" max="11997" width="9.28515625" style="1" bestFit="1" customWidth="1"/>
    <col min="11998" max="11998" width="14.42578125" style="1" bestFit="1" customWidth="1"/>
    <col min="11999" max="11999" width="19" style="1" bestFit="1" customWidth="1"/>
    <col min="12000" max="12000" width="17" style="1" customWidth="1"/>
    <col min="12001" max="12002" width="18.7109375" style="1" customWidth="1"/>
    <col min="12003" max="12249" width="18.7109375" style="1"/>
    <col min="12250" max="12250" width="7.85546875" style="1" customWidth="1"/>
    <col min="12251" max="12251" width="55" style="1" customWidth="1"/>
    <col min="12252" max="12252" width="7" style="1" bestFit="1" customWidth="1"/>
    <col min="12253" max="12253" width="9.28515625" style="1" bestFit="1" customWidth="1"/>
    <col min="12254" max="12254" width="14.42578125" style="1" bestFit="1" customWidth="1"/>
    <col min="12255" max="12255" width="19" style="1" bestFit="1" customWidth="1"/>
    <col min="12256" max="12256" width="17" style="1" customWidth="1"/>
    <col min="12257" max="12258" width="18.7109375" style="1" customWidth="1"/>
    <col min="12259" max="12505" width="18.7109375" style="1"/>
    <col min="12506" max="12506" width="7.85546875" style="1" customWidth="1"/>
    <col min="12507" max="12507" width="55" style="1" customWidth="1"/>
    <col min="12508" max="12508" width="7" style="1" bestFit="1" customWidth="1"/>
    <col min="12509" max="12509" width="9.28515625" style="1" bestFit="1" customWidth="1"/>
    <col min="12510" max="12510" width="14.42578125" style="1" bestFit="1" customWidth="1"/>
    <col min="12511" max="12511" width="19" style="1" bestFit="1" customWidth="1"/>
    <col min="12512" max="12512" width="17" style="1" customWidth="1"/>
    <col min="12513" max="12514" width="18.7109375" style="1" customWidth="1"/>
    <col min="12515" max="12761" width="18.7109375" style="1"/>
    <col min="12762" max="12762" width="7.85546875" style="1" customWidth="1"/>
    <col min="12763" max="12763" width="55" style="1" customWidth="1"/>
    <col min="12764" max="12764" width="7" style="1" bestFit="1" customWidth="1"/>
    <col min="12765" max="12765" width="9.28515625" style="1" bestFit="1" customWidth="1"/>
    <col min="12766" max="12766" width="14.42578125" style="1" bestFit="1" customWidth="1"/>
    <col min="12767" max="12767" width="19" style="1" bestFit="1" customWidth="1"/>
    <col min="12768" max="12768" width="17" style="1" customWidth="1"/>
    <col min="12769" max="12770" width="18.7109375" style="1" customWidth="1"/>
    <col min="12771" max="13017" width="18.7109375" style="1"/>
    <col min="13018" max="13018" width="7.85546875" style="1" customWidth="1"/>
    <col min="13019" max="13019" width="55" style="1" customWidth="1"/>
    <col min="13020" max="13020" width="7" style="1" bestFit="1" customWidth="1"/>
    <col min="13021" max="13021" width="9.28515625" style="1" bestFit="1" customWidth="1"/>
    <col min="13022" max="13022" width="14.42578125" style="1" bestFit="1" customWidth="1"/>
    <col min="13023" max="13023" width="19" style="1" bestFit="1" customWidth="1"/>
    <col min="13024" max="13024" width="17" style="1" customWidth="1"/>
    <col min="13025" max="13026" width="18.7109375" style="1" customWidth="1"/>
    <col min="13027" max="13273" width="18.7109375" style="1"/>
    <col min="13274" max="13274" width="7.85546875" style="1" customWidth="1"/>
    <col min="13275" max="13275" width="55" style="1" customWidth="1"/>
    <col min="13276" max="13276" width="7" style="1" bestFit="1" customWidth="1"/>
    <col min="13277" max="13277" width="9.28515625" style="1" bestFit="1" customWidth="1"/>
    <col min="13278" max="13278" width="14.42578125" style="1" bestFit="1" customWidth="1"/>
    <col min="13279" max="13279" width="19" style="1" bestFit="1" customWidth="1"/>
    <col min="13280" max="13280" width="17" style="1" customWidth="1"/>
    <col min="13281" max="13282" width="18.7109375" style="1" customWidth="1"/>
    <col min="13283" max="13529" width="18.7109375" style="1"/>
    <col min="13530" max="13530" width="7.85546875" style="1" customWidth="1"/>
    <col min="13531" max="13531" width="55" style="1" customWidth="1"/>
    <col min="13532" max="13532" width="7" style="1" bestFit="1" customWidth="1"/>
    <col min="13533" max="13533" width="9.28515625" style="1" bestFit="1" customWidth="1"/>
    <col min="13534" max="13534" width="14.42578125" style="1" bestFit="1" customWidth="1"/>
    <col min="13535" max="13535" width="19" style="1" bestFit="1" customWidth="1"/>
    <col min="13536" max="13536" width="17" style="1" customWidth="1"/>
    <col min="13537" max="13538" width="18.7109375" style="1" customWidth="1"/>
    <col min="13539" max="13785" width="18.7109375" style="1"/>
    <col min="13786" max="13786" width="7.85546875" style="1" customWidth="1"/>
    <col min="13787" max="13787" width="55" style="1" customWidth="1"/>
    <col min="13788" max="13788" width="7" style="1" bestFit="1" customWidth="1"/>
    <col min="13789" max="13789" width="9.28515625" style="1" bestFit="1" customWidth="1"/>
    <col min="13790" max="13790" width="14.42578125" style="1" bestFit="1" customWidth="1"/>
    <col min="13791" max="13791" width="19" style="1" bestFit="1" customWidth="1"/>
    <col min="13792" max="13792" width="17" style="1" customWidth="1"/>
    <col min="13793" max="13794" width="18.7109375" style="1" customWidth="1"/>
    <col min="13795" max="14041" width="18.7109375" style="1"/>
    <col min="14042" max="14042" width="7.85546875" style="1" customWidth="1"/>
    <col min="14043" max="14043" width="55" style="1" customWidth="1"/>
    <col min="14044" max="14044" width="7" style="1" bestFit="1" customWidth="1"/>
    <col min="14045" max="14045" width="9.28515625" style="1" bestFit="1" customWidth="1"/>
    <col min="14046" max="14046" width="14.42578125" style="1" bestFit="1" customWidth="1"/>
    <col min="14047" max="14047" width="19" style="1" bestFit="1" customWidth="1"/>
    <col min="14048" max="14048" width="17" style="1" customWidth="1"/>
    <col min="14049" max="14050" width="18.7109375" style="1" customWidth="1"/>
    <col min="14051" max="14297" width="18.7109375" style="1"/>
    <col min="14298" max="14298" width="7.85546875" style="1" customWidth="1"/>
    <col min="14299" max="14299" width="55" style="1" customWidth="1"/>
    <col min="14300" max="14300" width="7" style="1" bestFit="1" customWidth="1"/>
    <col min="14301" max="14301" width="9.28515625" style="1" bestFit="1" customWidth="1"/>
    <col min="14302" max="14302" width="14.42578125" style="1" bestFit="1" customWidth="1"/>
    <col min="14303" max="14303" width="19" style="1" bestFit="1" customWidth="1"/>
    <col min="14304" max="14304" width="17" style="1" customWidth="1"/>
    <col min="14305" max="14306" width="18.7109375" style="1" customWidth="1"/>
    <col min="14307" max="14553" width="18.7109375" style="1"/>
    <col min="14554" max="14554" width="7.85546875" style="1" customWidth="1"/>
    <col min="14555" max="14555" width="55" style="1" customWidth="1"/>
    <col min="14556" max="14556" width="7" style="1" bestFit="1" customWidth="1"/>
    <col min="14557" max="14557" width="9.28515625" style="1" bestFit="1" customWidth="1"/>
    <col min="14558" max="14558" width="14.42578125" style="1" bestFit="1" customWidth="1"/>
    <col min="14559" max="14559" width="19" style="1" bestFit="1" customWidth="1"/>
    <col min="14560" max="14560" width="17" style="1" customWidth="1"/>
    <col min="14561" max="14562" width="18.7109375" style="1" customWidth="1"/>
    <col min="14563" max="14809" width="18.7109375" style="1"/>
    <col min="14810" max="14810" width="7.85546875" style="1" customWidth="1"/>
    <col min="14811" max="14811" width="55" style="1" customWidth="1"/>
    <col min="14812" max="14812" width="7" style="1" bestFit="1" customWidth="1"/>
    <col min="14813" max="14813" width="9.28515625" style="1" bestFit="1" customWidth="1"/>
    <col min="14814" max="14814" width="14.42578125" style="1" bestFit="1" customWidth="1"/>
    <col min="14815" max="14815" width="19" style="1" bestFit="1" customWidth="1"/>
    <col min="14816" max="14816" width="17" style="1" customWidth="1"/>
    <col min="14817" max="14818" width="18.7109375" style="1" customWidth="1"/>
    <col min="14819" max="15065" width="18.7109375" style="1"/>
    <col min="15066" max="15066" width="7.85546875" style="1" customWidth="1"/>
    <col min="15067" max="15067" width="55" style="1" customWidth="1"/>
    <col min="15068" max="15068" width="7" style="1" bestFit="1" customWidth="1"/>
    <col min="15069" max="15069" width="9.28515625" style="1" bestFit="1" customWidth="1"/>
    <col min="15070" max="15070" width="14.42578125" style="1" bestFit="1" customWidth="1"/>
    <col min="15071" max="15071" width="19" style="1" bestFit="1" customWidth="1"/>
    <col min="15072" max="15072" width="17" style="1" customWidth="1"/>
    <col min="15073" max="15074" width="18.7109375" style="1" customWidth="1"/>
    <col min="15075" max="15321" width="18.7109375" style="1"/>
    <col min="15322" max="15322" width="7.85546875" style="1" customWidth="1"/>
    <col min="15323" max="15323" width="55" style="1" customWidth="1"/>
    <col min="15324" max="15324" width="7" style="1" bestFit="1" customWidth="1"/>
    <col min="15325" max="15325" width="9.28515625" style="1" bestFit="1" customWidth="1"/>
    <col min="15326" max="15326" width="14.42578125" style="1" bestFit="1" customWidth="1"/>
    <col min="15327" max="15327" width="19" style="1" bestFit="1" customWidth="1"/>
    <col min="15328" max="15328" width="17" style="1" customWidth="1"/>
    <col min="15329" max="15330" width="18.7109375" style="1" customWidth="1"/>
    <col min="15331" max="15577" width="18.7109375" style="1"/>
    <col min="15578" max="15578" width="7.85546875" style="1" customWidth="1"/>
    <col min="15579" max="15579" width="55" style="1" customWidth="1"/>
    <col min="15580" max="15580" width="7" style="1" bestFit="1" customWidth="1"/>
    <col min="15581" max="15581" width="9.28515625" style="1" bestFit="1" customWidth="1"/>
    <col min="15582" max="15582" width="14.42578125" style="1" bestFit="1" customWidth="1"/>
    <col min="15583" max="15583" width="19" style="1" bestFit="1" customWidth="1"/>
    <col min="15584" max="15584" width="17" style="1" customWidth="1"/>
    <col min="15585" max="15586" width="18.7109375" style="1" customWidth="1"/>
    <col min="15587" max="15833" width="18.7109375" style="1"/>
    <col min="15834" max="15834" width="7.85546875" style="1" customWidth="1"/>
    <col min="15835" max="15835" width="55" style="1" customWidth="1"/>
    <col min="15836" max="15836" width="7" style="1" bestFit="1" customWidth="1"/>
    <col min="15837" max="15837" width="9.28515625" style="1" bestFit="1" customWidth="1"/>
    <col min="15838" max="15838" width="14.42578125" style="1" bestFit="1" customWidth="1"/>
    <col min="15839" max="15839" width="19" style="1" bestFit="1" customWidth="1"/>
    <col min="15840" max="15840" width="17" style="1" customWidth="1"/>
    <col min="15841" max="15842" width="18.7109375" style="1" customWidth="1"/>
    <col min="15843" max="16089" width="18.7109375" style="1"/>
    <col min="16090" max="16090" width="7.85546875" style="1" customWidth="1"/>
    <col min="16091" max="16091" width="55" style="1" customWidth="1"/>
    <col min="16092" max="16092" width="7" style="1" bestFit="1" customWidth="1"/>
    <col min="16093" max="16093" width="9.28515625" style="1" bestFit="1" customWidth="1"/>
    <col min="16094" max="16094" width="14.42578125" style="1" bestFit="1" customWidth="1"/>
    <col min="16095" max="16095" width="19" style="1" bestFit="1" customWidth="1"/>
    <col min="16096" max="16096" width="17" style="1" customWidth="1"/>
    <col min="16097" max="16098" width="18.7109375" style="1" customWidth="1"/>
    <col min="16099" max="16384" width="18.7109375" style="1"/>
  </cols>
  <sheetData>
    <row r="9" spans="1:12" ht="27.95" customHeight="1">
      <c r="A9" s="41"/>
      <c r="B9" s="41"/>
    </row>
    <row r="10" spans="1:12" ht="18.75" customHeight="1">
      <c r="A10" s="44" t="s">
        <v>0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</row>
    <row r="11" spans="1:12" ht="18.75" customHeight="1">
      <c r="A11" s="44" t="s">
        <v>1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 ht="29.1" customHeight="1">
      <c r="A12" s="44" t="s">
        <v>2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</row>
    <row r="13" spans="1:12" ht="15" customHeight="1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</row>
    <row r="14" spans="1:12" ht="15" customHeight="1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</row>
    <row r="15" spans="1:12" ht="35.1" customHeight="1">
      <c r="A15" s="5" t="s">
        <v>3</v>
      </c>
      <c r="B15" s="5" t="s">
        <v>4</v>
      </c>
      <c r="C15" s="5" t="s">
        <v>5</v>
      </c>
      <c r="D15" s="5" t="s">
        <v>6</v>
      </c>
      <c r="E15" s="6" t="s">
        <v>7</v>
      </c>
      <c r="F15" s="6" t="s">
        <v>8</v>
      </c>
      <c r="G15" s="6" t="s">
        <v>9</v>
      </c>
      <c r="H15" s="6" t="s">
        <v>10</v>
      </c>
      <c r="I15" s="6" t="s">
        <v>11</v>
      </c>
      <c r="J15" s="36" t="s">
        <v>12</v>
      </c>
    </row>
    <row r="16" spans="1:12" ht="24" customHeight="1">
      <c r="A16" s="7"/>
      <c r="B16" s="8"/>
      <c r="C16" s="7"/>
      <c r="D16" s="7"/>
      <c r="E16" s="7"/>
      <c r="F16" s="7"/>
      <c r="G16" s="7"/>
      <c r="H16" s="9"/>
      <c r="I16" s="9"/>
      <c r="J16" s="9"/>
      <c r="K16" s="42" t="s">
        <v>13</v>
      </c>
      <c r="L16" s="42"/>
    </row>
    <row r="17" spans="1:13" ht="30" customHeight="1">
      <c r="A17" s="10">
        <v>1</v>
      </c>
      <c r="B17" s="11" t="s">
        <v>14</v>
      </c>
      <c r="C17" s="12" t="s">
        <v>15</v>
      </c>
      <c r="D17" s="10">
        <v>638</v>
      </c>
      <c r="E17" s="13">
        <v>550970</v>
      </c>
      <c r="F17" s="13">
        <f t="shared" ref="F17:F44" si="0">D17*E17</f>
        <v>351518860</v>
      </c>
      <c r="G17" s="14">
        <f t="shared" ref="G17:G44" si="1">+F17/$F$46</f>
        <v>0.32454601995058363</v>
      </c>
      <c r="H17" s="15">
        <f>G17</f>
        <v>0.32454601995058363</v>
      </c>
      <c r="I17" s="33" t="s">
        <v>16</v>
      </c>
      <c r="J17" s="33" t="s">
        <v>17</v>
      </c>
      <c r="M17" s="16"/>
    </row>
    <row r="18" spans="1:13" ht="30" customHeight="1">
      <c r="A18" s="10">
        <v>2</v>
      </c>
      <c r="B18" s="11" t="s">
        <v>18</v>
      </c>
      <c r="C18" s="12" t="s">
        <v>19</v>
      </c>
      <c r="D18" s="10">
        <v>30702</v>
      </c>
      <c r="E18" s="13">
        <v>4570</v>
      </c>
      <c r="F18" s="13">
        <f t="shared" si="0"/>
        <v>140308140</v>
      </c>
      <c r="G18" s="14">
        <f t="shared" si="1"/>
        <v>0.12954197792877822</v>
      </c>
      <c r="H18" s="15">
        <f t="shared" ref="H18:H44" si="2">G18+H17</f>
        <v>0.45408799787936183</v>
      </c>
      <c r="I18" s="33" t="s">
        <v>16</v>
      </c>
      <c r="J18" s="33" t="s">
        <v>16</v>
      </c>
      <c r="K18" s="43">
        <f>AVERAGE(G17:G25)</f>
        <v>8.801035100597894E-2</v>
      </c>
      <c r="L18" s="43"/>
      <c r="M18" s="16"/>
    </row>
    <row r="19" spans="1:13" ht="30" customHeight="1">
      <c r="A19" s="17">
        <v>3</v>
      </c>
      <c r="B19" s="18" t="s">
        <v>20</v>
      </c>
      <c r="C19" s="19" t="s">
        <v>15</v>
      </c>
      <c r="D19" s="17">
        <v>159</v>
      </c>
      <c r="E19" s="20">
        <v>520030</v>
      </c>
      <c r="F19" s="20">
        <f t="shared" si="0"/>
        <v>82684770</v>
      </c>
      <c r="G19" s="21">
        <f t="shared" si="1"/>
        <v>7.6340179909633918E-2</v>
      </c>
      <c r="H19" s="22">
        <f t="shared" si="2"/>
        <v>0.53042817778899576</v>
      </c>
      <c r="I19" s="34" t="s">
        <v>17</v>
      </c>
      <c r="J19" s="34" t="s">
        <v>21</v>
      </c>
      <c r="M19" s="16"/>
    </row>
    <row r="20" spans="1:13" ht="30" customHeight="1">
      <c r="A20" s="17">
        <v>4</v>
      </c>
      <c r="B20" s="18" t="s">
        <v>22</v>
      </c>
      <c r="C20" s="19" t="s">
        <v>15</v>
      </c>
      <c r="D20" s="17">
        <v>871</v>
      </c>
      <c r="E20" s="20">
        <v>60571</v>
      </c>
      <c r="F20" s="20">
        <f t="shared" si="0"/>
        <v>52757341</v>
      </c>
      <c r="G20" s="21">
        <f t="shared" si="1"/>
        <v>4.8709150469837502E-2</v>
      </c>
      <c r="H20" s="22">
        <f t="shared" si="2"/>
        <v>0.57913732825883324</v>
      </c>
      <c r="I20" s="34" t="s">
        <v>17</v>
      </c>
      <c r="J20" s="34" t="s">
        <v>21</v>
      </c>
      <c r="K20" s="39" t="s">
        <v>23</v>
      </c>
      <c r="L20" s="40"/>
      <c r="M20" s="16"/>
    </row>
    <row r="21" spans="1:13" ht="30" customHeight="1">
      <c r="A21" s="17">
        <v>5</v>
      </c>
      <c r="B21" s="18" t="s">
        <v>24</v>
      </c>
      <c r="C21" s="19" t="s">
        <v>25</v>
      </c>
      <c r="D21" s="17">
        <v>1054</v>
      </c>
      <c r="E21" s="20">
        <v>48396</v>
      </c>
      <c r="F21" s="20">
        <f t="shared" si="0"/>
        <v>51009384</v>
      </c>
      <c r="G21" s="21">
        <f t="shared" si="1"/>
        <v>4.7095318178179628E-2</v>
      </c>
      <c r="H21" s="22">
        <f t="shared" si="2"/>
        <v>0.62623264643701282</v>
      </c>
      <c r="I21" s="34" t="s">
        <v>17</v>
      </c>
      <c r="J21" s="34" t="s">
        <v>21</v>
      </c>
      <c r="M21" s="16"/>
    </row>
    <row r="22" spans="1:13" ht="30" customHeight="1">
      <c r="A22" s="17">
        <v>6</v>
      </c>
      <c r="B22" s="18" t="s">
        <v>26</v>
      </c>
      <c r="C22" s="19" t="s">
        <v>15</v>
      </c>
      <c r="D22" s="17">
        <v>94.4</v>
      </c>
      <c r="E22" s="20">
        <v>539070</v>
      </c>
      <c r="F22" s="20">
        <f t="shared" si="0"/>
        <v>50888208</v>
      </c>
      <c r="G22" s="21">
        <f t="shared" si="1"/>
        <v>4.698344028772012E-2</v>
      </c>
      <c r="H22" s="22">
        <f t="shared" si="2"/>
        <v>0.67321608672473299</v>
      </c>
      <c r="I22" s="34" t="s">
        <v>17</v>
      </c>
      <c r="J22" s="34" t="s">
        <v>21</v>
      </c>
      <c r="M22" s="16"/>
    </row>
    <row r="23" spans="1:13" ht="39.950000000000003" customHeight="1">
      <c r="A23" s="17">
        <v>7</v>
      </c>
      <c r="B23" s="18" t="s">
        <v>27</v>
      </c>
      <c r="C23" s="19" t="s">
        <v>28</v>
      </c>
      <c r="D23" s="17">
        <v>350</v>
      </c>
      <c r="E23" s="20">
        <v>128187</v>
      </c>
      <c r="F23" s="20">
        <f t="shared" si="0"/>
        <v>44865450</v>
      </c>
      <c r="G23" s="21">
        <f t="shared" si="1"/>
        <v>4.1422822180271955E-2</v>
      </c>
      <c r="H23" s="22">
        <f t="shared" si="2"/>
        <v>0.71463890890500492</v>
      </c>
      <c r="I23" s="34" t="s">
        <v>17</v>
      </c>
      <c r="J23" s="34" t="s">
        <v>21</v>
      </c>
      <c r="M23" s="16"/>
    </row>
    <row r="24" spans="1:13" ht="30" customHeight="1">
      <c r="A24" s="17">
        <v>8</v>
      </c>
      <c r="B24" s="18" t="s">
        <v>29</v>
      </c>
      <c r="C24" s="19" t="s">
        <v>15</v>
      </c>
      <c r="D24" s="17">
        <v>583</v>
      </c>
      <c r="E24" s="20">
        <v>74970</v>
      </c>
      <c r="F24" s="20">
        <f t="shared" si="0"/>
        <v>43707510</v>
      </c>
      <c r="G24" s="21">
        <f t="shared" si="1"/>
        <v>4.0353733544909461E-2</v>
      </c>
      <c r="H24" s="22">
        <f t="shared" si="2"/>
        <v>0.75499264244991438</v>
      </c>
      <c r="I24" s="34" t="s">
        <v>17</v>
      </c>
      <c r="J24" s="34" t="s">
        <v>21</v>
      </c>
      <c r="M24" s="16"/>
    </row>
    <row r="25" spans="1:13" ht="30" customHeight="1">
      <c r="A25" s="17">
        <v>9</v>
      </c>
      <c r="B25" s="18" t="s">
        <v>30</v>
      </c>
      <c r="C25" s="19" t="s">
        <v>15</v>
      </c>
      <c r="D25" s="17">
        <v>603</v>
      </c>
      <c r="E25" s="20">
        <v>66640</v>
      </c>
      <c r="F25" s="20">
        <f t="shared" si="0"/>
        <v>40183920</v>
      </c>
      <c r="G25" s="21">
        <f t="shared" si="1"/>
        <v>3.7100516603896176E-2</v>
      </c>
      <c r="H25" s="22">
        <f t="shared" si="2"/>
        <v>0.7920931590538105</v>
      </c>
      <c r="I25" s="34" t="s">
        <v>17</v>
      </c>
      <c r="J25" s="34" t="s">
        <v>21</v>
      </c>
      <c r="M25" s="16"/>
    </row>
    <row r="26" spans="1:13" ht="30" customHeight="1">
      <c r="A26" s="17">
        <v>10</v>
      </c>
      <c r="B26" s="18" t="s">
        <v>31</v>
      </c>
      <c r="C26" s="19" t="s">
        <v>25</v>
      </c>
      <c r="D26" s="17">
        <v>1033</v>
      </c>
      <c r="E26" s="20">
        <v>37547</v>
      </c>
      <c r="F26" s="20">
        <f t="shared" si="0"/>
        <v>38786051</v>
      </c>
      <c r="G26" s="21">
        <f t="shared" si="1"/>
        <v>3.5809909265324638E-2</v>
      </c>
      <c r="H26" s="22">
        <f t="shared" si="2"/>
        <v>0.82790306831913518</v>
      </c>
      <c r="I26" s="34" t="s">
        <v>17</v>
      </c>
      <c r="J26" s="34" t="s">
        <v>21</v>
      </c>
      <c r="M26" s="16"/>
    </row>
    <row r="27" spans="1:13" ht="30" customHeight="1">
      <c r="A27" s="17">
        <v>11</v>
      </c>
      <c r="B27" s="18" t="s">
        <v>32</v>
      </c>
      <c r="C27" s="19" t="s">
        <v>15</v>
      </c>
      <c r="D27" s="17">
        <v>598</v>
      </c>
      <c r="E27" s="20">
        <v>64260</v>
      </c>
      <c r="F27" s="20">
        <f t="shared" si="0"/>
        <v>38427480</v>
      </c>
      <c r="G27" s="21">
        <f t="shared" si="1"/>
        <v>3.5478852232084086E-2</v>
      </c>
      <c r="H27" s="22">
        <f t="shared" si="2"/>
        <v>0.86338192055121932</v>
      </c>
      <c r="I27" s="34" t="s">
        <v>17</v>
      </c>
      <c r="J27" s="34" t="s">
        <v>21</v>
      </c>
      <c r="M27" s="16"/>
    </row>
    <row r="28" spans="1:13" ht="30" customHeight="1">
      <c r="A28" s="17">
        <v>12</v>
      </c>
      <c r="B28" s="18" t="s">
        <v>33</v>
      </c>
      <c r="C28" s="19" t="s">
        <v>34</v>
      </c>
      <c r="D28" s="17">
        <v>5289</v>
      </c>
      <c r="E28" s="20">
        <v>6723</v>
      </c>
      <c r="F28" s="20">
        <f t="shared" si="0"/>
        <v>35557947</v>
      </c>
      <c r="G28" s="21">
        <f t="shared" si="1"/>
        <v>3.2829505012800152E-2</v>
      </c>
      <c r="H28" s="22">
        <f t="shared" si="2"/>
        <v>0.89621142556401945</v>
      </c>
      <c r="I28" s="34" t="s">
        <v>17</v>
      </c>
      <c r="J28" s="34" t="s">
        <v>21</v>
      </c>
      <c r="M28" s="16"/>
    </row>
    <row r="29" spans="1:13" ht="39.950000000000003" customHeight="1">
      <c r="A29" s="17">
        <v>13</v>
      </c>
      <c r="B29" s="18" t="s">
        <v>35</v>
      </c>
      <c r="C29" s="19" t="s">
        <v>28</v>
      </c>
      <c r="D29" s="17">
        <v>183</v>
      </c>
      <c r="E29" s="20">
        <v>89083</v>
      </c>
      <c r="F29" s="20">
        <f t="shared" si="0"/>
        <v>16302189</v>
      </c>
      <c r="G29" s="21">
        <f t="shared" si="1"/>
        <v>1.5051285033275838E-2</v>
      </c>
      <c r="H29" s="22">
        <f t="shared" si="2"/>
        <v>0.91126271059729524</v>
      </c>
      <c r="I29" s="34" t="s">
        <v>17</v>
      </c>
      <c r="J29" s="34" t="s">
        <v>21</v>
      </c>
      <c r="M29" s="16"/>
    </row>
    <row r="30" spans="1:13" ht="30" customHeight="1">
      <c r="A30" s="17">
        <v>14</v>
      </c>
      <c r="B30" s="23" t="s">
        <v>36</v>
      </c>
      <c r="C30" s="24" t="s">
        <v>15</v>
      </c>
      <c r="D30" s="17">
        <v>186</v>
      </c>
      <c r="E30" s="25">
        <v>85680</v>
      </c>
      <c r="F30" s="20">
        <f t="shared" si="0"/>
        <v>15936480</v>
      </c>
      <c r="G30" s="21">
        <f t="shared" si="1"/>
        <v>1.4713637714978014E-2</v>
      </c>
      <c r="H30" s="22">
        <f t="shared" si="2"/>
        <v>0.92597634831227327</v>
      </c>
      <c r="I30" s="34" t="s">
        <v>17</v>
      </c>
      <c r="J30" s="34" t="s">
        <v>21</v>
      </c>
      <c r="M30" s="16"/>
    </row>
    <row r="31" spans="1:13" ht="39.950000000000003" customHeight="1">
      <c r="A31" s="17">
        <v>15</v>
      </c>
      <c r="B31" s="18" t="s">
        <v>37</v>
      </c>
      <c r="C31" s="19" t="s">
        <v>25</v>
      </c>
      <c r="D31" s="17">
        <v>4360</v>
      </c>
      <c r="E31" s="20">
        <v>3170</v>
      </c>
      <c r="F31" s="20">
        <f t="shared" si="0"/>
        <v>13821200</v>
      </c>
      <c r="G31" s="21">
        <f t="shared" si="1"/>
        <v>1.2760667950905981E-2</v>
      </c>
      <c r="H31" s="22">
        <f t="shared" si="2"/>
        <v>0.93873701626317929</v>
      </c>
      <c r="I31" s="34" t="s">
        <v>17</v>
      </c>
      <c r="J31" s="34" t="s">
        <v>21</v>
      </c>
      <c r="M31" s="16"/>
    </row>
    <row r="32" spans="1:13" ht="30" customHeight="1">
      <c r="A32" s="17">
        <v>16</v>
      </c>
      <c r="B32" s="18" t="s">
        <v>38</v>
      </c>
      <c r="C32" s="19" t="s">
        <v>39</v>
      </c>
      <c r="D32" s="17">
        <v>2498</v>
      </c>
      <c r="E32" s="20">
        <v>4998</v>
      </c>
      <c r="F32" s="20">
        <f t="shared" si="0"/>
        <v>12485004</v>
      </c>
      <c r="G32" s="21">
        <f t="shared" si="1"/>
        <v>1.1527001303051324E-2</v>
      </c>
      <c r="H32" s="22">
        <f t="shared" si="2"/>
        <v>0.95026401756623058</v>
      </c>
      <c r="I32" s="34" t="s">
        <v>17</v>
      </c>
      <c r="J32" s="34" t="s">
        <v>21</v>
      </c>
      <c r="M32" s="16"/>
    </row>
    <row r="33" spans="1:13" ht="30" customHeight="1">
      <c r="A33" s="17">
        <v>17</v>
      </c>
      <c r="B33" s="18" t="s">
        <v>40</v>
      </c>
      <c r="C33" s="19" t="s">
        <v>15</v>
      </c>
      <c r="D33" s="17">
        <v>25</v>
      </c>
      <c r="E33" s="20">
        <v>467670</v>
      </c>
      <c r="F33" s="20">
        <f t="shared" si="0"/>
        <v>11691750</v>
      </c>
      <c r="G33" s="21">
        <f t="shared" si="1"/>
        <v>1.0794615483098791E-2</v>
      </c>
      <c r="H33" s="22">
        <f t="shared" si="2"/>
        <v>0.96105863304932937</v>
      </c>
      <c r="I33" s="34" t="s">
        <v>17</v>
      </c>
      <c r="J33" s="34" t="s">
        <v>21</v>
      </c>
      <c r="M33" s="16"/>
    </row>
    <row r="34" spans="1:13" ht="30" customHeight="1">
      <c r="A34" s="17">
        <v>18</v>
      </c>
      <c r="B34" s="26" t="s">
        <v>41</v>
      </c>
      <c r="C34" s="27" t="s">
        <v>39</v>
      </c>
      <c r="D34" s="17">
        <v>176</v>
      </c>
      <c r="E34" s="37">
        <v>40522</v>
      </c>
      <c r="F34" s="20">
        <f t="shared" si="0"/>
        <v>7131872</v>
      </c>
      <c r="G34" s="21">
        <f t="shared" si="1"/>
        <v>6.5846272726220395E-3</v>
      </c>
      <c r="H34" s="22">
        <f t="shared" si="2"/>
        <v>0.96764326032195136</v>
      </c>
      <c r="I34" s="34" t="s">
        <v>17</v>
      </c>
      <c r="J34" s="34" t="s">
        <v>21</v>
      </c>
      <c r="M34" s="16"/>
    </row>
    <row r="35" spans="1:13" ht="30" customHeight="1">
      <c r="A35" s="17">
        <v>19</v>
      </c>
      <c r="B35" s="18" t="s">
        <v>42</v>
      </c>
      <c r="C35" s="19" t="s">
        <v>15</v>
      </c>
      <c r="D35" s="17">
        <v>77</v>
      </c>
      <c r="E35" s="20">
        <v>86751</v>
      </c>
      <c r="F35" s="20">
        <f t="shared" si="0"/>
        <v>6679827</v>
      </c>
      <c r="G35" s="21">
        <f t="shared" si="1"/>
        <v>6.1672687115805029E-3</v>
      </c>
      <c r="H35" s="22">
        <f t="shared" si="2"/>
        <v>0.97381052903353182</v>
      </c>
      <c r="I35" s="34" t="s">
        <v>17</v>
      </c>
      <c r="J35" s="34" t="s">
        <v>21</v>
      </c>
      <c r="M35" s="16"/>
    </row>
    <row r="36" spans="1:13" ht="39.950000000000003" customHeight="1">
      <c r="A36" s="17">
        <v>20</v>
      </c>
      <c r="B36" s="18" t="s">
        <v>43</v>
      </c>
      <c r="C36" s="19" t="s">
        <v>25</v>
      </c>
      <c r="D36" s="17">
        <v>404</v>
      </c>
      <c r="E36" s="20">
        <v>12442</v>
      </c>
      <c r="F36" s="20">
        <f t="shared" si="0"/>
        <v>5026568</v>
      </c>
      <c r="G36" s="21">
        <f t="shared" si="1"/>
        <v>4.640868027425229E-3</v>
      </c>
      <c r="H36" s="22">
        <f t="shared" si="2"/>
        <v>0.97845139706095707</v>
      </c>
      <c r="I36" s="34" t="s">
        <v>17</v>
      </c>
      <c r="J36" s="34" t="s">
        <v>21</v>
      </c>
      <c r="M36" s="16"/>
    </row>
    <row r="37" spans="1:13" ht="30" customHeight="1">
      <c r="A37" s="17">
        <v>21</v>
      </c>
      <c r="B37" s="18" t="s">
        <v>44</v>
      </c>
      <c r="C37" s="19" t="s">
        <v>39</v>
      </c>
      <c r="D37" s="17">
        <v>762</v>
      </c>
      <c r="E37" s="20">
        <v>5831</v>
      </c>
      <c r="F37" s="20">
        <f t="shared" si="0"/>
        <v>4443222</v>
      </c>
      <c r="G37" s="21">
        <f t="shared" si="1"/>
        <v>4.102283490157177E-3</v>
      </c>
      <c r="H37" s="22">
        <f t="shared" si="2"/>
        <v>0.98255368055111425</v>
      </c>
      <c r="I37" s="34" t="s">
        <v>17</v>
      </c>
      <c r="J37" s="34" t="s">
        <v>21</v>
      </c>
      <c r="M37" s="16"/>
    </row>
    <row r="38" spans="1:13" ht="30" customHeight="1">
      <c r="A38" s="17">
        <v>22</v>
      </c>
      <c r="B38" s="18" t="s">
        <v>45</v>
      </c>
      <c r="C38" s="19" t="s">
        <v>28</v>
      </c>
      <c r="D38" s="17">
        <v>93</v>
      </c>
      <c r="E38" s="20">
        <v>45220</v>
      </c>
      <c r="F38" s="20">
        <f t="shared" si="0"/>
        <v>4205460</v>
      </c>
      <c r="G38" s="21">
        <f t="shared" si="1"/>
        <v>3.8827655081191985E-3</v>
      </c>
      <c r="H38" s="22">
        <f t="shared" si="2"/>
        <v>0.98643644605923342</v>
      </c>
      <c r="I38" s="34" t="s">
        <v>17</v>
      </c>
      <c r="J38" s="34" t="s">
        <v>21</v>
      </c>
      <c r="M38" s="16"/>
    </row>
    <row r="39" spans="1:13" ht="30" customHeight="1">
      <c r="A39" s="17">
        <v>23</v>
      </c>
      <c r="B39" s="18" t="s">
        <v>46</v>
      </c>
      <c r="C39" s="19" t="s">
        <v>15</v>
      </c>
      <c r="D39" s="17">
        <v>8.25</v>
      </c>
      <c r="E39" s="20">
        <v>490280</v>
      </c>
      <c r="F39" s="20">
        <f t="shared" si="0"/>
        <v>4044810</v>
      </c>
      <c r="G39" s="21">
        <f t="shared" si="1"/>
        <v>3.7344425472827262E-3</v>
      </c>
      <c r="H39" s="22">
        <f t="shared" si="2"/>
        <v>0.99017088860651614</v>
      </c>
      <c r="I39" s="34" t="s">
        <v>17</v>
      </c>
      <c r="J39" s="34" t="s">
        <v>21</v>
      </c>
      <c r="M39" s="16"/>
    </row>
    <row r="40" spans="1:13" ht="30" customHeight="1">
      <c r="A40" s="17">
        <v>24</v>
      </c>
      <c r="B40" s="18" t="s">
        <v>47</v>
      </c>
      <c r="C40" s="19" t="s">
        <v>15</v>
      </c>
      <c r="D40" s="17">
        <v>42</v>
      </c>
      <c r="E40" s="20">
        <v>89049</v>
      </c>
      <c r="F40" s="20">
        <f t="shared" si="0"/>
        <v>3740058</v>
      </c>
      <c r="G40" s="21">
        <f t="shared" si="1"/>
        <v>3.4530748600070556E-3</v>
      </c>
      <c r="H40" s="22">
        <f t="shared" si="2"/>
        <v>0.99362396346652315</v>
      </c>
      <c r="I40" s="34" t="s">
        <v>17</v>
      </c>
      <c r="J40" s="34" t="s">
        <v>21</v>
      </c>
      <c r="M40" s="16"/>
    </row>
    <row r="41" spans="1:13" ht="30" customHeight="1">
      <c r="A41" s="17">
        <v>25</v>
      </c>
      <c r="B41" s="23" t="s">
        <v>48</v>
      </c>
      <c r="C41" s="24" t="s">
        <v>25</v>
      </c>
      <c r="D41" s="17">
        <v>2616</v>
      </c>
      <c r="E41" s="25">
        <v>1247</v>
      </c>
      <c r="F41" s="20">
        <f t="shared" si="0"/>
        <v>3262152</v>
      </c>
      <c r="G41" s="21">
        <f t="shared" si="1"/>
        <v>3.0118396721980612E-3</v>
      </c>
      <c r="H41" s="22">
        <f t="shared" si="2"/>
        <v>0.99663580313872124</v>
      </c>
      <c r="I41" s="34" t="s">
        <v>17</v>
      </c>
      <c r="J41" s="34" t="s">
        <v>21</v>
      </c>
      <c r="M41" s="16"/>
    </row>
    <row r="42" spans="1:13" ht="30" customHeight="1">
      <c r="A42" s="17">
        <v>26</v>
      </c>
      <c r="B42" s="26" t="s">
        <v>49</v>
      </c>
      <c r="C42" s="27" t="s">
        <v>25</v>
      </c>
      <c r="D42" s="17">
        <v>51.6</v>
      </c>
      <c r="E42" s="25">
        <v>42519</v>
      </c>
      <c r="F42" s="20">
        <f t="shared" si="0"/>
        <v>2193980.4</v>
      </c>
      <c r="G42" s="21">
        <f t="shared" si="1"/>
        <v>2.0256313037359912E-3</v>
      </c>
      <c r="H42" s="22">
        <f t="shared" si="2"/>
        <v>0.99866143444245725</v>
      </c>
      <c r="I42" s="34" t="s">
        <v>17</v>
      </c>
      <c r="J42" s="34" t="s">
        <v>21</v>
      </c>
      <c r="M42" s="16"/>
    </row>
    <row r="43" spans="1:13" ht="30" customHeight="1">
      <c r="A43" s="17">
        <v>27</v>
      </c>
      <c r="B43" s="18" t="s">
        <v>50</v>
      </c>
      <c r="C43" s="19" t="s">
        <v>28</v>
      </c>
      <c r="D43" s="17">
        <v>6</v>
      </c>
      <c r="E43" s="20">
        <v>122933</v>
      </c>
      <c r="F43" s="20">
        <f t="shared" si="0"/>
        <v>737598</v>
      </c>
      <c r="G43" s="21">
        <f t="shared" si="1"/>
        <v>6.8100043116750715E-4</v>
      </c>
      <c r="H43" s="22">
        <f t="shared" si="2"/>
        <v>0.99934243487362473</v>
      </c>
      <c r="I43" s="34" t="s">
        <v>17</v>
      </c>
      <c r="J43" s="34" t="s">
        <v>21</v>
      </c>
      <c r="M43" s="16"/>
    </row>
    <row r="44" spans="1:13" ht="30" customHeight="1">
      <c r="A44" s="17">
        <v>28</v>
      </c>
      <c r="B44" s="18" t="s">
        <v>51</v>
      </c>
      <c r="C44" s="19" t="s">
        <v>15</v>
      </c>
      <c r="D44" s="17">
        <v>15</v>
      </c>
      <c r="E44" s="20">
        <v>47481</v>
      </c>
      <c r="F44" s="20">
        <f t="shared" si="0"/>
        <v>712215</v>
      </c>
      <c r="G44" s="21">
        <f t="shared" si="1"/>
        <v>6.575651263750255E-4</v>
      </c>
      <c r="H44" s="22">
        <f t="shared" si="2"/>
        <v>0.99999999999999978</v>
      </c>
      <c r="I44" s="34" t="s">
        <v>17</v>
      </c>
      <c r="J44" s="34" t="s">
        <v>21</v>
      </c>
      <c r="M44" s="16"/>
    </row>
    <row r="45" spans="1:13">
      <c r="A45" s="28"/>
      <c r="B45" s="28"/>
      <c r="C45" s="28"/>
      <c r="D45" s="28"/>
      <c r="E45" s="28"/>
      <c r="F45" s="28"/>
      <c r="G45" s="28"/>
      <c r="H45" s="28"/>
      <c r="I45" s="28"/>
      <c r="J45" s="28"/>
    </row>
    <row r="46" spans="1:13" ht="14.25" customHeight="1">
      <c r="A46" s="29"/>
      <c r="B46" s="29"/>
      <c r="C46" s="29"/>
      <c r="D46" s="29"/>
      <c r="E46" s="29"/>
      <c r="F46" s="38">
        <f>SUM(F17:F45)</f>
        <v>1083109446.4000001</v>
      </c>
      <c r="G46" s="30"/>
      <c r="H46" s="30"/>
      <c r="I46" s="35"/>
      <c r="J46" s="35"/>
      <c r="K46" s="31"/>
      <c r="L46" s="16"/>
    </row>
    <row r="48" spans="1:13">
      <c r="I48" s="32"/>
    </row>
    <row r="49" spans="9:9">
      <c r="I49" s="32"/>
    </row>
    <row r="50" spans="9:9">
      <c r="I50" s="32"/>
    </row>
  </sheetData>
  <sortState xmlns:xlrd2="http://schemas.microsoft.com/office/spreadsheetml/2017/richdata2" ref="B17:F44">
    <sortCondition descending="1" ref="F17:F44"/>
  </sortState>
  <dataConsolidate/>
  <mergeCells count="9">
    <mergeCell ref="K20:L20"/>
    <mergeCell ref="A9:B9"/>
    <mergeCell ref="K16:L16"/>
    <mergeCell ref="K18:L18"/>
    <mergeCell ref="A10:L10"/>
    <mergeCell ref="A11:L11"/>
    <mergeCell ref="A12:L12"/>
    <mergeCell ref="A13:L13"/>
    <mergeCell ref="A14:L14"/>
  </mergeCells>
  <printOptions horizontalCentered="1" verticalCentered="1"/>
  <pageMargins left="0.59055118110236204" right="0.39370078740157499" top="0.59055118110236204" bottom="0.39370078740157499" header="0.31496062992126" footer="0.31496062992126"/>
  <pageSetup scale="70" fitToHeight="0" orientation="landscape" r:id="rId1"/>
  <rowBreaks count="1" manualBreakCount="1">
    <brk id="29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Nury Zulima Toro Amaya</dc:creator>
  <cp:keywords/>
  <dc:description/>
  <cp:lastModifiedBy/>
  <cp:revision/>
  <dcterms:created xsi:type="dcterms:W3CDTF">2018-06-13T00:19:34Z</dcterms:created>
  <dcterms:modified xsi:type="dcterms:W3CDTF">2023-04-19T11:59:01Z</dcterms:modified>
  <cp:category/>
  <cp:contentStatus/>
</cp:coreProperties>
</file>