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20" windowWidth="21840" windowHeight="1314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35" i="265" l="1"/>
  <c r="J32" i="265"/>
  <c r="K32" i="265" s="1"/>
  <c r="J31" i="265"/>
  <c r="K31" i="265" s="1"/>
  <c r="J30" i="265"/>
  <c r="J29" i="265"/>
  <c r="K29" i="265" s="1"/>
  <c r="J28" i="265"/>
  <c r="K28" i="265" s="1"/>
  <c r="J27" i="265"/>
  <c r="J24" i="265"/>
  <c r="J23" i="265"/>
  <c r="J20" i="265"/>
  <c r="J19" i="265"/>
  <c r="K19" i="265" s="1"/>
  <c r="J18" i="265"/>
  <c r="J17" i="265"/>
  <c r="J14" i="265"/>
  <c r="K27" i="265"/>
  <c r="K30" i="265"/>
  <c r="K18" i="265"/>
  <c r="K20" i="265"/>
  <c r="N14" i="265"/>
  <c r="K41" i="265" l="1"/>
  <c r="K42" i="265"/>
  <c r="K40" i="265"/>
  <c r="K35" i="265"/>
  <c r="K44" i="265" l="1"/>
  <c r="K24" i="265"/>
  <c r="K23" i="265"/>
  <c r="K17" i="265"/>
  <c r="K14" i="265"/>
  <c r="K46" i="265" l="1"/>
</calcChain>
</file>

<file path=xl/sharedStrings.xml><?xml version="1.0" encoding="utf-8"?>
<sst xmlns="http://schemas.openxmlformats.org/spreadsheetml/2006/main" count="198" uniqueCount="124">
  <si>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</si>
  <si>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</si>
  <si>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</si>
  <si>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</si>
  <si>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</si>
  <si>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</si>
  <si>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</si>
  <si>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</si>
  <si>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</si>
  <si>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</si>
  <si>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</si>
  <si>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</si>
  <si>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</si>
  <si>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</si>
  <si>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</si>
  <si>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</si>
  <si>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</si>
  <si>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</si>
  <si>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</si>
  <si>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</si>
  <si>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</si>
  <si>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</si>
  <si>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</si>
  <si>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</si>
  <si>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</si>
  <si>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</si>
  <si>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</si>
  <si>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</si>
  <si>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</si>
  <si>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</si>
  <si>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</si>
  <si>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</si>
  <si>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</si>
  <si>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</si>
  <si>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</si>
  <si>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</si>
  <si>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</si>
  <si>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</si>
  <si>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</si>
  <si>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</si>
  <si>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</si>
  <si>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</si>
  <si>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</si>
  <si>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</si>
  <si>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</si>
  <si>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</si>
  <si>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</si>
  <si>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</si>
  <si>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</si>
  <si>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</si>
  <si>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</si>
  <si>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</si>
  <si>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</si>
  <si>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</si>
  <si>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</si>
  <si>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</si>
  <si>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</si>
  <si>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</si>
  <si>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</si>
  <si>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</si>
  <si>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</si>
  <si>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</si>
  <si>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</si>
  <si>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</si>
  <si>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</si>
  <si>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</si>
  <si>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</si>
  <si>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</si>
  <si>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</si>
  <si>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</si>
  <si>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</si>
  <si>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</si>
  <si>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</si>
  <si>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</si>
  <si>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</si>
  <si>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</si>
  <si>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</si>
  <si>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</si>
  <si>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</si>
  <si>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</si>
  <si>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</si>
  <si>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</si>
  <si>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</si>
  <si>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</si>
  <si>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</si>
  <si>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</si>
  <si>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</si>
  <si>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</si>
  <si>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</si>
  <si>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</si>
  <si>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</si>
  <si>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</si>
  <si>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</si>
  <si>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</si>
  <si>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</si>
  <si>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</si>
  <si>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PRELIMINARES</t>
  </si>
  <si>
    <t>LOCALIZACIÓN, REPLANTEO Y NIVELACIÓN (TOPOGRAFÍA)</t>
  </si>
  <si>
    <t>M2</t>
  </si>
  <si>
    <t>ML</t>
  </si>
  <si>
    <t>DEMOLICIONES Y EXCAVACIONES</t>
  </si>
  <si>
    <t>M3</t>
  </si>
  <si>
    <t>OBRAS DE PAVIMENTACION</t>
  </si>
  <si>
    <t>KG</t>
  </si>
  <si>
    <t>OBRAS COMPLEMENTARIAS</t>
  </si>
  <si>
    <t>VARIOS</t>
  </si>
  <si>
    <t>DEMOLICION Y RECONSTRUCCION DE CORONA DE POZOS DE INSPECCION EN CONCRETO DE 21 MPA</t>
  </si>
  <si>
    <t>UND</t>
  </si>
  <si>
    <t>REPARACION DE DOMICILIARIAS DE ALCANTARILLADO EN TUBERIA DE 3" O 4 " PVC SANITARIO</t>
  </si>
  <si>
    <t>REPARACION DE DOMICILIARIAS DE ACUEDUCTO AFECTADAS POR EL PROYECTO EN TUBERIA DE 1/2" O DE 3/4" PVC</t>
  </si>
  <si>
    <t>SUMINISTRO E INSTALACION DE GEOTEXTIL NT 1600</t>
  </si>
  <si>
    <t>RETIRO DE SOBRANTES (INCLUYE ESCOMBRERA)</t>
  </si>
  <si>
    <t>PLAN DE GESTION INTEGRAL DE OBRA</t>
  </si>
  <si>
    <t xml:space="preserve">PLAN DE MANEJO AMBIENTAL (INCLUYE PERMISO TIPO AMBIENTAL) </t>
  </si>
  <si>
    <t>PLAN DE MANEJO DE TRANSITO</t>
  </si>
  <si>
    <t>DEMOLICION DE PAVIMENTO EN ASFALTO</t>
  </si>
  <si>
    <t>EXCAVACIÓN A MAQUINA CON USO DE MOTONIVELADORA Y RETRO EQUIPO CARGADOR, EN SECTOR CONTINUO, ZONA URBANA, A PROFUNDIDAD COMPRENDIDA ENTRE 0 Y 60 cm.</t>
  </si>
  <si>
    <t>MEJORAMIENTO CON MATERIAL GRANULAR DE ADICIÓN (Material de afirmado CBR ≥ 15%)</t>
  </si>
  <si>
    <t>BASE GRANULAR ESTABILIZADA CON CEMENTO COMPACTADA MECANICAMENTE, E=0,1m.</t>
  </si>
  <si>
    <t>S/T/P Y COLOCACION DE ACERO DE REFUERZO,  PARA LA CONSTRUCCION DE PAVIMENTO Y BORDILLOS (Diametros:  para bordillos 3/8", y para losas de pavimento 1/2" ; 1")</t>
  </si>
  <si>
    <t>CONCRETO HIDRÁULICO CON MÓDULO DE ROTURA MR 4.5 MPA , PARA LA CONSTRUCCION DE PAVIMENTO EN CONCRETO  INCLUYE TRANSPORTE, Esp=0,18m</t>
  </si>
  <si>
    <t xml:space="preserve">BORDILLO DE CONFINAMIENTO CONCRETO DE 21MPA h=0.20 e=0.15 </t>
  </si>
  <si>
    <t>JUNTAS DE DILATACIONES TRANSVERSALES Y LONGITUDINALES, INCLUYE CORTE DE PAVIMENTO + CORDÓN + SELLANTE EPÓXICO AUTONIVELANTE (No incluye refuerzo)</t>
  </si>
  <si>
    <t>VALOR UNITARIO. INCLUIDO EL AIU</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</si>
</sst>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7" formatCode="&quot;$&quot;\ #,##0.00_);\(&quot;$&quot;\ #,##0.00\)"/>
    <numFmt numFmtId="44" formatCode="_(&quot;$&quot;\ * #,##0.00_);_(&quot;$&quot;\ * \(#,##0.00\);_(&quot;$&quot;\ * &quot;-&quot;??_);_(@_)"/>
    <numFmt numFmtId="43" formatCode="_(* #,##0.00_);_(* \(#,##0.00\);_(* &quot;-&quot;??_);_(@_)"/>
    <numFmt numFmtId="164" formatCode="&quot;$&quot;\ #,##0;\-&quot;$&quot;\ #,##0"/>
    <numFmt numFmtId="165" formatCode="_-* #,##0.00_-;\-* #,##0.00_-;_-* &quot;-&quot;??_-;_-@_-"/>
    <numFmt numFmtId="166" formatCode="_-&quot;$&quot;* #,##0.00_-;\-&quot;$&quot;* #,##0.00_-;_-&quot;$&quot;* &quot;-&quot;??_-;_-@_-"/>
    <numFmt numFmtId="167" formatCode="_-* #,##0.00\ &quot;€&quot;_-;\-* #,##0.00\ &quot;€&quot;_-;_-* &quot;-&quot;??\ &quot;€&quot;_-;_-@_-"/>
    <numFmt numFmtId="168" formatCode="_-* #,##0.00\ _€_-;\-* #,##0.00\ _€_-;_-* &quot;-&quot;??\ _€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0.0"/>
    <numFmt numFmtId="204" formatCode="&quot;$&quot;\ #,##0"/>
    <numFmt numFmtId="205" formatCode="_-* #,##0.0\ _€_-;\-* #,##0.0\ _€_-;_-* &quot;-&quot;??\ _€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name val="Arial"/>
      <family val="2"/>
    </font>
    <font>
      <b/>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00FF00"/>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43" fontId="8" fillId="0" borderId="0" applyFont="0" applyFill="0" applyBorder="0" applyAlignment="0" applyProtection="0"/>
    <xf numFmtId="173"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44"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7" fontId="5" fillId="0" borderId="0" applyFont="0" applyFill="0" applyBorder="0" applyAlignment="0" applyProtection="0"/>
    <xf numFmtId="17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53">
      <alignment horizontal="right"/>
    </xf>
    <xf numFmtId="187" fontId="6" fillId="0" borderId="53">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53">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2"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44"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8">
      <protection locked="0"/>
    </xf>
    <xf numFmtId="0" fontId="44" fillId="0" borderId="0"/>
    <xf numFmtId="0" fontId="45" fillId="0" borderId="0" applyNumberFormat="0" applyFill="0" applyBorder="0" applyAlignment="0" applyProtection="0">
      <alignment vertical="top"/>
      <protection locked="0"/>
    </xf>
  </cellStyleXfs>
  <cellXfs count="551">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1" fontId="32" fillId="0" borderId="39" xfId="90" applyNumberFormat="1" applyFont="1" applyBorder="1"/>
    <xf numFmtId="183"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4"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168" fontId="30" fillId="0" borderId="39" xfId="0" applyNumberFormat="1" applyFont="1" applyBorder="1"/>
    <xf numFmtId="165" fontId="30" fillId="0" borderId="39" xfId="34" applyNumberFormat="1" applyFont="1" applyFill="1" applyBorder="1"/>
    <xf numFmtId="165"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2" fontId="49" fillId="0" borderId="68" xfId="34" applyFont="1" applyBorder="1"/>
    <xf numFmtId="172"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6" xfId="34" applyFont="1" applyBorder="1"/>
    <xf numFmtId="172"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2"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8" fontId="49" fillId="0" borderId="25" xfId="0" applyNumberFormat="1" applyFont="1" applyBorder="1" applyAlignment="1">
      <alignment horizontal="center" wrapText="1"/>
    </xf>
    <xf numFmtId="172" fontId="49" fillId="0" borderId="51" xfId="34" applyFont="1" applyBorder="1" applyAlignment="1">
      <alignment horizontal="center" wrapText="1"/>
    </xf>
    <xf numFmtId="168" fontId="49" fillId="24" borderId="65" xfId="0" applyNumberFormat="1" applyFont="1" applyFill="1" applyBorder="1"/>
    <xf numFmtId="0" fontId="51" fillId="24" borderId="17" xfId="0" applyFont="1" applyFill="1" applyBorder="1" applyAlignment="1">
      <alignment horizontal="center" wrapText="1"/>
    </xf>
    <xf numFmtId="165"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5" fontId="49" fillId="0" borderId="30" xfId="34" applyNumberFormat="1" applyFont="1" applyBorder="1"/>
    <xf numFmtId="165" fontId="49" fillId="0" borderId="31" xfId="34" applyNumberFormat="1" applyFont="1" applyBorder="1"/>
    <xf numFmtId="9" fontId="49" fillId="0" borderId="28" xfId="95" applyFont="1" applyBorder="1"/>
    <xf numFmtId="165" fontId="49" fillId="0" borderId="65" xfId="0" applyNumberFormat="1" applyFont="1" applyBorder="1"/>
    <xf numFmtId="165"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7" fontId="49" fillId="0" borderId="18" xfId="62" applyNumberFormat="1" applyFont="1" applyBorder="1" applyAlignment="1">
      <alignment horizontal="right" vertical="center" wrapText="1"/>
    </xf>
    <xf numFmtId="7"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7" fontId="49" fillId="0" borderId="24" xfId="62" applyNumberFormat="1" applyFont="1" applyBorder="1" applyAlignment="1">
      <alignment horizontal="right" vertical="center" wrapText="1"/>
    </xf>
    <xf numFmtId="175"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7"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7" fontId="49" fillId="0" borderId="49" xfId="62" applyNumberFormat="1" applyFont="1" applyBorder="1" applyAlignment="1">
      <alignment horizontal="right" vertical="center" wrapText="1"/>
    </xf>
    <xf numFmtId="175"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51"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183"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93" xfId="89" applyFont="1" applyFill="1" applyBorder="1"/>
    <xf numFmtId="0" fontId="32" fillId="0" borderId="93" xfId="89" applyFont="1" applyBorder="1"/>
    <xf numFmtId="0" fontId="58" fillId="0" borderId="18" xfId="228" applyFont="1" applyFill="1" applyBorder="1" applyAlignment="1">
      <alignment horizontal="left" vertical="center" wrapText="1"/>
    </xf>
    <xf numFmtId="0" fontId="49" fillId="0" borderId="18" xfId="73" applyFont="1" applyFill="1" applyBorder="1" applyAlignment="1">
      <alignment horizontal="center" vertical="center"/>
    </xf>
    <xf numFmtId="203" fontId="49" fillId="0" borderId="21" xfId="73" applyNumberFormat="1" applyFont="1" applyFill="1" applyBorder="1" applyAlignment="1">
      <alignment horizontal="left" vertical="center"/>
    </xf>
    <xf numFmtId="0" fontId="49" fillId="0" borderId="33" xfId="73" applyFont="1" applyFill="1" applyBorder="1" applyAlignment="1">
      <alignment horizontal="left" vertical="center"/>
    </xf>
    <xf numFmtId="0" fontId="49" fillId="0" borderId="18" xfId="73" applyFont="1" applyFill="1" applyBorder="1" applyAlignment="1">
      <alignment horizontal="left" vertical="center"/>
    </xf>
    <xf numFmtId="165" fontId="58" fillId="0" borderId="18" xfId="34" applyNumberFormat="1" applyFont="1" applyFill="1" applyBorder="1" applyAlignment="1">
      <alignment horizontal="left" vertical="center" wrapText="1"/>
    </xf>
    <xf numFmtId="0" fontId="32" fillId="0" borderId="0" xfId="89" applyFont="1" applyFill="1"/>
    <xf numFmtId="0" fontId="32" fillId="0" borderId="0" xfId="89" applyFont="1" applyFill="1" applyAlignment="1">
      <alignment horizontal="center"/>
    </xf>
    <xf numFmtId="0" fontId="29" fillId="0" borderId="0" xfId="89" applyFont="1" applyFill="1"/>
    <xf numFmtId="0" fontId="32" fillId="0" borderId="40" xfId="89" applyFont="1" applyFill="1" applyBorder="1"/>
    <xf numFmtId="0" fontId="32" fillId="0" borderId="41" xfId="89" applyFont="1" applyFill="1" applyBorder="1"/>
    <xf numFmtId="0" fontId="32" fillId="0" borderId="41" xfId="89" applyFont="1" applyFill="1" applyBorder="1" applyAlignment="1">
      <alignment horizontal="center"/>
    </xf>
    <xf numFmtId="0" fontId="32" fillId="0" borderId="42" xfId="89" applyFont="1" applyFill="1" applyBorder="1"/>
    <xf numFmtId="0" fontId="32" fillId="0" borderId="38" xfId="89" applyFont="1" applyFill="1" applyBorder="1"/>
    <xf numFmtId="0" fontId="32" fillId="0" borderId="39" xfId="89" applyFont="1" applyFill="1" applyBorder="1"/>
    <xf numFmtId="0" fontId="55" fillId="0" borderId="91" xfId="0" applyFont="1" applyFill="1" applyBorder="1" applyAlignment="1">
      <alignment horizontal="left" vertical="center"/>
    </xf>
    <xf numFmtId="0" fontId="56" fillId="0" borderId="91" xfId="0" applyFont="1" applyFill="1" applyBorder="1" applyAlignment="1">
      <alignment horizontal="left" vertical="center"/>
    </xf>
    <xf numFmtId="0" fontId="32" fillId="0" borderId="93" xfId="89" applyFont="1" applyFill="1" applyBorder="1"/>
    <xf numFmtId="0" fontId="51" fillId="0" borderId="20" xfId="126" applyFont="1" applyFill="1" applyBorder="1" applyAlignment="1">
      <alignment horizontal="center" vertical="center" wrapText="1"/>
    </xf>
    <xf numFmtId="0" fontId="51" fillId="0" borderId="64" xfId="73" applyFont="1" applyFill="1" applyBorder="1" applyAlignment="1">
      <alignment vertical="center"/>
    </xf>
    <xf numFmtId="0" fontId="51" fillId="0" borderId="63" xfId="73" applyFont="1" applyFill="1" applyBorder="1" applyAlignment="1">
      <alignment vertical="center"/>
    </xf>
    <xf numFmtId="0" fontId="32" fillId="0" borderId="0" xfId="89" applyFont="1" applyFill="1" applyAlignment="1">
      <alignment horizontal="left" vertical="center"/>
    </xf>
    <xf numFmtId="0" fontId="32" fillId="0" borderId="38" xfId="89" applyFont="1" applyFill="1" applyBorder="1" applyAlignment="1">
      <alignment horizontal="left" vertical="center"/>
    </xf>
    <xf numFmtId="0" fontId="32" fillId="0" borderId="39" xfId="89" applyFont="1" applyFill="1" applyBorder="1" applyAlignment="1">
      <alignment horizontal="left" vertical="center"/>
    </xf>
    <xf numFmtId="0" fontId="29" fillId="0" borderId="0" xfId="89" applyFont="1" applyFill="1" applyAlignment="1">
      <alignment horizontal="left" vertical="center"/>
    </xf>
    <xf numFmtId="0" fontId="49" fillId="0" borderId="25" xfId="74" applyFont="1" applyFill="1" applyBorder="1" applyAlignment="1">
      <alignment horizontal="left" vertical="center"/>
    </xf>
    <xf numFmtId="0" fontId="49" fillId="0" borderId="13" xfId="73" applyFont="1" applyFill="1" applyBorder="1" applyAlignment="1">
      <alignment horizontal="left" vertical="center"/>
    </xf>
    <xf numFmtId="0" fontId="49" fillId="0" borderId="13" xfId="74" applyFont="1" applyFill="1" applyBorder="1" applyAlignment="1">
      <alignment horizontal="center" vertical="center"/>
    </xf>
    <xf numFmtId="0" fontId="49" fillId="0" borderId="14" xfId="74" applyFont="1" applyFill="1" applyBorder="1" applyAlignment="1">
      <alignment horizontal="center" vertical="center"/>
    </xf>
    <xf numFmtId="0" fontId="49" fillId="0" borderId="14" xfId="74" applyFont="1" applyFill="1" applyBorder="1" applyAlignment="1">
      <alignment horizontal="left" vertical="center" wrapText="1"/>
    </xf>
    <xf numFmtId="4" fontId="49" fillId="0" borderId="20" xfId="39" applyNumberFormat="1" applyFont="1" applyFill="1" applyBorder="1" applyAlignment="1">
      <alignment vertical="center" wrapText="1"/>
    </xf>
    <xf numFmtId="7" fontId="49" fillId="0" borderId="20" xfId="62" applyNumberFormat="1" applyFont="1" applyFill="1" applyBorder="1" applyAlignment="1">
      <alignment horizontal="right" vertical="center" wrapText="1"/>
    </xf>
    <xf numFmtId="0" fontId="49" fillId="0" borderId="56" xfId="73" applyFont="1" applyFill="1" applyBorder="1" applyAlignment="1">
      <alignment horizontal="center" vertical="center"/>
    </xf>
    <xf numFmtId="0" fontId="49" fillId="0" borderId="18" xfId="74" applyFont="1" applyFill="1" applyBorder="1" applyAlignment="1">
      <alignment horizontal="center" vertical="center"/>
    </xf>
    <xf numFmtId="0" fontId="49" fillId="0" borderId="18" xfId="74" applyFont="1" applyFill="1" applyBorder="1" applyAlignment="1">
      <alignment horizontal="left" vertical="center"/>
    </xf>
    <xf numFmtId="4" fontId="49" fillId="0" borderId="18" xfId="39" applyNumberFormat="1" applyFont="1" applyFill="1" applyBorder="1" applyAlignment="1">
      <alignment vertical="center" wrapText="1"/>
    </xf>
    <xf numFmtId="7" fontId="49" fillId="0" borderId="18" xfId="62" applyNumberFormat="1" applyFont="1" applyFill="1" applyBorder="1" applyAlignment="1">
      <alignment horizontal="right" vertical="center" wrapText="1"/>
    </xf>
    <xf numFmtId="0" fontId="49" fillId="0" borderId="18" xfId="135" applyFont="1" applyFill="1" applyBorder="1" applyAlignment="1">
      <alignment horizontal="center" vertical="center"/>
    </xf>
    <xf numFmtId="0" fontId="49" fillId="0" borderId="18" xfId="135" applyFont="1" applyFill="1" applyBorder="1" applyAlignment="1">
      <alignment horizontal="left" vertical="center"/>
    </xf>
    <xf numFmtId="0" fontId="29" fillId="0" borderId="38" xfId="89" applyFont="1" applyFill="1" applyBorder="1"/>
    <xf numFmtId="0" fontId="29" fillId="0" borderId="39" xfId="89" applyFont="1" applyFill="1" applyBorder="1"/>
    <xf numFmtId="0" fontId="49" fillId="0" borderId="14" xfId="89" applyFont="1" applyFill="1" applyBorder="1"/>
    <xf numFmtId="0" fontId="49" fillId="0" borderId="14" xfId="89" applyFont="1" applyFill="1" applyBorder="1" applyAlignment="1">
      <alignment horizontal="center"/>
    </xf>
    <xf numFmtId="0" fontId="51" fillId="0" borderId="45" xfId="73" applyFont="1" applyFill="1" applyBorder="1" applyAlignment="1">
      <alignment vertical="center"/>
    </xf>
    <xf numFmtId="0" fontId="51" fillId="0" borderId="47" xfId="73" applyFont="1" applyFill="1" applyBorder="1" applyAlignment="1">
      <alignment vertical="center"/>
    </xf>
    <xf numFmtId="0" fontId="49" fillId="0" borderId="18" xfId="73" applyFont="1" applyFill="1" applyBorder="1" applyAlignment="1">
      <alignment horizontal="left" vertical="center" wrapText="1"/>
    </xf>
    <xf numFmtId="0" fontId="49" fillId="0" borderId="18" xfId="126" applyFont="1" applyFill="1" applyBorder="1" applyAlignment="1">
      <alignment horizontal="center" vertical="center"/>
    </xf>
    <xf numFmtId="0" fontId="49" fillId="0" borderId="55" xfId="73" applyFont="1" applyFill="1" applyBorder="1" applyAlignment="1">
      <alignment horizontal="left" vertical="center"/>
    </xf>
    <xf numFmtId="0" fontId="49" fillId="0" borderId="0" xfId="73" applyFont="1" applyFill="1" applyAlignment="1">
      <alignment horizontal="center" vertical="center"/>
    </xf>
    <xf numFmtId="0" fontId="49" fillId="0" borderId="0" xfId="73" applyFont="1" applyFill="1" applyAlignment="1">
      <alignment horizontal="left" vertical="center" wrapText="1"/>
    </xf>
    <xf numFmtId="7" fontId="49" fillId="0" borderId="49" xfId="62" applyNumberFormat="1" applyFont="1" applyFill="1" applyBorder="1" applyAlignment="1">
      <alignment horizontal="right" vertical="center" wrapText="1"/>
    </xf>
    <xf numFmtId="2" fontId="49" fillId="0" borderId="14" xfId="73" applyNumberFormat="1" applyFont="1" applyFill="1" applyBorder="1" applyAlignment="1">
      <alignment horizontal="center" vertical="center"/>
    </xf>
    <xf numFmtId="0" fontId="49" fillId="0" borderId="14" xfId="73" applyFont="1" applyFill="1" applyBorder="1" applyAlignment="1">
      <alignment horizontal="left" vertical="center"/>
    </xf>
    <xf numFmtId="0" fontId="49" fillId="0" borderId="14" xfId="73" applyFont="1" applyFill="1" applyBorder="1" applyAlignment="1">
      <alignment horizontal="center" vertical="center"/>
    </xf>
    <xf numFmtId="7" fontId="49" fillId="0" borderId="24" xfId="62" applyNumberFormat="1" applyFont="1" applyFill="1" applyBorder="1" applyAlignment="1">
      <alignment horizontal="right" vertical="center" wrapText="1"/>
    </xf>
    <xf numFmtId="0" fontId="49" fillId="0" borderId="14" xfId="73" applyFont="1" applyFill="1" applyBorder="1" applyAlignment="1">
      <alignment horizontal="left" vertical="center" wrapText="1"/>
    </xf>
    <xf numFmtId="0" fontId="32" fillId="0" borderId="0" xfId="90" applyFont="1" applyFill="1"/>
    <xf numFmtId="0" fontId="32" fillId="0" borderId="38" xfId="90" applyFont="1" applyFill="1" applyBorder="1"/>
    <xf numFmtId="0" fontId="32" fillId="0" borderId="39" xfId="90" applyFont="1" applyFill="1" applyBorder="1"/>
    <xf numFmtId="0" fontId="31" fillId="0" borderId="0" xfId="90" applyFont="1" applyFill="1"/>
    <xf numFmtId="49" fontId="51" fillId="0" borderId="0" xfId="131" applyNumberFormat="1" applyFont="1" applyFill="1" applyAlignment="1">
      <alignment horizontal="right" vertical="center"/>
    </xf>
    <xf numFmtId="0" fontId="49" fillId="0" borderId="0" xfId="128" applyFont="1" applyFill="1"/>
    <xf numFmtId="0" fontId="49" fillId="0" borderId="0" xfId="128" applyFont="1" applyFill="1" applyAlignment="1">
      <alignment horizontal="center"/>
    </xf>
    <xf numFmtId="0" fontId="49" fillId="0" borderId="0" xfId="126" applyFont="1" applyFill="1" applyAlignment="1">
      <alignment horizontal="center" vertical="center"/>
    </xf>
    <xf numFmtId="0" fontId="49" fillId="0" borderId="0" xfId="128" applyFont="1" applyFill="1" applyAlignment="1">
      <alignment horizontal="center" vertical="center" wrapText="1"/>
    </xf>
    <xf numFmtId="2" fontId="49" fillId="0" borderId="0" xfId="128" applyNumberFormat="1" applyFont="1" applyFill="1"/>
    <xf numFmtId="180" fontId="49" fillId="0" borderId="0" xfId="129" applyNumberFormat="1" applyFont="1" applyFill="1"/>
    <xf numFmtId="0" fontId="51" fillId="0" borderId="34" xfId="79" applyFont="1" applyFill="1" applyBorder="1" applyAlignment="1">
      <alignment vertical="center"/>
    </xf>
    <xf numFmtId="181" fontId="32" fillId="0" borderId="39" xfId="90" applyNumberFormat="1" applyFont="1" applyFill="1" applyBorder="1"/>
    <xf numFmtId="183" fontId="32" fillId="0" borderId="39" xfId="90" applyNumberFormat="1" applyFont="1" applyFill="1" applyBorder="1"/>
    <xf numFmtId="185" fontId="51" fillId="0" borderId="18" xfId="60" applyNumberFormat="1" applyFont="1" applyFill="1" applyBorder="1" applyAlignment="1">
      <alignment horizontal="center" vertical="center"/>
    </xf>
    <xf numFmtId="0" fontId="49" fillId="0" borderId="67" xfId="0" applyFont="1" applyFill="1" applyBorder="1" applyAlignment="1">
      <alignment vertical="center" wrapText="1"/>
    </xf>
    <xf numFmtId="0" fontId="30" fillId="0" borderId="0" xfId="90" applyFont="1" applyFill="1"/>
    <xf numFmtId="0" fontId="49" fillId="0" borderId="59" xfId="0" applyFont="1" applyFill="1" applyBorder="1" applyAlignment="1">
      <alignment vertical="center" wrapText="1"/>
    </xf>
    <xf numFmtId="0" fontId="49" fillId="0" borderId="69" xfId="0" applyFont="1" applyFill="1" applyBorder="1" applyAlignment="1">
      <alignment vertical="center" wrapText="1"/>
    </xf>
    <xf numFmtId="0" fontId="49" fillId="0" borderId="11" xfId="0" applyFont="1" applyFill="1" applyBorder="1" applyAlignment="1">
      <alignment vertical="center" wrapText="1"/>
    </xf>
    <xf numFmtId="0" fontId="49" fillId="0" borderId="0" xfId="0" applyFont="1" applyFill="1" applyAlignment="1">
      <alignment vertical="center" wrapText="1"/>
    </xf>
    <xf numFmtId="0" fontId="49" fillId="0" borderId="49" xfId="0" applyFont="1" applyFill="1" applyBorder="1" applyAlignment="1">
      <alignment vertical="center" wrapText="1"/>
    </xf>
    <xf numFmtId="0" fontId="49" fillId="0" borderId="13" xfId="0" applyFont="1" applyFill="1" applyBorder="1" applyAlignment="1">
      <alignment vertical="center" wrapText="1"/>
    </xf>
    <xf numFmtId="0" fontId="49" fillId="0" borderId="14" xfId="0" applyFont="1" applyFill="1" applyBorder="1" applyAlignment="1">
      <alignment vertical="center" wrapText="1"/>
    </xf>
    <xf numFmtId="0" fontId="49" fillId="0" borderId="24" xfId="0" applyFont="1" applyFill="1" applyBorder="1" applyAlignment="1">
      <alignment vertical="center" wrapText="1"/>
    </xf>
    <xf numFmtId="0" fontId="32" fillId="0" borderId="36" xfId="90" applyFont="1" applyFill="1" applyBorder="1"/>
    <xf numFmtId="0" fontId="32" fillId="0" borderId="37" xfId="89" applyFont="1" applyFill="1" applyBorder="1"/>
    <xf numFmtId="0" fontId="32" fillId="0" borderId="37" xfId="89" applyFont="1" applyFill="1" applyBorder="1" applyAlignment="1">
      <alignment horizontal="center"/>
    </xf>
    <xf numFmtId="184" fontId="32" fillId="0" borderId="37" xfId="34" applyNumberFormat="1" applyFont="1" applyFill="1" applyBorder="1"/>
    <xf numFmtId="0" fontId="32" fillId="0" borderId="43" xfId="89" applyFont="1" applyFill="1" applyBorder="1"/>
    <xf numFmtId="0" fontId="29" fillId="0" borderId="0" xfId="89" applyFont="1" applyFill="1" applyAlignment="1">
      <alignment horizontal="center"/>
    </xf>
    <xf numFmtId="0" fontId="49" fillId="0" borderId="25" xfId="74" applyFont="1" applyFill="1" applyBorder="1" applyAlignment="1">
      <alignment horizontal="center" vertical="center"/>
    </xf>
    <xf numFmtId="4" fontId="49" fillId="0" borderId="25" xfId="39" applyNumberFormat="1" applyFont="1" applyFill="1" applyBorder="1" applyAlignment="1">
      <alignment vertical="center" wrapText="1"/>
    </xf>
    <xf numFmtId="7" fontId="49" fillId="0" borderId="25" xfId="62" applyNumberFormat="1" applyFont="1" applyFill="1" applyBorder="1" applyAlignment="1">
      <alignment horizontal="right" vertical="center" wrapText="1"/>
    </xf>
    <xf numFmtId="205" fontId="59" fillId="0" borderId="94" xfId="43" applyNumberFormat="1" applyFont="1" applyFill="1" applyBorder="1" applyAlignment="1">
      <alignment horizontal="left" wrapText="1"/>
    </xf>
    <xf numFmtId="164" fontId="58" fillId="0" borderId="18" xfId="34" applyNumberFormat="1" applyFont="1" applyFill="1" applyBorder="1" applyAlignment="1">
      <alignment horizontal="right" vertical="center"/>
    </xf>
    <xf numFmtId="204" fontId="51" fillId="0" borderId="44" xfId="39" applyNumberFormat="1" applyFont="1" applyFill="1" applyBorder="1" applyAlignment="1">
      <alignment horizontal="right" vertical="center"/>
    </xf>
    <xf numFmtId="204" fontId="49" fillId="0" borderId="51" xfId="62" applyNumberFormat="1" applyFont="1" applyFill="1" applyBorder="1" applyAlignment="1">
      <alignment horizontal="right" vertical="center" wrapText="1"/>
    </xf>
    <xf numFmtId="204" fontId="49" fillId="0" borderId="30" xfId="62" applyNumberFormat="1" applyFont="1" applyFill="1" applyBorder="1" applyAlignment="1">
      <alignment horizontal="right" vertical="center" wrapText="1"/>
    </xf>
    <xf numFmtId="204" fontId="49" fillId="0" borderId="35" xfId="62" applyNumberFormat="1" applyFont="1" applyFill="1" applyBorder="1" applyAlignment="1">
      <alignment horizontal="right" vertical="center" wrapText="1"/>
    </xf>
    <xf numFmtId="204" fontId="51" fillId="0" borderId="54" xfId="39" applyNumberFormat="1" applyFont="1" applyFill="1" applyBorder="1" applyAlignment="1">
      <alignment horizontal="right" vertical="center"/>
    </xf>
    <xf numFmtId="204" fontId="51" fillId="0" borderId="51" xfId="60" applyNumberFormat="1" applyFont="1" applyFill="1" applyBorder="1" applyAlignment="1">
      <alignment horizontal="center" vertical="center"/>
    </xf>
    <xf numFmtId="204" fontId="32" fillId="0" borderId="0" xfId="89" applyNumberFormat="1" applyFont="1" applyFill="1" applyAlignment="1">
      <alignment horizontal="right"/>
    </xf>
    <xf numFmtId="204" fontId="32" fillId="0" borderId="41" xfId="89" applyNumberFormat="1" applyFont="1" applyFill="1" applyBorder="1" applyAlignment="1">
      <alignment horizontal="right"/>
    </xf>
    <xf numFmtId="204" fontId="51" fillId="0" borderId="62" xfId="73" applyNumberFormat="1" applyFont="1" applyFill="1" applyBorder="1" applyAlignment="1">
      <alignment horizontal="right" vertical="center"/>
    </xf>
    <xf numFmtId="204" fontId="49" fillId="0" borderId="30" xfId="73" applyNumberFormat="1" applyFont="1" applyFill="1" applyBorder="1" applyAlignment="1">
      <alignment horizontal="right" vertical="center"/>
    </xf>
    <xf numFmtId="204" fontId="51" fillId="0" borderId="48" xfId="73" applyNumberFormat="1" applyFont="1" applyFill="1" applyBorder="1" applyAlignment="1">
      <alignment horizontal="right" vertical="center"/>
    </xf>
    <xf numFmtId="204" fontId="51" fillId="0" borderId="0" xfId="131" applyNumberFormat="1" applyFont="1" applyFill="1" applyAlignment="1">
      <alignment horizontal="right" vertical="center"/>
    </xf>
    <xf numFmtId="204" fontId="49" fillId="0" borderId="35" xfId="129" applyNumberFormat="1" applyFont="1" applyFill="1" applyBorder="1" applyAlignment="1">
      <alignment horizontal="right" vertical="center"/>
    </xf>
    <xf numFmtId="204" fontId="49" fillId="0" borderId="30" xfId="129" applyNumberFormat="1" applyFont="1" applyFill="1" applyBorder="1" applyAlignment="1">
      <alignment horizontal="right" vertical="center"/>
    </xf>
    <xf numFmtId="204" fontId="51" fillId="0" borderId="30" xfId="129" applyNumberFormat="1" applyFont="1" applyFill="1" applyBorder="1" applyAlignment="1">
      <alignment horizontal="right" vertical="center"/>
    </xf>
    <xf numFmtId="204" fontId="51" fillId="0" borderId="0" xfId="129" applyNumberFormat="1" applyFont="1" applyFill="1" applyAlignment="1">
      <alignment horizontal="right" vertical="center"/>
    </xf>
    <xf numFmtId="204" fontId="32" fillId="0" borderId="37" xfId="89" applyNumberFormat="1" applyFont="1" applyFill="1" applyBorder="1" applyAlignment="1">
      <alignment horizontal="right"/>
    </xf>
    <xf numFmtId="204" fontId="29" fillId="0" borderId="0" xfId="89" applyNumberFormat="1" applyFont="1" applyFill="1" applyAlignment="1">
      <alignment horizontal="right"/>
    </xf>
    <xf numFmtId="204" fontId="49" fillId="0" borderId="0" xfId="89" applyNumberFormat="1" applyFont="1" applyFill="1"/>
    <xf numFmtId="204" fontId="49" fillId="0" borderId="18" xfId="62" applyNumberFormat="1" applyFont="1" applyFill="1" applyBorder="1" applyAlignment="1">
      <alignment horizontal="right" vertical="center" wrapText="1"/>
    </xf>
    <xf numFmtId="0" fontId="51" fillId="0" borderId="18" xfId="128" applyFont="1" applyFill="1" applyBorder="1" applyAlignment="1">
      <alignment vertical="center"/>
    </xf>
    <xf numFmtId="9" fontId="49" fillId="0" borderId="18" xfId="129" applyNumberFormat="1" applyFont="1" applyFill="1" applyBorder="1" applyAlignment="1">
      <alignment horizontal="center" vertical="center"/>
    </xf>
    <xf numFmtId="180" fontId="49" fillId="0" borderId="18" xfId="129" applyNumberFormat="1" applyFont="1" applyFill="1" applyBorder="1" applyAlignment="1">
      <alignment vertical="center"/>
    </xf>
    <xf numFmtId="0" fontId="49" fillId="0" borderId="18" xfId="128" applyFont="1" applyFill="1" applyBorder="1" applyAlignment="1">
      <alignment vertical="center"/>
    </xf>
    <xf numFmtId="0" fontId="49" fillId="0" borderId="18" xfId="128" applyFont="1" applyFill="1" applyBorder="1" applyAlignment="1">
      <alignment horizontal="right" vertical="center"/>
    </xf>
    <xf numFmtId="180" fontId="51" fillId="0" borderId="18" xfId="129" applyNumberFormat="1" applyFont="1" applyFill="1" applyBorder="1" applyAlignment="1">
      <alignment vertical="center"/>
    </xf>
    <xf numFmtId="0" fontId="49" fillId="0" borderId="33" xfId="128" applyFont="1" applyFill="1" applyBorder="1" applyAlignment="1">
      <alignment horizontal="left" vertical="center"/>
    </xf>
    <xf numFmtId="0" fontId="51" fillId="0" borderId="33" xfId="128" applyFont="1" applyFill="1" applyBorder="1" applyAlignment="1">
      <alignment horizontal="left" vertical="center"/>
    </xf>
    <xf numFmtId="0" fontId="49" fillId="0" borderId="33" xfId="128" applyFont="1" applyFill="1" applyBorder="1" applyAlignment="1">
      <alignment horizontal="left" vertical="center" wrapText="1"/>
    </xf>
    <xf numFmtId="0" fontId="51" fillId="0" borderId="52" xfId="128" applyFont="1" applyFill="1" applyBorder="1" applyAlignment="1">
      <alignment horizontal="left" vertical="center"/>
    </xf>
    <xf numFmtId="9" fontId="49" fillId="0" borderId="20" xfId="129" applyNumberFormat="1" applyFont="1" applyFill="1" applyBorder="1" applyAlignment="1">
      <alignment horizontal="center" vertical="center"/>
    </xf>
    <xf numFmtId="180" fontId="51" fillId="0" borderId="20" xfId="129" applyNumberFormat="1" applyFont="1" applyFill="1" applyBorder="1" applyAlignment="1">
      <alignment vertical="center"/>
    </xf>
    <xf numFmtId="0" fontId="49" fillId="0" borderId="20" xfId="128" applyFont="1" applyFill="1" applyBorder="1" applyAlignment="1">
      <alignment vertical="center"/>
    </xf>
    <xf numFmtId="0" fontId="49" fillId="0" borderId="32" xfId="128" applyFont="1" applyFill="1" applyBorder="1" applyAlignment="1">
      <alignment horizontal="left" vertical="center"/>
    </xf>
    <xf numFmtId="179" fontId="49" fillId="0" borderId="29" xfId="129" applyNumberFormat="1" applyFont="1" applyFill="1" applyBorder="1" applyAlignment="1">
      <alignment horizontal="center" vertical="center"/>
    </xf>
    <xf numFmtId="3" fontId="49" fillId="0" borderId="30" xfId="95" applyNumberFormat="1" applyFont="1" applyFill="1" applyBorder="1" applyAlignment="1">
      <alignment horizontal="center" vertical="center"/>
    </xf>
    <xf numFmtId="9" fontId="51" fillId="0" borderId="18" xfId="129" applyNumberFormat="1" applyFont="1" applyFill="1" applyBorder="1" applyAlignment="1">
      <alignment horizontal="center" vertical="center"/>
    </xf>
    <xf numFmtId="0" fontId="49" fillId="0" borderId="29" xfId="128" applyFont="1" applyFill="1" applyBorder="1" applyAlignment="1">
      <alignment vertical="center"/>
    </xf>
    <xf numFmtId="0" fontId="49" fillId="0" borderId="29" xfId="128" applyFont="1" applyFill="1" applyBorder="1" applyAlignment="1">
      <alignment horizontal="right" vertical="center"/>
    </xf>
    <xf numFmtId="0" fontId="49" fillId="0" borderId="56" xfId="128" applyFont="1" applyFill="1" applyBorder="1" applyAlignment="1">
      <alignment horizontal="left" vertical="center"/>
    </xf>
    <xf numFmtId="179" fontId="49" fillId="0" borderId="25" xfId="129" applyNumberFormat="1" applyFont="1" applyFill="1" applyBorder="1" applyAlignment="1">
      <alignment horizontal="center" vertical="center"/>
    </xf>
    <xf numFmtId="0" fontId="49" fillId="0" borderId="25" xfId="128" applyFont="1" applyFill="1" applyBorder="1" applyAlignment="1">
      <alignment vertical="center"/>
    </xf>
    <xf numFmtId="204" fontId="49" fillId="0" borderId="51" xfId="129" applyNumberFormat="1" applyFont="1" applyFill="1" applyBorder="1" applyAlignment="1">
      <alignment horizontal="right" vertical="center"/>
    </xf>
    <xf numFmtId="204" fontId="49" fillId="0" borderId="25" xfId="128" applyNumberFormat="1" applyFont="1" applyFill="1" applyBorder="1" applyAlignment="1">
      <alignment horizontal="right" vertical="center"/>
    </xf>
    <xf numFmtId="204" fontId="51" fillId="28" borderId="46" xfId="73" applyNumberFormat="1" applyFont="1" applyFill="1" applyBorder="1" applyAlignment="1">
      <alignment horizontal="right" vertical="center"/>
    </xf>
    <xf numFmtId="204" fontId="51" fillId="26" borderId="48" xfId="73" applyNumberFormat="1" applyFont="1" applyFill="1" applyBorder="1" applyAlignment="1">
      <alignment horizontal="right" vertical="center"/>
    </xf>
    <xf numFmtId="0" fontId="43" fillId="0" borderId="90" xfId="89" applyFont="1" applyFill="1" applyBorder="1" applyAlignment="1">
      <alignment horizontal="center" wrapText="1"/>
    </xf>
    <xf numFmtId="0" fontId="49" fillId="0" borderId="33" xfId="130" applyFont="1" applyFill="1" applyBorder="1" applyAlignment="1">
      <alignment vertical="center" wrapText="1"/>
    </xf>
    <xf numFmtId="0" fontId="49" fillId="0" borderId="18" xfId="130" applyFont="1" applyFill="1" applyBorder="1" applyAlignment="1">
      <alignment vertical="center" wrapText="1"/>
    </xf>
    <xf numFmtId="0" fontId="51" fillId="0" borderId="13" xfId="73" applyFont="1" applyFill="1" applyBorder="1" applyAlignment="1">
      <alignment horizontal="left" vertical="center"/>
    </xf>
    <xf numFmtId="0" fontId="51" fillId="0" borderId="14" xfId="73" applyFont="1" applyFill="1" applyBorder="1" applyAlignment="1">
      <alignment horizontal="left" vertical="center"/>
    </xf>
    <xf numFmtId="0" fontId="51" fillId="0" borderId="15" xfId="73" applyFont="1" applyFill="1" applyBorder="1" applyAlignment="1">
      <alignment horizontal="left" vertical="center"/>
    </xf>
    <xf numFmtId="0" fontId="51" fillId="0" borderId="45" xfId="73" applyFont="1" applyFill="1" applyBorder="1" applyAlignment="1">
      <alignment horizontal="right" vertical="center"/>
    </xf>
    <xf numFmtId="0" fontId="51" fillId="0" borderId="47" xfId="73" applyFont="1" applyFill="1" applyBorder="1" applyAlignment="1">
      <alignment horizontal="right" vertical="center"/>
    </xf>
    <xf numFmtId="0" fontId="51" fillId="0" borderId="57" xfId="73" applyFont="1" applyFill="1" applyBorder="1" applyAlignment="1">
      <alignment horizontal="right" vertical="center"/>
    </xf>
    <xf numFmtId="0" fontId="49" fillId="0" borderId="20" xfId="130" applyFont="1" applyFill="1" applyBorder="1" applyAlignment="1">
      <alignment horizontal="center" vertical="center" wrapText="1"/>
    </xf>
    <xf numFmtId="0" fontId="49" fillId="0" borderId="46" xfId="130" applyFont="1" applyFill="1" applyBorder="1" applyAlignment="1">
      <alignment horizontal="center" vertical="center" wrapText="1"/>
    </xf>
    <xf numFmtId="0" fontId="51" fillId="0" borderId="18" xfId="130" applyFont="1" applyFill="1" applyBorder="1" applyAlignment="1">
      <alignment horizontal="center" vertical="center" wrapText="1"/>
    </xf>
    <xf numFmtId="0" fontId="51" fillId="0" borderId="18" xfId="130" applyFont="1" applyFill="1" applyBorder="1" applyAlignment="1">
      <alignment horizontal="center" vertical="center"/>
    </xf>
    <xf numFmtId="3" fontId="51" fillId="0" borderId="18" xfId="130" applyNumberFormat="1" applyFont="1" applyFill="1" applyBorder="1" applyAlignment="1">
      <alignment horizontal="center" vertical="center" wrapText="1"/>
    </xf>
    <xf numFmtId="3" fontId="51" fillId="0" borderId="18" xfId="130" applyNumberFormat="1" applyFont="1" applyFill="1" applyBorder="1" applyAlignment="1">
      <alignment horizontal="center" vertical="center"/>
    </xf>
    <xf numFmtId="3" fontId="51" fillId="0" borderId="25" xfId="130" applyNumberFormat="1" applyFont="1" applyFill="1" applyBorder="1" applyAlignment="1">
      <alignment horizontal="center" vertical="center" wrapText="1"/>
    </xf>
    <xf numFmtId="0" fontId="49" fillId="0" borderId="16" xfId="79" applyFont="1" applyFill="1" applyBorder="1" applyAlignment="1">
      <alignment horizontal="center" vertical="center"/>
    </xf>
    <xf numFmtId="0" fontId="49" fillId="0" borderId="26" xfId="79" applyFont="1" applyFill="1" applyBorder="1" applyAlignment="1">
      <alignment horizontal="center" vertical="center"/>
    </xf>
    <xf numFmtId="0" fontId="51" fillId="0" borderId="14" xfId="130" applyFont="1" applyFill="1" applyBorder="1" applyAlignment="1">
      <alignment horizontal="center"/>
    </xf>
    <xf numFmtId="0" fontId="51" fillId="0" borderId="29" xfId="73" applyFont="1" applyFill="1" applyBorder="1" applyAlignment="1">
      <alignment horizontal="center" vertical="center" wrapText="1"/>
    </xf>
    <xf numFmtId="0" fontId="51" fillId="0" borderId="20" xfId="73" applyFont="1" applyFill="1" applyBorder="1" applyAlignment="1">
      <alignment horizontal="center" vertical="center" wrapText="1"/>
    </xf>
    <xf numFmtId="0" fontId="51" fillId="0" borderId="0" xfId="130" applyFont="1" applyFill="1" applyAlignment="1">
      <alignment horizontal="center" vertical="top"/>
    </xf>
    <xf numFmtId="4" fontId="51" fillId="0" borderId="29" xfId="73" applyNumberFormat="1" applyFont="1" applyFill="1" applyBorder="1" applyAlignment="1">
      <alignment horizontal="center" vertical="center" wrapText="1"/>
    </xf>
    <xf numFmtId="4" fontId="51" fillId="0" borderId="20" xfId="73" applyNumberFormat="1" applyFont="1" applyFill="1" applyBorder="1" applyAlignment="1">
      <alignment horizontal="center" vertical="center" wrapText="1"/>
    </xf>
    <xf numFmtId="204" fontId="51" fillId="0" borderId="95" xfId="73" applyNumberFormat="1" applyFont="1" applyFill="1" applyBorder="1" applyAlignment="1">
      <alignment horizontal="center" vertical="center" wrapText="1"/>
    </xf>
    <xf numFmtId="204" fontId="51" fillId="0" borderId="44" xfId="73" applyNumberFormat="1" applyFont="1" applyFill="1" applyBorder="1" applyAlignment="1">
      <alignment horizontal="center" vertical="center" wrapText="1"/>
    </xf>
    <xf numFmtId="0" fontId="51" fillId="0" borderId="32" xfId="73" applyFont="1" applyFill="1" applyBorder="1" applyAlignment="1">
      <alignment horizontal="center" vertical="center" wrapText="1"/>
    </xf>
    <xf numFmtId="0" fontId="51" fillId="0" borderId="52" xfId="73" applyFont="1" applyFill="1" applyBorder="1" applyAlignment="1">
      <alignment horizontal="center" vertical="center" wrapText="1"/>
    </xf>
    <xf numFmtId="0" fontId="51" fillId="0" borderId="29" xfId="126" applyFont="1" applyFill="1" applyBorder="1" applyAlignment="1">
      <alignment horizontal="center" vertical="center" wrapText="1"/>
    </xf>
    <xf numFmtId="0" fontId="49" fillId="0" borderId="56" xfId="89" applyFont="1" applyFill="1" applyBorder="1" applyAlignment="1">
      <alignment horizontal="left" vertical="center" wrapText="1"/>
    </xf>
    <xf numFmtId="0" fontId="49" fillId="0" borderId="25" xfId="89" applyFont="1" applyFill="1" applyBorder="1" applyAlignment="1">
      <alignment horizontal="left" vertical="center" wrapText="1"/>
    </xf>
    <xf numFmtId="0" fontId="49" fillId="0" borderId="51" xfId="89" applyFont="1" applyFill="1" applyBorder="1" applyAlignment="1">
      <alignment horizontal="left" vertical="center" wrapText="1"/>
    </xf>
    <xf numFmtId="0" fontId="49" fillId="0" borderId="33" xfId="89" applyFont="1" applyFill="1" applyBorder="1" applyAlignment="1">
      <alignment horizontal="left" vertical="center" wrapText="1"/>
    </xf>
    <xf numFmtId="0" fontId="49" fillId="0" borderId="18" xfId="89" applyFont="1" applyFill="1" applyBorder="1" applyAlignment="1">
      <alignment horizontal="left" vertical="center" wrapText="1"/>
    </xf>
    <xf numFmtId="0" fontId="49" fillId="0" borderId="30" xfId="89" applyFont="1" applyFill="1" applyBorder="1" applyAlignment="1">
      <alignment horizontal="left" vertical="center" wrapText="1"/>
    </xf>
    <xf numFmtId="0" fontId="49" fillId="0" borderId="21" xfId="89" applyFont="1" applyFill="1" applyBorder="1" applyAlignment="1">
      <alignment horizontal="center" vertical="center" wrapText="1"/>
    </xf>
    <xf numFmtId="0" fontId="49" fillId="0" borderId="22" xfId="89" applyFont="1" applyFill="1" applyBorder="1" applyAlignment="1">
      <alignment horizontal="center" vertical="center" wrapText="1"/>
    </xf>
    <xf numFmtId="0" fontId="49" fillId="0" borderId="61" xfId="89" applyFont="1" applyFill="1" applyBorder="1" applyAlignment="1">
      <alignment horizontal="center" vertical="center" wrapText="1"/>
    </xf>
    <xf numFmtId="0" fontId="54" fillId="0" borderId="90"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49" fillId="0" borderId="81" xfId="255" applyFont="1" applyBorder="1" applyAlignment="1">
      <alignment horizontal="center" vertical="center"/>
    </xf>
    <xf numFmtId="0" fontId="49" fillId="0" borderId="53" xfId="255" applyFont="1" applyBorder="1" applyAlignment="1">
      <alignment horizontal="center" vertic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50"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6"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4"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51" fillId="24" borderId="16" xfId="0" applyFont="1" applyFill="1" applyBorder="1" applyAlignment="1">
      <alignment horizontal="center"/>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31" xfId="0" applyFont="1" applyFill="1" applyBorder="1" applyAlignment="1">
      <alignment horizontal="center" vertical="center"/>
    </xf>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165" fontId="49" fillId="0" borderId="19" xfId="34" applyNumberFormat="1" applyFont="1" applyBorder="1" applyAlignment="1">
      <alignment horizontal="center"/>
    </xf>
    <xf numFmtId="165" fontId="49" fillId="0" borderId="23" xfId="34" applyNumberFormat="1" applyFont="1" applyBorder="1" applyAlignment="1">
      <alignment horizontal="center"/>
    </xf>
    <xf numFmtId="165" fontId="49" fillId="0" borderId="66" xfId="34" applyNumberFormat="1" applyFont="1" applyBorder="1" applyAlignment="1">
      <alignment horizontal="center"/>
    </xf>
    <xf numFmtId="165" fontId="49"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Insumos"/>
      <sheetName val="Equipo_Trans "/>
      <sheetName val="M.Obra"/>
      <sheetName val="ANALISIS DE AIU"/>
      <sheetName val="AIU-ROSARIO"/>
      <sheetName val="Datos Principales"/>
      <sheetName val="PRESUP COMP."/>
      <sheetName val="PRESUP ACT."/>
      <sheetName val="Presup Resum"/>
      <sheetName val="Reporte Viabilidad"/>
      <sheetName val="Dotacion"/>
      <sheetName val="Transp."/>
      <sheetName val="Cuadrill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INICIO"/>
      <sheetName val="RESUMEN"/>
      <sheetName val="ITEMS"/>
      <sheetName val="APU"/>
      <sheetName val="TRANSPORTES"/>
      <sheetName val="personal"/>
      <sheetName val="SALARIOS"/>
      <sheetName val="DOTACIONES"/>
      <sheetName val="Cuadrillas"/>
      <sheetName val="Equ"/>
      <sheetName val="Trans"/>
      <sheetName val="Mat"/>
      <sheetName val="PRESUPUESTO"/>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Apu basicos"/>
      <sheetName val="M.Med"/>
      <sheetName val="Presup_Vestier"/>
      <sheetName val="3_Cimentación_Est.Met"/>
      <sheetName val="5_Mamp"/>
      <sheetName val="6_Apus_Electr"/>
      <sheetName val="9_CMETALICA"/>
      <sheetName val="10_HS"/>
      <sheetName val="11_Enchapes"/>
      <sheetName val="12_Aparato"/>
      <sheetName val="13_PINTURA"/>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row r="4">
          <cell r="A4" t="str">
            <v>A</v>
          </cell>
        </row>
      </sheetData>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row r="1">
          <cell r="A1" t="str">
            <v>EQUIPO</v>
          </cell>
        </row>
      </sheetData>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refreshError="1"/>
      <sheetData sheetId="442" refreshError="1"/>
      <sheetData sheetId="443" refreshError="1"/>
      <sheetData sheetId="444" refreshError="1"/>
      <sheetData sheetId="445"/>
      <sheetData sheetId="446"/>
      <sheetData sheetId="447"/>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refreshError="1"/>
      <sheetData sheetId="564" refreshError="1"/>
      <sheetData sheetId="565" refreshError="1"/>
      <sheetData sheetId="566"/>
      <sheetData sheetId="567"/>
      <sheetData sheetId="568"/>
      <sheetData sheetId="569">
        <row r="1">
          <cell r="A1" t="str">
            <v>ITEM</v>
          </cell>
        </row>
      </sheetData>
      <sheetData sheetId="570">
        <row r="1">
          <cell r="A1" t="str">
            <v>ADMINISTRACION</v>
          </cell>
        </row>
      </sheetData>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sheetData sheetId="927"/>
      <sheetData sheetId="928"/>
      <sheetData sheetId="929"/>
      <sheetData sheetId="930"/>
      <sheetData sheetId="931" refreshError="1"/>
      <sheetData sheetId="932" refreshError="1"/>
      <sheetData sheetId="93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HISTORICOS FUEL OIL EXP"/>
      <sheetName val="_aCCIDENTES_DE_1995___1996_xl_2"/>
      <sheetName val="//ccefici"/>
      <sheetName val="INDICE"/>
      <sheetName val="EQUIPOS"/>
      <sheetName val="MANO DE OBRA"/>
      <sheetName val="TRANSPORTE"/>
      <sheetName val="_aCCIDENTES_DE_1995___1996_x_11"/>
      <sheetName val="//d.docs.live.net/a  aaInformac"/>
      <sheetName val="_aCCIDENTES_DE_1995___1996_xl_3"/>
      <sheetName val="_aCCIDENTES_DE_1995___1996_xl_4"/>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Equipo_Trans "/>
      <sheetName val="_a  aaInformación GRUPO 4_A MIn"/>
      <sheetName val="8_Aparato"/>
      <sheetName val="2_3_Cimentación_Est.Met"/>
      <sheetName val="9_Cubierta"/>
      <sheetName val="12_Elect_GA"/>
      <sheetName val="6_Hidro (2)"/>
      <sheetName val="6_Hidro"/>
      <sheetName val="4_Mampost"/>
      <sheetName val="11_Pintura_13"/>
      <sheetName val="5_Pisos"/>
      <sheetName val="7_Enchapes"/>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1_Preliminares"/>
      <sheetName val="Insumos"/>
      <sheetName val="M.Obra"/>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HOJA 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materiales"/>
      <sheetName val="otros"/>
      <sheetName val="Presup_Cancha"/>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PMO"/>
      <sheetName val="PUNITARIOS_PARA_241201_2S10"/>
      <sheetName val="PR_110"/>
      <sheetName val="ESTADO_RED_TEC10"/>
      <sheetName val="PREACTA_1010"/>
      <sheetName val="PREACTA_910"/>
      <sheetName val="THE"/>
      <sheetName val="ATHE"/>
      <sheetName val="UNITARIOS"/>
      <sheetName val="CLASIFICACION"/>
      <sheetName val="GCB2000"/>
      <sheetName val="A.P.U"/>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Cuad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sheetData sheetId="1" refreshError="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6">
          <cell r="A6" t="str">
            <v>UNIDAD ADMINISTRATIVA ESPECIAL DE LA AERONAUTICA CIVIL</v>
          </cell>
        </row>
      </sheetData>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N56"/>
  <sheetViews>
    <sheetView showGridLines="0" tabSelected="1" view="pageBreakPreview" topLeftCell="A34" zoomScale="70" zoomScaleNormal="100" zoomScaleSheetLayoutView="70" zoomScalePageLayoutView="55" workbookViewId="0">
      <selection activeCell="J13" sqref="J13"/>
    </sheetView>
  </sheetViews>
  <sheetFormatPr baseColWidth="10" defaultColWidth="11.42578125" defaultRowHeight="16.5"/>
  <cols>
    <col min="1" max="2" width="3.42578125" style="239" customWidth="1"/>
    <col min="3" max="3" width="5.140625" style="239" customWidth="1"/>
    <col min="4" max="4" width="15.28515625" style="239" customWidth="1"/>
    <col min="5" max="5" width="16.140625" style="317" customWidth="1"/>
    <col min="6" max="6" width="17.5703125" style="239" customWidth="1"/>
    <col min="7" max="7" width="73.28515625" style="239" customWidth="1"/>
    <col min="8" max="8" width="8.7109375" style="239" customWidth="1"/>
    <col min="9" max="9" width="18.85546875" style="239" customWidth="1"/>
    <col min="10" max="10" width="23.85546875" style="239" customWidth="1"/>
    <col min="11" max="11" width="30" style="340" customWidth="1"/>
    <col min="12" max="12" width="3.28515625" style="239" customWidth="1"/>
    <col min="13" max="13" width="2.7109375" style="239" customWidth="1"/>
    <col min="14" max="14" width="19" style="239" customWidth="1"/>
    <col min="15" max="16384" width="11.42578125" style="239"/>
  </cols>
  <sheetData>
    <row r="1" spans="1:14" ht="17.25" thickBot="1">
      <c r="A1" s="237"/>
      <c r="B1" s="237"/>
      <c r="C1" s="237"/>
      <c r="D1" s="237"/>
      <c r="E1" s="238"/>
      <c r="F1" s="237"/>
      <c r="G1" s="237"/>
      <c r="H1" s="237"/>
      <c r="I1" s="237"/>
      <c r="J1" s="237"/>
      <c r="K1" s="329"/>
      <c r="L1" s="237"/>
      <c r="M1" s="237"/>
    </row>
    <row r="2" spans="1:14" ht="17.25" thickTop="1">
      <c r="A2" s="237"/>
      <c r="B2" s="240"/>
      <c r="C2" s="241"/>
      <c r="D2" s="241"/>
      <c r="E2" s="242"/>
      <c r="F2" s="241"/>
      <c r="G2" s="241"/>
      <c r="H2" s="241"/>
      <c r="I2" s="241"/>
      <c r="J2" s="241"/>
      <c r="K2" s="330"/>
      <c r="L2" s="243"/>
      <c r="M2" s="237"/>
    </row>
    <row r="3" spans="1:14" ht="27" customHeight="1">
      <c r="A3" s="237"/>
      <c r="B3" s="244"/>
      <c r="C3" s="369" t="s">
        <v>92</v>
      </c>
      <c r="D3" s="369"/>
      <c r="E3" s="369"/>
      <c r="F3" s="369"/>
      <c r="G3" s="237"/>
      <c r="H3" s="237"/>
      <c r="I3" s="237"/>
      <c r="J3" s="237"/>
      <c r="K3" s="329"/>
      <c r="L3" s="245"/>
      <c r="M3" s="237"/>
    </row>
    <row r="4" spans="1:14">
      <c r="A4" s="237"/>
      <c r="B4" s="244"/>
      <c r="C4" s="246" t="s">
        <v>31</v>
      </c>
      <c r="D4" s="247" t="s">
        <v>32</v>
      </c>
      <c r="E4" s="246" t="s">
        <v>33</v>
      </c>
      <c r="F4" s="247">
        <v>3</v>
      </c>
      <c r="G4" s="237"/>
      <c r="H4" s="237"/>
      <c r="I4" s="237"/>
      <c r="J4" s="237"/>
      <c r="K4" s="329"/>
      <c r="L4" s="245"/>
      <c r="M4" s="237"/>
    </row>
    <row r="5" spans="1:14">
      <c r="A5" s="237"/>
      <c r="B5" s="244"/>
      <c r="C5" s="390" t="s">
        <v>0</v>
      </c>
      <c r="D5" s="390"/>
      <c r="E5" s="390"/>
      <c r="F5" s="390"/>
      <c r="G5" s="390"/>
      <c r="H5" s="390"/>
      <c r="I5" s="390"/>
      <c r="J5" s="390"/>
      <c r="K5" s="390"/>
      <c r="L5" s="245"/>
      <c r="M5" s="237"/>
    </row>
    <row r="6" spans="1:14" ht="17.25" thickBot="1">
      <c r="A6" s="237"/>
      <c r="B6" s="244"/>
      <c r="C6" s="387" t="s">
        <v>1</v>
      </c>
      <c r="D6" s="387"/>
      <c r="E6" s="387"/>
      <c r="F6" s="387"/>
      <c r="G6" s="387"/>
      <c r="H6" s="387"/>
      <c r="I6" s="387"/>
      <c r="J6" s="387"/>
      <c r="K6" s="387"/>
      <c r="L6" s="245"/>
      <c r="M6" s="237"/>
    </row>
    <row r="7" spans="1:14">
      <c r="A7" s="237"/>
      <c r="B7" s="248"/>
      <c r="C7" s="398" t="s">
        <v>93</v>
      </c>
      <c r="D7" s="399"/>
      <c r="E7" s="399"/>
      <c r="F7" s="399"/>
      <c r="G7" s="399"/>
      <c r="H7" s="399"/>
      <c r="I7" s="399"/>
      <c r="J7" s="399"/>
      <c r="K7" s="400"/>
      <c r="L7" s="245"/>
      <c r="M7" s="237"/>
    </row>
    <row r="8" spans="1:14" ht="43.5" customHeight="1">
      <c r="A8" s="237"/>
      <c r="B8" s="248"/>
      <c r="C8" s="401"/>
      <c r="D8" s="402"/>
      <c r="E8" s="402"/>
      <c r="F8" s="402"/>
      <c r="G8" s="402"/>
      <c r="H8" s="402"/>
      <c r="I8" s="402"/>
      <c r="J8" s="402"/>
      <c r="K8" s="403"/>
      <c r="L8" s="245"/>
      <c r="M8" s="237"/>
    </row>
    <row r="9" spans="1:14" ht="34.5" customHeight="1">
      <c r="A9" s="237"/>
      <c r="B9" s="248"/>
      <c r="C9" s="404" t="s">
        <v>2</v>
      </c>
      <c r="D9" s="405"/>
      <c r="E9" s="405"/>
      <c r="F9" s="405"/>
      <c r="G9" s="405"/>
      <c r="H9" s="405"/>
      <c r="I9" s="405"/>
      <c r="J9" s="405"/>
      <c r="K9" s="406"/>
      <c r="L9" s="245"/>
      <c r="M9" s="237"/>
    </row>
    <row r="10" spans="1:14" ht="30" customHeight="1" thickBot="1">
      <c r="A10" s="237"/>
      <c r="B10" s="244"/>
      <c r="C10" s="372"/>
      <c r="D10" s="373"/>
      <c r="E10" s="373"/>
      <c r="F10" s="373"/>
      <c r="G10" s="373"/>
      <c r="H10" s="373"/>
      <c r="I10" s="373"/>
      <c r="J10" s="373"/>
      <c r="K10" s="374"/>
      <c r="L10" s="245"/>
      <c r="M10" s="237"/>
    </row>
    <row r="11" spans="1:14" ht="30" customHeight="1">
      <c r="A11" s="237"/>
      <c r="B11" s="244"/>
      <c r="C11" s="395" t="s">
        <v>3</v>
      </c>
      <c r="D11" s="388" t="s">
        <v>4</v>
      </c>
      <c r="E11" s="397" t="s">
        <v>5</v>
      </c>
      <c r="F11" s="397"/>
      <c r="G11" s="395" t="s">
        <v>6</v>
      </c>
      <c r="H11" s="388" t="s">
        <v>7</v>
      </c>
      <c r="I11" s="388" t="s">
        <v>8</v>
      </c>
      <c r="J11" s="391" t="s">
        <v>123</v>
      </c>
      <c r="K11" s="393" t="s">
        <v>10</v>
      </c>
      <c r="L11" s="245"/>
      <c r="M11" s="237"/>
    </row>
    <row r="12" spans="1:14" ht="30" customHeight="1" thickBot="1">
      <c r="A12" s="237"/>
      <c r="B12" s="244"/>
      <c r="C12" s="396"/>
      <c r="D12" s="389"/>
      <c r="E12" s="249" t="s">
        <v>11</v>
      </c>
      <c r="F12" s="249" t="s">
        <v>12</v>
      </c>
      <c r="G12" s="396"/>
      <c r="H12" s="389"/>
      <c r="I12" s="389"/>
      <c r="J12" s="392"/>
      <c r="K12" s="394"/>
      <c r="L12" s="245"/>
      <c r="M12" s="237"/>
    </row>
    <row r="13" spans="1:14" ht="30" customHeight="1">
      <c r="A13" s="237"/>
      <c r="B13" s="244"/>
      <c r="C13" s="250">
        <v>1</v>
      </c>
      <c r="D13" s="250"/>
      <c r="E13" s="251"/>
      <c r="F13" s="251"/>
      <c r="G13" s="251" t="s">
        <v>96</v>
      </c>
      <c r="H13" s="251"/>
      <c r="I13" s="251"/>
      <c r="J13" s="251"/>
      <c r="K13" s="331"/>
      <c r="L13" s="245"/>
      <c r="M13" s="237"/>
    </row>
    <row r="14" spans="1:14" s="255" customFormat="1" ht="30" customHeight="1">
      <c r="A14" s="252"/>
      <c r="B14" s="253"/>
      <c r="C14" s="233">
        <v>1.1000000000000001</v>
      </c>
      <c r="D14" s="234"/>
      <c r="E14" s="235"/>
      <c r="F14" s="235"/>
      <c r="G14" s="231" t="s">
        <v>97</v>
      </c>
      <c r="H14" s="231" t="s">
        <v>98</v>
      </c>
      <c r="I14" s="236">
        <v>793.67</v>
      </c>
      <c r="J14" s="322">
        <f>4174*1.33</f>
        <v>5551.42</v>
      </c>
      <c r="K14" s="332">
        <f>I14*J14</f>
        <v>4405995.5114000002</v>
      </c>
      <c r="L14" s="254"/>
      <c r="M14" s="252"/>
      <c r="N14" s="255">
        <f>793.67*4174</f>
        <v>3312778.5799999996</v>
      </c>
    </row>
    <row r="15" spans="1:14" ht="30" customHeight="1" thickBot="1">
      <c r="A15" s="237"/>
      <c r="B15" s="244"/>
      <c r="C15" s="257" t="s">
        <v>13</v>
      </c>
      <c r="D15" s="258"/>
      <c r="E15" s="259"/>
      <c r="F15" s="259"/>
      <c r="G15" s="260"/>
      <c r="H15" s="259"/>
      <c r="I15" s="261"/>
      <c r="J15" s="262"/>
      <c r="K15" s="323"/>
      <c r="L15" s="245"/>
      <c r="M15" s="237"/>
    </row>
    <row r="16" spans="1:14" ht="30" customHeight="1" thickBot="1">
      <c r="A16" s="237"/>
      <c r="B16" s="244"/>
      <c r="C16" s="274">
        <v>2</v>
      </c>
      <c r="D16" s="275"/>
      <c r="E16" s="275"/>
      <c r="F16" s="275"/>
      <c r="G16" s="321" t="s">
        <v>100</v>
      </c>
      <c r="H16" s="275"/>
      <c r="I16" s="275"/>
      <c r="J16" s="275"/>
      <c r="K16" s="333"/>
      <c r="L16" s="245"/>
      <c r="M16" s="237"/>
    </row>
    <row r="17" spans="1:13" ht="30" customHeight="1">
      <c r="A17" s="237"/>
      <c r="B17" s="244"/>
      <c r="C17" s="263">
        <v>2.1</v>
      </c>
      <c r="D17" s="318"/>
      <c r="E17" s="318"/>
      <c r="F17" s="318"/>
      <c r="G17" s="256" t="s">
        <v>115</v>
      </c>
      <c r="H17" s="318" t="s">
        <v>98</v>
      </c>
      <c r="I17" s="319">
        <v>793.67</v>
      </c>
      <c r="J17" s="320">
        <f>16811*1.33</f>
        <v>22358.63</v>
      </c>
      <c r="K17" s="324">
        <f>I17*J17</f>
        <v>17745373.872099999</v>
      </c>
      <c r="L17" s="245"/>
      <c r="M17" s="237"/>
    </row>
    <row r="18" spans="1:13" ht="30" customHeight="1">
      <c r="A18" s="237"/>
      <c r="B18" s="244"/>
      <c r="C18" s="263">
        <v>2.2000000000000002</v>
      </c>
      <c r="D18" s="264"/>
      <c r="E18" s="264"/>
      <c r="F18" s="264"/>
      <c r="G18" s="265" t="s">
        <v>116</v>
      </c>
      <c r="H18" s="264" t="s">
        <v>101</v>
      </c>
      <c r="I18" s="266">
        <v>460.33</v>
      </c>
      <c r="J18" s="267">
        <f>41383*1.33</f>
        <v>55039.39</v>
      </c>
      <c r="K18" s="324">
        <f t="shared" ref="K18:K20" si="0">I18*J18</f>
        <v>25336282.398699999</v>
      </c>
      <c r="L18" s="245"/>
      <c r="M18" s="237"/>
    </row>
    <row r="19" spans="1:13" s="237" customFormat="1" ht="30" customHeight="1">
      <c r="B19" s="244"/>
      <c r="C19" s="263">
        <v>2.2999999999999998</v>
      </c>
      <c r="D19" s="268"/>
      <c r="E19" s="268"/>
      <c r="F19" s="268"/>
      <c r="G19" s="269" t="s">
        <v>117</v>
      </c>
      <c r="H19" s="268" t="s">
        <v>101</v>
      </c>
      <c r="I19" s="266">
        <v>317.47000000000003</v>
      </c>
      <c r="J19" s="267">
        <f>106726*1.33</f>
        <v>141945.58000000002</v>
      </c>
      <c r="K19" s="324">
        <f t="shared" si="0"/>
        <v>45063463.282600008</v>
      </c>
      <c r="L19" s="245"/>
    </row>
    <row r="20" spans="1:13" ht="30" customHeight="1">
      <c r="B20" s="270"/>
      <c r="C20" s="263">
        <v>2.4</v>
      </c>
      <c r="D20" s="264"/>
      <c r="E20" s="264"/>
      <c r="F20" s="264"/>
      <c r="G20" s="265" t="s">
        <v>118</v>
      </c>
      <c r="H20" s="264" t="s">
        <v>101</v>
      </c>
      <c r="I20" s="266">
        <v>79.37</v>
      </c>
      <c r="J20" s="267">
        <f>163592*1.33</f>
        <v>217577.36000000002</v>
      </c>
      <c r="K20" s="324">
        <f t="shared" si="0"/>
        <v>17269115.063200001</v>
      </c>
      <c r="L20" s="271"/>
    </row>
    <row r="21" spans="1:13" ht="30" customHeight="1" thickBot="1">
      <c r="A21" s="237"/>
      <c r="B21" s="244"/>
      <c r="C21" s="257" t="s">
        <v>13</v>
      </c>
      <c r="D21" s="272"/>
      <c r="E21" s="273"/>
      <c r="F21" s="272"/>
      <c r="G21" s="272"/>
      <c r="H21" s="272"/>
      <c r="I21" s="266"/>
      <c r="J21" s="272"/>
      <c r="K21" s="323"/>
      <c r="L21" s="245"/>
      <c r="M21" s="237"/>
    </row>
    <row r="22" spans="1:13" ht="30" customHeight="1" thickBot="1">
      <c r="A22" s="237"/>
      <c r="B22" s="244"/>
      <c r="C22" s="274">
        <v>3</v>
      </c>
      <c r="D22" s="275"/>
      <c r="E22" s="275"/>
      <c r="F22" s="275"/>
      <c r="G22" s="275" t="s">
        <v>102</v>
      </c>
      <c r="H22" s="275"/>
      <c r="I22" s="275"/>
      <c r="J22" s="275"/>
      <c r="K22" s="333"/>
      <c r="L22" s="245"/>
      <c r="M22" s="237"/>
    </row>
    <row r="23" spans="1:13" ht="38.25" customHeight="1">
      <c r="A23" s="237"/>
      <c r="B23" s="244"/>
      <c r="C23" s="263">
        <v>3.1</v>
      </c>
      <c r="D23" s="232"/>
      <c r="E23" s="232"/>
      <c r="F23" s="232"/>
      <c r="G23" s="276" t="s">
        <v>119</v>
      </c>
      <c r="H23" s="232" t="s">
        <v>103</v>
      </c>
      <c r="I23" s="266">
        <v>2709.9</v>
      </c>
      <c r="J23" s="341">
        <f>12198*1.33</f>
        <v>16223.34</v>
      </c>
      <c r="K23" s="326">
        <f>I23*J23</f>
        <v>43963629.066</v>
      </c>
      <c r="L23" s="245"/>
      <c r="M23" s="237"/>
    </row>
    <row r="24" spans="1:13" ht="49.5" customHeight="1">
      <c r="A24" s="237"/>
      <c r="B24" s="244"/>
      <c r="C24" s="263">
        <v>3.2</v>
      </c>
      <c r="D24" s="277"/>
      <c r="E24" s="277"/>
      <c r="F24" s="277"/>
      <c r="G24" s="276" t="s">
        <v>120</v>
      </c>
      <c r="H24" s="232" t="s">
        <v>98</v>
      </c>
      <c r="I24" s="266">
        <v>793.67</v>
      </c>
      <c r="J24" s="342">
        <f>168853*1.33</f>
        <v>224574.49000000002</v>
      </c>
      <c r="K24" s="325">
        <f>I24*J24</f>
        <v>178238035.47830001</v>
      </c>
      <c r="L24" s="245"/>
      <c r="M24" s="237"/>
    </row>
    <row r="25" spans="1:13" ht="30" customHeight="1" thickBot="1">
      <c r="A25" s="237"/>
      <c r="B25" s="244"/>
      <c r="C25" s="278" t="s">
        <v>13</v>
      </c>
      <c r="D25" s="279"/>
      <c r="E25" s="279"/>
      <c r="F25" s="279"/>
      <c r="G25" s="280"/>
      <c r="H25" s="279"/>
      <c r="I25" s="266"/>
      <c r="J25" s="281"/>
      <c r="K25" s="327"/>
      <c r="L25" s="245"/>
      <c r="M25" s="237"/>
    </row>
    <row r="26" spans="1:13" ht="30" customHeight="1" thickBot="1">
      <c r="A26" s="237"/>
      <c r="B26" s="244"/>
      <c r="C26" s="274">
        <v>4</v>
      </c>
      <c r="D26" s="275"/>
      <c r="E26" s="275"/>
      <c r="F26" s="275"/>
      <c r="G26" s="275" t="s">
        <v>104</v>
      </c>
      <c r="H26" s="275"/>
      <c r="I26" s="275"/>
      <c r="J26" s="275"/>
      <c r="K26" s="333"/>
      <c r="L26" s="245"/>
      <c r="M26" s="237"/>
    </row>
    <row r="27" spans="1:13" ht="30" customHeight="1">
      <c r="A27" s="237"/>
      <c r="B27" s="244"/>
      <c r="C27" s="263">
        <v>4.0999999999999996</v>
      </c>
      <c r="D27" s="232"/>
      <c r="E27" s="232"/>
      <c r="F27" s="232"/>
      <c r="G27" s="276" t="s">
        <v>106</v>
      </c>
      <c r="H27" s="232" t="s">
        <v>107</v>
      </c>
      <c r="I27" s="266">
        <v>1</v>
      </c>
      <c r="J27" s="267">
        <f>465334*1.33</f>
        <v>618894.22000000009</v>
      </c>
      <c r="K27" s="325">
        <f>I27*J27</f>
        <v>618894.22000000009</v>
      </c>
      <c r="L27" s="245"/>
      <c r="M27" s="237"/>
    </row>
    <row r="28" spans="1:13" ht="32.25" customHeight="1">
      <c r="A28" s="237"/>
      <c r="B28" s="244"/>
      <c r="C28" s="263">
        <v>4.2</v>
      </c>
      <c r="D28" s="232"/>
      <c r="E28" s="232"/>
      <c r="F28" s="232"/>
      <c r="G28" s="276" t="s">
        <v>108</v>
      </c>
      <c r="H28" s="232" t="s">
        <v>107</v>
      </c>
      <c r="I28" s="266">
        <v>5</v>
      </c>
      <c r="J28" s="267">
        <f>139569*1.33</f>
        <v>185626.77000000002</v>
      </c>
      <c r="K28" s="325">
        <f>I28*J28</f>
        <v>928133.85000000009</v>
      </c>
      <c r="L28" s="245"/>
      <c r="M28" s="237"/>
    </row>
    <row r="29" spans="1:13" ht="32.25" customHeight="1">
      <c r="A29" s="237"/>
      <c r="B29" s="244"/>
      <c r="C29" s="263">
        <v>4.3</v>
      </c>
      <c r="D29" s="232"/>
      <c r="E29" s="232"/>
      <c r="F29" s="232"/>
      <c r="G29" s="276" t="s">
        <v>109</v>
      </c>
      <c r="H29" s="232" t="s">
        <v>107</v>
      </c>
      <c r="I29" s="266">
        <v>10</v>
      </c>
      <c r="J29" s="267">
        <f>86003*1.33</f>
        <v>114383.99</v>
      </c>
      <c r="K29" s="325">
        <f t="shared" ref="K29:K32" si="1">I29*J29</f>
        <v>1143839.9000000001</v>
      </c>
      <c r="L29" s="245"/>
      <c r="M29" s="237"/>
    </row>
    <row r="30" spans="1:13" ht="30" customHeight="1">
      <c r="A30" s="237"/>
      <c r="B30" s="244"/>
      <c r="C30" s="263">
        <v>4.4000000000000004</v>
      </c>
      <c r="D30" s="232"/>
      <c r="E30" s="232"/>
      <c r="F30" s="232"/>
      <c r="G30" s="276" t="s">
        <v>121</v>
      </c>
      <c r="H30" s="232" t="s">
        <v>99</v>
      </c>
      <c r="I30" s="266">
        <v>221.60000000000002</v>
      </c>
      <c r="J30" s="267">
        <f>62420*1.33</f>
        <v>83018.600000000006</v>
      </c>
      <c r="K30" s="325">
        <f t="shared" si="1"/>
        <v>18396921.760000002</v>
      </c>
      <c r="L30" s="245"/>
      <c r="M30" s="237"/>
    </row>
    <row r="31" spans="1:13" ht="30" customHeight="1">
      <c r="A31" s="237"/>
      <c r="B31" s="244"/>
      <c r="C31" s="263">
        <v>4.5</v>
      </c>
      <c r="D31" s="232"/>
      <c r="E31" s="232"/>
      <c r="F31" s="232"/>
      <c r="G31" s="276" t="s">
        <v>110</v>
      </c>
      <c r="H31" s="232" t="s">
        <v>98</v>
      </c>
      <c r="I31" s="266">
        <v>1098.58</v>
      </c>
      <c r="J31" s="267">
        <f>8971*1.33</f>
        <v>11931.43</v>
      </c>
      <c r="K31" s="325">
        <f t="shared" si="1"/>
        <v>13107630.3694</v>
      </c>
      <c r="L31" s="245"/>
      <c r="M31" s="237"/>
    </row>
    <row r="32" spans="1:13" ht="30" customHeight="1">
      <c r="A32" s="237"/>
      <c r="B32" s="244"/>
      <c r="C32" s="263">
        <v>4.5999999999999996</v>
      </c>
      <c r="D32" s="232"/>
      <c r="E32" s="232"/>
      <c r="F32" s="232"/>
      <c r="G32" s="276" t="s">
        <v>122</v>
      </c>
      <c r="H32" s="232" t="s">
        <v>99</v>
      </c>
      <c r="I32" s="266">
        <v>339.79999999999995</v>
      </c>
      <c r="J32" s="267">
        <f>26678*1.33</f>
        <v>35481.740000000005</v>
      </c>
      <c r="K32" s="325">
        <f t="shared" si="1"/>
        <v>12056695.252</v>
      </c>
      <c r="L32" s="245"/>
      <c r="M32" s="237"/>
    </row>
    <row r="33" spans="1:13" ht="30" customHeight="1" thickBot="1">
      <c r="A33" s="237"/>
      <c r="B33" s="244"/>
      <c r="C33" s="257" t="s">
        <v>13</v>
      </c>
      <c r="D33" s="282"/>
      <c r="E33" s="282"/>
      <c r="F33" s="282"/>
      <c r="G33" s="283"/>
      <c r="H33" s="284"/>
      <c r="I33" s="266"/>
      <c r="J33" s="285"/>
      <c r="K33" s="323"/>
      <c r="L33" s="245"/>
      <c r="M33" s="237"/>
    </row>
    <row r="34" spans="1:13" ht="30" customHeight="1" thickBot="1">
      <c r="A34" s="237"/>
      <c r="B34" s="244"/>
      <c r="C34" s="274">
        <v>5</v>
      </c>
      <c r="D34" s="275"/>
      <c r="E34" s="275"/>
      <c r="F34" s="275"/>
      <c r="G34" s="275" t="s">
        <v>105</v>
      </c>
      <c r="H34" s="275"/>
      <c r="I34" s="275"/>
      <c r="J34" s="275"/>
      <c r="K34" s="333"/>
      <c r="L34" s="245"/>
      <c r="M34" s="237"/>
    </row>
    <row r="35" spans="1:13" ht="30" customHeight="1">
      <c r="A35" s="237"/>
      <c r="B35" s="244"/>
      <c r="C35" s="263">
        <v>5.0999999999999996</v>
      </c>
      <c r="D35" s="232"/>
      <c r="E35" s="232"/>
      <c r="F35" s="232"/>
      <c r="G35" s="276" t="s">
        <v>111</v>
      </c>
      <c r="H35" s="232" t="s">
        <v>101</v>
      </c>
      <c r="I35" s="266">
        <v>647.63</v>
      </c>
      <c r="J35" s="267">
        <f>48895*1.33</f>
        <v>65030.350000000006</v>
      </c>
      <c r="K35" s="325">
        <f>I35*J35</f>
        <v>42115605.570500001</v>
      </c>
      <c r="L35" s="245"/>
      <c r="M35" s="237"/>
    </row>
    <row r="36" spans="1:13" ht="30" customHeight="1" thickBot="1">
      <c r="A36" s="237"/>
      <c r="B36" s="244"/>
      <c r="C36" s="257" t="s">
        <v>13</v>
      </c>
      <c r="D36" s="282"/>
      <c r="E36" s="282"/>
      <c r="F36" s="282"/>
      <c r="G36" s="286"/>
      <c r="H36" s="284"/>
      <c r="I36" s="266"/>
      <c r="J36" s="285"/>
      <c r="K36" s="323"/>
      <c r="L36" s="245"/>
      <c r="M36" s="237"/>
    </row>
    <row r="37" spans="1:13" s="290" customFormat="1" ht="30" customHeight="1" thickBot="1">
      <c r="A37" s="287"/>
      <c r="B37" s="288"/>
      <c r="C37" s="375" t="s">
        <v>14</v>
      </c>
      <c r="D37" s="376"/>
      <c r="E37" s="376"/>
      <c r="F37" s="376"/>
      <c r="G37" s="376"/>
      <c r="H37" s="376"/>
      <c r="I37" s="376"/>
      <c r="J37" s="377"/>
      <c r="K37" s="368">
        <v>420389354</v>
      </c>
      <c r="L37" s="289"/>
      <c r="M37" s="287"/>
    </row>
    <row r="38" spans="1:13" s="290" customFormat="1" thickBot="1">
      <c r="A38" s="287"/>
      <c r="B38" s="288"/>
      <c r="C38" s="291"/>
      <c r="D38" s="291"/>
      <c r="E38" s="291"/>
      <c r="F38" s="291"/>
      <c r="G38" s="291"/>
      <c r="H38" s="291"/>
      <c r="I38" s="291"/>
      <c r="J38" s="291"/>
      <c r="K38" s="334"/>
      <c r="L38" s="289"/>
      <c r="M38" s="287"/>
    </row>
    <row r="39" spans="1:13" s="290" customFormat="1" ht="30" customHeight="1">
      <c r="A39" s="287"/>
      <c r="B39" s="288"/>
      <c r="C39" s="292"/>
      <c r="D39" s="293"/>
      <c r="E39" s="292"/>
      <c r="F39" s="292"/>
      <c r="G39" s="356"/>
      <c r="H39" s="357"/>
      <c r="I39" s="360"/>
      <c r="J39" s="361"/>
      <c r="K39" s="335"/>
      <c r="L39" s="289"/>
      <c r="M39" s="287"/>
    </row>
    <row r="40" spans="1:13" s="290" customFormat="1" ht="30" customHeight="1">
      <c r="A40" s="287"/>
      <c r="B40" s="288"/>
      <c r="C40" s="292"/>
      <c r="D40" s="293"/>
      <c r="E40" s="292"/>
      <c r="F40" s="292"/>
      <c r="G40" s="362" t="s">
        <v>112</v>
      </c>
      <c r="H40" s="363" t="s">
        <v>107</v>
      </c>
      <c r="I40" s="364">
        <v>1</v>
      </c>
      <c r="J40" s="366">
        <v>11382146</v>
      </c>
      <c r="K40" s="365">
        <f>J40*I40</f>
        <v>11382146</v>
      </c>
      <c r="L40" s="289"/>
      <c r="M40" s="287"/>
    </row>
    <row r="41" spans="1:13" s="290" customFormat="1" ht="30" customHeight="1">
      <c r="A41" s="287"/>
      <c r="B41" s="288"/>
      <c r="C41" s="292"/>
      <c r="D41" s="293"/>
      <c r="E41" s="292"/>
      <c r="F41" s="292"/>
      <c r="G41" s="362" t="s">
        <v>113</v>
      </c>
      <c r="H41" s="363" t="s">
        <v>107</v>
      </c>
      <c r="I41" s="364">
        <v>1</v>
      </c>
      <c r="J41" s="366">
        <v>5839860</v>
      </c>
      <c r="K41" s="365">
        <f t="shared" ref="K41:K42" si="2">J41*I41</f>
        <v>5839860</v>
      </c>
      <c r="L41" s="289"/>
      <c r="M41" s="287"/>
    </row>
    <row r="42" spans="1:13" s="290" customFormat="1" ht="30" customHeight="1">
      <c r="A42" s="287"/>
      <c r="B42" s="288"/>
      <c r="C42" s="292"/>
      <c r="D42" s="293"/>
      <c r="E42" s="292"/>
      <c r="F42" s="292"/>
      <c r="G42" s="362" t="s">
        <v>114</v>
      </c>
      <c r="H42" s="363" t="s">
        <v>107</v>
      </c>
      <c r="I42" s="364">
        <v>1</v>
      </c>
      <c r="J42" s="366">
        <v>12198908</v>
      </c>
      <c r="K42" s="365">
        <f t="shared" si="2"/>
        <v>12198908</v>
      </c>
      <c r="L42" s="289"/>
      <c r="M42" s="287"/>
    </row>
    <row r="43" spans="1:13" s="290" customFormat="1" ht="30" customHeight="1">
      <c r="A43" s="287"/>
      <c r="B43" s="288"/>
      <c r="C43" s="292"/>
      <c r="D43" s="294"/>
      <c r="E43" s="294"/>
      <c r="F43" s="294"/>
      <c r="G43" s="349"/>
      <c r="H43" s="344"/>
      <c r="I43" s="345"/>
      <c r="J43" s="346"/>
      <c r="K43" s="336"/>
      <c r="L43" s="289"/>
      <c r="M43" s="287"/>
    </row>
    <row r="44" spans="1:13" s="290" customFormat="1" ht="30" customHeight="1">
      <c r="A44" s="287"/>
      <c r="B44" s="288"/>
      <c r="C44" s="292"/>
      <c r="D44" s="294"/>
      <c r="E44" s="294"/>
      <c r="F44" s="294"/>
      <c r="G44" s="350" t="s">
        <v>15</v>
      </c>
      <c r="H44" s="359"/>
      <c r="I44" s="348"/>
      <c r="J44" s="343"/>
      <c r="K44" s="337">
        <f>SUM(K40:K43)</f>
        <v>29420914</v>
      </c>
      <c r="L44" s="289"/>
      <c r="M44" s="287"/>
    </row>
    <row r="45" spans="1:13" s="290" customFormat="1" ht="30" customHeight="1">
      <c r="A45" s="287"/>
      <c r="B45" s="288"/>
      <c r="C45" s="292"/>
      <c r="D45" s="293"/>
      <c r="E45" s="292"/>
      <c r="F45" s="295"/>
      <c r="G45" s="351"/>
      <c r="H45" s="344"/>
      <c r="I45" s="345"/>
      <c r="J45" s="347"/>
      <c r="K45" s="337"/>
      <c r="L45" s="289"/>
      <c r="M45" s="287"/>
    </row>
    <row r="46" spans="1:13" s="290" customFormat="1" ht="30" customHeight="1" thickBot="1">
      <c r="A46" s="287"/>
      <c r="B46" s="288"/>
      <c r="C46" s="292"/>
      <c r="D46" s="293"/>
      <c r="E46" s="292"/>
      <c r="F46" s="292"/>
      <c r="G46" s="352" t="s">
        <v>16</v>
      </c>
      <c r="H46" s="353"/>
      <c r="I46" s="354"/>
      <c r="J46" s="355"/>
      <c r="K46" s="367">
        <f>K37+K44</f>
        <v>449810268</v>
      </c>
      <c r="L46" s="289"/>
      <c r="M46" s="287"/>
    </row>
    <row r="47" spans="1:13" s="290" customFormat="1" thickBot="1">
      <c r="A47" s="287"/>
      <c r="B47" s="288"/>
      <c r="C47" s="292"/>
      <c r="D47" s="293"/>
      <c r="E47" s="293"/>
      <c r="F47" s="293"/>
      <c r="G47" s="292"/>
      <c r="H47" s="292"/>
      <c r="I47" s="296"/>
      <c r="J47" s="297"/>
      <c r="K47" s="338"/>
      <c r="L47" s="289"/>
      <c r="M47" s="287"/>
    </row>
    <row r="48" spans="1:13" s="290" customFormat="1" ht="15.75">
      <c r="A48" s="287"/>
      <c r="B48" s="288"/>
      <c r="C48" s="298"/>
      <c r="D48" s="385"/>
      <c r="E48" s="385"/>
      <c r="F48" s="385"/>
      <c r="G48" s="385"/>
      <c r="H48" s="385"/>
      <c r="I48" s="385"/>
      <c r="J48" s="385"/>
      <c r="K48" s="386"/>
      <c r="L48" s="299"/>
      <c r="M48" s="287"/>
    </row>
    <row r="49" spans="1:13" s="290" customFormat="1" ht="46.5" customHeight="1">
      <c r="A49" s="287"/>
      <c r="B49" s="288"/>
      <c r="C49" s="370" t="s">
        <v>89</v>
      </c>
      <c r="D49" s="371"/>
      <c r="E49" s="371"/>
      <c r="F49" s="371"/>
      <c r="G49" s="371"/>
      <c r="H49" s="384" t="s">
        <v>17</v>
      </c>
      <c r="I49" s="384"/>
      <c r="J49" s="384"/>
      <c r="K49" s="328" t="s">
        <v>18</v>
      </c>
      <c r="L49" s="300"/>
      <c r="M49" s="287"/>
    </row>
    <row r="50" spans="1:13" s="290" customFormat="1" ht="32.25" customHeight="1">
      <c r="A50" s="287"/>
      <c r="B50" s="288"/>
      <c r="C50" s="370" t="s">
        <v>95</v>
      </c>
      <c r="D50" s="371"/>
      <c r="E50" s="371"/>
      <c r="F50" s="371"/>
      <c r="G50" s="371"/>
      <c r="H50" s="383" t="s">
        <v>19</v>
      </c>
      <c r="I50" s="383"/>
      <c r="J50" s="301" t="s">
        <v>20</v>
      </c>
      <c r="K50" s="358">
        <v>27</v>
      </c>
      <c r="L50" s="300"/>
      <c r="M50" s="287"/>
    </row>
    <row r="51" spans="1:13" s="290" customFormat="1" ht="30" customHeight="1">
      <c r="A51" s="287"/>
      <c r="B51" s="288"/>
      <c r="C51" s="370" t="s">
        <v>90</v>
      </c>
      <c r="D51" s="371"/>
      <c r="E51" s="371"/>
      <c r="F51" s="371"/>
      <c r="G51" s="371"/>
      <c r="H51" s="380" t="s">
        <v>21</v>
      </c>
      <c r="I51" s="381"/>
      <c r="J51" s="301" t="s">
        <v>22</v>
      </c>
      <c r="K51" s="358">
        <v>1</v>
      </c>
      <c r="L51" s="300"/>
      <c r="M51" s="287"/>
    </row>
    <row r="52" spans="1:13" s="303" customFormat="1" ht="58.5" customHeight="1">
      <c r="A52" s="287"/>
      <c r="B52" s="288"/>
      <c r="C52" s="302"/>
      <c r="E52" s="304"/>
      <c r="F52" s="304"/>
      <c r="G52" s="305"/>
      <c r="H52" s="382" t="s">
        <v>23</v>
      </c>
      <c r="I52" s="383"/>
      <c r="J52" s="301" t="s">
        <v>24</v>
      </c>
      <c r="K52" s="358">
        <v>5</v>
      </c>
      <c r="L52" s="289"/>
      <c r="M52" s="287"/>
    </row>
    <row r="53" spans="1:13" ht="57" customHeight="1">
      <c r="A53" s="237"/>
      <c r="B53" s="244"/>
      <c r="C53" s="306"/>
      <c r="D53" s="307"/>
      <c r="E53" s="307"/>
      <c r="F53" s="307"/>
      <c r="G53" s="308"/>
      <c r="H53" s="383" t="s">
        <v>25</v>
      </c>
      <c r="I53" s="383"/>
      <c r="J53" s="301" t="s">
        <v>26</v>
      </c>
      <c r="K53" s="358">
        <v>33</v>
      </c>
      <c r="L53" s="245"/>
      <c r="M53" s="237"/>
    </row>
    <row r="54" spans="1:13" ht="17.25" thickBot="1">
      <c r="A54" s="237"/>
      <c r="B54" s="244"/>
      <c r="C54" s="309"/>
      <c r="D54" s="310"/>
      <c r="E54" s="310"/>
      <c r="F54" s="310"/>
      <c r="G54" s="311"/>
      <c r="H54" s="378"/>
      <c r="I54" s="378"/>
      <c r="J54" s="378"/>
      <c r="K54" s="379"/>
      <c r="L54" s="245"/>
      <c r="M54" s="237"/>
    </row>
    <row r="55" spans="1:13" ht="17.25" thickBot="1">
      <c r="A55" s="237"/>
      <c r="B55" s="312"/>
      <c r="C55" s="313"/>
      <c r="D55" s="313"/>
      <c r="E55" s="314"/>
      <c r="F55" s="313"/>
      <c r="G55" s="315"/>
      <c r="H55" s="313"/>
      <c r="I55" s="313"/>
      <c r="J55" s="313"/>
      <c r="K55" s="339"/>
      <c r="L55" s="316"/>
      <c r="M55" s="237"/>
    </row>
    <row r="56" spans="1:13" ht="17.25" thickTop="1">
      <c r="A56" s="237"/>
      <c r="B56" s="237"/>
      <c r="C56" s="237"/>
      <c r="D56" s="237"/>
      <c r="E56" s="238"/>
      <c r="F56" s="237"/>
      <c r="G56" s="237"/>
      <c r="H56" s="237"/>
      <c r="I56" s="237"/>
      <c r="J56" s="237"/>
      <c r="K56" s="329"/>
      <c r="L56" s="237"/>
      <c r="M56" s="237"/>
    </row>
  </sheetData>
  <mergeCells count="25">
    <mergeCell ref="C7:K8"/>
    <mergeCell ref="C9:K9"/>
    <mergeCell ref="J11:J12"/>
    <mergeCell ref="K11:K12"/>
    <mergeCell ref="C11:C12"/>
    <mergeCell ref="D11:D12"/>
    <mergeCell ref="G11:G12"/>
    <mergeCell ref="H11:H12"/>
    <mergeCell ref="E11:F11"/>
    <mergeCell ref="C3:F3"/>
    <mergeCell ref="C50:G50"/>
    <mergeCell ref="C10:K10"/>
    <mergeCell ref="C37:J37"/>
    <mergeCell ref="H54:K54"/>
    <mergeCell ref="C51:G51"/>
    <mergeCell ref="H51:I51"/>
    <mergeCell ref="H52:I52"/>
    <mergeCell ref="H53:I53"/>
    <mergeCell ref="C49:G49"/>
    <mergeCell ref="H49:J49"/>
    <mergeCell ref="H50:I50"/>
    <mergeCell ref="D48:K48"/>
    <mergeCell ref="C6:K6"/>
    <mergeCell ref="I11:I12"/>
    <mergeCell ref="C5:K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topLeftCell="A40" zoomScale="87" zoomScaleNormal="100" zoomScaleSheetLayoutView="87" zoomScalePageLayoutView="91" workbookViewId="0">
      <selection activeCell="P19" sqref="P19"/>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407" t="s">
        <v>92</v>
      </c>
      <c r="D3" s="407"/>
      <c r="E3" s="407"/>
      <c r="F3" s="407"/>
      <c r="G3" s="5"/>
      <c r="H3" s="5"/>
      <c r="I3" s="5"/>
      <c r="J3" s="5"/>
      <c r="K3" s="5"/>
      <c r="L3" s="12"/>
      <c r="M3" s="5"/>
    </row>
    <row r="4" spans="1:13">
      <c r="A4" s="5"/>
      <c r="B4" s="11"/>
      <c r="C4" s="215" t="s">
        <v>31</v>
      </c>
      <c r="D4" s="216" t="s">
        <v>32</v>
      </c>
      <c r="E4" s="215" t="s">
        <v>33</v>
      </c>
      <c r="F4" s="216">
        <v>3</v>
      </c>
      <c r="G4" s="5"/>
      <c r="H4" s="5"/>
      <c r="I4" s="5"/>
      <c r="J4" s="5"/>
      <c r="K4" s="5"/>
      <c r="L4" s="12"/>
      <c r="M4" s="5"/>
    </row>
    <row r="5" spans="1:13">
      <c r="A5" s="5"/>
      <c r="B5" s="11"/>
      <c r="C5" s="410" t="s">
        <v>0</v>
      </c>
      <c r="D5" s="410"/>
      <c r="E5" s="410"/>
      <c r="F5" s="410"/>
      <c r="G5" s="410"/>
      <c r="H5" s="410"/>
      <c r="I5" s="410"/>
      <c r="J5" s="410"/>
      <c r="K5" s="410"/>
      <c r="L5" s="12"/>
      <c r="M5" s="5"/>
    </row>
    <row r="6" spans="1:13" ht="17.25" thickBot="1">
      <c r="A6" s="5"/>
      <c r="B6" s="11"/>
      <c r="C6" s="411" t="s">
        <v>27</v>
      </c>
      <c r="D6" s="411"/>
      <c r="E6" s="411"/>
      <c r="F6" s="411"/>
      <c r="G6" s="411"/>
      <c r="H6" s="411"/>
      <c r="I6" s="411"/>
      <c r="J6" s="411"/>
      <c r="K6" s="411"/>
      <c r="L6" s="12"/>
      <c r="M6" s="5"/>
    </row>
    <row r="7" spans="1:13" s="27" customFormat="1" ht="16.5" customHeight="1">
      <c r="A7" s="26"/>
      <c r="B7" s="229"/>
      <c r="C7" s="412" t="s">
        <v>94</v>
      </c>
      <c r="D7" s="413"/>
      <c r="E7" s="413"/>
      <c r="F7" s="413"/>
      <c r="G7" s="413"/>
      <c r="H7" s="413"/>
      <c r="I7" s="413"/>
      <c r="J7" s="413"/>
      <c r="K7" s="414"/>
      <c r="L7" s="28"/>
      <c r="M7" s="26"/>
    </row>
    <row r="8" spans="1:13" ht="33.75" customHeight="1" thickBot="1">
      <c r="A8" s="5"/>
      <c r="B8" s="230"/>
      <c r="C8" s="415"/>
      <c r="D8" s="416"/>
      <c r="E8" s="416"/>
      <c r="F8" s="416"/>
      <c r="G8" s="416"/>
      <c r="H8" s="416"/>
      <c r="I8" s="416"/>
      <c r="J8" s="416"/>
      <c r="K8" s="417"/>
      <c r="L8" s="12"/>
      <c r="M8" s="5"/>
    </row>
    <row r="9" spans="1:13" ht="34.5" customHeight="1">
      <c r="A9" s="5"/>
      <c r="B9" s="230"/>
      <c r="C9" s="418" t="s">
        <v>28</v>
      </c>
      <c r="D9" s="419"/>
      <c r="E9" s="419"/>
      <c r="F9" s="419"/>
      <c r="G9" s="419"/>
      <c r="H9" s="419"/>
      <c r="I9" s="419"/>
      <c r="J9" s="419"/>
      <c r="K9" s="420"/>
      <c r="L9" s="12"/>
      <c r="M9" s="5"/>
    </row>
    <row r="10" spans="1:13" ht="30" customHeight="1" thickBot="1">
      <c r="A10" s="5"/>
      <c r="B10" s="230"/>
      <c r="C10" s="421"/>
      <c r="D10" s="421"/>
      <c r="E10" s="421"/>
      <c r="F10" s="421"/>
      <c r="G10" s="421"/>
      <c r="H10" s="421"/>
      <c r="I10" s="421"/>
      <c r="J10" s="421"/>
      <c r="K10" s="422"/>
      <c r="L10" s="12"/>
      <c r="M10" s="5"/>
    </row>
    <row r="11" spans="1:13" ht="30" customHeight="1">
      <c r="A11" s="5"/>
      <c r="B11" s="11"/>
      <c r="C11" s="423" t="s">
        <v>3</v>
      </c>
      <c r="D11" s="425" t="s">
        <v>4</v>
      </c>
      <c r="E11" s="427" t="s">
        <v>5</v>
      </c>
      <c r="F11" s="427"/>
      <c r="G11" s="423" t="s">
        <v>6</v>
      </c>
      <c r="H11" s="425" t="s">
        <v>7</v>
      </c>
      <c r="I11" s="425" t="s">
        <v>8</v>
      </c>
      <c r="J11" s="428" t="s">
        <v>9</v>
      </c>
      <c r="K11" s="430" t="s">
        <v>10</v>
      </c>
      <c r="L11" s="12"/>
      <c r="M11" s="5"/>
    </row>
    <row r="12" spans="1:13" ht="30" customHeight="1" thickBot="1">
      <c r="A12" s="5"/>
      <c r="B12" s="11"/>
      <c r="C12" s="424"/>
      <c r="D12" s="426"/>
      <c r="E12" s="143" t="s">
        <v>11</v>
      </c>
      <c r="F12" s="143" t="s">
        <v>12</v>
      </c>
      <c r="G12" s="424"/>
      <c r="H12" s="426"/>
      <c r="I12" s="426"/>
      <c r="J12" s="429"/>
      <c r="K12" s="431"/>
      <c r="L12" s="12"/>
      <c r="M12" s="5"/>
    </row>
    <row r="13" spans="1:13" ht="30" customHeight="1" thickBot="1">
      <c r="A13" s="5"/>
      <c r="B13" s="11"/>
      <c r="C13" s="144"/>
      <c r="D13" s="145"/>
      <c r="E13" s="145"/>
      <c r="F13" s="145"/>
      <c r="G13" s="145"/>
      <c r="H13" s="145"/>
      <c r="I13" s="145"/>
      <c r="J13" s="145"/>
      <c r="K13" s="146"/>
      <c r="L13" s="12"/>
      <c r="M13" s="5"/>
    </row>
    <row r="14" spans="1:13" ht="30" customHeight="1">
      <c r="A14" s="5"/>
      <c r="B14" s="11"/>
      <c r="C14" s="147"/>
      <c r="D14" s="148"/>
      <c r="E14" s="148"/>
      <c r="F14" s="148"/>
      <c r="G14" s="149"/>
      <c r="H14" s="148"/>
      <c r="I14" s="150"/>
      <c r="J14" s="151"/>
      <c r="K14" s="152"/>
      <c r="L14" s="12"/>
      <c r="M14" s="5"/>
    </row>
    <row r="15" spans="1:13" ht="30" customHeight="1" thickBot="1">
      <c r="A15" s="5"/>
      <c r="B15" s="11"/>
      <c r="C15" s="153" t="s">
        <v>13</v>
      </c>
      <c r="D15" s="154"/>
      <c r="E15" s="154"/>
      <c r="F15" s="154"/>
      <c r="G15" s="155"/>
      <c r="H15" s="154"/>
      <c r="I15" s="150"/>
      <c r="J15" s="156"/>
      <c r="K15" s="157"/>
      <c r="L15" s="12"/>
      <c r="M15" s="5"/>
    </row>
    <row r="16" spans="1:13" ht="30" customHeight="1" thickBot="1">
      <c r="A16" s="5"/>
      <c r="B16" s="11"/>
      <c r="C16" s="144"/>
      <c r="D16" s="145"/>
      <c r="E16" s="145"/>
      <c r="F16" s="145"/>
      <c r="G16" s="145"/>
      <c r="H16" s="145"/>
      <c r="I16" s="145"/>
      <c r="J16" s="145"/>
      <c r="K16" s="146"/>
      <c r="L16" s="12"/>
      <c r="M16" s="5"/>
    </row>
    <row r="17" spans="1:13" ht="30" customHeight="1">
      <c r="A17" s="5"/>
      <c r="B17" s="11"/>
      <c r="C17" s="147"/>
      <c r="D17" s="148"/>
      <c r="E17" s="148"/>
      <c r="F17" s="148"/>
      <c r="G17" s="158"/>
      <c r="H17" s="148"/>
      <c r="I17" s="150"/>
      <c r="J17" s="151"/>
      <c r="K17" s="159"/>
      <c r="L17" s="12"/>
      <c r="M17" s="5"/>
    </row>
    <row r="18" spans="1:13" ht="30" customHeight="1">
      <c r="A18" s="5"/>
      <c r="B18" s="11"/>
      <c r="C18" s="147"/>
      <c r="D18" s="148"/>
      <c r="E18" s="148"/>
      <c r="F18" s="148"/>
      <c r="G18" s="158"/>
      <c r="H18" s="148"/>
      <c r="I18" s="150"/>
      <c r="J18" s="151"/>
      <c r="K18" s="159"/>
      <c r="L18" s="12"/>
      <c r="M18" s="5"/>
    </row>
    <row r="19" spans="1:13" s="5" customFormat="1" ht="30" customHeight="1">
      <c r="B19" s="11"/>
      <c r="C19" s="147"/>
      <c r="D19" s="160"/>
      <c r="E19" s="160"/>
      <c r="F19" s="160"/>
      <c r="G19" s="161"/>
      <c r="H19" s="160"/>
      <c r="I19" s="150"/>
      <c r="J19" s="151"/>
      <c r="K19" s="159"/>
      <c r="L19" s="12"/>
    </row>
    <row r="20" spans="1:13" ht="30" customHeight="1">
      <c r="B20" s="23"/>
      <c r="C20" s="147"/>
      <c r="D20" s="148"/>
      <c r="E20" s="148"/>
      <c r="F20" s="148"/>
      <c r="G20" s="158"/>
      <c r="H20" s="148"/>
      <c r="I20" s="150"/>
      <c r="J20" s="151"/>
      <c r="K20" s="159"/>
      <c r="L20" s="24"/>
    </row>
    <row r="21" spans="1:13" ht="30" customHeight="1" thickBot="1">
      <c r="A21" s="5"/>
      <c r="B21" s="11"/>
      <c r="C21" s="153" t="s">
        <v>13</v>
      </c>
      <c r="D21" s="162"/>
      <c r="E21" s="163"/>
      <c r="F21" s="162"/>
      <c r="G21" s="162"/>
      <c r="H21" s="162"/>
      <c r="I21" s="150"/>
      <c r="J21" s="162"/>
      <c r="K21" s="157"/>
      <c r="L21" s="12"/>
      <c r="M21" s="5"/>
    </row>
    <row r="22" spans="1:13" ht="30" customHeight="1" thickBot="1">
      <c r="A22" s="5"/>
      <c r="B22" s="11"/>
      <c r="C22" s="144"/>
      <c r="D22" s="145"/>
      <c r="E22" s="145"/>
      <c r="F22" s="145"/>
      <c r="G22" s="145"/>
      <c r="H22" s="145"/>
      <c r="I22" s="145"/>
      <c r="J22" s="145"/>
      <c r="K22" s="146"/>
      <c r="L22" s="12"/>
      <c r="M22" s="5"/>
    </row>
    <row r="23" spans="1:13" ht="30" customHeight="1">
      <c r="A23" s="5"/>
      <c r="B23" s="11"/>
      <c r="C23" s="147"/>
      <c r="D23" s="164"/>
      <c r="E23" s="164"/>
      <c r="F23" s="164"/>
      <c r="G23" s="165"/>
      <c r="H23" s="164"/>
      <c r="I23" s="150"/>
      <c r="J23" s="151"/>
      <c r="K23" s="159"/>
      <c r="L23" s="12"/>
      <c r="M23" s="5"/>
    </row>
    <row r="24" spans="1:13" ht="30" customHeight="1">
      <c r="A24" s="5"/>
      <c r="B24" s="11"/>
      <c r="C24" s="147"/>
      <c r="D24" s="166"/>
      <c r="E24" s="166"/>
      <c r="F24" s="166"/>
      <c r="G24" s="165"/>
      <c r="H24" s="164"/>
      <c r="I24" s="150"/>
      <c r="J24" s="151"/>
      <c r="K24" s="159"/>
      <c r="L24" s="12"/>
      <c r="M24" s="5"/>
    </row>
    <row r="25" spans="1:13" ht="30" customHeight="1">
      <c r="A25" s="5"/>
      <c r="B25" s="11"/>
      <c r="C25" s="147"/>
      <c r="D25" s="164"/>
      <c r="E25" s="164"/>
      <c r="F25" s="164"/>
      <c r="G25" s="165"/>
      <c r="H25" s="164"/>
      <c r="I25" s="150"/>
      <c r="J25" s="151"/>
      <c r="K25" s="159"/>
      <c r="L25" s="12"/>
      <c r="M25" s="5"/>
    </row>
    <row r="26" spans="1:13" s="5" customFormat="1" ht="30" customHeight="1">
      <c r="B26" s="11"/>
      <c r="C26" s="147"/>
      <c r="D26" s="160"/>
      <c r="E26" s="160"/>
      <c r="F26" s="160"/>
      <c r="G26" s="167"/>
      <c r="H26" s="160"/>
      <c r="I26" s="150"/>
      <c r="J26" s="151"/>
      <c r="K26" s="159"/>
      <c r="L26" s="12"/>
    </row>
    <row r="27" spans="1:13" ht="30" customHeight="1">
      <c r="A27" s="5"/>
      <c r="B27" s="11"/>
      <c r="C27" s="147"/>
      <c r="D27" s="164"/>
      <c r="E27" s="164"/>
      <c r="F27" s="164"/>
      <c r="G27" s="165"/>
      <c r="H27" s="164"/>
      <c r="I27" s="150"/>
      <c r="J27" s="168"/>
      <c r="K27" s="159"/>
      <c r="L27" s="12"/>
      <c r="M27" s="5"/>
    </row>
    <row r="28" spans="1:13" s="5" customFormat="1" ht="30" customHeight="1">
      <c r="B28" s="11"/>
      <c r="C28" s="169"/>
      <c r="D28" s="160"/>
      <c r="E28" s="160"/>
      <c r="F28" s="160"/>
      <c r="G28" s="167"/>
      <c r="H28" s="160"/>
      <c r="I28" s="150"/>
      <c r="J28" s="168"/>
      <c r="K28" s="159"/>
      <c r="L28" s="12"/>
    </row>
    <row r="29" spans="1:13" ht="30" customHeight="1">
      <c r="A29" s="5"/>
      <c r="B29" s="11"/>
      <c r="C29" s="147"/>
      <c r="D29" s="164"/>
      <c r="E29" s="148"/>
      <c r="F29" s="164"/>
      <c r="G29" s="165"/>
      <c r="H29" s="164"/>
      <c r="I29" s="150"/>
      <c r="J29" s="151"/>
      <c r="K29" s="159"/>
      <c r="L29" s="12"/>
      <c r="M29" s="5"/>
    </row>
    <row r="30" spans="1:13" ht="30" customHeight="1">
      <c r="A30" s="5"/>
      <c r="B30" s="11"/>
      <c r="C30" s="147"/>
      <c r="D30" s="164"/>
      <c r="E30" s="164"/>
      <c r="F30" s="164"/>
      <c r="G30" s="165"/>
      <c r="H30" s="170"/>
      <c r="I30" s="150"/>
      <c r="J30" s="151"/>
      <c r="K30" s="159"/>
      <c r="L30" s="12"/>
      <c r="M30" s="5"/>
    </row>
    <row r="31" spans="1:13" ht="30" customHeight="1" thickBot="1">
      <c r="A31" s="5"/>
      <c r="B31" s="11"/>
      <c r="C31" s="171" t="s">
        <v>13</v>
      </c>
      <c r="D31" s="172"/>
      <c r="E31" s="172"/>
      <c r="F31" s="172"/>
      <c r="G31" s="173"/>
      <c r="H31" s="172"/>
      <c r="I31" s="150"/>
      <c r="J31" s="174"/>
      <c r="K31" s="175"/>
      <c r="L31" s="12"/>
      <c r="M31" s="5"/>
    </row>
    <row r="32" spans="1:13" ht="30" customHeight="1" thickBot="1">
      <c r="A32" s="5"/>
      <c r="B32" s="11"/>
      <c r="C32" s="144"/>
      <c r="D32" s="145"/>
      <c r="E32" s="145"/>
      <c r="F32" s="145"/>
      <c r="G32" s="145"/>
      <c r="H32" s="145"/>
      <c r="I32" s="145"/>
      <c r="J32" s="145"/>
      <c r="K32" s="146"/>
      <c r="L32" s="12"/>
      <c r="M32" s="5"/>
    </row>
    <row r="33" spans="1:13" ht="30" customHeight="1">
      <c r="A33" s="5"/>
      <c r="B33" s="11"/>
      <c r="C33" s="147"/>
      <c r="D33" s="164"/>
      <c r="E33" s="164"/>
      <c r="F33" s="164"/>
      <c r="G33" s="165"/>
      <c r="H33" s="164"/>
      <c r="I33" s="150"/>
      <c r="J33" s="151"/>
      <c r="K33" s="159"/>
      <c r="L33" s="12"/>
      <c r="M33" s="5"/>
    </row>
    <row r="34" spans="1:13" ht="30" customHeight="1">
      <c r="A34" s="5"/>
      <c r="B34" s="11"/>
      <c r="C34" s="147"/>
      <c r="D34" s="164"/>
      <c r="E34" s="164"/>
      <c r="F34" s="164"/>
      <c r="G34" s="165"/>
      <c r="H34" s="164"/>
      <c r="I34" s="150"/>
      <c r="J34" s="151"/>
      <c r="K34" s="159"/>
      <c r="L34" s="12"/>
      <c r="M34" s="5"/>
    </row>
    <row r="35" spans="1:13" ht="30" customHeight="1">
      <c r="A35" s="5"/>
      <c r="B35" s="11"/>
      <c r="C35" s="176"/>
      <c r="D35" s="164"/>
      <c r="E35" s="164"/>
      <c r="F35" s="164"/>
      <c r="G35" s="165"/>
      <c r="H35" s="164"/>
      <c r="I35" s="150"/>
      <c r="J35" s="151"/>
      <c r="K35" s="159"/>
      <c r="L35" s="12"/>
      <c r="M35" s="5"/>
    </row>
    <row r="36" spans="1:13" ht="30" customHeight="1" thickBot="1">
      <c r="A36" s="5"/>
      <c r="B36" s="11"/>
      <c r="C36" s="153" t="s">
        <v>13</v>
      </c>
      <c r="D36" s="177"/>
      <c r="E36" s="177"/>
      <c r="F36" s="177"/>
      <c r="G36" s="178"/>
      <c r="H36" s="179"/>
      <c r="I36" s="150"/>
      <c r="J36" s="156"/>
      <c r="K36" s="157"/>
      <c r="L36" s="12"/>
      <c r="M36" s="5"/>
    </row>
    <row r="37" spans="1:13" ht="30" customHeight="1" thickBot="1">
      <c r="A37" s="5"/>
      <c r="B37" s="11"/>
      <c r="C37" s="144"/>
      <c r="D37" s="145"/>
      <c r="E37" s="145"/>
      <c r="F37" s="145"/>
      <c r="G37" s="145"/>
      <c r="H37" s="145"/>
      <c r="I37" s="145"/>
      <c r="J37" s="145"/>
      <c r="K37" s="146"/>
      <c r="L37" s="12"/>
      <c r="M37" s="5"/>
    </row>
    <row r="38" spans="1:13" ht="30" customHeight="1">
      <c r="A38" s="5"/>
      <c r="B38" s="11"/>
      <c r="C38" s="147"/>
      <c r="D38" s="164"/>
      <c r="E38" s="164"/>
      <c r="F38" s="164"/>
      <c r="G38" s="165"/>
      <c r="H38" s="164"/>
      <c r="I38" s="150"/>
      <c r="J38" s="151"/>
      <c r="K38" s="159"/>
      <c r="L38" s="12"/>
      <c r="M38" s="5"/>
    </row>
    <row r="39" spans="1:13" ht="30" customHeight="1" thickBot="1">
      <c r="A39" s="5"/>
      <c r="B39" s="11"/>
      <c r="C39" s="153" t="s">
        <v>13</v>
      </c>
      <c r="D39" s="177"/>
      <c r="E39" s="177"/>
      <c r="F39" s="177"/>
      <c r="G39" s="180"/>
      <c r="H39" s="179"/>
      <c r="I39" s="150"/>
      <c r="J39" s="156"/>
      <c r="K39" s="157"/>
      <c r="L39" s="12"/>
      <c r="M39" s="5"/>
    </row>
    <row r="40" spans="1:13" s="3" customFormat="1" ht="30" customHeight="1" thickBot="1">
      <c r="A40" s="13"/>
      <c r="B40" s="14"/>
      <c r="C40" s="432" t="s">
        <v>14</v>
      </c>
      <c r="D40" s="433"/>
      <c r="E40" s="433"/>
      <c r="F40" s="433"/>
      <c r="G40" s="433"/>
      <c r="H40" s="433"/>
      <c r="I40" s="433"/>
      <c r="J40" s="434"/>
      <c r="K40" s="181"/>
      <c r="L40" s="15"/>
      <c r="M40" s="13"/>
    </row>
    <row r="41" spans="1:13" s="3" customFormat="1" thickBot="1">
      <c r="A41" s="13"/>
      <c r="B41" s="14"/>
      <c r="C41" s="182"/>
      <c r="D41" s="182"/>
      <c r="E41" s="182"/>
      <c r="F41" s="182"/>
      <c r="G41" s="182"/>
      <c r="H41" s="182"/>
      <c r="I41" s="182"/>
      <c r="J41" s="182"/>
      <c r="K41" s="183"/>
      <c r="L41" s="15"/>
      <c r="M41" s="13"/>
    </row>
    <row r="42" spans="1:13" s="3" customFormat="1" ht="30" customHeight="1">
      <c r="A42" s="13"/>
      <c r="B42" s="14"/>
      <c r="C42" s="184"/>
      <c r="D42" s="185"/>
      <c r="E42" s="184"/>
      <c r="F42" s="184"/>
      <c r="G42" s="435"/>
      <c r="H42" s="436"/>
      <c r="I42" s="437"/>
      <c r="J42" s="186"/>
      <c r="K42" s="187"/>
      <c r="L42" s="15"/>
      <c r="M42" s="13"/>
    </row>
    <row r="43" spans="1:13" s="3" customFormat="1" ht="30" customHeight="1">
      <c r="A43" s="13"/>
      <c r="B43" s="14"/>
      <c r="C43" s="184"/>
      <c r="D43" s="185"/>
      <c r="E43" s="184"/>
      <c r="F43" s="184"/>
      <c r="G43" s="188"/>
      <c r="H43" s="189"/>
      <c r="I43" s="190"/>
      <c r="J43" s="191"/>
      <c r="K43" s="192"/>
      <c r="L43" s="15"/>
      <c r="M43" s="13"/>
    </row>
    <row r="44" spans="1:13" s="3" customFormat="1" ht="30" customHeight="1">
      <c r="A44" s="13"/>
      <c r="B44" s="14"/>
      <c r="C44" s="184"/>
      <c r="D44" s="193"/>
      <c r="E44" s="193"/>
      <c r="F44" s="193"/>
      <c r="G44" s="188"/>
      <c r="H44" s="194"/>
      <c r="I44" s="195"/>
      <c r="J44" s="196"/>
      <c r="K44" s="192"/>
      <c r="L44" s="15"/>
      <c r="M44" s="13"/>
    </row>
    <row r="45" spans="1:13" s="3" customFormat="1" ht="30" customHeight="1">
      <c r="A45" s="13"/>
      <c r="B45" s="14"/>
      <c r="C45" s="184"/>
      <c r="D45" s="193"/>
      <c r="E45" s="193"/>
      <c r="F45" s="193"/>
      <c r="G45" s="197" t="s">
        <v>15</v>
      </c>
      <c r="H45" s="194"/>
      <c r="I45" s="195"/>
      <c r="J45" s="196"/>
      <c r="K45" s="198"/>
      <c r="L45" s="15"/>
      <c r="M45" s="13"/>
    </row>
    <row r="46" spans="1:13" s="3" customFormat="1" ht="30" customHeight="1">
      <c r="A46" s="13"/>
      <c r="B46" s="14"/>
      <c r="C46" s="184"/>
      <c r="D46" s="185"/>
      <c r="E46" s="184"/>
      <c r="F46" s="184"/>
      <c r="G46" s="199"/>
      <c r="H46" s="194"/>
      <c r="I46" s="195"/>
      <c r="J46" s="200"/>
      <c r="K46" s="192"/>
      <c r="L46" s="15"/>
      <c r="M46" s="13"/>
    </row>
    <row r="47" spans="1:13" s="3" customFormat="1" ht="30" customHeight="1">
      <c r="A47" s="13"/>
      <c r="B47" s="14"/>
      <c r="C47" s="184"/>
      <c r="D47" s="185"/>
      <c r="E47" s="184"/>
      <c r="F47" s="184"/>
      <c r="G47" s="199"/>
      <c r="H47" s="194"/>
      <c r="I47" s="195"/>
      <c r="J47" s="200"/>
      <c r="K47" s="192"/>
      <c r="L47" s="15"/>
      <c r="M47" s="13"/>
    </row>
    <row r="48" spans="1:13" s="3" customFormat="1" ht="30" customHeight="1" thickBot="1">
      <c r="A48" s="13"/>
      <c r="B48" s="14"/>
      <c r="C48" s="184"/>
      <c r="D48" s="185"/>
      <c r="E48" s="184"/>
      <c r="F48" s="184"/>
      <c r="G48" s="212"/>
      <c r="H48" s="194"/>
      <c r="I48" s="195"/>
      <c r="J48" s="200"/>
      <c r="K48" s="198"/>
      <c r="L48" s="15"/>
      <c r="M48" s="13"/>
    </row>
    <row r="49" spans="1:13" s="3" customFormat="1" ht="30" customHeight="1" thickBot="1">
      <c r="A49" s="13"/>
      <c r="B49" s="14"/>
      <c r="C49" s="184"/>
      <c r="D49" s="185"/>
      <c r="E49" s="184"/>
      <c r="F49" s="184"/>
      <c r="G49" s="201" t="s">
        <v>16</v>
      </c>
      <c r="H49" s="202"/>
      <c r="I49" s="203"/>
      <c r="J49" s="204"/>
      <c r="K49" s="181"/>
      <c r="L49" s="15"/>
      <c r="M49" s="13"/>
    </row>
    <row r="50" spans="1:13" s="3" customFormat="1" thickBot="1">
      <c r="A50" s="13"/>
      <c r="B50" s="14"/>
      <c r="C50" s="184"/>
      <c r="D50" s="185"/>
      <c r="E50" s="185"/>
      <c r="F50" s="185"/>
      <c r="G50" s="184"/>
      <c r="H50" s="184"/>
      <c r="I50" s="205"/>
      <c r="J50" s="206"/>
      <c r="K50" s="207"/>
      <c r="L50" s="15"/>
      <c r="M50" s="13"/>
    </row>
    <row r="51" spans="1:13" s="3" customFormat="1" ht="15.75">
      <c r="A51" s="13"/>
      <c r="B51" s="14"/>
      <c r="C51" s="208"/>
      <c r="D51" s="408"/>
      <c r="E51" s="408"/>
      <c r="F51" s="408"/>
      <c r="G51" s="408"/>
      <c r="H51" s="408"/>
      <c r="I51" s="408"/>
      <c r="J51" s="408"/>
      <c r="K51" s="409"/>
      <c r="L51" s="16"/>
      <c r="M51" s="13"/>
    </row>
    <row r="52" spans="1:13" s="3" customFormat="1" ht="46.5" customHeight="1">
      <c r="A52" s="13"/>
      <c r="B52" s="14"/>
      <c r="C52" s="438" t="s">
        <v>89</v>
      </c>
      <c r="D52" s="439"/>
      <c r="E52" s="439"/>
      <c r="F52" s="439"/>
      <c r="G52" s="439"/>
      <c r="H52" s="440" t="s">
        <v>6</v>
      </c>
      <c r="I52" s="440"/>
      <c r="J52" s="440"/>
      <c r="K52" s="209" t="s">
        <v>18</v>
      </c>
      <c r="L52" s="17"/>
      <c r="M52" s="13"/>
    </row>
    <row r="53" spans="1:13" s="3" customFormat="1" ht="32.25" customHeight="1">
      <c r="A53" s="13"/>
      <c r="B53" s="14"/>
      <c r="C53" s="438" t="s">
        <v>91</v>
      </c>
      <c r="D53" s="439"/>
      <c r="E53" s="439"/>
      <c r="F53" s="439"/>
      <c r="G53" s="439"/>
      <c r="H53" s="441" t="s">
        <v>19</v>
      </c>
      <c r="I53" s="441"/>
      <c r="J53" s="210" t="s">
        <v>20</v>
      </c>
      <c r="K53" s="211" t="s">
        <v>29</v>
      </c>
      <c r="L53" s="225"/>
      <c r="M53" s="13"/>
    </row>
    <row r="54" spans="1:13" s="3" customFormat="1" ht="30" customHeight="1">
      <c r="A54" s="13"/>
      <c r="B54" s="14"/>
      <c r="C54" s="438" t="s">
        <v>90</v>
      </c>
      <c r="D54" s="439"/>
      <c r="E54" s="439"/>
      <c r="F54" s="439"/>
      <c r="G54" s="439"/>
      <c r="H54" s="444" t="s">
        <v>21</v>
      </c>
      <c r="I54" s="445"/>
      <c r="J54" s="210" t="s">
        <v>22</v>
      </c>
      <c r="K54" s="211" t="s">
        <v>29</v>
      </c>
      <c r="L54" s="17"/>
      <c r="M54" s="13"/>
    </row>
    <row r="55" spans="1:13" s="4" customFormat="1" ht="58.5" customHeight="1">
      <c r="A55" s="13"/>
      <c r="B55" s="14"/>
      <c r="C55" s="219"/>
      <c r="D55" s="220"/>
      <c r="E55" s="220"/>
      <c r="F55" s="220"/>
      <c r="G55" s="221"/>
      <c r="H55" s="446" t="s">
        <v>23</v>
      </c>
      <c r="I55" s="441"/>
      <c r="J55" s="210" t="s">
        <v>24</v>
      </c>
      <c r="K55" s="211" t="s">
        <v>29</v>
      </c>
      <c r="L55" s="15"/>
      <c r="M55" s="13"/>
    </row>
    <row r="56" spans="1:13" ht="57.75" customHeight="1">
      <c r="A56" s="5"/>
      <c r="B56" s="11"/>
      <c r="C56" s="222"/>
      <c r="D56" s="223"/>
      <c r="E56" s="223"/>
      <c r="F56" s="223"/>
      <c r="G56" s="224"/>
      <c r="H56" s="441" t="s">
        <v>25</v>
      </c>
      <c r="I56" s="441"/>
      <c r="J56" s="210" t="s">
        <v>26</v>
      </c>
      <c r="K56" s="211" t="s">
        <v>29</v>
      </c>
      <c r="L56" s="12"/>
      <c r="M56" s="5"/>
    </row>
    <row r="57" spans="1:13" ht="17.25" thickBot="1">
      <c r="A57" s="5"/>
      <c r="B57" s="11"/>
      <c r="C57" s="222"/>
      <c r="D57" s="227"/>
      <c r="E57" s="227"/>
      <c r="F57" s="223"/>
      <c r="G57" s="228"/>
      <c r="H57" s="442"/>
      <c r="I57" s="442"/>
      <c r="J57" s="442"/>
      <c r="K57" s="443"/>
      <c r="L57" s="12"/>
      <c r="M57" s="5"/>
    </row>
    <row r="58" spans="1:13" ht="47.25" customHeight="1">
      <c r="A58" s="5"/>
      <c r="B58" s="11"/>
      <c r="C58" s="226"/>
      <c r="D58" s="213"/>
      <c r="E58" s="213"/>
      <c r="F58" s="226"/>
      <c r="G58" s="213"/>
      <c r="H58" s="226"/>
      <c r="I58" s="226"/>
      <c r="J58" s="226"/>
      <c r="K58" s="226"/>
      <c r="L58" s="12"/>
      <c r="M58" s="5"/>
    </row>
    <row r="59" spans="1:13" ht="47.25" customHeight="1">
      <c r="A59" s="5"/>
      <c r="B59" s="11"/>
      <c r="C59" s="213"/>
      <c r="D59" s="213"/>
      <c r="E59" s="213"/>
      <c r="F59" s="213"/>
      <c r="G59" s="214" t="s">
        <v>30</v>
      </c>
      <c r="H59" s="213"/>
      <c r="I59" s="213"/>
      <c r="J59" s="213"/>
      <c r="K59" s="213"/>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row r="63" spans="1:13">
      <c r="H63" s="29"/>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7"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row r="2" spans="2:16" ht="13.5" thickTop="1">
      <c r="B2" s="30"/>
      <c r="C2" s="31"/>
      <c r="D2" s="31"/>
      <c r="E2" s="31"/>
      <c r="F2" s="31"/>
      <c r="G2" s="31"/>
      <c r="H2" s="31"/>
      <c r="I2" s="31"/>
      <c r="J2" s="31"/>
      <c r="K2" s="31"/>
      <c r="L2" s="31"/>
      <c r="M2" s="31"/>
      <c r="N2" s="31"/>
      <c r="O2" s="31"/>
      <c r="P2" s="32"/>
    </row>
    <row r="3" spans="2:16" ht="36.75" customHeight="1">
      <c r="B3" s="33"/>
      <c r="C3" s="447" t="s">
        <v>92</v>
      </c>
      <c r="D3" s="447"/>
      <c r="E3" s="447"/>
      <c r="F3" s="447"/>
      <c r="P3" s="34"/>
    </row>
    <row r="4" spans="2:16">
      <c r="B4" s="33"/>
      <c r="C4" s="217" t="s">
        <v>31</v>
      </c>
      <c r="D4" s="218" t="s">
        <v>32</v>
      </c>
      <c r="E4" s="217" t="s">
        <v>33</v>
      </c>
      <c r="F4" s="218">
        <v>3</v>
      </c>
      <c r="P4" s="34"/>
    </row>
    <row r="5" spans="2:16">
      <c r="B5" s="33"/>
      <c r="C5" s="141"/>
      <c r="D5" s="142"/>
      <c r="E5" s="141"/>
      <c r="F5" s="142"/>
      <c r="P5" s="34"/>
    </row>
    <row r="6" spans="2:16" ht="48" customHeight="1">
      <c r="B6" s="33"/>
      <c r="C6" s="448" t="s">
        <v>34</v>
      </c>
      <c r="D6" s="448"/>
      <c r="E6" s="448"/>
      <c r="F6" s="448"/>
      <c r="G6" s="448"/>
      <c r="H6" s="448"/>
      <c r="I6" s="448"/>
      <c r="J6" s="448"/>
      <c r="K6" s="448"/>
      <c r="L6" s="448"/>
      <c r="M6" s="448"/>
      <c r="N6" s="448"/>
      <c r="O6" s="448"/>
      <c r="P6" s="35"/>
    </row>
    <row r="7" spans="2:16" ht="15" thickBot="1">
      <c r="B7" s="33"/>
      <c r="C7" s="60"/>
      <c r="D7" s="60"/>
      <c r="E7" s="60"/>
      <c r="F7" s="60"/>
      <c r="G7" s="60"/>
      <c r="H7" s="60"/>
      <c r="I7" s="60"/>
      <c r="J7" s="60"/>
      <c r="K7" s="60"/>
      <c r="L7" s="60"/>
      <c r="M7" s="60"/>
      <c r="N7" s="60"/>
      <c r="O7" s="60"/>
      <c r="P7" s="34"/>
    </row>
    <row r="8" spans="2:16" ht="15">
      <c r="B8" s="33"/>
      <c r="C8" s="494"/>
      <c r="D8" s="496"/>
      <c r="E8" s="497"/>
      <c r="F8" s="497"/>
      <c r="G8" s="497"/>
      <c r="H8" s="497"/>
      <c r="I8" s="497"/>
      <c r="J8" s="497"/>
      <c r="K8" s="498"/>
      <c r="L8" s="505"/>
      <c r="M8" s="506"/>
      <c r="N8" s="506"/>
      <c r="O8" s="507"/>
      <c r="P8" s="36"/>
    </row>
    <row r="9" spans="2:16" ht="15">
      <c r="B9" s="33"/>
      <c r="C9" s="495"/>
      <c r="D9" s="451" t="s">
        <v>35</v>
      </c>
      <c r="E9" s="452"/>
      <c r="F9" s="452"/>
      <c r="G9" s="452"/>
      <c r="H9" s="452"/>
      <c r="I9" s="452"/>
      <c r="J9" s="452"/>
      <c r="K9" s="453"/>
      <c r="L9" s="508"/>
      <c r="M9" s="509"/>
      <c r="N9" s="509"/>
      <c r="O9" s="510"/>
      <c r="P9" s="36"/>
    </row>
    <row r="10" spans="2:16" ht="15">
      <c r="B10" s="33"/>
      <c r="C10" s="495"/>
      <c r="D10" s="451"/>
      <c r="E10" s="452"/>
      <c r="F10" s="452"/>
      <c r="G10" s="452"/>
      <c r="H10" s="452"/>
      <c r="I10" s="452"/>
      <c r="J10" s="452"/>
      <c r="K10" s="453"/>
      <c r="L10" s="449" t="s">
        <v>36</v>
      </c>
      <c r="M10" s="511"/>
      <c r="N10" s="512"/>
      <c r="O10" s="513"/>
      <c r="P10" s="36"/>
    </row>
    <row r="11" spans="2:16" ht="15">
      <c r="B11" s="33"/>
      <c r="C11" s="495"/>
      <c r="D11" s="451" t="s">
        <v>37</v>
      </c>
      <c r="E11" s="452"/>
      <c r="F11" s="452"/>
      <c r="G11" s="452"/>
      <c r="H11" s="452"/>
      <c r="I11" s="452"/>
      <c r="J11" s="452"/>
      <c r="K11" s="453"/>
      <c r="L11" s="499"/>
      <c r="M11" s="514"/>
      <c r="N11" s="515"/>
      <c r="O11" s="516"/>
      <c r="P11" s="37"/>
    </row>
    <row r="12" spans="2:16" ht="12.75" customHeight="1">
      <c r="B12" s="33"/>
      <c r="C12" s="495"/>
      <c r="D12" s="454"/>
      <c r="E12" s="455"/>
      <c r="F12" s="455"/>
      <c r="G12" s="455"/>
      <c r="H12" s="455"/>
      <c r="I12" s="455"/>
      <c r="J12" s="455"/>
      <c r="K12" s="456"/>
      <c r="L12" s="449" t="s">
        <v>38</v>
      </c>
      <c r="M12" s="449">
        <v>1</v>
      </c>
      <c r="N12" s="449" t="s">
        <v>39</v>
      </c>
      <c r="O12" s="503">
        <v>1</v>
      </c>
      <c r="P12" s="36"/>
    </row>
    <row r="13" spans="2:16" ht="13.5">
      <c r="B13" s="33"/>
      <c r="C13" s="495"/>
      <c r="D13" s="454"/>
      <c r="E13" s="455"/>
      <c r="F13" s="455"/>
      <c r="G13" s="455"/>
      <c r="H13" s="455"/>
      <c r="I13" s="455"/>
      <c r="J13" s="455"/>
      <c r="K13" s="456"/>
      <c r="L13" s="450"/>
      <c r="M13" s="450"/>
      <c r="N13" s="450"/>
      <c r="O13" s="504"/>
      <c r="P13" s="36"/>
    </row>
    <row r="14" spans="2:16" ht="15">
      <c r="B14" s="33"/>
      <c r="C14" s="495"/>
      <c r="D14" s="451" t="s">
        <v>40</v>
      </c>
      <c r="E14" s="452"/>
      <c r="F14" s="452"/>
      <c r="G14" s="452"/>
      <c r="H14" s="452"/>
      <c r="I14" s="452"/>
      <c r="J14" s="452"/>
      <c r="K14" s="453"/>
      <c r="L14" s="450"/>
      <c r="M14" s="450"/>
      <c r="N14" s="450"/>
      <c r="O14" s="504"/>
      <c r="P14" s="36"/>
    </row>
    <row r="15" spans="2:16" ht="15.75" thickBot="1">
      <c r="B15" s="33"/>
      <c r="C15" s="61"/>
      <c r="D15" s="62"/>
      <c r="E15" s="62"/>
      <c r="F15" s="62"/>
      <c r="G15" s="62"/>
      <c r="H15" s="62"/>
      <c r="I15" s="62"/>
      <c r="J15" s="62"/>
      <c r="K15" s="62"/>
      <c r="L15" s="62"/>
      <c r="M15" s="63"/>
      <c r="N15" s="63"/>
      <c r="O15" s="64"/>
      <c r="P15" s="38"/>
    </row>
    <row r="16" spans="2:16" ht="15">
      <c r="B16" s="33"/>
      <c r="C16" s="65"/>
      <c r="D16" s="66"/>
      <c r="E16" s="66"/>
      <c r="F16" s="66"/>
      <c r="G16" s="66"/>
      <c r="H16" s="66"/>
      <c r="I16" s="66"/>
      <c r="J16" s="66"/>
      <c r="K16" s="66"/>
      <c r="L16" s="67" t="s">
        <v>41</v>
      </c>
      <c r="M16" s="68" t="s">
        <v>42</v>
      </c>
      <c r="N16" s="68" t="s">
        <v>43</v>
      </c>
      <c r="O16" s="69" t="s">
        <v>44</v>
      </c>
      <c r="P16" s="37"/>
    </row>
    <row r="17" spans="2:16" ht="15">
      <c r="B17" s="33"/>
      <c r="C17" s="70"/>
      <c r="D17" s="71"/>
      <c r="E17" s="71"/>
      <c r="F17" s="71"/>
      <c r="G17" s="71"/>
      <c r="H17" s="71"/>
      <c r="I17" s="71"/>
      <c r="J17" s="71"/>
      <c r="K17" s="71"/>
      <c r="L17" s="72"/>
      <c r="M17" s="73"/>
      <c r="N17" s="73"/>
      <c r="O17" s="74"/>
      <c r="P17" s="39"/>
    </row>
    <row r="18" spans="2:16" ht="18" customHeight="1">
      <c r="B18" s="33"/>
      <c r="C18" s="539" t="s">
        <v>45</v>
      </c>
      <c r="D18" s="540"/>
      <c r="E18" s="540"/>
      <c r="F18" s="540"/>
      <c r="G18" s="71"/>
      <c r="H18" s="71"/>
      <c r="I18" s="71" t="s">
        <v>46</v>
      </c>
      <c r="J18" s="60"/>
      <c r="K18" s="71"/>
      <c r="L18" s="72"/>
      <c r="M18" s="60"/>
      <c r="N18" s="60"/>
      <c r="O18" s="75"/>
      <c r="P18" s="39"/>
    </row>
    <row r="19" spans="2:16" ht="15">
      <c r="B19" s="33"/>
      <c r="C19" s="76"/>
      <c r="D19" s="77"/>
      <c r="E19" s="77"/>
      <c r="F19" s="77"/>
      <c r="G19" s="77"/>
      <c r="H19" s="77"/>
      <c r="I19" s="77"/>
      <c r="J19" s="77"/>
      <c r="K19" s="77"/>
      <c r="L19" s="77"/>
      <c r="M19" s="77"/>
      <c r="N19" s="77"/>
      <c r="O19" s="78"/>
      <c r="P19" s="40"/>
    </row>
    <row r="20" spans="2:16" ht="15" thickBot="1">
      <c r="B20" s="33"/>
      <c r="C20" s="79"/>
      <c r="D20" s="80"/>
      <c r="E20" s="80"/>
      <c r="F20" s="80"/>
      <c r="G20" s="80"/>
      <c r="H20" s="80"/>
      <c r="I20" s="80"/>
      <c r="J20" s="80"/>
      <c r="K20" s="80"/>
      <c r="L20" s="80"/>
      <c r="M20" s="80"/>
      <c r="N20" s="80"/>
      <c r="O20" s="81"/>
      <c r="P20" s="34"/>
    </row>
    <row r="21" spans="2:16" ht="15" thickBot="1">
      <c r="B21" s="33"/>
      <c r="C21" s="82"/>
      <c r="D21" s="83"/>
      <c r="E21" s="83"/>
      <c r="F21" s="83"/>
      <c r="G21" s="83"/>
      <c r="H21" s="83"/>
      <c r="I21" s="60"/>
      <c r="J21" s="60"/>
      <c r="K21" s="83"/>
      <c r="L21" s="83"/>
      <c r="M21" s="83"/>
      <c r="N21" s="83"/>
      <c r="O21" s="84"/>
      <c r="P21" s="34"/>
    </row>
    <row r="22" spans="2:16" ht="15">
      <c r="B22" s="33"/>
      <c r="C22" s="464" t="s">
        <v>47</v>
      </c>
      <c r="D22" s="465"/>
      <c r="E22" s="465"/>
      <c r="F22" s="465"/>
      <c r="G22" s="465"/>
      <c r="H22" s="465"/>
      <c r="I22" s="465"/>
      <c r="J22" s="465"/>
      <c r="K22" s="465"/>
      <c r="L22" s="465"/>
      <c r="M22" s="465"/>
      <c r="N22" s="465"/>
      <c r="O22" s="466"/>
      <c r="P22" s="41"/>
    </row>
    <row r="23" spans="2:16" ht="15" thickBot="1">
      <c r="B23" s="33"/>
      <c r="C23" s="85"/>
      <c r="D23" s="60"/>
      <c r="E23" s="60"/>
      <c r="F23" s="60"/>
      <c r="G23" s="60"/>
      <c r="H23" s="60"/>
      <c r="I23" s="60"/>
      <c r="J23" s="60"/>
      <c r="K23" s="60"/>
      <c r="L23" s="60"/>
      <c r="M23" s="60"/>
      <c r="N23" s="60"/>
      <c r="O23" s="86"/>
      <c r="P23" s="34"/>
    </row>
    <row r="24" spans="2:16" ht="15">
      <c r="B24" s="33"/>
      <c r="C24" s="87" t="s">
        <v>48</v>
      </c>
      <c r="D24" s="500" t="s">
        <v>6</v>
      </c>
      <c r="E24" s="501"/>
      <c r="F24" s="501"/>
      <c r="G24" s="501"/>
      <c r="H24" s="501"/>
      <c r="I24" s="501"/>
      <c r="J24" s="501"/>
      <c r="K24" s="501"/>
      <c r="L24" s="502"/>
      <c r="M24" s="462" t="s">
        <v>49</v>
      </c>
      <c r="N24" s="463"/>
      <c r="O24" s="87" t="s">
        <v>8</v>
      </c>
      <c r="P24" s="42"/>
    </row>
    <row r="25" spans="2:16" ht="15" thickBot="1">
      <c r="B25" s="33"/>
      <c r="C25" s="88"/>
      <c r="D25" s="480"/>
      <c r="E25" s="520"/>
      <c r="F25" s="520"/>
      <c r="G25" s="520"/>
      <c r="H25" s="520"/>
      <c r="I25" s="520"/>
      <c r="J25" s="520"/>
      <c r="K25" s="520"/>
      <c r="L25" s="481"/>
      <c r="M25" s="480"/>
      <c r="N25" s="481"/>
      <c r="O25" s="89"/>
      <c r="P25" s="43"/>
    </row>
    <row r="26" spans="2:16">
      <c r="B26" s="33"/>
      <c r="C26" s="485" t="s">
        <v>50</v>
      </c>
      <c r="D26" s="486"/>
      <c r="E26" s="486"/>
      <c r="F26" s="486"/>
      <c r="G26" s="486"/>
      <c r="H26" s="486"/>
      <c r="I26" s="486"/>
      <c r="J26" s="486"/>
      <c r="K26" s="486"/>
      <c r="L26" s="486"/>
      <c r="M26" s="486"/>
      <c r="N26" s="486"/>
      <c r="O26" s="487"/>
      <c r="P26" s="44"/>
    </row>
    <row r="27" spans="2:16">
      <c r="B27" s="33"/>
      <c r="C27" s="488"/>
      <c r="D27" s="489"/>
      <c r="E27" s="489"/>
      <c r="F27" s="489"/>
      <c r="G27" s="489"/>
      <c r="H27" s="489"/>
      <c r="I27" s="489"/>
      <c r="J27" s="489"/>
      <c r="K27" s="489"/>
      <c r="L27" s="489"/>
      <c r="M27" s="489"/>
      <c r="N27" s="489"/>
      <c r="O27" s="490"/>
      <c r="P27" s="44"/>
    </row>
    <row r="28" spans="2:16" ht="13.5" thickBot="1">
      <c r="B28" s="33"/>
      <c r="C28" s="491"/>
      <c r="D28" s="492"/>
      <c r="E28" s="492"/>
      <c r="F28" s="492"/>
      <c r="G28" s="492"/>
      <c r="H28" s="492"/>
      <c r="I28" s="492"/>
      <c r="J28" s="492"/>
      <c r="K28" s="492"/>
      <c r="L28" s="492"/>
      <c r="M28" s="492"/>
      <c r="N28" s="492"/>
      <c r="O28" s="493"/>
      <c r="P28" s="44"/>
    </row>
    <row r="29" spans="2:16" ht="15">
      <c r="B29" s="33"/>
      <c r="C29" s="482" t="s">
        <v>6</v>
      </c>
      <c r="D29" s="483"/>
      <c r="E29" s="483"/>
      <c r="F29" s="483"/>
      <c r="G29" s="484"/>
      <c r="H29" s="460" t="s">
        <v>51</v>
      </c>
      <c r="I29" s="483"/>
      <c r="J29" s="518" t="s">
        <v>52</v>
      </c>
      <c r="K29" s="519"/>
      <c r="L29" s="90" t="s">
        <v>53</v>
      </c>
      <c r="M29" s="460" t="s">
        <v>54</v>
      </c>
      <c r="N29" s="461"/>
      <c r="O29" s="91" t="s">
        <v>55</v>
      </c>
      <c r="P29" s="45"/>
    </row>
    <row r="30" spans="2:16" ht="14.25">
      <c r="B30" s="33"/>
      <c r="C30" s="467"/>
      <c r="D30" s="468"/>
      <c r="E30" s="468"/>
      <c r="F30" s="468"/>
      <c r="G30" s="469"/>
      <c r="H30" s="470"/>
      <c r="I30" s="469"/>
      <c r="J30" s="470"/>
      <c r="K30" s="469"/>
      <c r="L30" s="92"/>
      <c r="M30" s="471"/>
      <c r="N30" s="472"/>
      <c r="O30" s="93"/>
      <c r="P30" s="46"/>
    </row>
    <row r="31" spans="2:16" ht="14.25">
      <c r="B31" s="33"/>
      <c r="C31" s="94"/>
      <c r="D31" s="95"/>
      <c r="E31" s="95"/>
      <c r="F31" s="95"/>
      <c r="G31" s="96"/>
      <c r="H31" s="97"/>
      <c r="I31" s="96"/>
      <c r="J31" s="97"/>
      <c r="K31" s="96"/>
      <c r="L31" s="92"/>
      <c r="M31" s="471"/>
      <c r="N31" s="472"/>
      <c r="O31" s="93"/>
      <c r="P31" s="46"/>
    </row>
    <row r="32" spans="2:16" ht="15" thickBot="1">
      <c r="B32" s="33"/>
      <c r="C32" s="473"/>
      <c r="D32" s="474"/>
      <c r="E32" s="474"/>
      <c r="F32" s="474"/>
      <c r="G32" s="475"/>
      <c r="H32" s="521"/>
      <c r="I32" s="475"/>
      <c r="J32" s="521"/>
      <c r="K32" s="475"/>
      <c r="L32" s="98"/>
      <c r="M32" s="522"/>
      <c r="N32" s="523"/>
      <c r="O32" s="93"/>
      <c r="P32" s="46"/>
    </row>
    <row r="33" spans="2:16" ht="15.75" thickBot="1">
      <c r="B33" s="33"/>
      <c r="C33" s="457" t="s">
        <v>56</v>
      </c>
      <c r="D33" s="458"/>
      <c r="E33" s="458"/>
      <c r="F33" s="458"/>
      <c r="G33" s="458"/>
      <c r="H33" s="458"/>
      <c r="I33" s="458"/>
      <c r="J33" s="458"/>
      <c r="K33" s="458"/>
      <c r="L33" s="458"/>
      <c r="M33" s="458"/>
      <c r="N33" s="459"/>
      <c r="O33" s="99"/>
      <c r="P33" s="47"/>
    </row>
    <row r="34" spans="2:16" ht="13.5" customHeight="1">
      <c r="B34" s="33"/>
      <c r="C34" s="485" t="s">
        <v>57</v>
      </c>
      <c r="D34" s="486"/>
      <c r="E34" s="486"/>
      <c r="F34" s="486"/>
      <c r="G34" s="486"/>
      <c r="H34" s="486"/>
      <c r="I34" s="486"/>
      <c r="J34" s="486"/>
      <c r="K34" s="486"/>
      <c r="L34" s="486"/>
      <c r="M34" s="486"/>
      <c r="N34" s="486"/>
      <c r="O34" s="487"/>
      <c r="P34" s="44"/>
    </row>
    <row r="35" spans="2:16">
      <c r="B35" s="33"/>
      <c r="C35" s="488"/>
      <c r="D35" s="489"/>
      <c r="E35" s="489"/>
      <c r="F35" s="489"/>
      <c r="G35" s="489"/>
      <c r="H35" s="489"/>
      <c r="I35" s="489"/>
      <c r="J35" s="489"/>
      <c r="K35" s="489"/>
      <c r="L35" s="489"/>
      <c r="M35" s="489"/>
      <c r="N35" s="489"/>
      <c r="O35" s="490"/>
      <c r="P35" s="44"/>
    </row>
    <row r="36" spans="2:16" ht="13.5" thickBot="1">
      <c r="B36" s="33"/>
      <c r="C36" s="491"/>
      <c r="D36" s="492"/>
      <c r="E36" s="492"/>
      <c r="F36" s="492"/>
      <c r="G36" s="492"/>
      <c r="H36" s="492"/>
      <c r="I36" s="492"/>
      <c r="J36" s="492"/>
      <c r="K36" s="492"/>
      <c r="L36" s="492"/>
      <c r="M36" s="492"/>
      <c r="N36" s="492"/>
      <c r="O36" s="493"/>
      <c r="P36" s="44"/>
    </row>
    <row r="37" spans="2:16" ht="15">
      <c r="B37" s="33"/>
      <c r="C37" s="482" t="s">
        <v>6</v>
      </c>
      <c r="D37" s="517"/>
      <c r="E37" s="517"/>
      <c r="F37" s="517"/>
      <c r="G37" s="517"/>
      <c r="H37" s="517"/>
      <c r="I37" s="517"/>
      <c r="J37" s="461"/>
      <c r="K37" s="100" t="s">
        <v>49</v>
      </c>
      <c r="L37" s="90" t="s">
        <v>8</v>
      </c>
      <c r="M37" s="460" t="s">
        <v>58</v>
      </c>
      <c r="N37" s="461"/>
      <c r="O37" s="91" t="s">
        <v>55</v>
      </c>
      <c r="P37" s="45"/>
    </row>
    <row r="38" spans="2:16" ht="14.25">
      <c r="B38" s="33"/>
      <c r="C38" s="467"/>
      <c r="D38" s="468"/>
      <c r="E38" s="468"/>
      <c r="F38" s="468"/>
      <c r="G38" s="468"/>
      <c r="H38" s="468"/>
      <c r="I38" s="468"/>
      <c r="J38" s="469"/>
      <c r="K38" s="101"/>
      <c r="L38" s="102"/>
      <c r="M38" s="478"/>
      <c r="N38" s="479"/>
      <c r="O38" s="93"/>
      <c r="P38" s="46"/>
    </row>
    <row r="39" spans="2:16" ht="15" thickBot="1">
      <c r="B39" s="33"/>
      <c r="C39" s="473"/>
      <c r="D39" s="474"/>
      <c r="E39" s="474"/>
      <c r="F39" s="474"/>
      <c r="G39" s="474"/>
      <c r="H39" s="474"/>
      <c r="I39" s="474"/>
      <c r="J39" s="475"/>
      <c r="K39" s="95"/>
      <c r="L39" s="103"/>
      <c r="M39" s="476"/>
      <c r="N39" s="477"/>
      <c r="O39" s="104"/>
      <c r="P39" s="46"/>
    </row>
    <row r="40" spans="2:16" ht="15.75" thickBot="1">
      <c r="B40" s="33"/>
      <c r="C40" s="457" t="s">
        <v>56</v>
      </c>
      <c r="D40" s="458"/>
      <c r="E40" s="458"/>
      <c r="F40" s="458"/>
      <c r="G40" s="458"/>
      <c r="H40" s="458"/>
      <c r="I40" s="458"/>
      <c r="J40" s="458"/>
      <c r="K40" s="458"/>
      <c r="L40" s="458"/>
      <c r="M40" s="458"/>
      <c r="N40" s="459"/>
      <c r="O40" s="105">
        <v>0</v>
      </c>
      <c r="P40" s="46"/>
    </row>
    <row r="41" spans="2:16">
      <c r="B41" s="33"/>
      <c r="C41" s="485" t="s">
        <v>59</v>
      </c>
      <c r="D41" s="486"/>
      <c r="E41" s="486"/>
      <c r="F41" s="486"/>
      <c r="G41" s="486"/>
      <c r="H41" s="486"/>
      <c r="I41" s="486"/>
      <c r="J41" s="486"/>
      <c r="K41" s="486"/>
      <c r="L41" s="486"/>
      <c r="M41" s="486"/>
      <c r="N41" s="486"/>
      <c r="O41" s="487"/>
      <c r="P41" s="44"/>
    </row>
    <row r="42" spans="2:16">
      <c r="B42" s="33"/>
      <c r="C42" s="488"/>
      <c r="D42" s="489"/>
      <c r="E42" s="489"/>
      <c r="F42" s="489"/>
      <c r="G42" s="489"/>
      <c r="H42" s="489"/>
      <c r="I42" s="489"/>
      <c r="J42" s="489"/>
      <c r="K42" s="489"/>
      <c r="L42" s="489"/>
      <c r="M42" s="489"/>
      <c r="N42" s="489"/>
      <c r="O42" s="490"/>
      <c r="P42" s="44"/>
    </row>
    <row r="43" spans="2:16" ht="13.5" thickBot="1">
      <c r="B43" s="33"/>
      <c r="C43" s="491"/>
      <c r="D43" s="492"/>
      <c r="E43" s="492"/>
      <c r="F43" s="492"/>
      <c r="G43" s="492"/>
      <c r="H43" s="492"/>
      <c r="I43" s="492"/>
      <c r="J43" s="492"/>
      <c r="K43" s="492"/>
      <c r="L43" s="492"/>
      <c r="M43" s="492"/>
      <c r="N43" s="492"/>
      <c r="O43" s="493"/>
      <c r="P43" s="44"/>
    </row>
    <row r="44" spans="2:16" ht="17.25">
      <c r="B44" s="33"/>
      <c r="C44" s="482" t="s">
        <v>60</v>
      </c>
      <c r="D44" s="517"/>
      <c r="E44" s="517"/>
      <c r="F44" s="517"/>
      <c r="G44" s="517"/>
      <c r="H44" s="517"/>
      <c r="I44" s="517"/>
      <c r="J44" s="90" t="s">
        <v>61</v>
      </c>
      <c r="K44" s="106" t="s">
        <v>62</v>
      </c>
      <c r="L44" s="107" t="s">
        <v>88</v>
      </c>
      <c r="M44" s="460" t="s">
        <v>63</v>
      </c>
      <c r="N44" s="461"/>
      <c r="O44" s="91" t="s">
        <v>55</v>
      </c>
      <c r="P44" s="45"/>
    </row>
    <row r="45" spans="2:16" ht="14.25">
      <c r="B45" s="33"/>
      <c r="C45" s="467"/>
      <c r="D45" s="468"/>
      <c r="E45" s="468"/>
      <c r="F45" s="468"/>
      <c r="G45" s="468"/>
      <c r="H45" s="468"/>
      <c r="I45" s="468"/>
      <c r="J45" s="108"/>
      <c r="K45" s="109"/>
      <c r="L45" s="108"/>
      <c r="M45" s="529"/>
      <c r="N45" s="530"/>
      <c r="O45" s="93"/>
      <c r="P45" s="46"/>
    </row>
    <row r="46" spans="2:16" ht="15" thickBot="1">
      <c r="B46" s="33"/>
      <c r="C46" s="473"/>
      <c r="D46" s="474"/>
      <c r="E46" s="474"/>
      <c r="F46" s="474"/>
      <c r="G46" s="474"/>
      <c r="H46" s="474"/>
      <c r="I46" s="474"/>
      <c r="J46" s="110"/>
      <c r="K46" s="111"/>
      <c r="L46" s="110"/>
      <c r="M46" s="476"/>
      <c r="N46" s="477"/>
      <c r="O46" s="112"/>
      <c r="P46" s="46"/>
    </row>
    <row r="47" spans="2:16" ht="15.75" thickBot="1">
      <c r="B47" s="33"/>
      <c r="C47" s="457" t="s">
        <v>56</v>
      </c>
      <c r="D47" s="458"/>
      <c r="E47" s="458"/>
      <c r="F47" s="458"/>
      <c r="G47" s="458"/>
      <c r="H47" s="458"/>
      <c r="I47" s="458"/>
      <c r="J47" s="458"/>
      <c r="K47" s="458"/>
      <c r="L47" s="458"/>
      <c r="M47" s="458"/>
      <c r="N47" s="459"/>
      <c r="O47" s="99"/>
      <c r="P47" s="47"/>
    </row>
    <row r="48" spans="2:16">
      <c r="B48" s="33"/>
      <c r="C48" s="485" t="s">
        <v>64</v>
      </c>
      <c r="D48" s="486"/>
      <c r="E48" s="486"/>
      <c r="F48" s="486"/>
      <c r="G48" s="486"/>
      <c r="H48" s="486"/>
      <c r="I48" s="486"/>
      <c r="J48" s="486"/>
      <c r="K48" s="486"/>
      <c r="L48" s="486"/>
      <c r="M48" s="486"/>
      <c r="N48" s="486"/>
      <c r="O48" s="487"/>
      <c r="P48" s="44"/>
    </row>
    <row r="49" spans="2:16">
      <c r="B49" s="33"/>
      <c r="C49" s="488"/>
      <c r="D49" s="489"/>
      <c r="E49" s="489"/>
      <c r="F49" s="489"/>
      <c r="G49" s="489"/>
      <c r="H49" s="489"/>
      <c r="I49" s="489"/>
      <c r="J49" s="489"/>
      <c r="K49" s="489"/>
      <c r="L49" s="489"/>
      <c r="M49" s="489"/>
      <c r="N49" s="489"/>
      <c r="O49" s="490"/>
      <c r="P49" s="44"/>
    </row>
    <row r="50" spans="2:16" ht="13.5" thickBot="1">
      <c r="B50" s="33"/>
      <c r="C50" s="491"/>
      <c r="D50" s="492"/>
      <c r="E50" s="492"/>
      <c r="F50" s="492"/>
      <c r="G50" s="492"/>
      <c r="H50" s="492"/>
      <c r="I50" s="492"/>
      <c r="J50" s="492"/>
      <c r="K50" s="492"/>
      <c r="L50" s="492"/>
      <c r="M50" s="492"/>
      <c r="N50" s="492"/>
      <c r="O50" s="493"/>
      <c r="P50" s="44"/>
    </row>
    <row r="51" spans="2:16" ht="30">
      <c r="B51" s="33"/>
      <c r="C51" s="482" t="s">
        <v>65</v>
      </c>
      <c r="D51" s="517"/>
      <c r="E51" s="517"/>
      <c r="F51" s="517"/>
      <c r="G51" s="517"/>
      <c r="H51" s="517"/>
      <c r="I51" s="517"/>
      <c r="J51" s="90" t="s">
        <v>66</v>
      </c>
      <c r="K51" s="113" t="s">
        <v>67</v>
      </c>
      <c r="L51" s="114" t="s">
        <v>68</v>
      </c>
      <c r="M51" s="527" t="s">
        <v>54</v>
      </c>
      <c r="N51" s="528"/>
      <c r="O51" s="115" t="s">
        <v>55</v>
      </c>
      <c r="P51" s="48"/>
    </row>
    <row r="52" spans="2:16" ht="14.25">
      <c r="B52" s="33"/>
      <c r="C52" s="116"/>
      <c r="D52" s="117"/>
      <c r="E52" s="117"/>
      <c r="F52" s="117"/>
      <c r="G52" s="117"/>
      <c r="H52" s="117"/>
      <c r="I52" s="117"/>
      <c r="J52" s="118"/>
      <c r="K52" s="119"/>
      <c r="L52" s="120"/>
      <c r="M52" s="531"/>
      <c r="N52" s="532"/>
      <c r="O52" s="121"/>
      <c r="P52" s="49"/>
    </row>
    <row r="53" spans="2:16" ht="14.25">
      <c r="B53" s="33"/>
      <c r="C53" s="116"/>
      <c r="D53" s="117"/>
      <c r="E53" s="117"/>
      <c r="F53" s="117"/>
      <c r="G53" s="117"/>
      <c r="H53" s="117"/>
      <c r="I53" s="117"/>
      <c r="J53" s="118"/>
      <c r="K53" s="119"/>
      <c r="L53" s="120"/>
      <c r="M53" s="531"/>
      <c r="N53" s="532"/>
      <c r="O53" s="121"/>
      <c r="P53" s="49"/>
    </row>
    <row r="54" spans="2:16" ht="14.25">
      <c r="B54" s="33"/>
      <c r="C54" s="116"/>
      <c r="D54" s="117"/>
      <c r="E54" s="117"/>
      <c r="F54" s="117"/>
      <c r="G54" s="117"/>
      <c r="H54" s="117"/>
      <c r="I54" s="117"/>
      <c r="J54" s="118"/>
      <c r="K54" s="119"/>
      <c r="L54" s="120"/>
      <c r="M54" s="529"/>
      <c r="N54" s="530"/>
      <c r="O54" s="121"/>
      <c r="P54" s="49"/>
    </row>
    <row r="55" spans="2:16" ht="15" thickBot="1">
      <c r="B55" s="33"/>
      <c r="C55" s="473"/>
      <c r="D55" s="474"/>
      <c r="E55" s="474"/>
      <c r="F55" s="474"/>
      <c r="G55" s="474"/>
      <c r="H55" s="474"/>
      <c r="I55" s="474"/>
      <c r="J55" s="110"/>
      <c r="K55" s="111"/>
      <c r="L55" s="110"/>
      <c r="M55" s="476"/>
      <c r="N55" s="477"/>
      <c r="O55" s="112"/>
      <c r="P55" s="46"/>
    </row>
    <row r="56" spans="2:16" ht="15.75" thickBot="1">
      <c r="B56" s="33"/>
      <c r="C56" s="457" t="s">
        <v>56</v>
      </c>
      <c r="D56" s="458"/>
      <c r="E56" s="458"/>
      <c r="F56" s="458"/>
      <c r="G56" s="458"/>
      <c r="H56" s="458"/>
      <c r="I56" s="458"/>
      <c r="J56" s="458"/>
      <c r="K56" s="458"/>
      <c r="L56" s="458"/>
      <c r="M56" s="458"/>
      <c r="N56" s="459"/>
      <c r="O56" s="105"/>
      <c r="P56" s="46"/>
    </row>
    <row r="57" spans="2:16" ht="15" thickBot="1">
      <c r="B57" s="33"/>
      <c r="C57" s="85"/>
      <c r="D57" s="60"/>
      <c r="E57" s="60"/>
      <c r="F57" s="60"/>
      <c r="G57" s="60"/>
      <c r="H57" s="60"/>
      <c r="I57" s="60"/>
      <c r="J57" s="60"/>
      <c r="K57" s="60"/>
      <c r="L57" s="60"/>
      <c r="M57" s="60"/>
      <c r="N57" s="60"/>
      <c r="O57" s="86"/>
      <c r="P57" s="34"/>
    </row>
    <row r="58" spans="2:16" ht="15.75" thickBot="1">
      <c r="B58" s="33"/>
      <c r="C58" s="524" t="s">
        <v>69</v>
      </c>
      <c r="D58" s="525"/>
      <c r="E58" s="525"/>
      <c r="F58" s="525"/>
      <c r="G58" s="525"/>
      <c r="H58" s="525"/>
      <c r="I58" s="525"/>
      <c r="J58" s="525"/>
      <c r="K58" s="525"/>
      <c r="L58" s="525"/>
      <c r="M58" s="525"/>
      <c r="N58" s="526"/>
      <c r="O58" s="122"/>
      <c r="P58" s="50"/>
    </row>
    <row r="59" spans="2:16">
      <c r="B59" s="33"/>
      <c r="C59" s="485" t="s">
        <v>70</v>
      </c>
      <c r="D59" s="486"/>
      <c r="E59" s="486"/>
      <c r="F59" s="486"/>
      <c r="G59" s="486"/>
      <c r="H59" s="486"/>
      <c r="I59" s="486"/>
      <c r="J59" s="486"/>
      <c r="K59" s="486"/>
      <c r="L59" s="486"/>
      <c r="M59" s="486"/>
      <c r="N59" s="486"/>
      <c r="O59" s="487"/>
      <c r="P59" s="44"/>
    </row>
    <row r="60" spans="2:16">
      <c r="B60" s="33"/>
      <c r="C60" s="488"/>
      <c r="D60" s="489"/>
      <c r="E60" s="489"/>
      <c r="F60" s="489"/>
      <c r="G60" s="489"/>
      <c r="H60" s="489"/>
      <c r="I60" s="489"/>
      <c r="J60" s="489"/>
      <c r="K60" s="489"/>
      <c r="L60" s="489"/>
      <c r="M60" s="489"/>
      <c r="N60" s="489"/>
      <c r="O60" s="490"/>
      <c r="P60" s="44"/>
    </row>
    <row r="61" spans="2:16" ht="13.5" thickBot="1">
      <c r="B61" s="33"/>
      <c r="C61" s="491"/>
      <c r="D61" s="492"/>
      <c r="E61" s="492"/>
      <c r="F61" s="492"/>
      <c r="G61" s="492"/>
      <c r="H61" s="492"/>
      <c r="I61" s="492"/>
      <c r="J61" s="492"/>
      <c r="K61" s="492"/>
      <c r="L61" s="492"/>
      <c r="M61" s="492"/>
      <c r="N61" s="492"/>
      <c r="O61" s="493"/>
      <c r="P61" s="44"/>
    </row>
    <row r="62" spans="2:16" ht="15">
      <c r="B62" s="33"/>
      <c r="C62" s="482" t="s">
        <v>71</v>
      </c>
      <c r="D62" s="517"/>
      <c r="E62" s="517"/>
      <c r="F62" s="517"/>
      <c r="G62" s="517"/>
      <c r="H62" s="517"/>
      <c r="I62" s="517"/>
      <c r="J62" s="106"/>
      <c r="K62" s="123"/>
      <c r="L62" s="114" t="s">
        <v>72</v>
      </c>
      <c r="M62" s="527" t="s">
        <v>73</v>
      </c>
      <c r="N62" s="528"/>
      <c r="O62" s="115"/>
      <c r="P62" s="48"/>
    </row>
    <row r="63" spans="2:16" ht="14.25">
      <c r="B63" s="33"/>
      <c r="C63" s="467" t="s">
        <v>74</v>
      </c>
      <c r="D63" s="468"/>
      <c r="E63" s="468"/>
      <c r="F63" s="468"/>
      <c r="G63" s="468"/>
      <c r="H63" s="468"/>
      <c r="I63" s="468"/>
      <c r="J63" s="124"/>
      <c r="K63" s="125"/>
      <c r="L63" s="126"/>
      <c r="M63" s="547"/>
      <c r="N63" s="548"/>
      <c r="O63" s="127"/>
      <c r="P63" s="51"/>
    </row>
    <row r="64" spans="2:16" ht="14.25">
      <c r="B64" s="33"/>
      <c r="C64" s="94" t="s">
        <v>75</v>
      </c>
      <c r="D64" s="95"/>
      <c r="E64" s="95"/>
      <c r="F64" s="95"/>
      <c r="G64" s="95"/>
      <c r="H64" s="95"/>
      <c r="I64" s="95"/>
      <c r="J64" s="124"/>
      <c r="K64" s="125"/>
      <c r="L64" s="126"/>
      <c r="M64" s="547"/>
      <c r="N64" s="548"/>
      <c r="O64" s="127"/>
      <c r="P64" s="51"/>
    </row>
    <row r="65" spans="2:16" ht="15" thickBot="1">
      <c r="B65" s="33"/>
      <c r="C65" s="79" t="s">
        <v>76</v>
      </c>
      <c r="D65" s="80"/>
      <c r="E65" s="80"/>
      <c r="F65" s="80"/>
      <c r="G65" s="80"/>
      <c r="H65" s="80"/>
      <c r="I65" s="80"/>
      <c r="J65" s="128"/>
      <c r="K65" s="129"/>
      <c r="L65" s="126"/>
      <c r="M65" s="549"/>
      <c r="N65" s="550"/>
      <c r="O65" s="127"/>
      <c r="P65" s="51"/>
    </row>
    <row r="66" spans="2:16" ht="15.75" thickBot="1">
      <c r="B66" s="33"/>
      <c r="C66" s="457" t="s">
        <v>56</v>
      </c>
      <c r="D66" s="458"/>
      <c r="E66" s="458"/>
      <c r="F66" s="458"/>
      <c r="G66" s="458"/>
      <c r="H66" s="458"/>
      <c r="I66" s="458"/>
      <c r="J66" s="458"/>
      <c r="K66" s="458"/>
      <c r="L66" s="458"/>
      <c r="M66" s="458"/>
      <c r="N66" s="459"/>
      <c r="O66" s="130"/>
      <c r="P66" s="52"/>
    </row>
    <row r="67" spans="2:16" ht="15" thickBot="1">
      <c r="B67" s="33"/>
      <c r="C67" s="85"/>
      <c r="D67" s="60"/>
      <c r="E67" s="60"/>
      <c r="F67" s="60"/>
      <c r="G67" s="60"/>
      <c r="H67" s="60"/>
      <c r="I67" s="60"/>
      <c r="J67" s="60"/>
      <c r="K67" s="60"/>
      <c r="L67" s="60"/>
      <c r="M67" s="60"/>
      <c r="N67" s="60"/>
      <c r="O67" s="86"/>
      <c r="P67" s="34"/>
    </row>
    <row r="68" spans="2:16" ht="15.75" thickBot="1">
      <c r="B68" s="33"/>
      <c r="C68" s="524" t="s">
        <v>77</v>
      </c>
      <c r="D68" s="525"/>
      <c r="E68" s="525"/>
      <c r="F68" s="525"/>
      <c r="G68" s="525"/>
      <c r="H68" s="525"/>
      <c r="I68" s="525"/>
      <c r="J68" s="525"/>
      <c r="K68" s="525"/>
      <c r="L68" s="525"/>
      <c r="M68" s="525"/>
      <c r="N68" s="526"/>
      <c r="O68" s="131"/>
      <c r="P68" s="52"/>
    </row>
    <row r="69" spans="2:16" ht="14.25">
      <c r="B69" s="33"/>
      <c r="C69" s="82"/>
      <c r="D69" s="83"/>
      <c r="E69" s="83"/>
      <c r="F69" s="83"/>
      <c r="G69" s="83"/>
      <c r="H69" s="83"/>
      <c r="I69" s="83"/>
      <c r="J69" s="83"/>
      <c r="K69" s="83"/>
      <c r="L69" s="83"/>
      <c r="M69" s="83"/>
      <c r="N69" s="83"/>
      <c r="O69" s="84"/>
      <c r="P69" s="34"/>
    </row>
    <row r="70" spans="2:16" ht="14.25">
      <c r="B70" s="33"/>
      <c r="C70" s="85"/>
      <c r="D70" s="60"/>
      <c r="E70" s="60"/>
      <c r="F70" s="60"/>
      <c r="G70" s="60"/>
      <c r="H70" s="60"/>
      <c r="I70" s="60"/>
      <c r="J70" s="60"/>
      <c r="K70" s="60"/>
      <c r="L70" s="60"/>
      <c r="M70" s="60"/>
      <c r="N70" s="60"/>
      <c r="O70" s="86"/>
      <c r="P70" s="34"/>
    </row>
    <row r="71" spans="2:16" ht="14.25">
      <c r="B71" s="33"/>
      <c r="C71" s="85"/>
      <c r="D71" s="60"/>
      <c r="E71" s="60"/>
      <c r="F71" s="60"/>
      <c r="G71" s="60"/>
      <c r="H71" s="60"/>
      <c r="I71" s="60"/>
      <c r="J71" s="60"/>
      <c r="K71" s="60"/>
      <c r="L71" s="60"/>
      <c r="M71" s="60"/>
      <c r="N71" s="60"/>
      <c r="O71" s="86"/>
      <c r="P71" s="34"/>
    </row>
    <row r="72" spans="2:16" ht="14.25">
      <c r="B72" s="33"/>
      <c r="C72" s="85"/>
      <c r="D72" s="60"/>
      <c r="E72" s="60"/>
      <c r="F72" s="60"/>
      <c r="G72" s="60"/>
      <c r="H72" s="132" t="s">
        <v>78</v>
      </c>
      <c r="I72" s="132"/>
      <c r="J72" s="132"/>
      <c r="K72" s="132"/>
      <c r="L72" s="60"/>
      <c r="M72" s="60"/>
      <c r="N72" s="60"/>
      <c r="O72" s="86"/>
      <c r="P72" s="34"/>
    </row>
    <row r="73" spans="2:16" ht="15">
      <c r="B73" s="33"/>
      <c r="C73" s="85"/>
      <c r="D73" s="60"/>
      <c r="E73" s="60"/>
      <c r="F73" s="60"/>
      <c r="G73" s="60"/>
      <c r="H73" s="132" t="s">
        <v>79</v>
      </c>
      <c r="I73" s="60"/>
      <c r="J73" s="60"/>
      <c r="K73" s="60"/>
      <c r="L73" s="60"/>
      <c r="M73" s="60"/>
      <c r="N73" s="60"/>
      <c r="O73" s="86"/>
      <c r="P73" s="53"/>
    </row>
    <row r="74" spans="2:16" ht="15">
      <c r="B74" s="33"/>
      <c r="C74" s="85"/>
      <c r="D74" s="60"/>
      <c r="E74" s="60"/>
      <c r="F74" s="60"/>
      <c r="G74" s="60"/>
      <c r="H74" s="132" t="s">
        <v>80</v>
      </c>
      <c r="I74" s="60"/>
      <c r="J74" s="60"/>
      <c r="K74" s="60"/>
      <c r="L74" s="60"/>
      <c r="M74" s="60"/>
      <c r="N74" s="60"/>
      <c r="O74" s="86"/>
      <c r="P74" s="53"/>
    </row>
    <row r="75" spans="2:16" ht="14.25">
      <c r="B75" s="33"/>
      <c r="C75" s="70"/>
      <c r="D75" s="133"/>
      <c r="E75" s="133"/>
      <c r="F75" s="133"/>
      <c r="G75" s="133"/>
      <c r="H75" s="132" t="s">
        <v>81</v>
      </c>
      <c r="I75" s="133"/>
      <c r="J75" s="133"/>
      <c r="K75" s="133"/>
      <c r="L75" s="133"/>
      <c r="M75" s="133"/>
      <c r="N75" s="133"/>
      <c r="O75" s="134"/>
      <c r="P75" s="54"/>
    </row>
    <row r="76" spans="2:16" ht="14.25">
      <c r="B76" s="33"/>
      <c r="C76" s="85"/>
      <c r="D76" s="60"/>
      <c r="E76" s="60"/>
      <c r="F76" s="60"/>
      <c r="G76" s="60"/>
      <c r="H76" s="60" t="s">
        <v>82</v>
      </c>
      <c r="I76" s="60"/>
      <c r="J76" s="60"/>
      <c r="K76" s="60"/>
      <c r="L76" s="60"/>
      <c r="M76" s="60"/>
      <c r="N76" s="60"/>
      <c r="O76" s="86"/>
      <c r="P76" s="34"/>
    </row>
    <row r="77" spans="2:16" ht="15">
      <c r="B77" s="33"/>
      <c r="C77" s="135" t="s">
        <v>83</v>
      </c>
      <c r="D77" s="136"/>
      <c r="E77" s="136"/>
      <c r="F77" s="136"/>
      <c r="G77" s="136"/>
      <c r="H77" s="136"/>
      <c r="I77" s="136"/>
      <c r="J77" s="136"/>
      <c r="K77" s="136"/>
      <c r="L77" s="136"/>
      <c r="M77" s="136"/>
      <c r="N77" s="136"/>
      <c r="O77" s="137"/>
      <c r="P77" s="34"/>
    </row>
    <row r="78" spans="2:16" ht="14.25">
      <c r="B78" s="33"/>
      <c r="C78" s="544"/>
      <c r="D78" s="545"/>
      <c r="E78" s="545"/>
      <c r="F78" s="545"/>
      <c r="G78" s="545"/>
      <c r="H78" s="545"/>
      <c r="I78" s="545"/>
      <c r="J78" s="545"/>
      <c r="K78" s="545"/>
      <c r="L78" s="545"/>
      <c r="M78" s="545"/>
      <c r="N78" s="545"/>
      <c r="O78" s="546"/>
      <c r="P78" s="54"/>
    </row>
    <row r="79" spans="2:16" ht="14.25">
      <c r="B79" s="33"/>
      <c r="C79" s="544"/>
      <c r="D79" s="545"/>
      <c r="E79" s="545"/>
      <c r="F79" s="545"/>
      <c r="G79" s="545"/>
      <c r="H79" s="545"/>
      <c r="I79" s="545"/>
      <c r="J79" s="545"/>
      <c r="K79" s="545"/>
      <c r="L79" s="545"/>
      <c r="M79" s="545"/>
      <c r="N79" s="545"/>
      <c r="O79" s="546"/>
      <c r="P79" s="54"/>
    </row>
    <row r="80" spans="2:16" ht="14.25">
      <c r="B80" s="33"/>
      <c r="C80" s="70"/>
      <c r="D80" s="133"/>
      <c r="E80" s="133"/>
      <c r="F80" s="133"/>
      <c r="G80" s="133"/>
      <c r="H80" s="133"/>
      <c r="I80" s="133"/>
      <c r="J80" s="133"/>
      <c r="K80" s="133"/>
      <c r="L80" s="133"/>
      <c r="M80" s="133"/>
      <c r="N80" s="133"/>
      <c r="O80" s="134"/>
      <c r="P80" s="54"/>
    </row>
    <row r="81" spans="2:16" ht="15">
      <c r="B81" s="33"/>
      <c r="C81" s="138" t="s">
        <v>84</v>
      </c>
      <c r="D81" s="133"/>
      <c r="E81" s="133"/>
      <c r="F81" s="133"/>
      <c r="G81" s="133"/>
      <c r="H81" s="133"/>
      <c r="I81" s="133"/>
      <c r="J81" s="133"/>
      <c r="K81" s="133"/>
      <c r="L81" s="133"/>
      <c r="M81" s="133"/>
      <c r="N81" s="133"/>
      <c r="O81" s="134"/>
      <c r="P81" s="54"/>
    </row>
    <row r="82" spans="2:16" ht="12.75" customHeight="1">
      <c r="B82" s="33"/>
      <c r="C82" s="541" t="s">
        <v>85</v>
      </c>
      <c r="D82" s="542"/>
      <c r="E82" s="542"/>
      <c r="F82" s="542"/>
      <c r="G82" s="542"/>
      <c r="H82" s="542"/>
      <c r="I82" s="542"/>
      <c r="J82" s="542"/>
      <c r="K82" s="542"/>
      <c r="L82" s="542"/>
      <c r="M82" s="542"/>
      <c r="N82" s="542"/>
      <c r="O82" s="543"/>
      <c r="P82" s="55"/>
    </row>
    <row r="83" spans="2:16">
      <c r="B83" s="33"/>
      <c r="C83" s="541"/>
      <c r="D83" s="542"/>
      <c r="E83" s="542"/>
      <c r="F83" s="542"/>
      <c r="G83" s="542"/>
      <c r="H83" s="542"/>
      <c r="I83" s="542"/>
      <c r="J83" s="542"/>
      <c r="K83" s="542"/>
      <c r="L83" s="542"/>
      <c r="M83" s="542"/>
      <c r="N83" s="542"/>
      <c r="O83" s="543"/>
      <c r="P83" s="55"/>
    </row>
    <row r="84" spans="2:16" ht="12.95" customHeight="1">
      <c r="B84" s="33"/>
      <c r="C84" s="541" t="s">
        <v>86</v>
      </c>
      <c r="D84" s="542"/>
      <c r="E84" s="542"/>
      <c r="F84" s="542"/>
      <c r="G84" s="542"/>
      <c r="H84" s="542"/>
      <c r="I84" s="542"/>
      <c r="J84" s="542"/>
      <c r="K84" s="542"/>
      <c r="L84" s="542"/>
      <c r="M84" s="542"/>
      <c r="N84" s="542"/>
      <c r="O84" s="543"/>
      <c r="P84" s="55"/>
    </row>
    <row r="85" spans="2:16">
      <c r="B85" s="33"/>
      <c r="C85" s="541"/>
      <c r="D85" s="542"/>
      <c r="E85" s="542"/>
      <c r="F85" s="542"/>
      <c r="G85" s="542"/>
      <c r="H85" s="542"/>
      <c r="I85" s="542"/>
      <c r="J85" s="542"/>
      <c r="K85" s="542"/>
      <c r="L85" s="542"/>
      <c r="M85" s="542"/>
      <c r="N85" s="542"/>
      <c r="O85" s="543"/>
      <c r="P85" s="55"/>
    </row>
    <row r="86" spans="2:16" ht="14.25">
      <c r="B86" s="33"/>
      <c r="C86" s="70"/>
      <c r="D86" s="133"/>
      <c r="E86" s="133"/>
      <c r="F86" s="133"/>
      <c r="G86" s="133"/>
      <c r="H86" s="133"/>
      <c r="I86" s="133"/>
      <c r="J86" s="133"/>
      <c r="K86" s="133"/>
      <c r="L86" s="133"/>
      <c r="M86" s="133"/>
      <c r="N86" s="133"/>
      <c r="O86" s="134"/>
      <c r="P86" s="54"/>
    </row>
    <row r="87" spans="2:16" ht="14.25">
      <c r="B87" s="33"/>
      <c r="C87" s="85"/>
      <c r="D87" s="60"/>
      <c r="E87" s="60"/>
      <c r="F87" s="60"/>
      <c r="G87" s="60"/>
      <c r="H87" s="132" t="s">
        <v>78</v>
      </c>
      <c r="I87" s="60"/>
      <c r="J87" s="60"/>
      <c r="K87" s="60"/>
      <c r="L87" s="60"/>
      <c r="M87" s="60"/>
      <c r="N87" s="60"/>
      <c r="O87" s="86"/>
      <c r="P87" s="34"/>
    </row>
    <row r="88" spans="2:16" ht="14.25">
      <c r="B88" s="33"/>
      <c r="C88" s="85"/>
      <c r="D88" s="60"/>
      <c r="E88" s="60"/>
      <c r="F88" s="60"/>
      <c r="G88" s="60"/>
      <c r="H88" s="60" t="s">
        <v>79</v>
      </c>
      <c r="I88" s="95"/>
      <c r="J88" s="95"/>
      <c r="K88" s="95"/>
      <c r="L88" s="60"/>
      <c r="M88" s="60"/>
      <c r="N88" s="60"/>
      <c r="O88" s="86"/>
      <c r="P88" s="34"/>
    </row>
    <row r="89" spans="2:16" ht="14.25">
      <c r="B89" s="33"/>
      <c r="C89" s="85"/>
      <c r="D89" s="60"/>
      <c r="E89" s="60"/>
      <c r="F89" s="60"/>
      <c r="G89" s="60"/>
      <c r="H89" s="60" t="s">
        <v>87</v>
      </c>
      <c r="I89" s="139"/>
      <c r="J89" s="139"/>
      <c r="K89" s="139"/>
      <c r="L89" s="60"/>
      <c r="M89" s="60"/>
      <c r="N89" s="60"/>
      <c r="O89" s="86"/>
      <c r="P89" s="34"/>
    </row>
    <row r="90" spans="2:16" ht="14.25">
      <c r="B90" s="33"/>
      <c r="C90" s="140"/>
      <c r="D90" s="133"/>
      <c r="E90" s="133"/>
      <c r="F90" s="133"/>
      <c r="G90" s="133"/>
      <c r="H90" s="60" t="s">
        <v>81</v>
      </c>
      <c r="I90" s="60"/>
      <c r="J90" s="60"/>
      <c r="K90" s="60"/>
      <c r="L90" s="133"/>
      <c r="M90" s="133"/>
      <c r="N90" s="133"/>
      <c r="O90" s="134"/>
      <c r="P90" s="54"/>
    </row>
    <row r="91" spans="2:16" ht="17.25" customHeight="1">
      <c r="B91" s="33"/>
      <c r="C91" s="140"/>
      <c r="D91" s="139"/>
      <c r="E91" s="139"/>
      <c r="F91" s="60"/>
      <c r="G91" s="60"/>
      <c r="H91" s="60"/>
      <c r="I91" s="60"/>
      <c r="J91" s="60"/>
      <c r="K91" s="533"/>
      <c r="L91" s="533"/>
      <c r="M91" s="533"/>
      <c r="N91" s="533"/>
      <c r="O91" s="534"/>
      <c r="P91" s="56"/>
    </row>
    <row r="92" spans="2:16" ht="18.75" customHeight="1" thickBot="1">
      <c r="B92" s="33"/>
      <c r="C92" s="537"/>
      <c r="D92" s="538"/>
      <c r="E92" s="538"/>
      <c r="F92" s="111"/>
      <c r="G92" s="111"/>
      <c r="H92" s="111"/>
      <c r="I92" s="111"/>
      <c r="J92" s="111"/>
      <c r="K92" s="535"/>
      <c r="L92" s="535"/>
      <c r="M92" s="535"/>
      <c r="N92" s="535"/>
      <c r="O92" s="536"/>
      <c r="P92" s="56"/>
    </row>
    <row r="93" spans="2:16" ht="13.5" thickBot="1">
      <c r="B93" s="57"/>
      <c r="C93" s="58"/>
      <c r="D93" s="58"/>
      <c r="E93" s="58"/>
      <c r="F93" s="58"/>
      <c r="G93" s="58"/>
      <c r="H93" s="58"/>
      <c r="I93" s="58"/>
      <c r="J93" s="58"/>
      <c r="K93" s="58"/>
      <c r="L93" s="58"/>
      <c r="M93" s="58"/>
      <c r="N93" s="58"/>
      <c r="O93" s="58"/>
      <c r="P93" s="59"/>
    </row>
    <row r="94" spans="2:16" ht="13.5"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2020-02-14T16:18:13Z</cp:lastPrinted>
  <dcterms:created xsi:type="dcterms:W3CDTF">2006-06-27T16:47:25Z</dcterms:created>
  <dcterms:modified xsi:type="dcterms:W3CDTF">2023-05-23T15:37:10Z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