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514"/>
  <workbookPr/>
  <mc:AlternateContent xmlns:mc="http://schemas.openxmlformats.org/markup-compatibility/2006">
    <mc:Choice Requires="x15">
      <x15ac:absPath xmlns:x15ac="http://schemas.microsoft.com/office/spreadsheetml/2010/11/ac" url="/Users/christiansolis/Desktop/pc /OFB 2023/VIGI/evaluacion final para publicar /"/>
    </mc:Choice>
  </mc:AlternateContent>
  <xr:revisionPtr revIDLastSave="0" documentId="8_{2CF8E7DA-9372-E245-9A45-07E90BCDF3DF}" xr6:coauthVersionLast="47" xr6:coauthVersionMax="47" xr10:uidLastSave="{00000000-0000-0000-0000-000000000000}"/>
  <bookViews>
    <workbookView xWindow="0" yWindow="500" windowWidth="20740" windowHeight="11160" xr2:uid="{00000000-000D-0000-FFFF-FFFF00000000}"/>
  </bookViews>
  <sheets>
    <sheet name="Puntaje" sheetId="2" r:id="rId1"/>
  </sheets>
  <definedNames>
    <definedName name="_xlnm._FilterDatabase" localSheetId="0" hidden="1">Puntaje!$A$9:$Y$39</definedName>
    <definedName name="_xlnm.Print_Area" localSheetId="0">Puntaje!$A$1:$Y$39</definedName>
    <definedName name="_xlnm.Print_Titles" localSheetId="0">Puntaje!$1:$10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8" i="2" l="1"/>
  <c r="X28" i="2"/>
  <c r="P28" i="2"/>
  <c r="P13" i="2"/>
  <c r="X13" i="2" l="1"/>
  <c r="X39" i="2" l="1"/>
  <c r="X38" i="2"/>
  <c r="P38" i="2"/>
  <c r="X37" i="2"/>
  <c r="X35" i="2" l="1"/>
  <c r="P35" i="2"/>
  <c r="X34" i="2"/>
  <c r="P34" i="2"/>
  <c r="X33" i="2"/>
  <c r="P33" i="2"/>
  <c r="X31" i="2"/>
  <c r="P31" i="2"/>
  <c r="X30" i="2"/>
  <c r="P30" i="2"/>
  <c r="X27" i="2"/>
  <c r="P27" i="2"/>
  <c r="X25" i="2"/>
  <c r="P25" i="2"/>
  <c r="X24" i="2"/>
  <c r="X21" i="2"/>
  <c r="P21" i="2"/>
  <c r="X17" i="2"/>
  <c r="P17" i="2"/>
  <c r="X16" i="2"/>
  <c r="X15" i="2"/>
  <c r="P15" i="2"/>
  <c r="X14" i="2"/>
  <c r="P14" i="2"/>
  <c r="P12" i="2"/>
  <c r="X12" i="2"/>
</calcChain>
</file>

<file path=xl/sharedStrings.xml><?xml version="1.0" encoding="utf-8"?>
<sst xmlns="http://schemas.openxmlformats.org/spreadsheetml/2006/main" count="90" uniqueCount="65">
  <si>
    <t>ORQUESTA FILARMÓNICA DE BOGOTÁ</t>
  </si>
  <si>
    <t>LICITACIÓN PÚBLICA OFB-LP-002-2023</t>
  </si>
  <si>
    <r>
      <t xml:space="preserve">OBJETO:  </t>
    </r>
    <r>
      <rPr>
        <sz val="11"/>
        <rFont val="Arial"/>
        <family val="2"/>
      </rPr>
      <t>PRESTACIÓN DE LOS SERVICIOS ESPECIALIZADOS DE VIGILANCIA Y SEGURIDAD PRIVADA, PARA LA PROTECCIÓN DE LAS PERSONAS Y LOS BIENES QUE PERMANECEN EN LAS DIFERENTES SEDES DONDE FUNCIONA LA ORQUESTA FILARMÓNICA DE BOGOTÁ Y DONDE LA ENTIDAD LOS REQUIERA EN RAZÓN A SU MISIÓN.</t>
    </r>
  </si>
  <si>
    <t>N°</t>
  </si>
  <si>
    <t>PROPONENTE</t>
  </si>
  <si>
    <t xml:space="preserve">COMPAÑIA DE VIGILANCIA Y SEGURIDAD PRIVADA ANUBIS LTDA </t>
  </si>
  <si>
    <t xml:space="preserve">E-SECURITY LTDA </t>
  </si>
  <si>
    <t xml:space="preserve">UNION TEMPORAL COSEQUIN SMARTIN </t>
  </si>
  <si>
    <t xml:space="preserve">UT SAMLAG 2023 </t>
  </si>
  <si>
    <t xml:space="preserve">ADPORT LTDA </t>
  </si>
  <si>
    <t xml:space="preserve">EXPERTOS SEGURIDAD LTDA </t>
  </si>
  <si>
    <t xml:space="preserve">UNION TEMPORAL SSNE </t>
  </si>
  <si>
    <t xml:space="preserve">DINAPOWER LTDA </t>
  </si>
  <si>
    <t xml:space="preserve">COMSENAL LTDA. </t>
  </si>
  <si>
    <t xml:space="preserve">COMPAÑÍA DE VIGILANCIA PRIVADA VIGILISTA LTDA. </t>
  </si>
  <si>
    <t xml:space="preserve">UNION TEMPORAL ESCORPION - MONTECARLO </t>
  </si>
  <si>
    <t xml:space="preserve">RISK &amp; SOLUTIONS GROUP LTDA </t>
  </si>
  <si>
    <t xml:space="preserve">UNION TEMPORAL LUAN 2023 </t>
  </si>
  <si>
    <t xml:space="preserve">ESTATAL DE SEGURIDAD LTDA </t>
  </si>
  <si>
    <t xml:space="preserve">UT SEGURIDAD 2023 </t>
  </si>
  <si>
    <t xml:space="preserve">UNION TEMPORAL SEGURIDAD L5 </t>
  </si>
  <si>
    <t xml:space="preserve">SEGURIDAD CANADA </t>
  </si>
  <si>
    <t xml:space="preserve">COMPAÑIA ANDINA DE SEGURIDAD PRIVADA BIC LTDA - ANDISEG BIC LTDA. </t>
  </si>
  <si>
    <t xml:space="preserve">Detección Ltda </t>
  </si>
  <si>
    <t xml:space="preserve">SEGURIDAD ESTELAR LIMITADA </t>
  </si>
  <si>
    <t>JMSA</t>
  </si>
  <si>
    <t xml:space="preserve">SEGURIDAD Y VIGILANCIA ÉXITO DE COLOMBIA LTDA. </t>
  </si>
  <si>
    <t xml:space="preserve">UNION TEMPORAL TAC CENTRAL OFB 2023 </t>
  </si>
  <si>
    <t xml:space="preserve">SEGURIDAD DIGITAL LTDA </t>
  </si>
  <si>
    <t xml:space="preserve">SEGURIDAD EL PROGRESO LTDA </t>
  </si>
  <si>
    <t xml:space="preserve">COVISUR DE COLOMBIA </t>
  </si>
  <si>
    <t xml:space="preserve">SEGURIDAD MONTEVIDEO LTDA </t>
  </si>
  <si>
    <t xml:space="preserve">TECNISEG DE COLOMBIA LTDA </t>
  </si>
  <si>
    <t>UNION TEMPORAL VIGCOLSER</t>
  </si>
  <si>
    <t>FACTOR DE CALIDAD
Hasta 30 puntos</t>
  </si>
  <si>
    <t>APOYO A LA INDISTRIA NACIONAL
Hasta 10 puntos</t>
  </si>
  <si>
    <t>TRABAJADORES CON DISCAPACIDAD
Hasta 1 punto</t>
  </si>
  <si>
    <t>FACTORES DE CALIFICIACION</t>
  </si>
  <si>
    <t>INCENTIVO PARA LA VINCULACIÓN DE MUJERES, PERSONAS CON DISCAPACIDAD Y PERSONA MAYORES DE 45 AÑOS (Decreto 1270 de 2021)
Hasta 3 puntos</t>
  </si>
  <si>
    <t>INCENTIVO MIPYMES EN EL SISTEMA DE COMPRAS PÚBLICAS
Hasta 0,25</t>
  </si>
  <si>
    <t>INCENTIVO EMPRENDIMIENTO y EMPRESAS DE MUJERES EN EL SISTEMA DE COMPRAS PÚBLICAS
DE MUJERES
Hasta 0,25</t>
  </si>
  <si>
    <t>RECHAZADA JURIDICAMENTE</t>
  </si>
  <si>
    <t xml:space="preserve">NO HABILITADO </t>
  </si>
  <si>
    <t>MAYOR CANTIDAD DE MUJERES
Hasta 0,5 puntos</t>
  </si>
  <si>
    <t>CERTIFICACION 10% MADRES CABEZA DE FAMILIA
Hasta 15 puntos</t>
  </si>
  <si>
    <t>CAPACITACIONES
Hasta 15 puntos</t>
  </si>
  <si>
    <t>FACTOR ECONOMICO
Hasta 55,5 puntos</t>
  </si>
  <si>
    <t>CANTIDAD TRABAJADORES</t>
  </si>
  <si>
    <t>CANTIDAD TRABAJADORES DISCAPACITADOS</t>
  </si>
  <si>
    <t>Hasta 1 punto</t>
  </si>
  <si>
    <t>TOTAL PUNTAJE</t>
  </si>
  <si>
    <t>Cero punto cinco (0,5) de los puntos se le otorgará al proponente o los proponentes que acrediten el mayor porcentaje de mujeres vinculadas dentro de su personal operativo. A los demás proponentes se les otorgará un puntaje proporcional
PORCENTAJE MUJERES</t>
  </si>
  <si>
    <t>MAYOR PORCENTAJE DE MUJERES
Hasta 0,5 puntos</t>
  </si>
  <si>
    <t>Cero punto cinco (0,5) de los puntos se le otorgará al proponente o los proponentes que acrediten el mayor numero de mujeres vinculadas dentro de su personal operativo. A los demás proponentes se les 
otorgará un puntaje proporcional
CANTIDAD MUJERES</t>
  </si>
  <si>
    <t>cero punto cinco (0,5) de los puntos se le otorgará al proponente o los proponentes que acrediten el mayor porcentaje de personas con discapacidad vinculadas dentro de su personal operativo. A los demás proponentes se les otorgará un puntaje proporcional
PORCENTAJE DISCAPACITADOS</t>
  </si>
  <si>
    <t>MAYOR PORCENTAJE DE DISCAPACITADOS
Hasta 0,5 puntos</t>
  </si>
  <si>
    <t>MAYOR CANTIDAD DISCAPACITADOS
Hasta 0,5 puntos</t>
  </si>
  <si>
    <t>cero punto cinco (0,5) de los puntos se le otorgará al proponente o los proponentes que acrediten mayor número de personas con discapacidad vinculadas dentro de su personal operativo. A los demás proponentes se les otorgará un puntaje proporcional 
CANTDAD DISCAPACITADOS</t>
  </si>
  <si>
    <t>El cero punto cinco (0,5) de los puntos se le otorgará al proponente o los proponentes que acrediten el mayor porcentaje de personas mayores de 45 años vinculadas dentro de su personal operativo. A los demás proponentes se les otorgará un puntaje proporcional 
PORCENTAJE MAYORES 45</t>
  </si>
  <si>
    <t>MAYOR PORCENTAJE DE MAYORES DE 45
Hasta 0,5 puntos</t>
  </si>
  <si>
    <t>El cero punto cinco (0,5) de los puntos se le otorgará al proponente o los proponentes que acrediten mayor número de personas mayores de 45 años vinculadas dentro de su personal operativo. A los demás proponentes se les otorgará un puntaje proporcional 
CANTIDAD MAYORES 45</t>
  </si>
  <si>
    <t>MAYOR CANTIDAD DE MAYORES DE 45
Hasta 0,5 puntos</t>
  </si>
  <si>
    <t xml:space="preserve">HABILITADO </t>
  </si>
  <si>
    <t>NOTA</t>
  </si>
  <si>
    <t>RECHAZADA ECONÓMICO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</si>
</sst>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Mangal"/>
      <family val="2"/>
    </font>
    <font>
      <b/>
      <sz val="36"/>
      <name val="Arial"/>
      <family val="2"/>
    </font>
    <font>
      <sz val="3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36"/>
      <name val="Arial"/>
      <family val="2"/>
    </font>
    <font>
      <sz val="9"/>
      <color theme="1"/>
      <name val="Arial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40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F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6" fillId="0" borderId="0" applyFill="0" applyBorder="0" applyAlignment="0" applyProtection="0"/>
    <xf numFmtId="9" fontId="1" fillId="0" borderId="0" applyFont="0" applyFill="0" applyBorder="0" applyAlignment="0" applyProtection="0"/>
  </cellStyleXfs>
  <cellXfs count="46">
    <xf numFmtId="0" fontId="0" fillId="0" borderId="0" xfId="0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0" fillId="0" borderId="6" xfId="0" applyFont="1" applyBorder="1" applyAlignment="1" applyProtection="1">
      <alignment horizontal="center" vertical="center" wrapText="1"/>
      <protection locked="0" hidden="1"/>
    </xf>
    <xf numFmtId="0" fontId="9" fillId="0" borderId="0" xfId="0" applyFont="1" applyAlignment="1">
      <alignment wrapText="1"/>
    </xf>
    <xf numFmtId="1" fontId="11" fillId="0" borderId="6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10" fillId="0" borderId="7" xfId="0" applyFont="1" applyBorder="1" applyAlignment="1" applyProtection="1">
      <alignment horizontal="center" vertical="center" wrapText="1"/>
      <protection locked="0" hidden="1"/>
    </xf>
    <xf numFmtId="1" fontId="11" fillId="0" borderId="7" xfId="0" applyNumberFormat="1" applyFont="1" applyBorder="1" applyAlignment="1">
      <alignment horizontal="center" vertical="center" wrapText="1"/>
    </xf>
    <xf numFmtId="0" fontId="5" fillId="3" borderId="9" xfId="0" applyFont="1" applyFill="1" applyBorder="1" applyAlignment="1" applyProtection="1">
      <alignment vertical="center" wrapText="1"/>
      <protection hidden="1"/>
    </xf>
    <xf numFmtId="0" fontId="5" fillId="3" borderId="10" xfId="0" applyFont="1" applyFill="1" applyBorder="1" applyAlignment="1" applyProtection="1">
      <alignment vertical="center" wrapText="1"/>
      <protection hidden="1"/>
    </xf>
    <xf numFmtId="0" fontId="5" fillId="3" borderId="6" xfId="0" applyFont="1" applyFill="1" applyBorder="1" applyAlignment="1" applyProtection="1">
      <alignment horizontal="center" vertical="center" wrapText="1"/>
      <protection hidden="1"/>
    </xf>
    <xf numFmtId="0" fontId="5" fillId="3" borderId="6" xfId="0" applyFont="1" applyFill="1" applyBorder="1" applyAlignment="1" applyProtection="1">
      <alignment vertical="center" wrapText="1"/>
      <protection hidden="1"/>
    </xf>
    <xf numFmtId="2" fontId="12" fillId="0" borderId="6" xfId="0" applyNumberFormat="1" applyFont="1" applyBorder="1" applyAlignment="1">
      <alignment horizontal="center" vertical="center" wrapText="1"/>
    </xf>
    <xf numFmtId="2" fontId="13" fillId="0" borderId="6" xfId="0" applyNumberFormat="1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1" fontId="12" fillId="0" borderId="6" xfId="0" applyNumberFormat="1" applyFont="1" applyBorder="1" applyAlignment="1">
      <alignment horizontal="center" vertical="center" wrapText="1"/>
    </xf>
    <xf numFmtId="0" fontId="5" fillId="3" borderId="8" xfId="0" applyFont="1" applyFill="1" applyBorder="1" applyAlignment="1" applyProtection="1">
      <alignment horizontal="center" vertical="center" wrapText="1"/>
      <protection hidden="1"/>
    </xf>
    <xf numFmtId="1" fontId="12" fillId="4" borderId="6" xfId="0" applyNumberFormat="1" applyFont="1" applyFill="1" applyBorder="1" applyAlignment="1">
      <alignment horizontal="center" vertical="center" wrapText="1"/>
    </xf>
    <xf numFmtId="164" fontId="12" fillId="4" borderId="6" xfId="0" applyNumberFormat="1" applyFont="1" applyFill="1" applyBorder="1" applyAlignment="1">
      <alignment horizontal="center" vertical="center" wrapText="1"/>
    </xf>
    <xf numFmtId="2" fontId="12" fillId="4" borderId="6" xfId="0" applyNumberFormat="1" applyFont="1" applyFill="1" applyBorder="1" applyAlignment="1">
      <alignment horizontal="center" vertical="center" wrapText="1"/>
    </xf>
    <xf numFmtId="2" fontId="13" fillId="5" borderId="6" xfId="0" applyNumberFormat="1" applyFont="1" applyFill="1" applyBorder="1" applyAlignment="1">
      <alignment horizontal="center" vertical="center" wrapText="1"/>
    </xf>
    <xf numFmtId="10" fontId="12" fillId="0" borderId="6" xfId="2" applyNumberFormat="1" applyFont="1" applyBorder="1" applyAlignment="1">
      <alignment horizontal="center" vertical="center" wrapText="1"/>
    </xf>
    <xf numFmtId="10" fontId="12" fillId="0" borderId="6" xfId="0" applyNumberFormat="1" applyFont="1" applyBorder="1" applyAlignment="1">
      <alignment horizontal="center" vertical="center" wrapText="1"/>
    </xf>
    <xf numFmtId="0" fontId="10" fillId="6" borderId="7" xfId="0" applyFont="1" applyFill="1" applyBorder="1" applyAlignment="1" applyProtection="1">
      <alignment horizontal="center" vertical="center" wrapText="1"/>
      <protection locked="0" hidden="1"/>
    </xf>
    <xf numFmtId="165" fontId="12" fillId="0" borderId="6" xfId="0" applyNumberFormat="1" applyFont="1" applyBorder="1" applyAlignment="1">
      <alignment horizontal="center" vertical="center" wrapText="1"/>
    </xf>
    <xf numFmtId="165" fontId="12" fillId="4" borderId="6" xfId="0" applyNumberFormat="1" applyFont="1" applyFill="1" applyBorder="1" applyAlignment="1">
      <alignment horizontal="center" vertical="center" wrapText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5" xfId="0" applyFont="1" applyBorder="1" applyAlignment="1" applyProtection="1">
      <alignment horizontal="center" vertical="center"/>
      <protection hidden="1"/>
    </xf>
    <xf numFmtId="0" fontId="3" fillId="2" borderId="1" xfId="0" applyFont="1" applyFill="1" applyBorder="1" applyAlignment="1" applyProtection="1">
      <alignment horizontal="center" vertical="center" wrapText="1"/>
      <protection hidden="1"/>
    </xf>
    <xf numFmtId="0" fontId="3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3" xfId="0" applyFont="1" applyFill="1" applyBorder="1" applyAlignment="1" applyProtection="1">
      <alignment horizontal="center" vertical="center" wrapText="1"/>
      <protection hidden="1"/>
    </xf>
    <xf numFmtId="0" fontId="3" fillId="2" borderId="0" xfId="0" applyFont="1" applyFill="1" applyAlignment="1" applyProtection="1">
      <alignment horizontal="center" vertical="center" wrapText="1"/>
      <protection hidden="1"/>
    </xf>
    <xf numFmtId="0" fontId="3" fillId="2" borderId="4" xfId="0" applyFont="1" applyFill="1" applyBorder="1" applyAlignment="1" applyProtection="1">
      <alignment horizontal="center" vertical="center" wrapText="1"/>
      <protection hidden="1"/>
    </xf>
    <xf numFmtId="0" fontId="3" fillId="2" borderId="5" xfId="0" applyFont="1" applyFill="1" applyBorder="1" applyAlignment="1" applyProtection="1">
      <alignment horizontal="center" vertical="center" wrapText="1"/>
      <protection hidden="1"/>
    </xf>
    <xf numFmtId="0" fontId="7" fillId="2" borderId="6" xfId="0" applyFont="1" applyFill="1" applyBorder="1" applyAlignment="1" applyProtection="1">
      <alignment horizontal="center" vertical="center" wrapText="1"/>
      <protection hidden="1"/>
    </xf>
    <xf numFmtId="0" fontId="5" fillId="2" borderId="6" xfId="0" applyFont="1" applyFill="1" applyBorder="1" applyAlignment="1" applyProtection="1">
      <alignment horizontal="center" vertical="center" wrapText="1"/>
      <protection hidden="1"/>
    </xf>
    <xf numFmtId="0" fontId="5" fillId="3" borderId="11" xfId="0" applyFont="1" applyFill="1" applyBorder="1" applyAlignment="1" applyProtection="1">
      <alignment horizontal="center" vertical="center" wrapText="1"/>
      <protection hidden="1"/>
    </xf>
    <xf numFmtId="0" fontId="5" fillId="3" borderId="13" xfId="0" applyFont="1" applyFill="1" applyBorder="1" applyAlignment="1" applyProtection="1">
      <alignment horizontal="center" vertical="center" wrapText="1"/>
      <protection hidden="1"/>
    </xf>
    <xf numFmtId="0" fontId="5" fillId="3" borderId="7" xfId="0" applyFont="1" applyFill="1" applyBorder="1" applyAlignment="1" applyProtection="1">
      <alignment horizontal="center" vertical="center" wrapText="1"/>
      <protection hidden="1"/>
    </xf>
    <xf numFmtId="0" fontId="5" fillId="3" borderId="8" xfId="0" applyFont="1" applyFill="1" applyBorder="1" applyAlignment="1" applyProtection="1">
      <alignment horizontal="center" vertical="center" wrapText="1"/>
      <protection hidden="1"/>
    </xf>
    <xf numFmtId="0" fontId="5" fillId="3" borderId="6" xfId="0" applyFont="1" applyFill="1" applyBorder="1" applyAlignment="1" applyProtection="1">
      <alignment horizontal="center" vertical="center" wrapText="1"/>
      <protection hidden="1"/>
    </xf>
    <xf numFmtId="0" fontId="5" fillId="3" borderId="12" xfId="0" applyFont="1" applyFill="1" applyBorder="1" applyAlignment="1" applyProtection="1">
      <alignment horizontal="center" vertical="center" wrapText="1"/>
      <protection hidden="1"/>
    </xf>
  </cellXfs>
  <cellStyles count="3">
    <cellStyle name="Normal" xfId="0" builtinId="0"/>
    <cellStyle name="Porcentaje" xfId="2" builtinId="5"/>
    <cellStyle name="Porcentu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D122"/>
  <sheetViews>
    <sheetView tabSelected="1" view="pageBreakPreview" zoomScale="62" zoomScaleNormal="40" zoomScaleSheetLayoutView="70" workbookViewId="0">
      <pane xSplit="2" ySplit="10" topLeftCell="K11" activePane="bottomRight" state="frozenSplit"/>
      <selection activeCell="E10" sqref="E10"/>
      <selection pane="topRight" activeCell="E10" sqref="E10"/>
      <selection pane="bottomLeft" activeCell="E10" sqref="E10"/>
      <selection pane="bottomRight" activeCell="X13" sqref="X13"/>
    </sheetView>
  </sheetViews>
  <sheetFormatPr baseColWidth="10" defaultColWidth="0" defaultRowHeight="47" x14ac:dyDescent="0.55000000000000004"/>
  <cols>
    <col min="1" max="1" width="18.33203125" style="1" customWidth="1"/>
    <col min="2" max="2" width="24.33203125" style="4" customWidth="1"/>
    <col min="3" max="4" width="17.83203125" style="2" customWidth="1"/>
    <col min="5" max="5" width="17.83203125" style="4" customWidth="1"/>
    <col min="6" max="8" width="17.83203125" style="2" customWidth="1"/>
    <col min="9" max="9" width="25" style="5" customWidth="1"/>
    <col min="10" max="10" width="32" style="2" customWidth="1"/>
    <col min="11" max="11" width="20" style="2" customWidth="1"/>
    <col min="12" max="12" width="32.1640625" style="2" customWidth="1"/>
    <col min="13" max="13" width="20" style="2" customWidth="1"/>
    <col min="14" max="14" width="32.33203125" style="2" customWidth="1"/>
    <col min="15" max="15" width="20" style="2" customWidth="1"/>
    <col min="16" max="16" width="32.33203125" style="2" customWidth="1"/>
    <col min="17" max="17" width="20" style="2" customWidth="1"/>
    <col min="18" max="18" width="32.33203125" style="2" customWidth="1"/>
    <col min="19" max="19" width="20" style="2" customWidth="1"/>
    <col min="20" max="20" width="32.33203125" style="2" customWidth="1"/>
    <col min="21" max="21" width="20" style="2" customWidth="1"/>
    <col min="22" max="22" width="30.83203125" style="4" customWidth="1"/>
    <col min="23" max="23" width="30.83203125" style="5" customWidth="1"/>
    <col min="24" max="24" width="17" style="4" customWidth="1"/>
    <col min="25" max="25" width="28" style="2" customWidth="1"/>
    <col min="26" max="56" width="0" style="2" hidden="1" customWidth="1"/>
    <col min="57" max="16384" width="11.5" style="2" hidden="1"/>
  </cols>
  <sheetData>
    <row r="1" spans="1:25" ht="28" x14ac:dyDescent="0.15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</row>
    <row r="2" spans="1:25" ht="29" thickBot="1" x14ac:dyDescent="0.2">
      <c r="A2" s="31" t="s">
        <v>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</row>
    <row r="3" spans="1:25" ht="12" customHeight="1" x14ac:dyDescent="0.15">
      <c r="A3" s="32" t="s">
        <v>2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</row>
    <row r="4" spans="1:25" ht="12" customHeight="1" x14ac:dyDescent="0.15">
      <c r="A4" s="34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</row>
    <row r="5" spans="1:25" ht="12.75" customHeight="1" thickBot="1" x14ac:dyDescent="0.2">
      <c r="A5" s="36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</row>
    <row r="6" spans="1:25" ht="12" customHeight="1" x14ac:dyDescent="0.15">
      <c r="A6" s="32" t="s">
        <v>37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</row>
    <row r="7" spans="1:25" ht="12.75" customHeight="1" thickBot="1" x14ac:dyDescent="0.2">
      <c r="A7" s="36"/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</row>
    <row r="8" spans="1:25" x14ac:dyDescent="0.55000000000000004">
      <c r="A8" s="3"/>
      <c r="C8" s="4"/>
      <c r="D8" s="4"/>
      <c r="F8" s="4"/>
      <c r="G8" s="4"/>
      <c r="H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Y8" s="4"/>
    </row>
    <row r="9" spans="1:25" ht="112.5" customHeight="1" x14ac:dyDescent="0.15">
      <c r="A9" s="38" t="s">
        <v>3</v>
      </c>
      <c r="B9" s="39" t="s">
        <v>4</v>
      </c>
      <c r="C9" s="40" t="s">
        <v>34</v>
      </c>
      <c r="D9" s="41"/>
      <c r="E9" s="42" t="s">
        <v>46</v>
      </c>
      <c r="F9" s="42" t="s">
        <v>35</v>
      </c>
      <c r="G9" s="44" t="s">
        <v>36</v>
      </c>
      <c r="H9" s="44"/>
      <c r="I9" s="44"/>
      <c r="J9" s="40" t="s">
        <v>38</v>
      </c>
      <c r="K9" s="45"/>
      <c r="L9" s="45"/>
      <c r="M9" s="45"/>
      <c r="N9" s="45"/>
      <c r="O9" s="45"/>
      <c r="P9" s="45"/>
      <c r="Q9" s="45"/>
      <c r="R9" s="45"/>
      <c r="S9" s="45"/>
      <c r="T9" s="45"/>
      <c r="U9" s="41"/>
      <c r="V9" s="15"/>
      <c r="W9" s="15"/>
      <c r="X9" s="15"/>
      <c r="Y9" s="12"/>
    </row>
    <row r="10" spans="1:25" ht="177.75" customHeight="1" x14ac:dyDescent="0.15">
      <c r="A10" s="38"/>
      <c r="B10" s="39"/>
      <c r="C10" s="14" t="s">
        <v>44</v>
      </c>
      <c r="D10" s="14" t="s">
        <v>45</v>
      </c>
      <c r="E10" s="43"/>
      <c r="F10" s="43"/>
      <c r="G10" s="20" t="s">
        <v>47</v>
      </c>
      <c r="H10" s="20" t="s">
        <v>48</v>
      </c>
      <c r="I10" s="20" t="s">
        <v>49</v>
      </c>
      <c r="J10" s="14" t="s">
        <v>51</v>
      </c>
      <c r="K10" s="14" t="s">
        <v>52</v>
      </c>
      <c r="L10" s="14" t="s">
        <v>53</v>
      </c>
      <c r="M10" s="14" t="s">
        <v>43</v>
      </c>
      <c r="N10" s="14" t="s">
        <v>54</v>
      </c>
      <c r="O10" s="14" t="s">
        <v>55</v>
      </c>
      <c r="P10" s="14" t="s">
        <v>57</v>
      </c>
      <c r="Q10" s="14" t="s">
        <v>56</v>
      </c>
      <c r="R10" s="14" t="s">
        <v>58</v>
      </c>
      <c r="S10" s="14" t="s">
        <v>59</v>
      </c>
      <c r="T10" s="14" t="s">
        <v>60</v>
      </c>
      <c r="U10" s="14" t="s">
        <v>61</v>
      </c>
      <c r="V10" s="14" t="s">
        <v>39</v>
      </c>
      <c r="W10" s="14" t="s">
        <v>40</v>
      </c>
      <c r="X10" s="14" t="s">
        <v>50</v>
      </c>
      <c r="Y10" s="13" t="s">
        <v>63</v>
      </c>
    </row>
    <row r="11" spans="1:25" ht="45" x14ac:dyDescent="0.15">
      <c r="A11" s="6">
        <v>1</v>
      </c>
      <c r="B11" s="8" t="s">
        <v>32</v>
      </c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26"/>
      <c r="S11" s="19"/>
      <c r="T11" s="19"/>
      <c r="U11" s="19"/>
      <c r="V11" s="16"/>
      <c r="W11" s="16"/>
      <c r="X11" s="17"/>
      <c r="Y11" s="18" t="s">
        <v>42</v>
      </c>
    </row>
    <row r="12" spans="1:25" ht="45" x14ac:dyDescent="0.15">
      <c r="A12" s="6">
        <v>2</v>
      </c>
      <c r="B12" s="8" t="s">
        <v>31</v>
      </c>
      <c r="C12" s="21">
        <v>15</v>
      </c>
      <c r="D12" s="21">
        <v>15</v>
      </c>
      <c r="E12" s="22"/>
      <c r="F12" s="21">
        <v>10</v>
      </c>
      <c r="G12" s="19">
        <v>74</v>
      </c>
      <c r="H12" s="19">
        <v>3</v>
      </c>
      <c r="I12" s="21">
        <v>1</v>
      </c>
      <c r="J12" s="25">
        <v>0.54</v>
      </c>
      <c r="K12" s="29">
        <v>0.27</v>
      </c>
      <c r="L12" s="19">
        <v>29</v>
      </c>
      <c r="M12" s="29">
        <v>2.1354933726067747E-2</v>
      </c>
      <c r="N12" s="25">
        <v>0.06</v>
      </c>
      <c r="O12" s="29">
        <v>3.037359522122102E-2</v>
      </c>
      <c r="P12" s="19">
        <f t="shared" ref="P12:P17" si="0">+H12</f>
        <v>3</v>
      </c>
      <c r="Q12" s="29">
        <v>1.0416666666666666E-2</v>
      </c>
      <c r="R12" s="25">
        <v>0.72</v>
      </c>
      <c r="S12" s="29">
        <v>0.36359963640036358</v>
      </c>
      <c r="T12" s="19">
        <v>39</v>
      </c>
      <c r="U12" s="29">
        <v>1.6469594594594593E-2</v>
      </c>
      <c r="V12" s="23">
        <v>0.25</v>
      </c>
      <c r="W12" s="23">
        <v>0.25</v>
      </c>
      <c r="X12" s="24">
        <f t="shared" ref="X12:X17" si="1">+C12+D12+E12+F12+I12+K12+M12+O12+Q12+S12+U12+V12+W12</f>
        <v>42.212214426608917</v>
      </c>
      <c r="Y12" s="18" t="s">
        <v>62</v>
      </c>
    </row>
    <row r="13" spans="1:25" ht="45" x14ac:dyDescent="0.15">
      <c r="A13" s="6">
        <v>3</v>
      </c>
      <c r="B13" s="8" t="s">
        <v>30</v>
      </c>
      <c r="C13" s="21">
        <v>15</v>
      </c>
      <c r="D13" s="21">
        <v>15</v>
      </c>
      <c r="E13" s="22"/>
      <c r="F13" s="21">
        <v>10</v>
      </c>
      <c r="G13" s="19">
        <v>265</v>
      </c>
      <c r="H13" s="19">
        <v>144</v>
      </c>
      <c r="I13" s="21">
        <v>1</v>
      </c>
      <c r="J13" s="25">
        <v>1</v>
      </c>
      <c r="K13" s="29">
        <v>0.5</v>
      </c>
      <c r="L13" s="19">
        <v>265</v>
      </c>
      <c r="M13" s="29">
        <v>0.195139911634757</v>
      </c>
      <c r="N13" s="25">
        <v>0.54</v>
      </c>
      <c r="O13" s="29">
        <v>0.27336235699098921</v>
      </c>
      <c r="P13" s="19">
        <f t="shared" si="0"/>
        <v>144</v>
      </c>
      <c r="Q13" s="29">
        <v>0.5</v>
      </c>
      <c r="R13" s="25">
        <v>0.33</v>
      </c>
      <c r="S13" s="29">
        <v>0.16664983335016664</v>
      </c>
      <c r="T13" s="19">
        <v>87</v>
      </c>
      <c r="U13" s="29">
        <v>3.6739864864864864E-2</v>
      </c>
      <c r="V13" s="23">
        <v>0.25</v>
      </c>
      <c r="W13" s="23">
        <v>0.25</v>
      </c>
      <c r="X13" s="24">
        <f t="shared" si="1"/>
        <v>43.171891966840768</v>
      </c>
      <c r="Y13" s="18" t="s">
        <v>62</v>
      </c>
    </row>
    <row r="14" spans="1:25" ht="45" x14ac:dyDescent="0.15">
      <c r="A14" s="6">
        <v>4</v>
      </c>
      <c r="B14" s="8" t="s">
        <v>29</v>
      </c>
      <c r="C14" s="21">
        <v>15</v>
      </c>
      <c r="D14" s="21">
        <v>15</v>
      </c>
      <c r="E14" s="22"/>
      <c r="F14" s="21">
        <v>10</v>
      </c>
      <c r="G14" s="19">
        <v>128</v>
      </c>
      <c r="H14" s="19">
        <v>10</v>
      </c>
      <c r="I14" s="21">
        <v>1</v>
      </c>
      <c r="J14" s="25">
        <v>0.28999999999999998</v>
      </c>
      <c r="K14" s="29">
        <v>0.14499999999999999</v>
      </c>
      <c r="L14" s="19">
        <v>37</v>
      </c>
      <c r="M14" s="29">
        <v>2.7245949926362298E-2</v>
      </c>
      <c r="N14" s="25">
        <v>0.06</v>
      </c>
      <c r="O14" s="29">
        <v>3.037359522122102E-2</v>
      </c>
      <c r="P14" s="19">
        <f t="shared" si="0"/>
        <v>10</v>
      </c>
      <c r="Q14" s="29">
        <v>3.4722222222222224E-2</v>
      </c>
      <c r="R14" s="25">
        <v>0.74</v>
      </c>
      <c r="S14" s="29">
        <v>0.37369962630037368</v>
      </c>
      <c r="T14" s="19">
        <v>95</v>
      </c>
      <c r="U14" s="29">
        <v>4.0118243243243243E-2</v>
      </c>
      <c r="V14" s="23">
        <v>0.25</v>
      </c>
      <c r="W14" s="23">
        <v>0.25</v>
      </c>
      <c r="X14" s="24">
        <f t="shared" si="1"/>
        <v>42.15115963691342</v>
      </c>
      <c r="Y14" s="18" t="s">
        <v>62</v>
      </c>
    </row>
    <row r="15" spans="1:25" ht="45" x14ac:dyDescent="0.15">
      <c r="A15" s="6">
        <v>5</v>
      </c>
      <c r="B15" s="8" t="s">
        <v>28</v>
      </c>
      <c r="C15" s="21">
        <v>15</v>
      </c>
      <c r="D15" s="21">
        <v>15</v>
      </c>
      <c r="E15" s="22"/>
      <c r="F15" s="21">
        <v>10</v>
      </c>
      <c r="G15" s="19">
        <v>322</v>
      </c>
      <c r="H15" s="19">
        <v>6</v>
      </c>
      <c r="I15" s="21">
        <v>1</v>
      </c>
      <c r="J15" s="25">
        <v>0.35</v>
      </c>
      <c r="K15" s="29">
        <v>0.17499999999999999</v>
      </c>
      <c r="L15" s="19">
        <v>117</v>
      </c>
      <c r="M15" s="29">
        <v>8.6156111929307805E-2</v>
      </c>
      <c r="N15" s="25">
        <v>0.02</v>
      </c>
      <c r="O15" s="29">
        <v>1.0124531740407007E-2</v>
      </c>
      <c r="P15" s="19">
        <f t="shared" si="0"/>
        <v>6</v>
      </c>
      <c r="Q15" s="29">
        <v>2.0833333333333332E-2</v>
      </c>
      <c r="R15" s="25">
        <v>0.25</v>
      </c>
      <c r="S15" s="29">
        <v>0.12624987375012625</v>
      </c>
      <c r="T15" s="19">
        <v>84</v>
      </c>
      <c r="U15" s="29">
        <v>3.5472972972972971E-2</v>
      </c>
      <c r="V15" s="23">
        <v>0.25</v>
      </c>
      <c r="W15" s="23">
        <v>0.25</v>
      </c>
      <c r="X15" s="24">
        <f t="shared" si="1"/>
        <v>41.953836823726149</v>
      </c>
      <c r="Y15" s="18" t="s">
        <v>62</v>
      </c>
    </row>
    <row r="16" spans="1:25" ht="36" customHeight="1" x14ac:dyDescent="0.15">
      <c r="A16" s="6">
        <v>6</v>
      </c>
      <c r="B16" s="11" t="s">
        <v>27</v>
      </c>
      <c r="C16" s="21">
        <v>15</v>
      </c>
      <c r="D16" s="21">
        <v>15</v>
      </c>
      <c r="E16" s="22"/>
      <c r="F16" s="21">
        <v>10</v>
      </c>
      <c r="G16" s="19">
        <v>514</v>
      </c>
      <c r="H16" s="19">
        <v>21</v>
      </c>
      <c r="I16" s="21">
        <v>1</v>
      </c>
      <c r="J16" s="25">
        <v>0.49</v>
      </c>
      <c r="K16" s="29">
        <v>0.245</v>
      </c>
      <c r="L16" s="19">
        <v>252</v>
      </c>
      <c r="M16" s="29">
        <v>0.18556701030927836</v>
      </c>
      <c r="N16" s="25">
        <v>1.3599999999999999E-2</v>
      </c>
      <c r="O16" s="29">
        <v>6.8846815834767644E-3</v>
      </c>
      <c r="P16" s="19">
        <v>20.79</v>
      </c>
      <c r="Q16" s="29">
        <v>7.2187500000000002E-2</v>
      </c>
      <c r="R16" s="25">
        <v>0.50900000000000001</v>
      </c>
      <c r="S16" s="29">
        <v>0.25704474295525703</v>
      </c>
      <c r="T16" s="19">
        <v>262</v>
      </c>
      <c r="U16" s="29">
        <v>0.11064189189189189</v>
      </c>
      <c r="V16" s="23">
        <v>0.25</v>
      </c>
      <c r="W16" s="23">
        <v>0.25</v>
      </c>
      <c r="X16" s="24">
        <f t="shared" si="1"/>
        <v>42.377325826739906</v>
      </c>
      <c r="Y16" s="18" t="s">
        <v>62</v>
      </c>
    </row>
    <row r="17" spans="1:25" ht="45" x14ac:dyDescent="0.15">
      <c r="A17" s="6">
        <v>7</v>
      </c>
      <c r="B17" s="8" t="s">
        <v>26</v>
      </c>
      <c r="C17" s="21">
        <v>15</v>
      </c>
      <c r="D17" s="21">
        <v>15</v>
      </c>
      <c r="E17" s="22"/>
      <c r="F17" s="21">
        <v>10</v>
      </c>
      <c r="G17" s="19">
        <v>257</v>
      </c>
      <c r="H17" s="19">
        <v>5</v>
      </c>
      <c r="I17" s="21">
        <v>1</v>
      </c>
      <c r="J17" s="25">
        <v>0.21</v>
      </c>
      <c r="K17" s="29">
        <v>0.105</v>
      </c>
      <c r="L17" s="19">
        <v>54</v>
      </c>
      <c r="M17" s="29">
        <v>3.9764359351988215E-2</v>
      </c>
      <c r="N17" s="25">
        <v>0.02</v>
      </c>
      <c r="O17" s="29">
        <v>1.0124531740407007E-2</v>
      </c>
      <c r="P17" s="19">
        <f t="shared" si="0"/>
        <v>5</v>
      </c>
      <c r="Q17" s="29">
        <v>1.7361111111111112E-2</v>
      </c>
      <c r="R17" s="25">
        <v>0.4</v>
      </c>
      <c r="S17" s="29">
        <v>0.20199979800020199</v>
      </c>
      <c r="T17" s="19">
        <v>104</v>
      </c>
      <c r="U17" s="29">
        <v>4.3918918918918921E-2</v>
      </c>
      <c r="V17" s="23">
        <v>0.25</v>
      </c>
      <c r="W17" s="23">
        <v>0.25</v>
      </c>
      <c r="X17" s="24">
        <f t="shared" si="1"/>
        <v>41.918168719122633</v>
      </c>
      <c r="Y17" s="18" t="s">
        <v>62</v>
      </c>
    </row>
    <row r="18" spans="1:25" ht="45" x14ac:dyDescent="0.15">
      <c r="A18" s="6">
        <v>8</v>
      </c>
      <c r="B18" s="8" t="s">
        <v>25</v>
      </c>
      <c r="C18" s="19"/>
      <c r="D18" s="19"/>
      <c r="E18" s="19"/>
      <c r="F18" s="19"/>
      <c r="G18" s="19"/>
      <c r="H18" s="19"/>
      <c r="I18" s="19"/>
      <c r="J18" s="26"/>
      <c r="K18" s="28"/>
      <c r="L18" s="19"/>
      <c r="M18" s="28">
        <v>0</v>
      </c>
      <c r="N18" s="26"/>
      <c r="O18" s="28"/>
      <c r="P18" s="19"/>
      <c r="Q18" s="28"/>
      <c r="R18" s="26"/>
      <c r="S18" s="28"/>
      <c r="T18" s="19"/>
      <c r="U18" s="28"/>
      <c r="V18" s="16"/>
      <c r="W18" s="16"/>
      <c r="X18" s="17"/>
      <c r="Y18" s="18" t="s">
        <v>41</v>
      </c>
    </row>
    <row r="19" spans="1:25" ht="45" x14ac:dyDescent="0.15">
      <c r="A19" s="6">
        <v>9</v>
      </c>
      <c r="B19" s="8" t="s">
        <v>24</v>
      </c>
      <c r="C19" s="19"/>
      <c r="D19" s="19"/>
      <c r="E19" s="19"/>
      <c r="F19" s="19"/>
      <c r="G19" s="19"/>
      <c r="H19" s="19"/>
      <c r="I19" s="19"/>
      <c r="J19" s="26"/>
      <c r="K19" s="28"/>
      <c r="L19" s="19"/>
      <c r="M19" s="28">
        <v>0</v>
      </c>
      <c r="N19" s="26"/>
      <c r="O19" s="28"/>
      <c r="P19" s="19"/>
      <c r="Q19" s="28"/>
      <c r="R19" s="26"/>
      <c r="S19" s="28"/>
      <c r="T19" s="19"/>
      <c r="U19" s="28"/>
      <c r="V19" s="16"/>
      <c r="W19" s="16"/>
      <c r="X19" s="17"/>
      <c r="Y19" s="18" t="s">
        <v>42</v>
      </c>
    </row>
    <row r="20" spans="1:25" ht="45" x14ac:dyDescent="0.15">
      <c r="A20" s="6">
        <v>10</v>
      </c>
      <c r="B20" s="8" t="s">
        <v>23</v>
      </c>
      <c r="C20" s="19"/>
      <c r="D20" s="19"/>
      <c r="E20" s="19"/>
      <c r="F20" s="19"/>
      <c r="G20" s="19"/>
      <c r="H20" s="19"/>
      <c r="I20" s="19"/>
      <c r="J20" s="26"/>
      <c r="K20" s="28"/>
      <c r="L20" s="19"/>
      <c r="M20" s="28">
        <v>0</v>
      </c>
      <c r="N20" s="26"/>
      <c r="O20" s="28"/>
      <c r="P20" s="19"/>
      <c r="Q20" s="28"/>
      <c r="R20" s="26"/>
      <c r="S20" s="28"/>
      <c r="T20" s="19"/>
      <c r="U20" s="28"/>
      <c r="V20" s="16"/>
      <c r="W20" s="16"/>
      <c r="X20" s="17"/>
      <c r="Y20" s="18" t="s">
        <v>42</v>
      </c>
    </row>
    <row r="21" spans="1:25" ht="45" x14ac:dyDescent="0.15">
      <c r="A21" s="6">
        <v>11</v>
      </c>
      <c r="B21" s="8" t="s">
        <v>22</v>
      </c>
      <c r="C21" s="21">
        <v>15</v>
      </c>
      <c r="D21" s="21">
        <v>15</v>
      </c>
      <c r="E21" s="22"/>
      <c r="F21" s="21">
        <v>10</v>
      </c>
      <c r="G21" s="19">
        <v>3254</v>
      </c>
      <c r="H21" s="19">
        <v>19</v>
      </c>
      <c r="I21" s="21">
        <v>1</v>
      </c>
      <c r="J21" s="25">
        <v>0.2</v>
      </c>
      <c r="K21" s="29">
        <v>0.1</v>
      </c>
      <c r="L21" s="19">
        <v>639</v>
      </c>
      <c r="M21" s="29">
        <v>0.47054491899852724</v>
      </c>
      <c r="N21" s="25">
        <v>0.01</v>
      </c>
      <c r="O21" s="29">
        <v>5.0622658702035037E-3</v>
      </c>
      <c r="P21" s="19">
        <f>+H21</f>
        <v>19</v>
      </c>
      <c r="Q21" s="29">
        <v>6.5972222222222224E-2</v>
      </c>
      <c r="R21" s="25">
        <v>0.19</v>
      </c>
      <c r="S21" s="29">
        <v>9.5949904050095944E-2</v>
      </c>
      <c r="T21" s="19">
        <v>605</v>
      </c>
      <c r="U21" s="29">
        <v>0.25548986486486486</v>
      </c>
      <c r="V21" s="23"/>
      <c r="W21" s="23">
        <v>0.25</v>
      </c>
      <c r="X21" s="24">
        <f>+C21+D21+E21+F21+I21+K21+M21+O21+Q21+S21+U21+V21+W21</f>
        <v>42.243019176005909</v>
      </c>
      <c r="Y21" s="18" t="s">
        <v>62</v>
      </c>
    </row>
    <row r="22" spans="1:25" ht="45" x14ac:dyDescent="0.15">
      <c r="A22" s="6">
        <v>12</v>
      </c>
      <c r="B22" s="8" t="s">
        <v>21</v>
      </c>
      <c r="C22" s="19"/>
      <c r="D22" s="19"/>
      <c r="E22" s="19"/>
      <c r="F22" s="19"/>
      <c r="G22" s="19"/>
      <c r="H22" s="19"/>
      <c r="I22" s="19"/>
      <c r="J22" s="26"/>
      <c r="K22" s="28">
        <v>0</v>
      </c>
      <c r="L22" s="19"/>
      <c r="M22" s="28">
        <v>0</v>
      </c>
      <c r="N22" s="26"/>
      <c r="O22" s="28"/>
      <c r="P22" s="19"/>
      <c r="Q22" s="28"/>
      <c r="R22" s="26"/>
      <c r="S22" s="28"/>
      <c r="T22" s="19"/>
      <c r="U22" s="28"/>
      <c r="V22" s="16"/>
      <c r="W22" s="16"/>
      <c r="X22" s="17"/>
      <c r="Y22" s="18" t="s">
        <v>42</v>
      </c>
    </row>
    <row r="23" spans="1:25" ht="45" x14ac:dyDescent="0.15">
      <c r="A23" s="10">
        <v>13</v>
      </c>
      <c r="B23" s="11" t="s">
        <v>20</v>
      </c>
      <c r="C23" s="19"/>
      <c r="D23" s="19"/>
      <c r="E23" s="19"/>
      <c r="F23" s="19"/>
      <c r="G23" s="19"/>
      <c r="H23" s="19"/>
      <c r="I23" s="19"/>
      <c r="J23" s="26"/>
      <c r="K23" s="28">
        <v>0</v>
      </c>
      <c r="L23" s="19"/>
      <c r="M23" s="28">
        <v>0</v>
      </c>
      <c r="N23" s="26"/>
      <c r="O23" s="28"/>
      <c r="P23" s="19"/>
      <c r="Q23" s="28"/>
      <c r="R23" s="26"/>
      <c r="S23" s="28"/>
      <c r="T23" s="19"/>
      <c r="U23" s="28"/>
      <c r="V23" s="16"/>
      <c r="W23" s="16"/>
      <c r="X23" s="17"/>
      <c r="Y23" s="18" t="s">
        <v>42</v>
      </c>
    </row>
    <row r="24" spans="1:25" ht="36" customHeight="1" x14ac:dyDescent="0.15">
      <c r="A24" s="27">
        <v>14</v>
      </c>
      <c r="B24" s="11" t="s">
        <v>19</v>
      </c>
      <c r="C24" s="21">
        <v>15</v>
      </c>
      <c r="D24" s="21">
        <v>15</v>
      </c>
      <c r="E24" s="22"/>
      <c r="F24" s="21">
        <v>10</v>
      </c>
      <c r="G24" s="19">
        <v>650</v>
      </c>
      <c r="H24" s="19">
        <v>17</v>
      </c>
      <c r="I24" s="21">
        <v>1</v>
      </c>
      <c r="J24" s="25">
        <v>0.99009999999999998</v>
      </c>
      <c r="K24" s="29">
        <v>0.49504999999999999</v>
      </c>
      <c r="L24" s="19">
        <v>4</v>
      </c>
      <c r="M24" s="29">
        <v>2.9455081001472753E-3</v>
      </c>
      <c r="N24" s="25">
        <v>0.98770000000000002</v>
      </c>
      <c r="O24" s="29">
        <v>0.50000000000000011</v>
      </c>
      <c r="P24" s="19">
        <v>4</v>
      </c>
      <c r="Q24" s="29">
        <v>1.3888888888888888E-2</v>
      </c>
      <c r="R24" s="25">
        <v>0.99009999999999998</v>
      </c>
      <c r="S24" s="29">
        <v>0.49999999999999994</v>
      </c>
      <c r="T24" s="19">
        <v>4</v>
      </c>
      <c r="U24" s="29">
        <v>1.6891891891891893E-3</v>
      </c>
      <c r="V24" s="23">
        <v>0.25</v>
      </c>
      <c r="W24" s="23">
        <v>0.25</v>
      </c>
      <c r="X24" s="24">
        <f>+C24+D24+E24+F24+I24+K24+M24+O24+Q24+S24+U24+V24+W24</f>
        <v>43.013573586178218</v>
      </c>
      <c r="Y24" s="18" t="s">
        <v>62</v>
      </c>
    </row>
    <row r="25" spans="1:25" ht="45" x14ac:dyDescent="0.15">
      <c r="A25" s="6">
        <v>15</v>
      </c>
      <c r="B25" s="8" t="s">
        <v>18</v>
      </c>
      <c r="C25" s="21">
        <v>15</v>
      </c>
      <c r="D25" s="21">
        <v>15</v>
      </c>
      <c r="E25" s="22"/>
      <c r="F25" s="21">
        <v>10</v>
      </c>
      <c r="G25" s="19">
        <v>2461</v>
      </c>
      <c r="H25" s="19">
        <v>16</v>
      </c>
      <c r="I25" s="21">
        <v>1</v>
      </c>
      <c r="J25" s="25">
        <v>0.15</v>
      </c>
      <c r="K25" s="29">
        <v>7.4999999999999997E-2</v>
      </c>
      <c r="L25" s="19">
        <v>323</v>
      </c>
      <c r="M25" s="29">
        <v>0.23784977908689248</v>
      </c>
      <c r="N25" s="25">
        <v>0.01</v>
      </c>
      <c r="O25" s="29">
        <v>5.0622658702035037E-3</v>
      </c>
      <c r="P25" s="19">
        <f>+H25</f>
        <v>16</v>
      </c>
      <c r="Q25" s="29">
        <v>5.5555555555555552E-2</v>
      </c>
      <c r="R25" s="25">
        <v>0.23</v>
      </c>
      <c r="S25" s="29">
        <v>0.11614988385011614</v>
      </c>
      <c r="T25" s="19">
        <v>475</v>
      </c>
      <c r="U25" s="29">
        <v>0.20059121621621623</v>
      </c>
      <c r="V25" s="23">
        <v>0.25</v>
      </c>
      <c r="W25" s="23">
        <v>0.25</v>
      </c>
      <c r="X25" s="24">
        <f>+C25+D25+E25+F25+I25+K25+M25+O25+Q25+S25+U25+V25+W25</f>
        <v>42.190208700578985</v>
      </c>
      <c r="Y25" s="18" t="s">
        <v>62</v>
      </c>
    </row>
    <row r="26" spans="1:25" ht="36.75" customHeight="1" x14ac:dyDescent="0.15">
      <c r="A26" s="10">
        <v>16</v>
      </c>
      <c r="B26" s="11" t="s">
        <v>17</v>
      </c>
      <c r="C26" s="19"/>
      <c r="D26" s="19"/>
      <c r="E26" s="19"/>
      <c r="F26" s="19"/>
      <c r="G26" s="19"/>
      <c r="H26" s="19"/>
      <c r="I26" s="19"/>
      <c r="J26" s="26"/>
      <c r="K26" s="28">
        <v>0</v>
      </c>
      <c r="L26" s="19"/>
      <c r="M26" s="28">
        <v>0</v>
      </c>
      <c r="N26" s="26"/>
      <c r="O26" s="28"/>
      <c r="P26" s="19"/>
      <c r="Q26" s="28"/>
      <c r="R26" s="26"/>
      <c r="S26" s="28"/>
      <c r="T26" s="19"/>
      <c r="U26" s="28"/>
      <c r="V26" s="16"/>
      <c r="W26" s="16"/>
      <c r="X26" s="17"/>
      <c r="Y26" s="18" t="s">
        <v>41</v>
      </c>
    </row>
    <row r="27" spans="1:25" ht="45" x14ac:dyDescent="0.15">
      <c r="A27" s="6">
        <v>17</v>
      </c>
      <c r="B27" s="8" t="s">
        <v>16</v>
      </c>
      <c r="C27" s="21">
        <v>15</v>
      </c>
      <c r="D27" s="21">
        <v>15</v>
      </c>
      <c r="E27" s="22"/>
      <c r="F27" s="21">
        <v>10</v>
      </c>
      <c r="G27" s="19">
        <v>601</v>
      </c>
      <c r="H27" s="19">
        <v>5</v>
      </c>
      <c r="I27" s="21">
        <v>1</v>
      </c>
      <c r="J27" s="25">
        <v>0.18729999999999999</v>
      </c>
      <c r="K27" s="29">
        <v>9.3649999999999997E-2</v>
      </c>
      <c r="L27" s="19">
        <v>106</v>
      </c>
      <c r="M27" s="29">
        <v>7.8055964653902798E-2</v>
      </c>
      <c r="N27" s="25">
        <v>1.6000000000000001E-3</v>
      </c>
      <c r="O27" s="29">
        <v>8.0996253923256063E-4</v>
      </c>
      <c r="P27" s="19">
        <f>+H27</f>
        <v>5</v>
      </c>
      <c r="Q27" s="29">
        <v>1.7361111111111112E-2</v>
      </c>
      <c r="R27" s="25">
        <v>0.27739999999999998</v>
      </c>
      <c r="S27" s="29">
        <v>0.14008685991314007</v>
      </c>
      <c r="T27" s="19">
        <v>157</v>
      </c>
      <c r="U27" s="29">
        <v>6.6300675675675672E-2</v>
      </c>
      <c r="V27" s="23">
        <v>0.25</v>
      </c>
      <c r="W27" s="23">
        <v>0.25</v>
      </c>
      <c r="X27" s="24">
        <f>+C27+D27+E27+F27+I27+K27+M27+O27+Q27+S27+U27+V27+W27</f>
        <v>41.896264573893063</v>
      </c>
      <c r="Y27" s="18" t="s">
        <v>62</v>
      </c>
    </row>
    <row r="28" spans="1:25" ht="45" x14ac:dyDescent="0.15">
      <c r="A28" s="10">
        <v>18</v>
      </c>
      <c r="B28" s="11" t="s">
        <v>15</v>
      </c>
      <c r="C28" s="21">
        <v>15</v>
      </c>
      <c r="D28" s="21">
        <v>15</v>
      </c>
      <c r="E28" s="22"/>
      <c r="F28" s="21">
        <v>10</v>
      </c>
      <c r="G28" s="19">
        <f>28+124</f>
        <v>152</v>
      </c>
      <c r="H28" s="19">
        <v>2</v>
      </c>
      <c r="I28" s="21">
        <v>1</v>
      </c>
      <c r="J28" s="25">
        <v>0.32140000000000002</v>
      </c>
      <c r="K28" s="29">
        <v>0.16070000000000001</v>
      </c>
      <c r="L28" s="19">
        <v>9</v>
      </c>
      <c r="M28" s="29">
        <v>6.6273932253313695E-3</v>
      </c>
      <c r="N28" s="25">
        <v>1.6000000000000001E-3</v>
      </c>
      <c r="O28" s="29">
        <v>8.0996253923256063E-4</v>
      </c>
      <c r="P28" s="19">
        <f>+H28</f>
        <v>2</v>
      </c>
      <c r="Q28" s="29">
        <v>6.9444444444444441E-3</v>
      </c>
      <c r="R28" s="25">
        <v>0.51670000000000005</v>
      </c>
      <c r="S28" s="29">
        <v>0.26093323906676091</v>
      </c>
      <c r="T28" s="19">
        <v>124</v>
      </c>
      <c r="U28" s="29">
        <v>5.2364864864864864E-2</v>
      </c>
      <c r="V28" s="23">
        <v>0.25</v>
      </c>
      <c r="W28" s="23">
        <v>0.25</v>
      </c>
      <c r="X28" s="24">
        <f>+C28+D28+E28+F28+I28+K28+M28+O28+Q28+S28+U28+V28+W28</f>
        <v>41.988379904140622</v>
      </c>
      <c r="Y28" s="18" t="s">
        <v>62</v>
      </c>
    </row>
    <row r="29" spans="1:25" ht="45" x14ac:dyDescent="0.15">
      <c r="A29" s="6">
        <v>19</v>
      </c>
      <c r="B29" s="8" t="s">
        <v>14</v>
      </c>
      <c r="C29" s="19"/>
      <c r="D29" s="19"/>
      <c r="E29" s="19"/>
      <c r="F29" s="19"/>
      <c r="G29" s="19"/>
      <c r="H29" s="19"/>
      <c r="I29" s="19"/>
      <c r="J29" s="26"/>
      <c r="K29" s="28">
        <v>0</v>
      </c>
      <c r="L29" s="19"/>
      <c r="M29" s="28">
        <v>0</v>
      </c>
      <c r="N29" s="26"/>
      <c r="O29" s="28"/>
      <c r="P29" s="19"/>
      <c r="Q29" s="28"/>
      <c r="R29" s="26"/>
      <c r="S29" s="28"/>
      <c r="T29" s="19"/>
      <c r="U29" s="28"/>
      <c r="V29" s="16"/>
      <c r="W29" s="16"/>
      <c r="X29" s="17"/>
      <c r="Y29" s="18" t="s">
        <v>42</v>
      </c>
    </row>
    <row r="30" spans="1:25" ht="45" x14ac:dyDescent="0.15">
      <c r="A30" s="6">
        <v>20</v>
      </c>
      <c r="B30" s="8" t="s">
        <v>13</v>
      </c>
      <c r="C30" s="21">
        <v>15</v>
      </c>
      <c r="D30" s="21">
        <v>15</v>
      </c>
      <c r="E30" s="22"/>
      <c r="F30" s="21">
        <v>10</v>
      </c>
      <c r="G30" s="19">
        <v>555</v>
      </c>
      <c r="H30" s="19">
        <v>5</v>
      </c>
      <c r="I30" s="21">
        <v>1</v>
      </c>
      <c r="J30" s="25">
        <v>0.12</v>
      </c>
      <c r="K30" s="29">
        <v>0.06</v>
      </c>
      <c r="L30" s="19">
        <v>84</v>
      </c>
      <c r="M30" s="29">
        <v>6.1855670103092786E-2</v>
      </c>
      <c r="N30" s="25">
        <v>8.9999999999999993E-3</v>
      </c>
      <c r="O30" s="29">
        <v>4.5560392831831527E-3</v>
      </c>
      <c r="P30" s="19">
        <f t="shared" ref="P30:P35" si="2">+H30</f>
        <v>5</v>
      </c>
      <c r="Q30" s="29">
        <v>1.7361111111111112E-2</v>
      </c>
      <c r="R30" s="25">
        <v>0.24</v>
      </c>
      <c r="S30" s="29">
        <v>0.12119987880012119</v>
      </c>
      <c r="T30" s="19">
        <v>173</v>
      </c>
      <c r="U30" s="29">
        <v>7.3057432432432429E-2</v>
      </c>
      <c r="V30" s="23">
        <v>0.25</v>
      </c>
      <c r="W30" s="23">
        <v>0.25</v>
      </c>
      <c r="X30" s="24">
        <f t="shared" ref="X30:X35" si="3">+C30+D30+E30+F30+I30+K30+M30+O30+Q30+S30+U30+V30+W30</f>
        <v>41.838030131729944</v>
      </c>
      <c r="Y30" s="18" t="s">
        <v>62</v>
      </c>
    </row>
    <row r="31" spans="1:25" ht="45" x14ac:dyDescent="0.15">
      <c r="A31" s="6">
        <v>21</v>
      </c>
      <c r="B31" s="8" t="s">
        <v>12</v>
      </c>
      <c r="C31" s="21">
        <v>15</v>
      </c>
      <c r="D31" s="21">
        <v>15</v>
      </c>
      <c r="E31" s="22"/>
      <c r="F31" s="21">
        <v>10</v>
      </c>
      <c r="G31" s="19">
        <v>300</v>
      </c>
      <c r="H31" s="19">
        <v>12</v>
      </c>
      <c r="I31" s="21">
        <v>1</v>
      </c>
      <c r="J31" s="25">
        <v>0.36670000000000003</v>
      </c>
      <c r="K31" s="29">
        <v>0.18335000000000001</v>
      </c>
      <c r="L31" s="19">
        <v>110</v>
      </c>
      <c r="M31" s="29">
        <v>8.1001472754050077E-2</v>
      </c>
      <c r="N31" s="25">
        <v>0.04</v>
      </c>
      <c r="O31" s="29">
        <v>2.0249063480814015E-2</v>
      </c>
      <c r="P31" s="19">
        <f t="shared" si="2"/>
        <v>12</v>
      </c>
      <c r="Q31" s="29">
        <v>4.1666666666666664E-2</v>
      </c>
      <c r="R31" s="25">
        <v>0.4</v>
      </c>
      <c r="S31" s="29">
        <v>0.20199979800020199</v>
      </c>
      <c r="T31" s="19">
        <v>120</v>
      </c>
      <c r="U31" s="29">
        <v>5.0675675675675678E-2</v>
      </c>
      <c r="V31" s="23">
        <v>0.25</v>
      </c>
      <c r="W31" s="23">
        <v>0.25</v>
      </c>
      <c r="X31" s="24">
        <f t="shared" si="3"/>
        <v>42.078942676577405</v>
      </c>
      <c r="Y31" s="18" t="s">
        <v>62</v>
      </c>
    </row>
    <row r="32" spans="1:25" ht="36" customHeight="1" x14ac:dyDescent="0.15">
      <c r="A32" s="10">
        <v>22</v>
      </c>
      <c r="B32" s="11" t="s">
        <v>11</v>
      </c>
      <c r="C32" s="19"/>
      <c r="D32" s="19"/>
      <c r="E32" s="19"/>
      <c r="F32" s="19"/>
      <c r="G32" s="19"/>
      <c r="H32" s="19"/>
      <c r="I32" s="19"/>
      <c r="J32" s="26"/>
      <c r="K32" s="28">
        <v>0</v>
      </c>
      <c r="L32" s="19"/>
      <c r="M32" s="28">
        <v>0</v>
      </c>
      <c r="N32" s="26"/>
      <c r="O32" s="28">
        <v>0</v>
      </c>
      <c r="P32" s="19"/>
      <c r="Q32" s="28">
        <v>0</v>
      </c>
      <c r="R32" s="26"/>
      <c r="S32" s="28">
        <v>0</v>
      </c>
      <c r="T32" s="19"/>
      <c r="U32" s="28">
        <v>0</v>
      </c>
      <c r="V32" s="16"/>
      <c r="W32" s="16"/>
      <c r="X32" s="17"/>
      <c r="Y32" s="18" t="s">
        <v>64</v>
      </c>
    </row>
    <row r="33" spans="1:25" ht="45" x14ac:dyDescent="0.15">
      <c r="A33" s="6">
        <v>23</v>
      </c>
      <c r="B33" s="8" t="s">
        <v>10</v>
      </c>
      <c r="C33" s="21">
        <v>15</v>
      </c>
      <c r="D33" s="21">
        <v>15</v>
      </c>
      <c r="E33" s="22"/>
      <c r="F33" s="21">
        <v>10</v>
      </c>
      <c r="G33" s="19">
        <v>3010</v>
      </c>
      <c r="H33" s="19">
        <v>5</v>
      </c>
      <c r="I33" s="21">
        <v>1</v>
      </c>
      <c r="J33" s="25">
        <v>0.23</v>
      </c>
      <c r="K33" s="29">
        <v>0.115</v>
      </c>
      <c r="L33" s="19">
        <v>679</v>
      </c>
      <c r="M33" s="29">
        <v>0.5</v>
      </c>
      <c r="N33" s="25">
        <v>1.6000000000000001E-3</v>
      </c>
      <c r="O33" s="29">
        <v>8.0996253923256063E-4</v>
      </c>
      <c r="P33" s="19">
        <f t="shared" si="2"/>
        <v>5</v>
      </c>
      <c r="Q33" s="29">
        <v>1.7361111111111112E-2</v>
      </c>
      <c r="R33" s="25">
        <v>0.39</v>
      </c>
      <c r="S33" s="29">
        <v>0.19694980305019694</v>
      </c>
      <c r="T33" s="19">
        <v>1184</v>
      </c>
      <c r="U33" s="29">
        <v>0.5</v>
      </c>
      <c r="V33" s="23"/>
      <c r="W33" s="23">
        <v>0.25</v>
      </c>
      <c r="X33" s="24">
        <f t="shared" si="3"/>
        <v>42.580120876700541</v>
      </c>
      <c r="Y33" s="18" t="s">
        <v>62</v>
      </c>
    </row>
    <row r="34" spans="1:25" ht="45" x14ac:dyDescent="0.15">
      <c r="A34" s="6">
        <v>24</v>
      </c>
      <c r="B34" s="8" t="s">
        <v>9</v>
      </c>
      <c r="C34" s="21">
        <v>15</v>
      </c>
      <c r="D34" s="21">
        <v>15</v>
      </c>
      <c r="E34" s="22"/>
      <c r="F34" s="21">
        <v>10</v>
      </c>
      <c r="G34" s="19">
        <v>72</v>
      </c>
      <c r="H34" s="19">
        <v>5</v>
      </c>
      <c r="I34" s="21">
        <v>1</v>
      </c>
      <c r="J34" s="25">
        <v>0.4</v>
      </c>
      <c r="K34" s="29">
        <v>0.2</v>
      </c>
      <c r="L34" s="19">
        <v>29</v>
      </c>
      <c r="M34" s="29">
        <v>2.1354933726067747E-2</v>
      </c>
      <c r="N34" s="25">
        <v>7.0000000000000007E-2</v>
      </c>
      <c r="O34" s="29">
        <v>3.5435861091424527E-2</v>
      </c>
      <c r="P34" s="19">
        <f t="shared" si="2"/>
        <v>5</v>
      </c>
      <c r="Q34" s="29">
        <v>1.7361111111111112E-2</v>
      </c>
      <c r="R34" s="25">
        <v>0.43</v>
      </c>
      <c r="S34" s="29">
        <v>0.21714978285021713</v>
      </c>
      <c r="T34" s="19">
        <v>31</v>
      </c>
      <c r="U34" s="29">
        <v>1.3091216216216216E-2</v>
      </c>
      <c r="V34" s="23">
        <v>0.25</v>
      </c>
      <c r="W34" s="23">
        <v>0.25</v>
      </c>
      <c r="X34" s="24">
        <f t="shared" si="3"/>
        <v>42.004392904995036</v>
      </c>
      <c r="Y34" s="18" t="s">
        <v>62</v>
      </c>
    </row>
    <row r="35" spans="1:25" ht="45" x14ac:dyDescent="0.15">
      <c r="A35" s="10">
        <v>25</v>
      </c>
      <c r="B35" s="11" t="s">
        <v>8</v>
      </c>
      <c r="C35" s="21">
        <v>15</v>
      </c>
      <c r="D35" s="21">
        <v>15</v>
      </c>
      <c r="E35" s="22"/>
      <c r="F35" s="21">
        <v>10</v>
      </c>
      <c r="G35" s="19">
        <v>739</v>
      </c>
      <c r="H35" s="19">
        <v>25</v>
      </c>
      <c r="I35" s="21">
        <v>1</v>
      </c>
      <c r="J35" s="25">
        <v>0.3044</v>
      </c>
      <c r="K35" s="29">
        <v>0.1522</v>
      </c>
      <c r="L35" s="19">
        <v>225</v>
      </c>
      <c r="M35" s="29">
        <v>0.16568483063328424</v>
      </c>
      <c r="N35" s="25">
        <v>3.3799999999999997E-2</v>
      </c>
      <c r="O35" s="29">
        <v>1.7110458641287841E-2</v>
      </c>
      <c r="P35" s="19">
        <f t="shared" si="2"/>
        <v>25</v>
      </c>
      <c r="Q35" s="29">
        <v>8.6805555555555552E-2</v>
      </c>
      <c r="R35" s="25">
        <v>0.31119999999999998</v>
      </c>
      <c r="S35" s="29">
        <v>0.15715584284415712</v>
      </c>
      <c r="T35" s="19">
        <v>230</v>
      </c>
      <c r="U35" s="29">
        <v>9.7128378378378372E-2</v>
      </c>
      <c r="V35" s="23">
        <v>0.25</v>
      </c>
      <c r="W35" s="23">
        <v>0.25</v>
      </c>
      <c r="X35" s="24">
        <f t="shared" si="3"/>
        <v>42.176085066052664</v>
      </c>
      <c r="Y35" s="18" t="s">
        <v>62</v>
      </c>
    </row>
    <row r="36" spans="1:25" ht="36" customHeight="1" x14ac:dyDescent="0.15">
      <c r="A36" s="10">
        <v>26</v>
      </c>
      <c r="B36" s="11" t="s">
        <v>7</v>
      </c>
      <c r="C36" s="19"/>
      <c r="D36" s="19"/>
      <c r="E36" s="19"/>
      <c r="F36" s="19"/>
      <c r="G36" s="19"/>
      <c r="H36" s="19"/>
      <c r="I36" s="19"/>
      <c r="J36" s="26"/>
      <c r="K36" s="28">
        <v>0</v>
      </c>
      <c r="L36" s="19"/>
      <c r="M36" s="28">
        <v>0</v>
      </c>
      <c r="N36" s="26"/>
      <c r="O36" s="28"/>
      <c r="P36" s="19"/>
      <c r="Q36" s="28"/>
      <c r="R36" s="26"/>
      <c r="S36" s="28"/>
      <c r="T36" s="19"/>
      <c r="U36" s="28"/>
      <c r="V36" s="16"/>
      <c r="W36" s="16"/>
      <c r="X36" s="17"/>
      <c r="Y36" s="18" t="s">
        <v>42</v>
      </c>
    </row>
    <row r="37" spans="1:25" ht="45" x14ac:dyDescent="0.15">
      <c r="A37" s="6">
        <v>27</v>
      </c>
      <c r="B37" s="8" t="s">
        <v>6</v>
      </c>
      <c r="C37" s="21">
        <v>0</v>
      </c>
      <c r="D37" s="21">
        <v>0</v>
      </c>
      <c r="E37" s="22"/>
      <c r="F37" s="21">
        <v>10</v>
      </c>
      <c r="G37" s="19"/>
      <c r="H37" s="19"/>
      <c r="I37" s="21">
        <v>0</v>
      </c>
      <c r="J37" s="25"/>
      <c r="K37" s="29">
        <v>0</v>
      </c>
      <c r="L37" s="19"/>
      <c r="M37" s="29">
        <v>0</v>
      </c>
      <c r="N37" s="25"/>
      <c r="O37" s="29"/>
      <c r="P37" s="19"/>
      <c r="Q37" s="29"/>
      <c r="R37" s="25"/>
      <c r="S37" s="29"/>
      <c r="T37" s="19"/>
      <c r="U37" s="29"/>
      <c r="V37" s="23">
        <v>0.25</v>
      </c>
      <c r="W37" s="23">
        <v>0.25</v>
      </c>
      <c r="X37" s="24">
        <f>+C37+D37+E37+F37+I37+K37+M37+O37+Q37+S37+U37+V37+W37</f>
        <v>10.5</v>
      </c>
      <c r="Y37" s="18" t="s">
        <v>62</v>
      </c>
    </row>
    <row r="38" spans="1:25" ht="45" x14ac:dyDescent="0.15">
      <c r="A38" s="6">
        <v>28</v>
      </c>
      <c r="B38" s="8" t="s">
        <v>5</v>
      </c>
      <c r="C38" s="21">
        <v>15</v>
      </c>
      <c r="D38" s="21">
        <v>15</v>
      </c>
      <c r="E38" s="22"/>
      <c r="F38" s="21">
        <v>10</v>
      </c>
      <c r="G38" s="19">
        <v>358</v>
      </c>
      <c r="H38" s="19">
        <v>6</v>
      </c>
      <c r="I38" s="21">
        <v>1</v>
      </c>
      <c r="J38" s="25">
        <v>0.21</v>
      </c>
      <c r="K38" s="29">
        <v>0.105</v>
      </c>
      <c r="L38" s="19">
        <v>94</v>
      </c>
      <c r="M38" s="29">
        <v>6.9219440353460976E-2</v>
      </c>
      <c r="N38" s="25">
        <v>2.7000000000000001E-3</v>
      </c>
      <c r="O38" s="29">
        <v>1.366811784954946E-3</v>
      </c>
      <c r="P38" s="19">
        <f>+H38</f>
        <v>6</v>
      </c>
      <c r="Q38" s="29">
        <v>2.0833333333333332E-2</v>
      </c>
      <c r="R38" s="25">
        <v>0.18</v>
      </c>
      <c r="S38" s="29">
        <v>9.0899909100090895E-2</v>
      </c>
      <c r="T38" s="19">
        <v>83</v>
      </c>
      <c r="U38" s="29">
        <v>3.5050675675675678E-2</v>
      </c>
      <c r="V38" s="23">
        <v>0.25</v>
      </c>
      <c r="W38" s="23">
        <v>0.25</v>
      </c>
      <c r="X38" s="24">
        <f>+C38+D38+E38+F38+I38+K38+M38+O38+Q38+S38+U38+V38+W38</f>
        <v>41.822370170247517</v>
      </c>
      <c r="Y38" s="18" t="s">
        <v>62</v>
      </c>
    </row>
    <row r="39" spans="1:25" ht="36" customHeight="1" x14ac:dyDescent="0.15">
      <c r="A39" s="10">
        <v>29</v>
      </c>
      <c r="B39" s="11" t="s">
        <v>33</v>
      </c>
      <c r="C39" s="21">
        <v>0</v>
      </c>
      <c r="D39" s="21">
        <v>0</v>
      </c>
      <c r="E39" s="22"/>
      <c r="F39" s="21">
        <v>0</v>
      </c>
      <c r="G39" s="19"/>
      <c r="H39" s="19"/>
      <c r="I39" s="21">
        <v>0</v>
      </c>
      <c r="J39" s="25"/>
      <c r="K39" s="29">
        <v>0</v>
      </c>
      <c r="L39" s="19"/>
      <c r="M39" s="29"/>
      <c r="N39" s="25"/>
      <c r="O39" s="22"/>
      <c r="P39" s="19"/>
      <c r="Q39" s="22"/>
      <c r="R39" s="25"/>
      <c r="S39" s="22">
        <v>0</v>
      </c>
      <c r="T39" s="19"/>
      <c r="U39" s="22">
        <v>0</v>
      </c>
      <c r="V39" s="23">
        <v>0</v>
      </c>
      <c r="W39" s="23">
        <v>0</v>
      </c>
      <c r="X39" s="24">
        <f>+C39+D39+E39+F39+I39+K39+M39+O39+Q39+S39+U39+V39+W39</f>
        <v>0</v>
      </c>
      <c r="Y39" s="18" t="s">
        <v>62</v>
      </c>
    </row>
    <row r="40" spans="1:25" x14ac:dyDescent="0.55000000000000004">
      <c r="B40" s="9"/>
      <c r="C40" s="7"/>
      <c r="D40" s="7"/>
    </row>
    <row r="41" spans="1:25" x14ac:dyDescent="0.55000000000000004">
      <c r="B41" s="9"/>
      <c r="C41" s="7"/>
      <c r="D41" s="7"/>
    </row>
    <row r="42" spans="1:25" x14ac:dyDescent="0.55000000000000004">
      <c r="B42" s="9"/>
      <c r="C42" s="7"/>
      <c r="D42" s="7"/>
    </row>
    <row r="43" spans="1:25" x14ac:dyDescent="0.55000000000000004">
      <c r="B43" s="9"/>
      <c r="C43" s="7"/>
      <c r="D43" s="7"/>
    </row>
    <row r="44" spans="1:25" x14ac:dyDescent="0.55000000000000004">
      <c r="B44" s="9"/>
      <c r="C44" s="7"/>
      <c r="D44" s="7"/>
    </row>
    <row r="45" spans="1:25" x14ac:dyDescent="0.55000000000000004">
      <c r="B45" s="9"/>
      <c r="C45" s="7"/>
      <c r="D45" s="7"/>
    </row>
    <row r="46" spans="1:25" x14ac:dyDescent="0.55000000000000004">
      <c r="B46" s="9"/>
      <c r="C46" s="7"/>
      <c r="D46" s="7"/>
    </row>
    <row r="47" spans="1:25" x14ac:dyDescent="0.55000000000000004">
      <c r="B47" s="9"/>
      <c r="C47" s="7"/>
      <c r="D47" s="7"/>
    </row>
    <row r="48" spans="1:25" x14ac:dyDescent="0.55000000000000004">
      <c r="B48" s="9"/>
      <c r="C48" s="7"/>
      <c r="D48" s="7"/>
    </row>
    <row r="49" spans="2:4" x14ac:dyDescent="0.55000000000000004">
      <c r="B49" s="9"/>
      <c r="C49" s="7"/>
      <c r="D49" s="7"/>
    </row>
    <row r="50" spans="2:4" x14ac:dyDescent="0.55000000000000004">
      <c r="B50" s="9"/>
      <c r="C50" s="7"/>
      <c r="D50" s="7"/>
    </row>
    <row r="51" spans="2:4" x14ac:dyDescent="0.55000000000000004">
      <c r="B51" s="9"/>
      <c r="C51" s="7"/>
      <c r="D51" s="7"/>
    </row>
    <row r="52" spans="2:4" x14ac:dyDescent="0.55000000000000004">
      <c r="B52" s="9"/>
      <c r="C52" s="7"/>
      <c r="D52" s="7"/>
    </row>
    <row r="53" spans="2:4" x14ac:dyDescent="0.55000000000000004">
      <c r="B53" s="9"/>
      <c r="C53" s="7"/>
      <c r="D53" s="7"/>
    </row>
    <row r="54" spans="2:4" x14ac:dyDescent="0.55000000000000004">
      <c r="B54" s="9"/>
      <c r="C54" s="7"/>
      <c r="D54" s="7"/>
    </row>
    <row r="55" spans="2:4" x14ac:dyDescent="0.55000000000000004">
      <c r="B55" s="9"/>
      <c r="C55" s="7"/>
      <c r="D55" s="7"/>
    </row>
    <row r="56" spans="2:4" x14ac:dyDescent="0.55000000000000004">
      <c r="B56" s="9"/>
      <c r="C56" s="7"/>
      <c r="D56" s="7"/>
    </row>
    <row r="57" spans="2:4" x14ac:dyDescent="0.55000000000000004">
      <c r="B57" s="9"/>
      <c r="C57" s="7"/>
      <c r="D57" s="7"/>
    </row>
    <row r="58" spans="2:4" x14ac:dyDescent="0.55000000000000004">
      <c r="B58" s="9"/>
      <c r="C58" s="7"/>
      <c r="D58" s="7"/>
    </row>
    <row r="59" spans="2:4" x14ac:dyDescent="0.55000000000000004">
      <c r="B59" s="9"/>
      <c r="C59" s="7"/>
      <c r="D59" s="7"/>
    </row>
    <row r="60" spans="2:4" x14ac:dyDescent="0.55000000000000004">
      <c r="B60" s="9"/>
      <c r="C60" s="7"/>
      <c r="D60" s="7"/>
    </row>
    <row r="61" spans="2:4" x14ac:dyDescent="0.55000000000000004">
      <c r="B61" s="9"/>
      <c r="C61" s="7"/>
      <c r="D61" s="7"/>
    </row>
    <row r="62" spans="2:4" x14ac:dyDescent="0.55000000000000004">
      <c r="B62" s="9"/>
      <c r="C62" s="7"/>
      <c r="D62" s="7"/>
    </row>
    <row r="63" spans="2:4" x14ac:dyDescent="0.55000000000000004">
      <c r="B63" s="9"/>
      <c r="C63" s="7"/>
      <c r="D63" s="7"/>
    </row>
    <row r="64" spans="2:4" x14ac:dyDescent="0.55000000000000004">
      <c r="B64" s="9"/>
      <c r="C64" s="7"/>
      <c r="D64" s="7"/>
    </row>
    <row r="65" spans="2:4" x14ac:dyDescent="0.55000000000000004">
      <c r="B65" s="9"/>
      <c r="C65" s="7"/>
      <c r="D65" s="7"/>
    </row>
    <row r="66" spans="2:4" x14ac:dyDescent="0.55000000000000004">
      <c r="B66" s="9"/>
      <c r="C66" s="7"/>
      <c r="D66" s="7"/>
    </row>
    <row r="67" spans="2:4" x14ac:dyDescent="0.55000000000000004">
      <c r="B67" s="9"/>
      <c r="C67" s="7"/>
      <c r="D67" s="7"/>
    </row>
    <row r="68" spans="2:4" x14ac:dyDescent="0.55000000000000004">
      <c r="B68" s="9"/>
      <c r="C68" s="7"/>
      <c r="D68" s="7"/>
    </row>
    <row r="69" spans="2:4" x14ac:dyDescent="0.55000000000000004">
      <c r="B69" s="9"/>
      <c r="C69" s="7"/>
      <c r="D69" s="7"/>
    </row>
    <row r="70" spans="2:4" x14ac:dyDescent="0.55000000000000004">
      <c r="B70" s="9"/>
      <c r="C70" s="7"/>
      <c r="D70" s="7"/>
    </row>
    <row r="71" spans="2:4" x14ac:dyDescent="0.55000000000000004">
      <c r="B71" s="9"/>
      <c r="C71" s="7"/>
      <c r="D71" s="7"/>
    </row>
    <row r="72" spans="2:4" x14ac:dyDescent="0.55000000000000004">
      <c r="B72" s="9"/>
      <c r="C72" s="7"/>
      <c r="D72" s="7"/>
    </row>
    <row r="73" spans="2:4" x14ac:dyDescent="0.55000000000000004">
      <c r="B73" s="9"/>
      <c r="C73" s="7"/>
      <c r="D73" s="7"/>
    </row>
    <row r="74" spans="2:4" x14ac:dyDescent="0.55000000000000004">
      <c r="B74" s="9"/>
      <c r="C74" s="7"/>
      <c r="D74" s="7"/>
    </row>
    <row r="75" spans="2:4" x14ac:dyDescent="0.55000000000000004">
      <c r="B75" s="9"/>
      <c r="C75" s="7"/>
      <c r="D75" s="7"/>
    </row>
    <row r="76" spans="2:4" x14ac:dyDescent="0.55000000000000004">
      <c r="B76" s="9"/>
      <c r="C76" s="7"/>
      <c r="D76" s="7"/>
    </row>
    <row r="77" spans="2:4" x14ac:dyDescent="0.55000000000000004">
      <c r="B77" s="9"/>
      <c r="C77" s="7"/>
      <c r="D77" s="7"/>
    </row>
    <row r="78" spans="2:4" x14ac:dyDescent="0.55000000000000004">
      <c r="B78" s="9"/>
      <c r="C78" s="7"/>
      <c r="D78" s="7"/>
    </row>
    <row r="79" spans="2:4" x14ac:dyDescent="0.55000000000000004">
      <c r="B79" s="9"/>
      <c r="C79" s="7"/>
      <c r="D79" s="7"/>
    </row>
    <row r="80" spans="2:4" x14ac:dyDescent="0.55000000000000004">
      <c r="B80" s="9"/>
      <c r="C80" s="7"/>
      <c r="D80" s="7"/>
    </row>
    <row r="81" spans="2:4" x14ac:dyDescent="0.55000000000000004">
      <c r="B81" s="9"/>
      <c r="C81" s="7"/>
      <c r="D81" s="7"/>
    </row>
    <row r="82" spans="2:4" x14ac:dyDescent="0.55000000000000004">
      <c r="B82" s="9"/>
      <c r="C82" s="7"/>
      <c r="D82" s="7"/>
    </row>
    <row r="83" spans="2:4" x14ac:dyDescent="0.55000000000000004">
      <c r="B83" s="9"/>
      <c r="C83" s="7"/>
      <c r="D83" s="7"/>
    </row>
    <row r="84" spans="2:4" x14ac:dyDescent="0.55000000000000004">
      <c r="B84" s="9"/>
      <c r="C84" s="7"/>
      <c r="D84" s="7"/>
    </row>
    <row r="85" spans="2:4" x14ac:dyDescent="0.55000000000000004">
      <c r="B85" s="9"/>
      <c r="C85" s="7"/>
      <c r="D85" s="7"/>
    </row>
    <row r="86" spans="2:4" x14ac:dyDescent="0.55000000000000004">
      <c r="B86" s="9"/>
      <c r="C86" s="7"/>
      <c r="D86" s="7"/>
    </row>
    <row r="87" spans="2:4" x14ac:dyDescent="0.55000000000000004">
      <c r="B87" s="9"/>
      <c r="C87" s="7"/>
      <c r="D87" s="7"/>
    </row>
    <row r="88" spans="2:4" x14ac:dyDescent="0.55000000000000004">
      <c r="B88" s="9"/>
      <c r="C88" s="7"/>
      <c r="D88" s="7"/>
    </row>
    <row r="89" spans="2:4" x14ac:dyDescent="0.55000000000000004">
      <c r="B89" s="9"/>
      <c r="C89" s="7"/>
      <c r="D89" s="7"/>
    </row>
    <row r="90" spans="2:4" x14ac:dyDescent="0.55000000000000004">
      <c r="B90" s="9"/>
      <c r="C90" s="7"/>
      <c r="D90" s="7"/>
    </row>
    <row r="91" spans="2:4" x14ac:dyDescent="0.55000000000000004">
      <c r="B91" s="9"/>
      <c r="C91" s="7"/>
      <c r="D91" s="7"/>
    </row>
    <row r="92" spans="2:4" x14ac:dyDescent="0.55000000000000004">
      <c r="B92" s="9"/>
      <c r="C92" s="7"/>
      <c r="D92" s="7"/>
    </row>
    <row r="93" spans="2:4" x14ac:dyDescent="0.55000000000000004">
      <c r="B93" s="9"/>
      <c r="C93" s="7"/>
      <c r="D93" s="7"/>
    </row>
    <row r="94" spans="2:4" x14ac:dyDescent="0.55000000000000004">
      <c r="B94" s="9"/>
      <c r="C94" s="7"/>
      <c r="D94" s="7"/>
    </row>
    <row r="95" spans="2:4" x14ac:dyDescent="0.55000000000000004">
      <c r="B95" s="9"/>
      <c r="C95" s="7"/>
      <c r="D95" s="7"/>
    </row>
    <row r="96" spans="2:4" x14ac:dyDescent="0.55000000000000004">
      <c r="B96" s="9"/>
      <c r="C96" s="7"/>
      <c r="D96" s="7"/>
    </row>
    <row r="97" spans="2:4" x14ac:dyDescent="0.55000000000000004">
      <c r="B97" s="9"/>
      <c r="C97" s="7"/>
      <c r="D97" s="7"/>
    </row>
    <row r="98" spans="2:4" x14ac:dyDescent="0.55000000000000004">
      <c r="B98" s="9"/>
      <c r="C98" s="7"/>
      <c r="D98" s="7"/>
    </row>
    <row r="99" spans="2:4" x14ac:dyDescent="0.55000000000000004">
      <c r="B99" s="9"/>
      <c r="C99" s="7"/>
      <c r="D99" s="7"/>
    </row>
    <row r="100" spans="2:4" x14ac:dyDescent="0.55000000000000004">
      <c r="B100" s="9"/>
      <c r="C100" s="7"/>
      <c r="D100" s="7"/>
    </row>
    <row r="101" spans="2:4" x14ac:dyDescent="0.55000000000000004">
      <c r="B101" s="9"/>
      <c r="C101" s="7"/>
      <c r="D101" s="7"/>
    </row>
    <row r="102" spans="2:4" x14ac:dyDescent="0.55000000000000004">
      <c r="B102" s="9"/>
      <c r="C102" s="7"/>
      <c r="D102" s="7"/>
    </row>
    <row r="103" spans="2:4" x14ac:dyDescent="0.55000000000000004">
      <c r="B103" s="9"/>
      <c r="C103" s="7"/>
      <c r="D103" s="7"/>
    </row>
    <row r="104" spans="2:4" x14ac:dyDescent="0.55000000000000004">
      <c r="B104" s="9"/>
      <c r="C104" s="7"/>
      <c r="D104" s="7"/>
    </row>
    <row r="105" spans="2:4" x14ac:dyDescent="0.55000000000000004">
      <c r="B105" s="9"/>
      <c r="C105" s="7"/>
      <c r="D105" s="7"/>
    </row>
    <row r="106" spans="2:4" x14ac:dyDescent="0.55000000000000004">
      <c r="B106" s="9"/>
      <c r="C106" s="7"/>
      <c r="D106" s="7"/>
    </row>
    <row r="107" spans="2:4" x14ac:dyDescent="0.55000000000000004">
      <c r="B107" s="9"/>
      <c r="C107" s="7"/>
      <c r="D107" s="7"/>
    </row>
    <row r="108" spans="2:4" x14ac:dyDescent="0.55000000000000004">
      <c r="B108" s="9"/>
      <c r="C108" s="7"/>
      <c r="D108" s="7"/>
    </row>
    <row r="109" spans="2:4" x14ac:dyDescent="0.55000000000000004">
      <c r="B109" s="9"/>
      <c r="C109" s="7"/>
      <c r="D109" s="7"/>
    </row>
    <row r="110" spans="2:4" x14ac:dyDescent="0.55000000000000004">
      <c r="B110" s="9"/>
      <c r="C110" s="7"/>
      <c r="D110" s="7"/>
    </row>
    <row r="111" spans="2:4" x14ac:dyDescent="0.55000000000000004">
      <c r="B111" s="9"/>
      <c r="C111" s="7"/>
      <c r="D111" s="7"/>
    </row>
    <row r="112" spans="2:4" x14ac:dyDescent="0.55000000000000004">
      <c r="B112" s="9"/>
      <c r="C112" s="7"/>
      <c r="D112" s="7"/>
    </row>
    <row r="113" spans="2:4" x14ac:dyDescent="0.55000000000000004">
      <c r="B113" s="9"/>
      <c r="C113" s="7"/>
      <c r="D113" s="7"/>
    </row>
    <row r="114" spans="2:4" x14ac:dyDescent="0.55000000000000004">
      <c r="B114" s="9"/>
      <c r="C114" s="7"/>
      <c r="D114" s="7"/>
    </row>
    <row r="115" spans="2:4" x14ac:dyDescent="0.55000000000000004">
      <c r="B115" s="9"/>
      <c r="C115" s="7"/>
      <c r="D115" s="7"/>
    </row>
    <row r="116" spans="2:4" x14ac:dyDescent="0.55000000000000004">
      <c r="B116" s="9"/>
      <c r="C116" s="7"/>
      <c r="D116" s="7"/>
    </row>
    <row r="117" spans="2:4" x14ac:dyDescent="0.55000000000000004">
      <c r="B117" s="9"/>
      <c r="C117" s="7"/>
      <c r="D117" s="7"/>
    </row>
    <row r="118" spans="2:4" x14ac:dyDescent="0.55000000000000004">
      <c r="B118" s="9"/>
      <c r="C118" s="7"/>
      <c r="D118" s="7"/>
    </row>
    <row r="119" spans="2:4" x14ac:dyDescent="0.55000000000000004">
      <c r="B119" s="9"/>
      <c r="C119" s="7"/>
      <c r="D119" s="7"/>
    </row>
    <row r="120" spans="2:4" x14ac:dyDescent="0.55000000000000004">
      <c r="B120" s="9"/>
      <c r="C120" s="7"/>
      <c r="D120" s="7"/>
    </row>
    <row r="121" spans="2:4" x14ac:dyDescent="0.55000000000000004">
      <c r="B121" s="9"/>
      <c r="C121" s="7"/>
      <c r="D121" s="7"/>
    </row>
    <row r="122" spans="2:4" x14ac:dyDescent="0.55000000000000004">
      <c r="B122" s="9"/>
      <c r="C122" s="7"/>
      <c r="D122" s="7"/>
    </row>
  </sheetData>
  <mergeCells count="11">
    <mergeCell ref="A1:Y1"/>
    <mergeCell ref="A2:Y2"/>
    <mergeCell ref="A3:Y5"/>
    <mergeCell ref="A6:Y7"/>
    <mergeCell ref="A9:A10"/>
    <mergeCell ref="B9:B10"/>
    <mergeCell ref="C9:D9"/>
    <mergeCell ref="E9:E10"/>
    <mergeCell ref="F9:F10"/>
    <mergeCell ref="G9:I9"/>
    <mergeCell ref="J9:U9"/>
  </mergeCells>
  <pageMargins left="0.70866141732283472" right="0.70866141732283472" top="0.74803149606299213" bottom="0.74803149606299213" header="0.31496062992125984" footer="0.31496062992125984"/>
  <pageSetup scale="1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Puntaje</vt:lpstr>
      <vt:lpstr>Puntaje!Área_de_impresión</vt:lpstr>
      <vt:lpstr>Puntaje!Títulos_a_imprimir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 Antonio Herrera Parra</dc:creator>
  <cp:lastModifiedBy>Christian Solis</cp:lastModifiedBy>
  <dcterms:created xsi:type="dcterms:W3CDTF">2023-05-09T16:06:39Z</dcterms:created>
  <dcterms:modified xsi:type="dcterms:W3CDTF">2023-05-24T23:13:55Z</dcterms:modified>
</cp:coreProperties>
</file>