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valentinarubiano\Desktop\Delegatura de Tránsito\Contratación\Contratación 2023\Despacho\Funcionamiento\Carlos Andres Ariza\"/>
    </mc:Choice>
  </mc:AlternateContent>
  <xr:revisionPtr revIDLastSave="0" documentId="8_{F8BCB249-17CF-4705-8932-9D80EA8D1C1B}" xr6:coauthVersionLast="47" xr6:coauthVersionMax="47" xr10:uidLastSave="{00000000-0000-0000-0000-000000000000}"/>
  <bookViews>
    <workbookView showHorizontalScroll="0" showVerticalScroll="0" showSheetTabs="0" xWindow="165" yWindow="45" windowWidth="10980" windowHeight="10785" xr2:uid="{00000000-000D-0000-FFFF-FFFF00000000}"/>
  </bookViews>
  <sheets>
    <sheet name="Formato" sheetId="4" r:id="rId1"/>
  </sheets>
  <definedNames>
    <definedName name="_xlnm.Print_Area" localSheetId="0">Formato!$A$2:$J$41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4" l="1" a="1"/>
  <c r="K8" i="4" s="1"/>
  <c r="K9" i="4" a="1"/>
  <c r="K9" i="4" s="1"/>
  <c r="K10" i="4" a="1"/>
  <c r="K10" i="4" s="1"/>
  <c r="K11" i="4" a="1"/>
  <c r="K11" i="4" s="1"/>
  <c r="K12" i="4" a="1"/>
  <c r="K12" i="4" s="1"/>
  <c r="K13" i="4" a="1"/>
  <c r="K13" i="4" s="1"/>
  <c r="K14" i="4" a="1"/>
  <c r="K14" i="4" s="1"/>
  <c r="K15" i="4" a="1"/>
  <c r="K15" i="4" s="1"/>
  <c r="K16" i="4" a="1"/>
  <c r="K16" i="4" s="1"/>
  <c r="K17" i="4" a="1"/>
  <c r="K17" i="4" s="1"/>
  <c r="K18" i="4" a="1"/>
  <c r="K18" i="4" s="1"/>
  <c r="K19" i="4" a="1"/>
  <c r="K19" i="4" s="1"/>
  <c r="K20" i="4" a="1"/>
  <c r="K20" i="4" s="1"/>
  <c r="K21" i="4" a="1"/>
  <c r="K21" i="4" s="1"/>
  <c r="K22" i="4" a="1"/>
  <c r="K22" i="4" s="1"/>
  <c r="K23" i="4" a="1"/>
  <c r="K23" i="4" s="1"/>
  <c r="K24" i="4" a="1"/>
  <c r="K24" i="4" s="1"/>
  <c r="K25" i="4" a="1"/>
  <c r="K25" i="4" s="1"/>
  <c r="K26" i="4" a="1"/>
  <c r="K26" i="4" s="1"/>
  <c r="K27" i="4" a="1"/>
  <c r="K27" i="4" s="1"/>
  <c r="K28" i="4" a="1"/>
  <c r="K28" i="4" s="1"/>
  <c r="K29" i="4" a="1"/>
  <c r="K29" i="4" s="1"/>
  <c r="K30" i="4" a="1"/>
  <c r="K30" i="4" s="1"/>
  <c r="K31" i="4" a="1"/>
  <c r="K31" i="4" s="1"/>
  <c r="K32" i="4" a="1"/>
  <c r="K32" i="4" s="1"/>
  <c r="K33" i="4" a="1"/>
  <c r="K33" i="4" s="1"/>
  <c r="K34" i="4" a="1"/>
  <c r="K34" i="4" s="1"/>
  <c r="K35" i="4" a="1"/>
  <c r="K35" i="4" s="1"/>
  <c r="K7" i="4" a="1"/>
  <c r="K7" i="4" s="1"/>
  <c r="F19" i="4"/>
  <c r="G19" i="4"/>
  <c r="H19" i="4" l="1"/>
  <c r="I19" i="4" s="1"/>
  <c r="J19" i="4" s="1"/>
  <c r="F9" i="4"/>
  <c r="G9" i="4"/>
  <c r="F10" i="4"/>
  <c r="G10" i="4"/>
  <c r="F11" i="4"/>
  <c r="G11" i="4"/>
  <c r="G35" i="4"/>
  <c r="F35" i="4"/>
  <c r="G34" i="4"/>
  <c r="F34" i="4"/>
  <c r="G33" i="4"/>
  <c r="F33" i="4"/>
  <c r="G32" i="4"/>
  <c r="F32" i="4"/>
  <c r="G31" i="4"/>
  <c r="F31" i="4"/>
  <c r="G30" i="4"/>
  <c r="F30" i="4"/>
  <c r="G29" i="4"/>
  <c r="F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G20" i="4"/>
  <c r="F20" i="4"/>
  <c r="G18" i="4"/>
  <c r="F18" i="4"/>
  <c r="G17" i="4"/>
  <c r="F17" i="4"/>
  <c r="G16" i="4"/>
  <c r="F16" i="4"/>
  <c r="G15" i="4"/>
  <c r="F15" i="4"/>
  <c r="G14" i="4"/>
  <c r="F14" i="4"/>
  <c r="G13" i="4"/>
  <c r="F13" i="4"/>
  <c r="G12" i="4"/>
  <c r="F12" i="4"/>
  <c r="G8" i="4"/>
  <c r="F8" i="4"/>
  <c r="G7" i="4"/>
  <c r="F7" i="4"/>
  <c r="H29" i="4" l="1"/>
  <c r="I29" i="4" s="1"/>
  <c r="J29" i="4" s="1"/>
  <c r="H32" i="4"/>
  <c r="I32" i="4" s="1"/>
  <c r="J32" i="4" s="1"/>
  <c r="H34" i="4"/>
  <c r="I34" i="4" s="1"/>
  <c r="J34" i="4" s="1"/>
  <c r="H35" i="4"/>
  <c r="I35" i="4" s="1"/>
  <c r="J35" i="4" s="1"/>
  <c r="H27" i="4"/>
  <c r="I27" i="4" s="1"/>
  <c r="J27" i="4" s="1"/>
  <c r="H15" i="4"/>
  <c r="I15" i="4" s="1"/>
  <c r="J15" i="4" s="1"/>
  <c r="H24" i="4"/>
  <c r="I24" i="4" s="1"/>
  <c r="J24" i="4" s="1"/>
  <c r="H16" i="4"/>
  <c r="I16" i="4" s="1"/>
  <c r="J16" i="4" s="1"/>
  <c r="H18" i="4"/>
  <c r="I18" i="4" s="1"/>
  <c r="J18" i="4" s="1"/>
  <c r="H21" i="4"/>
  <c r="I21" i="4" s="1"/>
  <c r="J21" i="4" s="1"/>
  <c r="H20" i="4"/>
  <c r="I20" i="4" s="1"/>
  <c r="J20" i="4" s="1"/>
  <c r="H22" i="4"/>
  <c r="I22" i="4" s="1"/>
  <c r="J22" i="4" s="1"/>
  <c r="H12" i="4"/>
  <c r="I12" i="4" s="1"/>
  <c r="J12" i="4" s="1"/>
  <c r="H14" i="4"/>
  <c r="I14" i="4" s="1"/>
  <c r="J14" i="4" s="1"/>
  <c r="H26" i="4"/>
  <c r="I26" i="4" s="1"/>
  <c r="J26" i="4" s="1"/>
  <c r="H23" i="4"/>
  <c r="I23" i="4" s="1"/>
  <c r="J23" i="4" s="1"/>
  <c r="H17" i="4"/>
  <c r="I17" i="4" s="1"/>
  <c r="J17" i="4" s="1"/>
  <c r="H25" i="4"/>
  <c r="I25" i="4" s="1"/>
  <c r="J25" i="4" s="1"/>
  <c r="H33" i="4"/>
  <c r="I33" i="4" s="1"/>
  <c r="J33" i="4" s="1"/>
  <c r="H13" i="4"/>
  <c r="I13" i="4" s="1"/>
  <c r="J13" i="4" s="1"/>
  <c r="H30" i="4"/>
  <c r="I30" i="4" s="1"/>
  <c r="J30" i="4" s="1"/>
  <c r="H7" i="4"/>
  <c r="I7" i="4" s="1"/>
  <c r="J7" i="4" s="1"/>
  <c r="H10" i="4"/>
  <c r="I10" i="4" s="1"/>
  <c r="J10" i="4" s="1"/>
  <c r="H9" i="4"/>
  <c r="I9" i="4" s="1"/>
  <c r="J9" i="4" s="1"/>
  <c r="H11" i="4"/>
  <c r="I11" i="4" s="1"/>
  <c r="J11" i="4" s="1"/>
  <c r="H8" i="4"/>
  <c r="I8" i="4" s="1"/>
  <c r="J8" i="4" s="1"/>
  <c r="H28" i="4"/>
  <c r="I28" i="4" s="1"/>
  <c r="J28" i="4" s="1"/>
  <c r="H31" i="4"/>
  <c r="I31" i="4" s="1"/>
  <c r="J31" i="4" s="1"/>
  <c r="F37" i="4"/>
  <c r="G37" i="4" l="1"/>
  <c r="D38" i="4"/>
  <c r="H37" i="4" l="1"/>
  <c r="I37" i="4" s="1"/>
  <c r="J37" i="4" s="1"/>
  <c r="J40" i="4" s="1"/>
  <c r="E38" i="4"/>
  <c r="F38" i="4" l="1"/>
  <c r="G38" i="4" s="1"/>
  <c r="H38" i="4" l="1"/>
  <c r="I38" i="4" s="1"/>
  <c r="J38" i="4" s="1"/>
  <c r="J39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Helder Alexis Pineda Muñoz</author>
    <author>tc={7EFE2285-1000-401B-BCA6-8E41D3A22B73}</author>
    <author>tc={55829CE6-0A66-42BB-BD3D-62D0726B7355}</author>
  </authors>
  <commentList>
    <comment ref="J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Helder Alexis Pineda Muñoz:</t>
        </r>
        <r>
          <rPr>
            <sz val="9"/>
            <color indexed="81"/>
            <rFont val="Tahoma"/>
            <family val="2"/>
          </rPr>
          <t xml:space="preserve">
Incluir el numero de meses según el perfil de la Resolución de honorarios vigente</t>
        </r>
      </text>
    </comment>
    <comment ref="B5" authorId="1" shapeId="0" xr:uid="{00000000-0006-0000-0000-000002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Nombre de la Entidad o empresa donde laboró</t>
      </text>
    </comment>
    <comment ref="C5" authorId="2" shapeId="0" xr:uid="{00000000-0006-0000-0000-000003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deble incluire número de contrato y año ej: 202-2021, y si es otra clase de vinculación el cargo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<sst xmlns="http://schemas.openxmlformats.org/spreadsheetml/2006/main" count="32" uniqueCount="28">
  <si>
    <t>N°</t>
  </si>
  <si>
    <t>Tiempo Total</t>
  </si>
  <si>
    <t>Fecha Inicio</t>
  </si>
  <si>
    <t>Fecha Final</t>
  </si>
  <si>
    <t>NOMBRE DEL JEFE DEL ÁREA SOLICITANTE</t>
  </si>
  <si>
    <t>NOMBRE DE LA DEPENDENCIA SOLICITANTE</t>
  </si>
  <si>
    <t>FIRMA DEL JEFE DEL ÁREA SOLICITANTE</t>
  </si>
  <si>
    <t>__ meses</t>
  </si>
  <si>
    <r>
      <rPr>
        <b/>
        <sz val="11"/>
        <color theme="1"/>
        <rFont val="Calibri"/>
        <family val="2"/>
        <scheme val="minor"/>
      </rPr>
      <t>Código:</t>
    </r>
    <r>
      <rPr>
        <sz val="11"/>
        <color theme="1"/>
        <rFont val="Calibri"/>
        <family val="2"/>
        <scheme val="minor"/>
      </rPr>
      <t xml:space="preserve"> GF-FR-002
</t>
    </r>
    <r>
      <rPr>
        <b/>
        <sz val="11"/>
        <color theme="1"/>
        <rFont val="Calibri"/>
        <family val="2"/>
        <scheme val="minor"/>
      </rPr>
      <t>Versión:</t>
    </r>
    <r>
      <rPr>
        <sz val="11"/>
        <color theme="1"/>
        <rFont val="Calibri"/>
        <family val="2"/>
        <scheme val="minor"/>
      </rPr>
      <t xml:space="preserve"> 3
</t>
    </r>
    <r>
      <rPr>
        <b/>
        <sz val="11"/>
        <color theme="1"/>
        <rFont val="Calibri"/>
        <family val="2"/>
        <scheme val="minor"/>
      </rPr>
      <t xml:space="preserve">Fecha de aprobación: </t>
    </r>
    <r>
      <rPr>
        <sz val="11"/>
        <color theme="1"/>
        <rFont val="Calibri"/>
        <family val="2"/>
        <scheme val="minor"/>
      </rPr>
      <t xml:space="preserve">xx-nov-2021
</t>
    </r>
  </si>
  <si>
    <t>Nombre del contratista:</t>
  </si>
  <si>
    <t>Experiencia requerida</t>
  </si>
  <si>
    <t>Entidad</t>
  </si>
  <si>
    <t>Contrato/ o clase de vinculación</t>
  </si>
  <si>
    <t>Experiencia valorada</t>
  </si>
  <si>
    <t>Meses certificados:</t>
  </si>
  <si>
    <t>Tiempo certificado:</t>
  </si>
  <si>
    <t>Totales</t>
  </si>
  <si>
    <t>Fecha de verificación</t>
  </si>
  <si>
    <r>
      <rPr>
        <b/>
        <sz val="8"/>
        <rFont val="Arial"/>
        <family val="2"/>
      </rPr>
      <t xml:space="preserve">Código: </t>
    </r>
    <r>
      <rPr>
        <sz val="8"/>
        <rFont val="Arial"/>
        <family val="2"/>
      </rPr>
      <t xml:space="preserve">GF-FR-014
</t>
    </r>
    <r>
      <rPr>
        <b/>
        <sz val="8"/>
        <rFont val="Arial"/>
        <family val="2"/>
      </rPr>
      <t>Versión:</t>
    </r>
    <r>
      <rPr>
        <sz val="8"/>
        <rFont val="Arial"/>
        <family val="2"/>
      </rPr>
      <t xml:space="preserve"> 3
</t>
    </r>
    <r>
      <rPr>
        <b/>
        <sz val="8"/>
        <rFont val="Arial"/>
        <family val="2"/>
      </rPr>
      <t>Fecha de aprobación:</t>
    </r>
    <r>
      <rPr>
        <sz val="8"/>
        <rFont val="Arial"/>
        <family val="2"/>
      </rPr>
      <t xml:space="preserve"> 22-nov-2021</t>
    </r>
  </si>
  <si>
    <r>
      <t xml:space="preserve">Formación acreditada
</t>
    </r>
    <r>
      <rPr>
        <b/>
        <sz val="9"/>
        <rFont val="Calibri"/>
        <family val="2"/>
        <scheme val="minor"/>
      </rPr>
      <t>Títulos del futuro contratista  (bachiller, tecnólogo, profesional, etc, y además se incluyen los posgrados)</t>
    </r>
  </si>
  <si>
    <t>Proceso de Gestión Conractual 
Reporte de experiencia</t>
  </si>
  <si>
    <t>Carlos Andres Ariza Macias</t>
  </si>
  <si>
    <t>SUPERINTENDENCIA DE TRANSPORTE</t>
  </si>
  <si>
    <t>SOLUCIONES JURIDICAS INTEGRALES S.A.S</t>
  </si>
  <si>
    <t>71-2020</t>
  </si>
  <si>
    <t>470-2019</t>
  </si>
  <si>
    <t>13-2022</t>
  </si>
  <si>
    <t>25-2021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</si>
</sst>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/>
      <diagonal/>
    </border>
    <border>
      <left/>
      <right style="thin">
        <color rgb="FF92D050"/>
      </right>
      <top style="thin">
        <color rgb="FF92D050"/>
      </top>
      <bottom/>
      <diagonal/>
    </border>
    <border>
      <left style="thin">
        <color rgb="FF92D050"/>
      </left>
      <right style="thin">
        <color rgb="FF92D050"/>
      </right>
      <top style="thin">
        <color rgb="FF92D050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6" fillId="0" borderId="11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1" fillId="0" borderId="5" xfId="0" applyFont="1" applyBorder="1"/>
    <xf numFmtId="0" fontId="6" fillId="0" borderId="12" xfId="0" applyFont="1" applyBorder="1" applyAlignment="1">
      <alignment horizontal="left"/>
    </xf>
    <xf numFmtId="0" fontId="1" fillId="0" borderId="13" xfId="0" applyFont="1" applyBorder="1" applyAlignment="1">
      <alignment wrapText="1"/>
    </xf>
    <xf numFmtId="0" fontId="1" fillId="0" borderId="13" xfId="0" applyFont="1" applyBorder="1"/>
    <xf numFmtId="0" fontId="1" fillId="0" borderId="14" xfId="0" applyFont="1" applyBorder="1"/>
    <xf numFmtId="0" fontId="0" fillId="0" borderId="16" xfId="0" applyBorder="1"/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2" fillId="0" borderId="16" xfId="0" applyFont="1" applyBorder="1" applyAlignment="1" applyProtection="1">
      <alignment vertical="center" wrapText="1"/>
      <protection locked="0"/>
    </xf>
    <xf numFmtId="0" fontId="2" fillId="4" borderId="16" xfId="0" applyFont="1" applyFill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14" fontId="1" fillId="0" borderId="8" xfId="0" applyNumberFormat="1" applyFont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horizontal="justify" vertical="center"/>
      <protection locked="0"/>
    </xf>
    <xf numFmtId="49" fontId="1" fillId="0" borderId="15" xfId="0" applyNumberFormat="1" applyFont="1" applyBorder="1" applyAlignment="1" applyProtection="1">
      <alignment horizontal="justify" vertical="center"/>
      <protection locked="0"/>
    </xf>
    <xf numFmtId="4" fontId="1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20" xfId="0" applyFont="1" applyFill="1" applyBorder="1" applyAlignment="1">
      <alignment horizontal="right" vertical="center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justify" vertical="center"/>
      <protection locked="0"/>
    </xf>
    <xf numFmtId="49" fontId="1" fillId="0" borderId="16" xfId="0" applyNumberFormat="1" applyFont="1" applyBorder="1" applyAlignment="1" applyProtection="1">
      <alignment horizontal="justify" vertical="center"/>
      <protection locked="0"/>
    </xf>
    <xf numFmtId="14" fontId="1" fillId="0" borderId="16" xfId="0" applyNumberFormat="1" applyFont="1" applyBorder="1" applyAlignment="1" applyProtection="1">
      <alignment horizontal="center" vertical="center" wrapText="1"/>
      <protection locked="0"/>
    </xf>
    <xf numFmtId="4" fontId="1" fillId="0" borderId="16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right" vertical="center"/>
    </xf>
    <xf numFmtId="0" fontId="4" fillId="2" borderId="16" xfId="0" applyFont="1" applyFill="1" applyBorder="1" applyAlignment="1">
      <alignment horizontal="right" vertical="center"/>
    </xf>
    <xf numFmtId="4" fontId="2" fillId="0" borderId="16" xfId="0" applyNumberFormat="1" applyFont="1" applyBorder="1" applyAlignment="1">
      <alignment horizontal="center" vertical="center"/>
    </xf>
    <xf numFmtId="0" fontId="1" fillId="0" borderId="16" xfId="0" applyFont="1" applyBorder="1"/>
    <xf numFmtId="4" fontId="4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3" borderId="16" xfId="0" applyFont="1" applyFill="1" applyBorder="1" applyAlignment="1">
      <alignment vertical="center" wrapText="1"/>
    </xf>
    <xf numFmtId="0" fontId="1" fillId="0" borderId="16" xfId="0" applyFont="1" applyBorder="1" applyAlignment="1">
      <alignment wrapText="1"/>
    </xf>
    <xf numFmtId="0" fontId="2" fillId="0" borderId="16" xfId="0" applyFont="1" applyBorder="1"/>
    <xf numFmtId="2" fontId="4" fillId="4" borderId="16" xfId="0" applyNumberFormat="1" applyFont="1" applyFill="1" applyBorder="1" applyAlignment="1">
      <alignment horizontal="center" vertical="center" wrapText="1"/>
    </xf>
    <xf numFmtId="4" fontId="4" fillId="4" borderId="16" xfId="0" applyNumberFormat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right" vertical="center"/>
    </xf>
    <xf numFmtId="0" fontId="3" fillId="4" borderId="16" xfId="0" applyFont="1" applyFill="1" applyBorder="1" applyAlignment="1">
      <alignment horizontal="right" vertical="center" wrapText="1"/>
    </xf>
    <xf numFmtId="0" fontId="3" fillId="4" borderId="16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10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wrapText="1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rgb="FF92D05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rgb="FF92D05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/>
        <vertical style="thin">
          <color rgb="FF92D050"/>
        </vertical>
        <horizontal style="thin">
          <color rgb="FF92D050"/>
        </horizontal>
      </border>
      <protection locked="1" hidden="0"/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Estilo de tabla 1" pivot="0" count="1" xr9:uid="{00000000-0011-0000-FFFF-FFFF00000000}">
      <tableStyleElement type="wholeTabl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ustomXml" Target="../customXml/item3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19049</xdr:rowOff>
    </xdr:from>
    <xdr:to>
      <xdr:col>1</xdr:col>
      <xdr:colOff>485774</xdr:colOff>
      <xdr:row>0</xdr:row>
      <xdr:rowOff>904874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49"/>
          <a:ext cx="1142999" cy="885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olina foliaco" id="{A5FAA7F6-0C15-4577-AC8F-6F628A38C142}" userId="f0e940cc896f2407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fechainicio" displayName="fechainicio" ref="D6:D35" totalsRowShown="0" headerRowDxfId="11" dataDxfId="9" headerRowBorderDxfId="10" tableBorderDxfId="8" totalsRowBorderDxfId="7">
  <autoFilter ref="D6:D35" xr:uid="{00000000-0009-0000-0100-000002000000}"/>
  <tableColumns count="1">
    <tableColumn id="1" xr3:uid="{00000000-0010-0000-0000-000001000000}" name="Fecha Inicio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fechafin" displayName="fechafin" ref="E6:E35" totalsRowShown="0" headerRowDxfId="5" dataDxfId="3" headerRowBorderDxfId="4" tableBorderDxfId="2" totalsRowBorderDxfId="1">
  <autoFilter ref="E6:E35" xr:uid="{00000000-0009-0000-0100-000003000000}"/>
  <tableColumns count="1">
    <tableColumn id="1" xr3:uid="{00000000-0010-0000-0100-000001000000}" name="Fecha Fin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5" dT="2021-11-10T14:01:28.59" personId="{A5FAA7F6-0C15-4577-AC8F-6F628A38C142}" id="{7EFE2285-1000-401B-BCA6-8E41D3A22B73}">
    <text>Nombre de la Entidad o empresa donde laboró</text>
  </threadedComment>
  <threadedComment ref="C5" dT="2021-11-10T14:00:57.27" personId="{A5FAA7F6-0C15-4577-AC8F-6F628A38C142}" id="{55829CE6-0A66-42BB-BD3D-62D0726B7355}">
    <text>Se deble incluire número de contrato y año ej: 202-2021, y si es otra clase de vinculación el cargo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5"/>
  <sheetViews>
    <sheetView tabSelected="1" zoomScaleNormal="100" workbookViewId="0">
      <selection activeCell="B13" sqref="B13:E14"/>
    </sheetView>
  </sheetViews>
  <sheetFormatPr baseColWidth="10" defaultColWidth="0" defaultRowHeight="12" zeroHeight="1" x14ac:dyDescent="0.2"/>
  <cols>
    <col min="1" max="1" width="10" style="1" customWidth="1"/>
    <col min="2" max="2" width="24.140625" style="1" customWidth="1"/>
    <col min="3" max="3" width="25.5703125" style="1" customWidth="1"/>
    <col min="4" max="4" width="20.7109375" style="6" customWidth="1"/>
    <col min="5" max="5" width="18.5703125" style="6" customWidth="1"/>
    <col min="6" max="7" width="11.42578125" style="1" hidden="1" customWidth="1"/>
    <col min="8" max="8" width="5.7109375" style="1" hidden="1" customWidth="1"/>
    <col min="9" max="9" width="8" style="1" hidden="1" customWidth="1"/>
    <col min="10" max="10" width="28.28515625" style="1" customWidth="1"/>
    <col min="11" max="11" width="15.7109375" style="1" hidden="1" customWidth="1"/>
    <col min="12" max="16384" width="11.42578125" style="1" hidden="1"/>
  </cols>
  <sheetData>
    <row r="1" spans="1:15" ht="71.25" customHeight="1" x14ac:dyDescent="0.25">
      <c r="A1" s="16"/>
      <c r="B1" s="58" t="s">
        <v>20</v>
      </c>
      <c r="C1" s="58"/>
      <c r="D1" s="58"/>
      <c r="E1" s="58"/>
      <c r="F1" s="19"/>
      <c r="G1" s="19"/>
      <c r="H1" s="19"/>
      <c r="I1" s="19"/>
      <c r="J1" s="20" t="s">
        <v>18</v>
      </c>
      <c r="K1" s="17"/>
      <c r="L1" s="18"/>
      <c r="M1" s="56" t="s">
        <v>8</v>
      </c>
      <c r="N1" s="57"/>
      <c r="O1" s="57"/>
    </row>
    <row r="2" spans="1:15" x14ac:dyDescent="0.2">
      <c r="A2" s="59"/>
      <c r="B2" s="60"/>
      <c r="C2" s="60"/>
      <c r="D2" s="60"/>
      <c r="E2" s="60"/>
      <c r="F2" s="60"/>
      <c r="G2" s="60"/>
      <c r="H2" s="60"/>
      <c r="I2" s="60"/>
      <c r="J2" s="61"/>
    </row>
    <row r="3" spans="1:15" ht="24.75" customHeight="1" x14ac:dyDescent="0.2">
      <c r="A3" s="54" t="s">
        <v>9</v>
      </c>
      <c r="B3" s="54"/>
      <c r="C3" s="55" t="s">
        <v>21</v>
      </c>
      <c r="D3" s="55"/>
      <c r="E3" s="22" t="s">
        <v>10</v>
      </c>
      <c r="F3" s="21"/>
      <c r="G3" s="21"/>
      <c r="H3" s="21"/>
      <c r="I3" s="21"/>
      <c r="J3" s="21" t="s">
        <v>7</v>
      </c>
    </row>
    <row r="4" spans="1:15" ht="24.75" customHeight="1" x14ac:dyDescent="0.2">
      <c r="A4" s="59" t="s">
        <v>19</v>
      </c>
      <c r="B4" s="60"/>
      <c r="C4" s="60"/>
      <c r="D4" s="60"/>
      <c r="E4" s="60"/>
      <c r="F4" s="60"/>
      <c r="G4" s="60"/>
      <c r="H4" s="60"/>
      <c r="I4" s="60"/>
      <c r="J4" s="61"/>
    </row>
    <row r="5" spans="1:15" x14ac:dyDescent="0.2">
      <c r="A5" s="52" t="s">
        <v>0</v>
      </c>
      <c r="B5" s="52" t="s">
        <v>11</v>
      </c>
      <c r="C5" s="62" t="s">
        <v>12</v>
      </c>
      <c r="D5" s="52" t="s">
        <v>13</v>
      </c>
      <c r="E5" s="52"/>
      <c r="F5" s="25"/>
      <c r="G5" s="25"/>
      <c r="H5" s="25"/>
      <c r="I5" s="25"/>
      <c r="J5" s="52" t="s">
        <v>1</v>
      </c>
    </row>
    <row r="6" spans="1:15" x14ac:dyDescent="0.2">
      <c r="A6" s="53"/>
      <c r="B6" s="53"/>
      <c r="C6" s="63"/>
      <c r="D6" s="26" t="s">
        <v>2</v>
      </c>
      <c r="E6" s="26" t="s">
        <v>3</v>
      </c>
      <c r="F6" s="27"/>
      <c r="G6" s="27"/>
      <c r="H6" s="27"/>
      <c r="I6" s="27"/>
      <c r="J6" s="53"/>
    </row>
    <row r="7" spans="1:15" ht="24" x14ac:dyDescent="0.2">
      <c r="A7" s="33">
        <v>1</v>
      </c>
      <c r="B7" s="34" t="s">
        <v>22</v>
      </c>
      <c r="C7" s="35" t="s">
        <v>26</v>
      </c>
      <c r="D7" s="36">
        <v>44567</v>
      </c>
      <c r="E7" s="36">
        <v>44926</v>
      </c>
      <c r="F7" s="37">
        <f t="shared" ref="F7:F35" si="0">+IF(ISBLANK(D7),0,(DAYS360(D7,E7)+1)/30)</f>
        <v>11.866666666666667</v>
      </c>
      <c r="G7" s="38">
        <f t="shared" ref="G7:G35" si="1">+ROUNDDOWN(DAYS360(D7,E7)/30,0)</f>
        <v>11</v>
      </c>
      <c r="H7" s="37">
        <f>+F7-G7</f>
        <v>0.86666666666666714</v>
      </c>
      <c r="I7" s="38">
        <f>+ROUND(H7*30,0)</f>
        <v>26</v>
      </c>
      <c r="J7" s="39" t="str">
        <f>+CONCATENATE(G7," ","mes(es) y ",I7," ","día(s)")</f>
        <v>11 mes(es) y 26 día(s)</v>
      </c>
      <c r="K7" s="1" t="b" cm="1">
        <f t="array" ref="K7">IF(D7=0," ",(SUMPRODUCT(($D7&lt;=$E$7:$E$34)*($E7&gt;=$D$7:$D$34))&gt;1))</f>
        <v>0</v>
      </c>
    </row>
    <row r="8" spans="1:15" ht="24" x14ac:dyDescent="0.2">
      <c r="A8" s="33">
        <v>2</v>
      </c>
      <c r="B8" s="34" t="s">
        <v>22</v>
      </c>
      <c r="C8" s="35" t="s">
        <v>27</v>
      </c>
      <c r="D8" s="36">
        <v>44211</v>
      </c>
      <c r="E8" s="36">
        <v>44543</v>
      </c>
      <c r="F8" s="37">
        <f t="shared" si="0"/>
        <v>10.966666666666667</v>
      </c>
      <c r="G8" s="38">
        <f t="shared" si="1"/>
        <v>10</v>
      </c>
      <c r="H8" s="37">
        <f t="shared" ref="H8:H37" si="2">+F8-G8</f>
        <v>0.96666666666666679</v>
      </c>
      <c r="I8" s="38">
        <f t="shared" ref="I8:I37" si="3">+ROUND(H8*30,0)</f>
        <v>29</v>
      </c>
      <c r="J8" s="39" t="str">
        <f>+CONCATENATE(G8," ","mes(es) y ",I8," ","día(s)")</f>
        <v>10 mes(es) y 29 día(s)</v>
      </c>
      <c r="K8" s="1" t="b" cm="1">
        <f t="array" ref="K8">IF(D8=0," ",(SUMPRODUCT(($D8&lt;=$E$7:$E$34)*($E8&gt;=$D$7:$D$34))&gt;1))</f>
        <v>0</v>
      </c>
    </row>
    <row r="9" spans="1:15" ht="24" x14ac:dyDescent="0.2">
      <c r="A9" s="33">
        <v>3</v>
      </c>
      <c r="B9" s="34" t="s">
        <v>22</v>
      </c>
      <c r="C9" s="35" t="s">
        <v>24</v>
      </c>
      <c r="D9" s="36">
        <v>43846</v>
      </c>
      <c r="E9" s="36">
        <v>44196</v>
      </c>
      <c r="F9" s="37">
        <f t="shared" si="0"/>
        <v>11.533333333333333</v>
      </c>
      <c r="G9" s="38">
        <f t="shared" si="1"/>
        <v>11</v>
      </c>
      <c r="H9" s="37">
        <f t="shared" si="2"/>
        <v>0.53333333333333321</v>
      </c>
      <c r="I9" s="38">
        <f t="shared" si="3"/>
        <v>16</v>
      </c>
      <c r="J9" s="39" t="str">
        <f t="shared" ref="J9:J35" si="4">+CONCATENATE(G9," ","mes(es) y ",I9," ","día(s)")</f>
        <v>11 mes(es) y 16 día(s)</v>
      </c>
      <c r="K9" s="1" t="b" cm="1">
        <f t="array" ref="K9">IF(D9=0," ",(SUMPRODUCT(($D9&lt;=$E$7:$E$34)*($E9&gt;=$D$7:$D$34))&gt;1))</f>
        <v>0</v>
      </c>
    </row>
    <row r="10" spans="1:15" ht="24" x14ac:dyDescent="0.2">
      <c r="A10" s="33">
        <v>4</v>
      </c>
      <c r="B10" s="34" t="s">
        <v>22</v>
      </c>
      <c r="C10" s="35" t="s">
        <v>25</v>
      </c>
      <c r="D10" s="36">
        <v>43682</v>
      </c>
      <c r="E10" s="36">
        <v>43830</v>
      </c>
      <c r="F10" s="37">
        <f t="shared" si="0"/>
        <v>4.9000000000000004</v>
      </c>
      <c r="G10" s="38">
        <f t="shared" si="1"/>
        <v>4</v>
      </c>
      <c r="H10" s="37">
        <f t="shared" si="2"/>
        <v>0.90000000000000036</v>
      </c>
      <c r="I10" s="38">
        <f t="shared" si="3"/>
        <v>27</v>
      </c>
      <c r="J10" s="39" t="str">
        <f t="shared" si="4"/>
        <v>4 mes(es) y 27 día(s)</v>
      </c>
      <c r="K10" s="1" t="b" cm="1">
        <f t="array" ref="K10">IF(D10=0," ",(SUMPRODUCT(($D10&lt;=$E$7:$E$34)*($E10&gt;=$D$7:$D$34))&gt;1))</f>
        <v>0</v>
      </c>
    </row>
    <row r="11" spans="1:15" ht="24" x14ac:dyDescent="0.2">
      <c r="A11" s="33">
        <v>5</v>
      </c>
      <c r="B11" s="34" t="s">
        <v>23</v>
      </c>
      <c r="C11" s="35"/>
      <c r="D11" s="36">
        <v>43556</v>
      </c>
      <c r="E11" s="36">
        <v>43676</v>
      </c>
      <c r="F11" s="37">
        <f t="shared" si="0"/>
        <v>4</v>
      </c>
      <c r="G11" s="38">
        <f t="shared" si="1"/>
        <v>3</v>
      </c>
      <c r="H11" s="37">
        <f t="shared" si="2"/>
        <v>1</v>
      </c>
      <c r="I11" s="38">
        <f t="shared" si="3"/>
        <v>30</v>
      </c>
      <c r="J11" s="39" t="str">
        <f t="shared" si="4"/>
        <v>3 mes(es) y 30 día(s)</v>
      </c>
      <c r="K11" s="1" t="b" cm="1">
        <f t="array" ref="K11">IF(D11=0," ",(SUMPRODUCT(($D11&lt;=$E$7:$E$34)*($E11&gt;=$D$7:$D$34))&gt;1))</f>
        <v>0</v>
      </c>
    </row>
    <row r="12" spans="1:15" ht="24" x14ac:dyDescent="0.2">
      <c r="A12" s="33">
        <v>6</v>
      </c>
      <c r="B12" s="34" t="s">
        <v>23</v>
      </c>
      <c r="C12" s="35"/>
      <c r="D12" s="36">
        <v>43313</v>
      </c>
      <c r="E12" s="36">
        <v>43403</v>
      </c>
      <c r="F12" s="37">
        <f t="shared" si="0"/>
        <v>3</v>
      </c>
      <c r="G12" s="38">
        <f t="shared" si="1"/>
        <v>2</v>
      </c>
      <c r="H12" s="37">
        <f t="shared" si="2"/>
        <v>1</v>
      </c>
      <c r="I12" s="38">
        <f t="shared" si="3"/>
        <v>30</v>
      </c>
      <c r="J12" s="39" t="str">
        <f t="shared" si="4"/>
        <v>2 mes(es) y 30 día(s)</v>
      </c>
      <c r="K12" s="1" t="b" cm="1">
        <f t="array" ref="K12">IF(D12=0," ",(SUMPRODUCT(($D12&lt;=$E$7:$E$34)*($E12&gt;=$D$7:$D$34))&gt;1))</f>
        <v>0</v>
      </c>
    </row>
    <row r="13" spans="1:15" x14ac:dyDescent="0.2">
      <c r="A13" s="33">
        <v>7</v>
      </c>
      <c r="B13" s="34"/>
      <c r="C13" s="35"/>
      <c r="D13" s="36"/>
      <c r="E13" s="36"/>
      <c r="F13" s="37">
        <f t="shared" si="0"/>
        <v>0</v>
      </c>
      <c r="G13" s="38">
        <f t="shared" si="1"/>
        <v>0</v>
      </c>
      <c r="H13" s="37">
        <f t="shared" si="2"/>
        <v>0</v>
      </c>
      <c r="I13" s="38">
        <f t="shared" si="3"/>
        <v>0</v>
      </c>
      <c r="J13" s="39" t="str">
        <f t="shared" si="4"/>
        <v>0 mes(es) y 0 día(s)</v>
      </c>
      <c r="K13" s="1" t="str" cm="1">
        <f t="array" ref="K13">IF(D13=0," ",(SUMPRODUCT(($D13&lt;=$E$7:$E$34)*($E13&gt;=$D$7:$D$34))&gt;1))</f>
        <v xml:space="preserve"> </v>
      </c>
    </row>
    <row r="14" spans="1:15" x14ac:dyDescent="0.2">
      <c r="A14" s="33">
        <v>8</v>
      </c>
      <c r="B14" s="34"/>
      <c r="C14" s="35"/>
      <c r="D14" s="36"/>
      <c r="E14" s="36"/>
      <c r="F14" s="37">
        <f t="shared" si="0"/>
        <v>0</v>
      </c>
      <c r="G14" s="38">
        <f t="shared" si="1"/>
        <v>0</v>
      </c>
      <c r="H14" s="37">
        <f t="shared" si="2"/>
        <v>0</v>
      </c>
      <c r="I14" s="38">
        <f t="shared" si="3"/>
        <v>0</v>
      </c>
      <c r="J14" s="39" t="str">
        <f t="shared" si="4"/>
        <v>0 mes(es) y 0 día(s)</v>
      </c>
      <c r="K14" s="1" t="str" cm="1">
        <f t="array" ref="K14">IF(D14=0," ",(SUMPRODUCT(($D14&lt;=$E$7:$E$34)*($E14&gt;=$D$7:$D$34))&gt;1))</f>
        <v xml:space="preserve"> </v>
      </c>
    </row>
    <row r="15" spans="1:15" x14ac:dyDescent="0.2">
      <c r="A15" s="33">
        <v>9</v>
      </c>
      <c r="B15" s="34"/>
      <c r="C15" s="35"/>
      <c r="D15" s="36"/>
      <c r="E15" s="36"/>
      <c r="F15" s="37">
        <f t="shared" si="0"/>
        <v>0</v>
      </c>
      <c r="G15" s="38">
        <f t="shared" si="1"/>
        <v>0</v>
      </c>
      <c r="H15" s="37">
        <f t="shared" si="2"/>
        <v>0</v>
      </c>
      <c r="I15" s="38">
        <f t="shared" si="3"/>
        <v>0</v>
      </c>
      <c r="J15" s="39" t="str">
        <f t="shared" si="4"/>
        <v>0 mes(es) y 0 día(s)</v>
      </c>
      <c r="K15" s="1" t="str" cm="1">
        <f t="array" ref="K15">IF(D15=0," ",(SUMPRODUCT(($D15&lt;=$E$7:$E$34)*($E15&gt;=$D$7:$D$34))&gt;1))</f>
        <v xml:space="preserve"> </v>
      </c>
    </row>
    <row r="16" spans="1:15" x14ac:dyDescent="0.2">
      <c r="A16" s="33">
        <v>10</v>
      </c>
      <c r="B16" s="34"/>
      <c r="C16" s="35"/>
      <c r="D16" s="36"/>
      <c r="E16" s="36"/>
      <c r="F16" s="37">
        <f t="shared" si="0"/>
        <v>0</v>
      </c>
      <c r="G16" s="38">
        <f t="shared" si="1"/>
        <v>0</v>
      </c>
      <c r="H16" s="37">
        <f t="shared" si="2"/>
        <v>0</v>
      </c>
      <c r="I16" s="38">
        <f t="shared" si="3"/>
        <v>0</v>
      </c>
      <c r="J16" s="39" t="str">
        <f t="shared" si="4"/>
        <v>0 mes(es) y 0 día(s)</v>
      </c>
      <c r="K16" s="1" t="str" cm="1">
        <f t="array" ref="K16">IF(D16=0," ",(SUMPRODUCT(($D16&lt;=$E$7:$E$34)*($E16&gt;=$D$7:$D$34))&gt;1))</f>
        <v xml:space="preserve"> </v>
      </c>
    </row>
    <row r="17" spans="1:11" x14ac:dyDescent="0.2">
      <c r="A17" s="33">
        <v>11</v>
      </c>
      <c r="B17" s="34"/>
      <c r="C17" s="35"/>
      <c r="D17" s="36"/>
      <c r="E17" s="36"/>
      <c r="F17" s="37">
        <f t="shared" si="0"/>
        <v>0</v>
      </c>
      <c r="G17" s="38">
        <f t="shared" si="1"/>
        <v>0</v>
      </c>
      <c r="H17" s="37">
        <f t="shared" si="2"/>
        <v>0</v>
      </c>
      <c r="I17" s="38">
        <f t="shared" si="3"/>
        <v>0</v>
      </c>
      <c r="J17" s="39" t="str">
        <f t="shared" si="4"/>
        <v>0 mes(es) y 0 día(s)</v>
      </c>
      <c r="K17" s="1" t="str" cm="1">
        <f t="array" ref="K17">IF(D17=0," ",(SUMPRODUCT(($D17&lt;=$E$7:$E$34)*($E17&gt;=$D$7:$D$34))&gt;1))</f>
        <v xml:space="preserve"> </v>
      </c>
    </row>
    <row r="18" spans="1:11" x14ac:dyDescent="0.2">
      <c r="A18" s="33">
        <v>12</v>
      </c>
      <c r="B18" s="34"/>
      <c r="C18" s="35"/>
      <c r="D18" s="36"/>
      <c r="E18" s="36"/>
      <c r="F18" s="37">
        <f t="shared" si="0"/>
        <v>0</v>
      </c>
      <c r="G18" s="38">
        <f t="shared" si="1"/>
        <v>0</v>
      </c>
      <c r="H18" s="37">
        <f t="shared" si="2"/>
        <v>0</v>
      </c>
      <c r="I18" s="38">
        <f t="shared" si="3"/>
        <v>0</v>
      </c>
      <c r="J18" s="39" t="str">
        <f t="shared" si="4"/>
        <v>0 mes(es) y 0 día(s)</v>
      </c>
      <c r="K18" s="1" t="str" cm="1">
        <f t="array" ref="K18">IF(D18=0," ",(SUMPRODUCT(($D18&lt;=$E$7:$E$34)*($E18&gt;=$D$7:$D$34))&gt;1))</f>
        <v xml:space="preserve"> </v>
      </c>
    </row>
    <row r="19" spans="1:11" x14ac:dyDescent="0.2">
      <c r="A19" s="33">
        <v>13</v>
      </c>
      <c r="B19" s="34"/>
      <c r="C19" s="35"/>
      <c r="D19" s="36"/>
      <c r="E19" s="36"/>
      <c r="F19" s="37">
        <f t="shared" si="0"/>
        <v>0</v>
      </c>
      <c r="G19" s="38">
        <f t="shared" si="1"/>
        <v>0</v>
      </c>
      <c r="H19" s="37">
        <f t="shared" si="2"/>
        <v>0</v>
      </c>
      <c r="I19" s="38">
        <f t="shared" si="3"/>
        <v>0</v>
      </c>
      <c r="J19" s="39" t="str">
        <f t="shared" si="4"/>
        <v>0 mes(es) y 0 día(s)</v>
      </c>
      <c r="K19" s="1" t="str" cm="1">
        <f t="array" ref="K19">IF(D19=0," ",(SUMPRODUCT(($D19&lt;=$E$7:$E$34)*($E19&gt;=$D$7:$D$34))&gt;1))</f>
        <v xml:space="preserve"> </v>
      </c>
    </row>
    <row r="20" spans="1:11" x14ac:dyDescent="0.2">
      <c r="A20" s="33">
        <v>14</v>
      </c>
      <c r="B20" s="34"/>
      <c r="C20" s="35"/>
      <c r="D20" s="36"/>
      <c r="E20" s="36"/>
      <c r="F20" s="37">
        <f t="shared" si="0"/>
        <v>0</v>
      </c>
      <c r="G20" s="38">
        <f t="shared" si="1"/>
        <v>0</v>
      </c>
      <c r="H20" s="37">
        <f t="shared" si="2"/>
        <v>0</v>
      </c>
      <c r="I20" s="38">
        <f t="shared" si="3"/>
        <v>0</v>
      </c>
      <c r="J20" s="39" t="str">
        <f t="shared" si="4"/>
        <v>0 mes(es) y 0 día(s)</v>
      </c>
      <c r="K20" s="1" t="str" cm="1">
        <f t="array" ref="K20">IF(D20=0," ",(SUMPRODUCT(($D20&lt;=$E$7:$E$34)*($E20&gt;=$D$7:$D$34))&gt;1))</f>
        <v xml:space="preserve"> </v>
      </c>
    </row>
    <row r="21" spans="1:11" x14ac:dyDescent="0.2">
      <c r="A21" s="33">
        <v>15</v>
      </c>
      <c r="B21" s="34"/>
      <c r="C21" s="35"/>
      <c r="D21" s="36"/>
      <c r="E21" s="36"/>
      <c r="F21" s="37">
        <f t="shared" si="0"/>
        <v>0</v>
      </c>
      <c r="G21" s="38">
        <f t="shared" si="1"/>
        <v>0</v>
      </c>
      <c r="H21" s="37">
        <f t="shared" si="2"/>
        <v>0</v>
      </c>
      <c r="I21" s="38">
        <f t="shared" si="3"/>
        <v>0</v>
      </c>
      <c r="J21" s="39" t="str">
        <f t="shared" si="4"/>
        <v>0 mes(es) y 0 día(s)</v>
      </c>
      <c r="K21" s="1" t="str" cm="1">
        <f t="array" ref="K21">IF(D21=0," ",(SUMPRODUCT(($D21&lt;=$E$7:$E$34)*($E21&gt;=$D$7:$D$34))&gt;1))</f>
        <v xml:space="preserve"> </v>
      </c>
    </row>
    <row r="22" spans="1:11" x14ac:dyDescent="0.2">
      <c r="A22" s="33">
        <v>16</v>
      </c>
      <c r="B22" s="34"/>
      <c r="C22" s="35"/>
      <c r="D22" s="36"/>
      <c r="E22" s="36"/>
      <c r="F22" s="37">
        <f t="shared" si="0"/>
        <v>0</v>
      </c>
      <c r="G22" s="38">
        <f t="shared" si="1"/>
        <v>0</v>
      </c>
      <c r="H22" s="37">
        <f t="shared" si="2"/>
        <v>0</v>
      </c>
      <c r="I22" s="38">
        <f t="shared" si="3"/>
        <v>0</v>
      </c>
      <c r="J22" s="39" t="str">
        <f t="shared" si="4"/>
        <v>0 mes(es) y 0 día(s)</v>
      </c>
      <c r="K22" s="1" t="str" cm="1">
        <f t="array" ref="K22">IF(D22=0," ",(SUMPRODUCT(($D22&lt;=$E$7:$E$34)*($E22&gt;=$D$7:$D$34))&gt;1))</f>
        <v xml:space="preserve"> </v>
      </c>
    </row>
    <row r="23" spans="1:11" x14ac:dyDescent="0.2">
      <c r="A23" s="33">
        <v>17</v>
      </c>
      <c r="B23" s="34"/>
      <c r="C23" s="35"/>
      <c r="D23" s="36"/>
      <c r="E23" s="36"/>
      <c r="F23" s="37">
        <f t="shared" si="0"/>
        <v>0</v>
      </c>
      <c r="G23" s="38">
        <f t="shared" si="1"/>
        <v>0</v>
      </c>
      <c r="H23" s="37">
        <f t="shared" si="2"/>
        <v>0</v>
      </c>
      <c r="I23" s="38">
        <f t="shared" si="3"/>
        <v>0</v>
      </c>
      <c r="J23" s="39" t="str">
        <f t="shared" si="4"/>
        <v>0 mes(es) y 0 día(s)</v>
      </c>
      <c r="K23" s="1" t="str" cm="1">
        <f t="array" ref="K23">IF(D23=0," ",(SUMPRODUCT(($D23&lt;=$E$7:$E$34)*($E23&gt;=$D$7:$D$34))&gt;1))</f>
        <v xml:space="preserve"> </v>
      </c>
    </row>
    <row r="24" spans="1:11" x14ac:dyDescent="0.2">
      <c r="A24" s="33">
        <v>18</v>
      </c>
      <c r="B24" s="34"/>
      <c r="C24" s="35"/>
      <c r="D24" s="36"/>
      <c r="E24" s="36"/>
      <c r="F24" s="37">
        <f t="shared" si="0"/>
        <v>0</v>
      </c>
      <c r="G24" s="38">
        <f t="shared" si="1"/>
        <v>0</v>
      </c>
      <c r="H24" s="37">
        <f t="shared" si="2"/>
        <v>0</v>
      </c>
      <c r="I24" s="38">
        <f t="shared" si="3"/>
        <v>0</v>
      </c>
      <c r="J24" s="39" t="str">
        <f t="shared" si="4"/>
        <v>0 mes(es) y 0 día(s)</v>
      </c>
      <c r="K24" s="1" t="str" cm="1">
        <f t="array" ref="K24">IF(D24=0," ",(SUMPRODUCT(($D24&lt;=$E$7:$E$34)*($E24&gt;=$D$7:$D$34))&gt;1))</f>
        <v xml:space="preserve"> </v>
      </c>
    </row>
    <row r="25" spans="1:11" x14ac:dyDescent="0.2">
      <c r="A25" s="33">
        <v>19</v>
      </c>
      <c r="B25" s="34"/>
      <c r="C25" s="35"/>
      <c r="D25" s="36"/>
      <c r="E25" s="36"/>
      <c r="F25" s="37">
        <f t="shared" si="0"/>
        <v>0</v>
      </c>
      <c r="G25" s="38">
        <f t="shared" si="1"/>
        <v>0</v>
      </c>
      <c r="H25" s="37">
        <f t="shared" si="2"/>
        <v>0</v>
      </c>
      <c r="I25" s="38">
        <f t="shared" si="3"/>
        <v>0</v>
      </c>
      <c r="J25" s="39" t="str">
        <f t="shared" si="4"/>
        <v>0 mes(es) y 0 día(s)</v>
      </c>
      <c r="K25" s="1" t="str" cm="1">
        <f t="array" ref="K25">IF(D25=0," ",(SUMPRODUCT(($D25&lt;=$E$7:$E$34)*($E25&gt;=$D$7:$D$34))&gt;1))</f>
        <v xml:space="preserve"> </v>
      </c>
    </row>
    <row r="26" spans="1:11" x14ac:dyDescent="0.2">
      <c r="A26" s="33">
        <v>20</v>
      </c>
      <c r="B26" s="34"/>
      <c r="C26" s="35"/>
      <c r="D26" s="36"/>
      <c r="E26" s="36"/>
      <c r="F26" s="37">
        <f t="shared" si="0"/>
        <v>0</v>
      </c>
      <c r="G26" s="38">
        <f t="shared" si="1"/>
        <v>0</v>
      </c>
      <c r="H26" s="37">
        <f t="shared" si="2"/>
        <v>0</v>
      </c>
      <c r="I26" s="38">
        <f t="shared" si="3"/>
        <v>0</v>
      </c>
      <c r="J26" s="39" t="str">
        <f t="shared" si="4"/>
        <v>0 mes(es) y 0 día(s)</v>
      </c>
      <c r="K26" s="1" t="str" cm="1">
        <f t="array" ref="K26">IF(D26=0," ",(SUMPRODUCT(($D26&lt;=$E$7:$E$34)*($E26&gt;=$D$7:$D$34))&gt;1))</f>
        <v xml:space="preserve"> </v>
      </c>
    </row>
    <row r="27" spans="1:11" x14ac:dyDescent="0.2">
      <c r="A27" s="33">
        <v>21</v>
      </c>
      <c r="B27" s="34"/>
      <c r="C27" s="35"/>
      <c r="D27" s="36"/>
      <c r="E27" s="36"/>
      <c r="F27" s="37">
        <f t="shared" si="0"/>
        <v>0</v>
      </c>
      <c r="G27" s="38">
        <f t="shared" si="1"/>
        <v>0</v>
      </c>
      <c r="H27" s="37">
        <f t="shared" si="2"/>
        <v>0</v>
      </c>
      <c r="I27" s="38">
        <f t="shared" si="3"/>
        <v>0</v>
      </c>
      <c r="J27" s="39" t="str">
        <f t="shared" si="4"/>
        <v>0 mes(es) y 0 día(s)</v>
      </c>
      <c r="K27" s="1" t="str" cm="1">
        <f t="array" ref="K27">IF(D27=0," ",(SUMPRODUCT(($D27&lt;=$E$7:$E$34)*($E27&gt;=$D$7:$D$34))&gt;1))</f>
        <v xml:space="preserve"> </v>
      </c>
    </row>
    <row r="28" spans="1:11" x14ac:dyDescent="0.2">
      <c r="A28" s="33">
        <v>22</v>
      </c>
      <c r="B28" s="34"/>
      <c r="C28" s="35"/>
      <c r="D28" s="36"/>
      <c r="E28" s="36"/>
      <c r="F28" s="37">
        <f t="shared" si="0"/>
        <v>0</v>
      </c>
      <c r="G28" s="38">
        <f t="shared" si="1"/>
        <v>0</v>
      </c>
      <c r="H28" s="37">
        <f t="shared" si="2"/>
        <v>0</v>
      </c>
      <c r="I28" s="38">
        <f t="shared" si="3"/>
        <v>0</v>
      </c>
      <c r="J28" s="39" t="str">
        <f t="shared" si="4"/>
        <v>0 mes(es) y 0 día(s)</v>
      </c>
      <c r="K28" s="1" t="str" cm="1">
        <f t="array" ref="K28">IF(D28=0," ",(SUMPRODUCT(($D28&lt;=$E$7:$E$34)*($E28&gt;=$D$7:$D$34))&gt;1))</f>
        <v xml:space="preserve"> </v>
      </c>
    </row>
    <row r="29" spans="1:11" x14ac:dyDescent="0.2">
      <c r="A29" s="33">
        <v>23</v>
      </c>
      <c r="B29" s="34"/>
      <c r="C29" s="35"/>
      <c r="D29" s="36"/>
      <c r="E29" s="36"/>
      <c r="F29" s="37">
        <f t="shared" si="0"/>
        <v>0</v>
      </c>
      <c r="G29" s="38">
        <f t="shared" si="1"/>
        <v>0</v>
      </c>
      <c r="H29" s="37">
        <f t="shared" si="2"/>
        <v>0</v>
      </c>
      <c r="I29" s="38">
        <f t="shared" si="3"/>
        <v>0</v>
      </c>
      <c r="J29" s="39" t="str">
        <f t="shared" si="4"/>
        <v>0 mes(es) y 0 día(s)</v>
      </c>
      <c r="K29" s="1" t="str" cm="1">
        <f t="array" ref="K29">IF(D29=0," ",(SUMPRODUCT(($D29&lt;=$E$7:$E$34)*($E29&gt;=$D$7:$D$34))&gt;1))</f>
        <v xml:space="preserve"> </v>
      </c>
    </row>
    <row r="30" spans="1:11" x14ac:dyDescent="0.2">
      <c r="A30" s="33">
        <v>24</v>
      </c>
      <c r="B30" s="34"/>
      <c r="C30" s="35"/>
      <c r="D30" s="36"/>
      <c r="E30" s="36"/>
      <c r="F30" s="37">
        <f t="shared" si="0"/>
        <v>0</v>
      </c>
      <c r="G30" s="38">
        <f t="shared" si="1"/>
        <v>0</v>
      </c>
      <c r="H30" s="37">
        <f t="shared" si="2"/>
        <v>0</v>
      </c>
      <c r="I30" s="38">
        <f t="shared" si="3"/>
        <v>0</v>
      </c>
      <c r="J30" s="39" t="str">
        <f t="shared" si="4"/>
        <v>0 mes(es) y 0 día(s)</v>
      </c>
      <c r="K30" s="1" t="str" cm="1">
        <f t="array" ref="K30">IF(D30=0," ",(SUMPRODUCT(($D30&lt;=$E$7:$E$34)*($E30&gt;=$D$7:$D$34))&gt;1))</f>
        <v xml:space="preserve"> </v>
      </c>
    </row>
    <row r="31" spans="1:11" x14ac:dyDescent="0.2">
      <c r="A31" s="33">
        <v>25</v>
      </c>
      <c r="B31" s="34"/>
      <c r="C31" s="35"/>
      <c r="D31" s="36"/>
      <c r="E31" s="36"/>
      <c r="F31" s="37">
        <f t="shared" si="0"/>
        <v>0</v>
      </c>
      <c r="G31" s="38">
        <f t="shared" si="1"/>
        <v>0</v>
      </c>
      <c r="H31" s="37">
        <f t="shared" si="2"/>
        <v>0</v>
      </c>
      <c r="I31" s="38">
        <f t="shared" si="3"/>
        <v>0</v>
      </c>
      <c r="J31" s="39" t="str">
        <f t="shared" si="4"/>
        <v>0 mes(es) y 0 día(s)</v>
      </c>
      <c r="K31" s="1" t="str" cm="1">
        <f t="array" ref="K31">IF(D31=0," ",(SUMPRODUCT(($D31&lt;=$E$7:$E$34)*($E31&gt;=$D$7:$D$34))&gt;1))</f>
        <v xml:space="preserve"> </v>
      </c>
    </row>
    <row r="32" spans="1:11" x14ac:dyDescent="0.2">
      <c r="A32" s="33">
        <v>26</v>
      </c>
      <c r="B32" s="34"/>
      <c r="C32" s="35"/>
      <c r="D32" s="36"/>
      <c r="E32" s="36"/>
      <c r="F32" s="37">
        <f t="shared" si="0"/>
        <v>0</v>
      </c>
      <c r="G32" s="38">
        <f t="shared" si="1"/>
        <v>0</v>
      </c>
      <c r="H32" s="37">
        <f t="shared" si="2"/>
        <v>0</v>
      </c>
      <c r="I32" s="38">
        <f t="shared" si="3"/>
        <v>0</v>
      </c>
      <c r="J32" s="40" t="str">
        <f t="shared" si="4"/>
        <v>0 mes(es) y 0 día(s)</v>
      </c>
      <c r="K32" s="1" t="str" cm="1">
        <f t="array" ref="K32">IF(D32=0," ",(SUMPRODUCT(($D32&lt;=$E$7:$E$34)*($E32&gt;=$D$7:$D$34))&gt;1))</f>
        <v xml:space="preserve"> </v>
      </c>
    </row>
    <row r="33" spans="1:15" x14ac:dyDescent="0.2">
      <c r="A33" s="33">
        <v>27</v>
      </c>
      <c r="B33" s="34"/>
      <c r="C33" s="35"/>
      <c r="D33" s="36"/>
      <c r="E33" s="36"/>
      <c r="F33" s="37">
        <f t="shared" si="0"/>
        <v>0</v>
      </c>
      <c r="G33" s="38">
        <f t="shared" si="1"/>
        <v>0</v>
      </c>
      <c r="H33" s="37">
        <f t="shared" si="2"/>
        <v>0</v>
      </c>
      <c r="I33" s="38">
        <f t="shared" si="3"/>
        <v>0</v>
      </c>
      <c r="J33" s="39" t="str">
        <f t="shared" si="4"/>
        <v>0 mes(es) y 0 día(s)</v>
      </c>
      <c r="K33" s="1" t="str" cm="1">
        <f t="array" ref="K33">IF(D33=0," ",(SUMPRODUCT(($D33&lt;=$E$7:$E$34)*($E33&gt;=$D$7:$D$34))&gt;1))</f>
        <v xml:space="preserve"> </v>
      </c>
    </row>
    <row r="34" spans="1:15" ht="13.9" customHeight="1" x14ac:dyDescent="0.2">
      <c r="A34" s="33">
        <v>28</v>
      </c>
      <c r="B34" s="34"/>
      <c r="C34" s="35"/>
      <c r="D34" s="36"/>
      <c r="E34" s="36"/>
      <c r="F34" s="37">
        <f t="shared" si="0"/>
        <v>0</v>
      </c>
      <c r="G34" s="38">
        <f t="shared" si="1"/>
        <v>0</v>
      </c>
      <c r="H34" s="37">
        <f t="shared" si="2"/>
        <v>0</v>
      </c>
      <c r="I34" s="38">
        <f t="shared" si="3"/>
        <v>0</v>
      </c>
      <c r="J34" s="39" t="str">
        <f t="shared" si="4"/>
        <v>0 mes(es) y 0 día(s)</v>
      </c>
      <c r="K34" s="1" t="str" cm="1">
        <f t="array" ref="K34">IF(D34=0," ",(SUMPRODUCT(($D34&lt;=$E$7:$E$34)*($E34&gt;=$D$7:$D$34))&gt;1))</f>
        <v xml:space="preserve"> </v>
      </c>
    </row>
    <row r="35" spans="1:15" ht="12.75" hidden="1" thickBot="1" x14ac:dyDescent="0.25">
      <c r="A35" s="23">
        <v>29</v>
      </c>
      <c r="B35" s="28"/>
      <c r="C35" s="29"/>
      <c r="D35" s="24"/>
      <c r="E35" s="24"/>
      <c r="F35" s="30">
        <f t="shared" si="0"/>
        <v>0</v>
      </c>
      <c r="G35" s="31">
        <f t="shared" si="1"/>
        <v>0</v>
      </c>
      <c r="H35" s="30">
        <f t="shared" si="2"/>
        <v>0</v>
      </c>
      <c r="I35" s="31">
        <f t="shared" si="3"/>
        <v>0</v>
      </c>
      <c r="J35" s="32" t="str">
        <f t="shared" si="4"/>
        <v>0 mes(es) y 0 día(s)</v>
      </c>
      <c r="K35" s="1" t="str" cm="1">
        <f t="array" ref="K35">IF(D35=0," ",(SUMPRODUCT(($D35&lt;=$E$7:$E$34)*($E35&gt;=$D$7:$D$34))&gt;1))</f>
        <v xml:space="preserve"> </v>
      </c>
    </row>
    <row r="36" spans="1:15" s="6" customFormat="1" x14ac:dyDescent="0.2">
      <c r="A36" s="7"/>
      <c r="B36" s="3"/>
      <c r="C36" s="3"/>
      <c r="D36" s="4"/>
      <c r="E36" s="4"/>
      <c r="F36" s="5"/>
      <c r="G36" s="2"/>
      <c r="H36" s="5"/>
      <c r="I36" s="2"/>
      <c r="J36" s="8"/>
      <c r="K36" s="1"/>
      <c r="L36" s="1"/>
      <c r="M36" s="1"/>
      <c r="N36" s="1"/>
      <c r="O36" s="1"/>
    </row>
    <row r="37" spans="1:15" ht="15" customHeight="1" x14ac:dyDescent="0.2">
      <c r="A37" s="52" t="s">
        <v>16</v>
      </c>
      <c r="B37" s="52"/>
      <c r="C37" s="52"/>
      <c r="D37" s="62" t="s">
        <v>14</v>
      </c>
      <c r="E37" s="62"/>
      <c r="F37" s="41">
        <f>+SUM(F7:F36)</f>
        <v>46.266666666666666</v>
      </c>
      <c r="G37" s="37">
        <f>+ROUNDDOWN(F37,0)</f>
        <v>46</v>
      </c>
      <c r="H37" s="37">
        <f t="shared" si="2"/>
        <v>0.26666666666666572</v>
      </c>
      <c r="I37" s="38">
        <f t="shared" si="3"/>
        <v>8</v>
      </c>
      <c r="J37" s="50" t="str">
        <f>+CONCATENATE(G37," ","meses y ",I37," ","días")</f>
        <v>46 meses y 8 días</v>
      </c>
      <c r="K37" s="42"/>
    </row>
    <row r="38" spans="1:15" ht="30.75" customHeight="1" x14ac:dyDescent="0.2">
      <c r="A38" s="52"/>
      <c r="B38" s="52"/>
      <c r="C38" s="52"/>
      <c r="D38" s="48">
        <f>+F37/12</f>
        <v>3.8555555555555556</v>
      </c>
      <c r="E38" s="49">
        <f>+ROUNDDOWN(D38,0)</f>
        <v>3</v>
      </c>
      <c r="F38" s="43">
        <f>+D38-E38</f>
        <v>0.85555555555555562</v>
      </c>
      <c r="G38" s="43">
        <f>+F38*12</f>
        <v>10.266666666666667</v>
      </c>
      <c r="H38" s="43">
        <f>+ROUNDDOWN(G38,0)</f>
        <v>10</v>
      </c>
      <c r="I38" s="43">
        <f>+G38-H38</f>
        <v>0.2666666666666675</v>
      </c>
      <c r="J38" s="44">
        <f>+ROUND(I38*30,0)</f>
        <v>8</v>
      </c>
      <c r="K38" s="42"/>
    </row>
    <row r="39" spans="1:15" ht="30.75" customHeight="1" x14ac:dyDescent="0.2">
      <c r="A39" s="52"/>
      <c r="B39" s="52"/>
      <c r="C39" s="52"/>
      <c r="D39" s="62" t="s">
        <v>15</v>
      </c>
      <c r="E39" s="62"/>
      <c r="F39" s="45"/>
      <c r="G39" s="45"/>
      <c r="H39" s="45"/>
      <c r="I39" s="45"/>
      <c r="J39" s="51" t="str">
        <f>+CONCATENATE(E38," "," año(s) ",H38," "," mes(es) y ",J38," "," día(s)")</f>
        <v>3  año(s) 10  mes(es) y 8  día(s)</v>
      </c>
      <c r="K39" s="46"/>
      <c r="L39" s="6"/>
      <c r="M39" s="6"/>
      <c r="N39" s="6"/>
      <c r="O39" s="6"/>
    </row>
    <row r="40" spans="1:15" ht="20.25" customHeight="1" x14ac:dyDescent="0.25">
      <c r="A40" s="72" t="s">
        <v>17</v>
      </c>
      <c r="B40" s="72"/>
      <c r="C40" s="47"/>
      <c r="D40" s="46"/>
      <c r="E40" s="46"/>
      <c r="F40" s="42"/>
      <c r="G40" s="42"/>
      <c r="H40" s="42"/>
      <c r="I40" s="42"/>
      <c r="J40" s="73" t="str">
        <f>IF(J37&gt;J3,"Cumple","NO CUMPLE")</f>
        <v>Cumple</v>
      </c>
      <c r="K40" s="73"/>
    </row>
    <row r="41" spans="1:15" ht="15" hidden="1" x14ac:dyDescent="0.25">
      <c r="A41" s="64" t="s">
        <v>6</v>
      </c>
      <c r="B41" s="65"/>
      <c r="C41" s="66"/>
      <c r="D41" s="70"/>
      <c r="E41" s="70"/>
      <c r="F41" s="70"/>
      <c r="G41" s="70"/>
      <c r="H41" s="70"/>
      <c r="I41" s="70"/>
      <c r="J41" s="71"/>
    </row>
    <row r="42" spans="1:15" ht="15" hidden="1" x14ac:dyDescent="0.25">
      <c r="A42" s="12" t="s">
        <v>4</v>
      </c>
      <c r="B42" s="9"/>
      <c r="C42" s="10"/>
      <c r="J42" s="11"/>
    </row>
    <row r="43" spans="1:15" ht="15.75" hidden="1" thickBot="1" x14ac:dyDescent="0.3">
      <c r="A43" s="67" t="s">
        <v>5</v>
      </c>
      <c r="B43" s="68"/>
      <c r="C43" s="69"/>
      <c r="D43" s="13"/>
      <c r="E43" s="13"/>
      <c r="F43" s="14"/>
      <c r="G43" s="14"/>
      <c r="H43" s="14"/>
      <c r="I43" s="14"/>
      <c r="J43" s="15"/>
    </row>
    <row r="44" spans="1:15" x14ac:dyDescent="0.2"/>
    <row r="45" spans="1:15" x14ac:dyDescent="0.2"/>
  </sheetData>
  <sortState xmlns:xlrd2="http://schemas.microsoft.com/office/spreadsheetml/2017/richdata2" ref="B6:E23">
    <sortCondition ref="D6:D23"/>
  </sortState>
  <mergeCells count="19">
    <mergeCell ref="A41:C41"/>
    <mergeCell ref="A43:C43"/>
    <mergeCell ref="D41:J41"/>
    <mergeCell ref="D37:E37"/>
    <mergeCell ref="D39:E39"/>
    <mergeCell ref="A37:C39"/>
    <mergeCell ref="A40:B40"/>
    <mergeCell ref="J40:K40"/>
    <mergeCell ref="J5:J6"/>
    <mergeCell ref="A3:B3"/>
    <mergeCell ref="C3:D3"/>
    <mergeCell ref="M1:O1"/>
    <mergeCell ref="B1:E1"/>
    <mergeCell ref="A2:J2"/>
    <mergeCell ref="A4:J4"/>
    <mergeCell ref="C5:C6"/>
    <mergeCell ref="A5:A6"/>
    <mergeCell ref="B5:B6"/>
    <mergeCell ref="D5:E5"/>
  </mergeCells>
  <conditionalFormatting sqref="D7:E35">
    <cfRule type="expression" dxfId="13" priority="3">
      <formula>IF(D7=0," ",(SUMPRODUCT(($D7&lt;=$E$7:$E$34)*($E7&gt;=$D$7:$D$34))&gt;1))</formula>
    </cfRule>
  </conditionalFormatting>
  <conditionalFormatting sqref="E7:E35">
    <cfRule type="expression" dxfId="12" priority="1">
      <formula>IF(E7=0," ",E7&lt;D7)</formula>
    </cfRule>
  </conditionalFormatting>
  <pageMargins left="0.70866141732283472" right="0.70866141732283472" top="0.74803149606299213" bottom="0.74803149606299213" header="0.31496062992125984" footer="0.31496062992125984"/>
  <pageSetup scale="75" orientation="portrait" r:id="rId1"/>
  <drawing r:id="rId2"/>
  <legacy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3E443E1933304CA45FF4A3BAC78DA1" ma:contentTypeVersion="6" ma:contentTypeDescription="Crear nuevo documento." ma:contentTypeScope="" ma:versionID="1912471b8c813df99b442ec18f96619d">
  <xsd:schema xmlns:xsd="http://www.w3.org/2001/XMLSchema" xmlns:xs="http://www.w3.org/2001/XMLSchema" xmlns:p="http://schemas.microsoft.com/office/2006/metadata/properties" xmlns:ns2="0e13ca48-64f4-4e9c-aa18-779bff98b4cf" xmlns:ns3="64893a06-7302-4e1f-a4a9-bdbebbadba16" targetNamespace="http://schemas.microsoft.com/office/2006/metadata/properties" ma:root="true" ma:fieldsID="9521c749eb79021a7d35fd102c0fbd23" ns2:_="" ns3:_="">
    <xsd:import namespace="0e13ca48-64f4-4e9c-aa18-779bff98b4cf"/>
    <xsd:import namespace="64893a06-7302-4e1f-a4a9-bdbebbadba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13ca48-64f4-4e9c-aa18-779bff98b4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893a06-7302-4e1f-a4a9-bdbebbadba1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875630-CD47-42D7-BE6E-A96E38FCA2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BBDEF2-DF33-42F9-94B0-C8FEAA0D5E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13ca48-64f4-4e9c-aa18-779bff98b4cf"/>
    <ds:schemaRef ds:uri="64893a06-7302-4e1f-a4a9-bdbebbadba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2FD3CF-0D3C-4664-95CB-D8C9076898D2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4ef51a2e-02e1-4a6a-862e-286cd20b9c5b"/>
    <ds:schemaRef ds:uri="http://purl.org/dc/elements/1.1/"/>
    <ds:schemaRef ds:uri="ba174c30-5ac0-45ab-80e7-0a690696d0b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Fernando Moyano Montanez</dc:creator>
  <cp:keywords/>
  <dc:description/>
  <cp:lastModifiedBy>Valentina del Pilar Rubiano Rodriguez</cp:lastModifiedBy>
  <cp:revision/>
  <cp:lastPrinted>2019-11-28T19:52:43Z</cp:lastPrinted>
  <dcterms:created xsi:type="dcterms:W3CDTF">2018-10-18T15:40:50Z</dcterms:created>
  <dcterms:modified xsi:type="dcterms:W3CDTF">2023-01-14T16:53:42Z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0x010100493E443E1933304CA45FF4A3BAC78DA1</vt:lpwstr>
  </property>
</Properties>
</file>