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svillegs\Desktop\CONTRATOS\CONTRATOS 2023\SAN JUAN 2019\"/>
    </mc:Choice>
  </mc:AlternateContent>
  <xr:revisionPtr revIDLastSave="0" documentId="13_ncr:1_{3978FB9F-DC6E-4AF6-A8E9-FEBBA66A8E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I4" i="2" s="1"/>
  <c r="H5" i="2"/>
  <c r="I5" i="2" s="1"/>
  <c r="H6" i="2"/>
  <c r="I6" i="2" s="1"/>
  <c r="H7" i="2"/>
  <c r="I7" i="2" s="1"/>
  <c r="H8" i="2"/>
  <c r="I8" i="2" s="1"/>
  <c r="H9" i="2"/>
  <c r="I9" i="2" s="1"/>
  <c r="H10" i="2"/>
  <c r="I10" i="2" s="1"/>
  <c r="H11" i="2"/>
  <c r="I11" i="2" s="1"/>
  <c r="H12" i="2"/>
  <c r="I12" i="2" s="1"/>
  <c r="H13" i="2"/>
  <c r="I13" i="2" s="1"/>
  <c r="H14" i="2"/>
  <c r="I14" i="2" s="1"/>
  <c r="H15" i="2"/>
  <c r="I15" i="2" s="1"/>
  <c r="H16" i="2"/>
  <c r="I16" i="2" s="1"/>
  <c r="H17" i="2"/>
  <c r="I17" i="2" s="1"/>
  <c r="H18" i="2"/>
  <c r="I18" i="2" s="1"/>
  <c r="H20" i="2"/>
  <c r="H21" i="2"/>
  <c r="H22" i="2"/>
  <c r="H23" i="2"/>
  <c r="H3" i="2"/>
  <c r="I3" i="2" s="1"/>
  <c r="I19" i="2" l="1"/>
  <c r="I22" i="2" l="1"/>
  <c r="I23" i="2" s="1"/>
  <c r="I21" i="2"/>
  <c r="I20" i="2"/>
  <c r="I24" i="2" l="1"/>
</calcChain>
</file>

<file path=xl/sharedStrings.xml><?xml version="1.0" encoding="utf-8"?>
<sst xmlns="http://schemas.openxmlformats.org/spreadsheetml/2006/main" count="48" uniqueCount="36">
  <si>
    <t>ITEMS</t>
  </si>
  <si>
    <t>DESCRIPCION ACTIVIDADES</t>
  </si>
  <si>
    <t>UNIDAD</t>
  </si>
  <si>
    <t>CANTIDAD</t>
  </si>
  <si>
    <t>VALOR TOTAL</t>
  </si>
  <si>
    <t>TOTAL COSTO DIRECTO</t>
  </si>
  <si>
    <t>ADMINISTRACIÓN.</t>
  </si>
  <si>
    <t>IVA SOBRE UTILIDAD</t>
  </si>
  <si>
    <t>UTILIDAD</t>
  </si>
  <si>
    <t>VALOR CONTRACTUAL</t>
  </si>
  <si>
    <t>Pintura de muros internos en vinilo tipo I a dos manos</t>
  </si>
  <si>
    <t>m2</t>
  </si>
  <si>
    <t>Estuco para muros</t>
  </si>
  <si>
    <t>und</t>
  </si>
  <si>
    <t>Mantenimiento general de verja en fachada incluido raspado, pintura anticorrosivo y acabado</t>
  </si>
  <si>
    <t>Mantenimiento general de protectores de hierro para ventanas incluido raspado, pintura anticorrosivo y acabado</t>
  </si>
  <si>
    <t>Mantenimiento general de tubo metálico de 4" incluido raspado, pintura anticorrosivo y acabado</t>
  </si>
  <si>
    <t>ml</t>
  </si>
  <si>
    <t>Aseo, retiro de material sobrante y limpieza general de la obra</t>
  </si>
  <si>
    <t>gbl</t>
  </si>
  <si>
    <t>IMPREVISTO</t>
  </si>
  <si>
    <t>Lavado de piedra de fachada</t>
  </si>
  <si>
    <t>Mantenimiento general de puerta doble en vidrio templado incluido desmonte lubricación de pivotes superior e inferior y bisagra hidráulica y montaje</t>
  </si>
  <si>
    <t>Resane de muros con pañete impermeabilizado</t>
  </si>
  <si>
    <t>Mantenimiento y ajuste de canaleta amazona (aguas lluvias)</t>
  </si>
  <si>
    <t>Aplicación de barniz en piedra de fachada</t>
  </si>
  <si>
    <t xml:space="preserve">Cielo raso en PVC rígido opaco blanco. Longitud de 3m a 5m, ancho de 25cm o 28cm, sumin. e inst.. Perfil tipo clip, PVC rígido para cambios de nivel o uniones. Longitud estándar 3m, 4m y 5m, sumin. e inst.. Incluye el suministro e instalación de marcos para luminarias (8 und) 60cm x 60cm, todo lo necesario para su correcta instalación y funcionamiento. Garantía mínima 5 años </t>
  </si>
  <si>
    <t>Puerta en aluminio anonizado de 0.70 a 0.90 x 1.80 a 2.10 m, incluye marco, cerradura y desmonte de puerta en madera entamborada existente</t>
  </si>
  <si>
    <t>Pintura en fachada principal, lateral y patio en pintura tipo koraza o similar a dos manos</t>
  </si>
  <si>
    <t>Desmonte de cielo raso en fibra mineral de 60x60 cm. Incluye desmonte de estructura en aluminio y luminarias existentes</t>
  </si>
  <si>
    <t>Suministro e instalación de luminaria Panel LED EFLIGHT 48W, 600*600mm cool white 6000k, 100-240V AC, incluye perfil en aluminio blanco</t>
  </si>
  <si>
    <t>COTIZACION 1</t>
  </si>
  <si>
    <t>COTIZACION 2</t>
  </si>
  <si>
    <t>COTIZACION 3</t>
  </si>
  <si>
    <t>VR UNIT PROMEDIO</t>
  </si>
  <si>
    <t>RESUMEN 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</si>
</sst>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"/>
    <numFmt numFmtId="166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</cellStyleXfs>
  <cellXfs count="35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6" fontId="7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164" fontId="5" fillId="0" borderId="1" xfId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/>
    </xf>
    <xf numFmtId="10" fontId="3" fillId="0" borderId="1" xfId="2" applyNumberFormat="1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vertical="center"/>
    </xf>
    <xf numFmtId="49" fontId="4" fillId="0" borderId="1" xfId="3" applyFont="1" applyBorder="1" applyAlignment="1">
      <alignment horizontal="left" vertical="top" wrapText="1"/>
    </xf>
    <xf numFmtId="49" fontId="4" fillId="0" borderId="1" xfId="3" applyFont="1" applyFill="1" applyBorder="1" applyAlignment="1">
      <alignment horizontal="left" vertical="top" wrapText="1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10" fontId="4" fillId="0" borderId="1" xfId="2" applyNumberFormat="1" applyFont="1" applyFill="1" applyBorder="1" applyAlignment="1">
      <alignment horizontal="center" vertical="center"/>
    </xf>
    <xf numFmtId="10" fontId="5" fillId="0" borderId="1" xfId="2" applyNumberFormat="1" applyFont="1" applyFill="1" applyBorder="1" applyAlignment="1">
      <alignment horizontal="center" vertical="center" wrapText="1"/>
    </xf>
    <xf numFmtId="166" fontId="4" fillId="0" borderId="0" xfId="0" applyNumberFormat="1" applyFont="1"/>
    <xf numFmtId="1" fontId="4" fillId="0" borderId="0" xfId="0" applyNumberFormat="1" applyFont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BodyStyle" xfId="3" xr:uid="{00000000-0005-0000-0000-000000000000}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7D12F-3148-4EFA-B529-82F272A2FDB7}">
  <dimension ref="A1:L42"/>
  <sheetViews>
    <sheetView tabSelected="1" zoomScale="85" zoomScaleNormal="85" workbookViewId="0">
      <selection activeCell="E16" sqref="E16"/>
    </sheetView>
  </sheetViews>
  <sheetFormatPr baseColWidth="10" defaultRowHeight="14.25" x14ac:dyDescent="0.2"/>
  <cols>
    <col min="1" max="1" width="7.140625" style="1" customWidth="1"/>
    <col min="2" max="2" width="66.140625" style="1" customWidth="1"/>
    <col min="3" max="3" width="12.7109375" style="1" customWidth="1"/>
    <col min="4" max="4" width="18.7109375" style="1" customWidth="1"/>
    <col min="5" max="5" width="19.5703125" style="1" customWidth="1"/>
    <col min="6" max="6" width="19" style="1" customWidth="1"/>
    <col min="7" max="8" width="18.140625" style="1" customWidth="1"/>
    <col min="9" max="9" width="25.42578125" style="1" customWidth="1"/>
    <col min="10" max="10" width="11.42578125" style="1"/>
    <col min="11" max="11" width="14.42578125" style="1" customWidth="1"/>
    <col min="12" max="16384" width="11.42578125" style="1"/>
  </cols>
  <sheetData>
    <row r="1" spans="1:11" ht="15.95" customHeight="1" x14ac:dyDescent="0.2">
      <c r="A1" s="32" t="s">
        <v>35</v>
      </c>
      <c r="B1" s="33"/>
      <c r="C1" s="33"/>
      <c r="D1" s="33"/>
      <c r="E1" s="33"/>
      <c r="F1" s="33"/>
      <c r="G1" s="33"/>
      <c r="H1" s="33"/>
      <c r="I1" s="34"/>
    </row>
    <row r="2" spans="1:11" ht="30" customHeight="1" x14ac:dyDescent="0.2">
      <c r="A2" s="25" t="s">
        <v>0</v>
      </c>
      <c r="B2" s="26" t="s">
        <v>1</v>
      </c>
      <c r="C2" s="3" t="s">
        <v>2</v>
      </c>
      <c r="D2" s="3" t="s">
        <v>3</v>
      </c>
      <c r="E2" s="3" t="s">
        <v>31</v>
      </c>
      <c r="F2" s="3" t="s">
        <v>32</v>
      </c>
      <c r="G2" s="3" t="s">
        <v>33</v>
      </c>
      <c r="H2" s="3" t="s">
        <v>34</v>
      </c>
      <c r="I2" s="4" t="s">
        <v>4</v>
      </c>
    </row>
    <row r="3" spans="1:11" ht="23.25" customHeight="1" x14ac:dyDescent="0.2">
      <c r="A3" s="2">
        <v>1</v>
      </c>
      <c r="B3" s="5" t="s">
        <v>10</v>
      </c>
      <c r="C3" s="6" t="s">
        <v>11</v>
      </c>
      <c r="D3" s="7">
        <v>312</v>
      </c>
      <c r="E3" s="8">
        <v>14500</v>
      </c>
      <c r="F3" s="8">
        <v>18000</v>
      </c>
      <c r="G3" s="8">
        <v>12000</v>
      </c>
      <c r="H3" s="8">
        <f>(E3+F3+G3)/3</f>
        <v>14833.333333333334</v>
      </c>
      <c r="I3" s="8">
        <f>+H3*D3</f>
        <v>4628000</v>
      </c>
      <c r="K3" s="30"/>
    </row>
    <row r="4" spans="1:11" ht="23.25" customHeight="1" x14ac:dyDescent="0.2">
      <c r="A4" s="2">
        <v>2</v>
      </c>
      <c r="B4" s="5" t="s">
        <v>23</v>
      </c>
      <c r="C4" s="6" t="s">
        <v>11</v>
      </c>
      <c r="D4" s="7">
        <v>32.4</v>
      </c>
      <c r="E4" s="8">
        <v>38500</v>
      </c>
      <c r="F4" s="8">
        <v>22000</v>
      </c>
      <c r="G4" s="8">
        <v>22000</v>
      </c>
      <c r="H4" s="8">
        <f t="shared" ref="H4:H23" si="0">(E4+F4+G4)/3</f>
        <v>27500</v>
      </c>
      <c r="I4" s="8">
        <f t="shared" ref="I4:I18" si="1">+H4*D4</f>
        <v>891000</v>
      </c>
      <c r="K4" s="30"/>
    </row>
    <row r="5" spans="1:11" x14ac:dyDescent="0.2">
      <c r="A5" s="2">
        <v>3</v>
      </c>
      <c r="B5" s="5" t="s">
        <v>12</v>
      </c>
      <c r="C5" s="6" t="s">
        <v>11</v>
      </c>
      <c r="D5" s="7">
        <v>186</v>
      </c>
      <c r="E5" s="8">
        <v>16500</v>
      </c>
      <c r="F5" s="8">
        <v>25000</v>
      </c>
      <c r="G5" s="8">
        <v>15800</v>
      </c>
      <c r="H5" s="8">
        <f t="shared" si="0"/>
        <v>19100</v>
      </c>
      <c r="I5" s="8">
        <f t="shared" si="1"/>
        <v>3552600</v>
      </c>
      <c r="K5" s="30"/>
    </row>
    <row r="6" spans="1:11" ht="28.5" x14ac:dyDescent="0.2">
      <c r="A6" s="2">
        <v>4</v>
      </c>
      <c r="B6" s="5" t="s">
        <v>28</v>
      </c>
      <c r="C6" s="6" t="s">
        <v>11</v>
      </c>
      <c r="D6" s="7">
        <v>226.06</v>
      </c>
      <c r="E6" s="8">
        <v>21500</v>
      </c>
      <c r="F6" s="8">
        <v>28000</v>
      </c>
      <c r="G6" s="8">
        <v>19850</v>
      </c>
      <c r="H6" s="8">
        <f t="shared" si="0"/>
        <v>23116.666666666668</v>
      </c>
      <c r="I6" s="8">
        <f t="shared" si="1"/>
        <v>5225753.666666667</v>
      </c>
      <c r="K6" s="30"/>
    </row>
    <row r="7" spans="1:11" ht="42.75" x14ac:dyDescent="0.2">
      <c r="A7" s="2">
        <v>5</v>
      </c>
      <c r="B7" s="5" t="s">
        <v>22</v>
      </c>
      <c r="C7" s="6" t="s">
        <v>13</v>
      </c>
      <c r="D7" s="7">
        <v>1</v>
      </c>
      <c r="E7" s="8">
        <v>570000</v>
      </c>
      <c r="F7" s="8">
        <v>1800000</v>
      </c>
      <c r="G7" s="8">
        <v>450000</v>
      </c>
      <c r="H7" s="8">
        <f t="shared" si="0"/>
        <v>940000</v>
      </c>
      <c r="I7" s="8">
        <f t="shared" si="1"/>
        <v>940000</v>
      </c>
      <c r="K7" s="30"/>
    </row>
    <row r="8" spans="1:11" ht="28.5" x14ac:dyDescent="0.2">
      <c r="A8" s="2">
        <v>6</v>
      </c>
      <c r="B8" s="5" t="s">
        <v>29</v>
      </c>
      <c r="C8" s="6" t="s">
        <v>11</v>
      </c>
      <c r="D8" s="7">
        <v>126.5</v>
      </c>
      <c r="E8" s="8">
        <v>12500</v>
      </c>
      <c r="F8" s="8">
        <v>24000</v>
      </c>
      <c r="G8" s="8">
        <v>14000</v>
      </c>
      <c r="H8" s="8">
        <f t="shared" si="0"/>
        <v>16833.333333333332</v>
      </c>
      <c r="I8" s="8">
        <f t="shared" si="1"/>
        <v>2129416.6666666665</v>
      </c>
      <c r="K8" s="30"/>
    </row>
    <row r="9" spans="1:11" ht="28.5" x14ac:dyDescent="0.2">
      <c r="A9" s="2">
        <v>7</v>
      </c>
      <c r="B9" s="21" t="s">
        <v>14</v>
      </c>
      <c r="C9" s="9" t="s">
        <v>11</v>
      </c>
      <c r="D9" s="10">
        <v>23.4</v>
      </c>
      <c r="E9" s="11">
        <v>28500</v>
      </c>
      <c r="F9" s="11">
        <v>35000</v>
      </c>
      <c r="G9" s="11">
        <v>22000</v>
      </c>
      <c r="H9" s="8">
        <f t="shared" si="0"/>
        <v>28500</v>
      </c>
      <c r="I9" s="8">
        <f t="shared" si="1"/>
        <v>666900</v>
      </c>
      <c r="K9" s="30"/>
    </row>
    <row r="10" spans="1:11" ht="28.5" x14ac:dyDescent="0.2">
      <c r="A10" s="2">
        <v>8</v>
      </c>
      <c r="B10" s="21" t="s">
        <v>15</v>
      </c>
      <c r="C10" s="9" t="s">
        <v>11</v>
      </c>
      <c r="D10" s="10">
        <v>16.600000000000001</v>
      </c>
      <c r="E10" s="11">
        <v>28500</v>
      </c>
      <c r="F10" s="11">
        <v>42000</v>
      </c>
      <c r="G10" s="11">
        <v>22000</v>
      </c>
      <c r="H10" s="8">
        <f t="shared" si="0"/>
        <v>30833.333333333332</v>
      </c>
      <c r="I10" s="8">
        <f t="shared" si="1"/>
        <v>511833.33333333337</v>
      </c>
      <c r="K10" s="30"/>
    </row>
    <row r="11" spans="1:11" ht="28.5" x14ac:dyDescent="0.2">
      <c r="A11" s="2">
        <v>9</v>
      </c>
      <c r="B11" s="21" t="s">
        <v>16</v>
      </c>
      <c r="C11" s="6" t="s">
        <v>17</v>
      </c>
      <c r="D11" s="7">
        <v>4.8</v>
      </c>
      <c r="E11" s="11">
        <v>16500</v>
      </c>
      <c r="F11" s="11">
        <v>95000</v>
      </c>
      <c r="G11" s="11">
        <v>22000</v>
      </c>
      <c r="H11" s="8">
        <f t="shared" si="0"/>
        <v>44500</v>
      </c>
      <c r="I11" s="8">
        <f t="shared" si="1"/>
        <v>213600</v>
      </c>
      <c r="K11" s="30"/>
    </row>
    <row r="12" spans="1:11" ht="42.75" x14ac:dyDescent="0.2">
      <c r="A12" s="2">
        <v>10</v>
      </c>
      <c r="B12" s="22" t="s">
        <v>27</v>
      </c>
      <c r="C12" s="6" t="s">
        <v>13</v>
      </c>
      <c r="D12" s="7">
        <v>11</v>
      </c>
      <c r="E12" s="11">
        <v>980000</v>
      </c>
      <c r="F12" s="11">
        <v>780000</v>
      </c>
      <c r="G12" s="11">
        <v>890000</v>
      </c>
      <c r="H12" s="8">
        <f t="shared" si="0"/>
        <v>883333.33333333337</v>
      </c>
      <c r="I12" s="8">
        <f t="shared" si="1"/>
        <v>9716666.6666666679</v>
      </c>
      <c r="K12" s="30"/>
    </row>
    <row r="13" spans="1:11" x14ac:dyDescent="0.2">
      <c r="A13" s="2">
        <v>11</v>
      </c>
      <c r="B13" s="12" t="s">
        <v>24</v>
      </c>
      <c r="C13" s="9" t="s">
        <v>17</v>
      </c>
      <c r="D13" s="10">
        <v>16.57</v>
      </c>
      <c r="E13" s="13">
        <v>15500</v>
      </c>
      <c r="F13" s="13">
        <v>120000</v>
      </c>
      <c r="G13" s="13">
        <v>10000</v>
      </c>
      <c r="H13" s="8">
        <f t="shared" si="0"/>
        <v>48500</v>
      </c>
      <c r="I13" s="8">
        <f t="shared" si="1"/>
        <v>803645</v>
      </c>
      <c r="K13" s="30"/>
    </row>
    <row r="14" spans="1:11" x14ac:dyDescent="0.2">
      <c r="A14" s="2">
        <v>12</v>
      </c>
      <c r="B14" s="14" t="s">
        <v>25</v>
      </c>
      <c r="C14" s="9" t="s">
        <v>11</v>
      </c>
      <c r="D14" s="10">
        <v>38.200000000000003</v>
      </c>
      <c r="E14" s="13">
        <v>26500</v>
      </c>
      <c r="F14" s="13">
        <v>23000</v>
      </c>
      <c r="G14" s="13">
        <v>21000</v>
      </c>
      <c r="H14" s="8">
        <f t="shared" si="0"/>
        <v>23500</v>
      </c>
      <c r="I14" s="8">
        <f t="shared" si="1"/>
        <v>897700.00000000012</v>
      </c>
      <c r="K14" s="30"/>
    </row>
    <row r="15" spans="1:11" x14ac:dyDescent="0.2">
      <c r="A15" s="2">
        <v>13</v>
      </c>
      <c r="B15" s="14" t="s">
        <v>21</v>
      </c>
      <c r="C15" s="9" t="s">
        <v>11</v>
      </c>
      <c r="D15" s="10">
        <v>38.200000000000003</v>
      </c>
      <c r="E15" s="13">
        <v>9500</v>
      </c>
      <c r="F15" s="13">
        <v>15000</v>
      </c>
      <c r="G15" s="13">
        <v>10200</v>
      </c>
      <c r="H15" s="8">
        <f t="shared" si="0"/>
        <v>11566.666666666666</v>
      </c>
      <c r="I15" s="8">
        <f t="shared" si="1"/>
        <v>441846.66666666669</v>
      </c>
      <c r="K15" s="30"/>
    </row>
    <row r="16" spans="1:11" ht="85.5" x14ac:dyDescent="0.2">
      <c r="A16" s="2">
        <v>14</v>
      </c>
      <c r="B16" s="14" t="s">
        <v>26</v>
      </c>
      <c r="C16" s="9" t="s">
        <v>13</v>
      </c>
      <c r="D16" s="10">
        <v>129.9</v>
      </c>
      <c r="E16" s="13">
        <v>97500</v>
      </c>
      <c r="F16" s="13">
        <v>90000</v>
      </c>
      <c r="G16" s="13">
        <v>90500</v>
      </c>
      <c r="H16" s="8">
        <f t="shared" si="0"/>
        <v>92666.666666666672</v>
      </c>
      <c r="I16" s="8">
        <f t="shared" si="1"/>
        <v>12037400.000000002</v>
      </c>
      <c r="K16" s="30"/>
    </row>
    <row r="17" spans="1:12" ht="42.75" x14ac:dyDescent="0.2">
      <c r="A17" s="2">
        <v>15</v>
      </c>
      <c r="B17" s="14" t="s">
        <v>30</v>
      </c>
      <c r="C17" s="9" t="s">
        <v>13</v>
      </c>
      <c r="D17" s="10">
        <v>24</v>
      </c>
      <c r="E17" s="13">
        <v>135500</v>
      </c>
      <c r="F17" s="13">
        <v>180000</v>
      </c>
      <c r="G17" s="13">
        <v>135000</v>
      </c>
      <c r="H17" s="8">
        <f t="shared" si="0"/>
        <v>150166.66666666666</v>
      </c>
      <c r="I17" s="8">
        <f t="shared" si="1"/>
        <v>3604000</v>
      </c>
      <c r="K17" s="30"/>
    </row>
    <row r="18" spans="1:12" ht="15" customHeight="1" x14ac:dyDescent="0.2">
      <c r="A18" s="2">
        <v>16</v>
      </c>
      <c r="B18" s="21" t="s">
        <v>18</v>
      </c>
      <c r="C18" s="6" t="s">
        <v>19</v>
      </c>
      <c r="D18" s="7">
        <v>1</v>
      </c>
      <c r="E18" s="11">
        <v>500000</v>
      </c>
      <c r="F18" s="11">
        <v>800000</v>
      </c>
      <c r="G18" s="11">
        <v>600000</v>
      </c>
      <c r="H18" s="8">
        <f t="shared" si="0"/>
        <v>633333.33333333337</v>
      </c>
      <c r="I18" s="8">
        <f t="shared" si="1"/>
        <v>633333.33333333337</v>
      </c>
      <c r="K18" s="30"/>
    </row>
    <row r="19" spans="1:12" ht="15" x14ac:dyDescent="0.2">
      <c r="A19" s="15"/>
      <c r="B19" s="16" t="s">
        <v>5</v>
      </c>
      <c r="C19" s="15"/>
      <c r="D19" s="16"/>
      <c r="E19" s="17"/>
      <c r="F19" s="17"/>
      <c r="G19" s="17"/>
      <c r="H19" s="8"/>
      <c r="I19" s="18">
        <f>SUM(I3:I18)</f>
        <v>46893695.333333343</v>
      </c>
    </row>
    <row r="20" spans="1:12" ht="15" customHeight="1" x14ac:dyDescent="0.2">
      <c r="A20" s="15"/>
      <c r="B20" s="16" t="s">
        <v>6</v>
      </c>
      <c r="C20" s="19"/>
      <c r="D20" s="16"/>
      <c r="E20" s="28">
        <v>0.2</v>
      </c>
      <c r="F20" s="28">
        <v>0.2</v>
      </c>
      <c r="G20" s="28">
        <v>0.17</v>
      </c>
      <c r="H20" s="29">
        <f t="shared" si="0"/>
        <v>0.19000000000000003</v>
      </c>
      <c r="I20" s="20">
        <f>+I19*H20</f>
        <v>8909802.113333337</v>
      </c>
    </row>
    <row r="21" spans="1:12" ht="15" x14ac:dyDescent="0.2">
      <c r="A21" s="15"/>
      <c r="B21" s="16" t="s">
        <v>20</v>
      </c>
      <c r="C21" s="19"/>
      <c r="D21" s="16"/>
      <c r="E21" s="28">
        <v>0.05</v>
      </c>
      <c r="F21" s="28">
        <v>0.05</v>
      </c>
      <c r="G21" s="28">
        <v>0.05</v>
      </c>
      <c r="H21" s="29">
        <f t="shared" si="0"/>
        <v>5.000000000000001E-2</v>
      </c>
      <c r="I21" s="20">
        <f>+I19*H21</f>
        <v>2344684.7666666675</v>
      </c>
    </row>
    <row r="22" spans="1:12" ht="15" x14ac:dyDescent="0.2">
      <c r="A22" s="15"/>
      <c r="B22" s="16" t="s">
        <v>8</v>
      </c>
      <c r="C22" s="19"/>
      <c r="D22" s="16"/>
      <c r="E22" s="28">
        <v>0.05</v>
      </c>
      <c r="F22" s="28">
        <v>0.05</v>
      </c>
      <c r="G22" s="28">
        <v>0.05</v>
      </c>
      <c r="H22" s="29">
        <f t="shared" si="0"/>
        <v>5.000000000000001E-2</v>
      </c>
      <c r="I22" s="20">
        <f>+I19*H22</f>
        <v>2344684.7666666675</v>
      </c>
      <c r="L22" s="31"/>
    </row>
    <row r="23" spans="1:12" ht="15" customHeight="1" x14ac:dyDescent="0.2">
      <c r="A23" s="15"/>
      <c r="B23" s="16" t="s">
        <v>7</v>
      </c>
      <c r="C23" s="19"/>
      <c r="D23" s="16"/>
      <c r="E23" s="28">
        <v>0.19</v>
      </c>
      <c r="F23" s="28">
        <v>0.19</v>
      </c>
      <c r="G23" s="28">
        <v>0.19</v>
      </c>
      <c r="H23" s="27">
        <f t="shared" si="0"/>
        <v>0.19000000000000003</v>
      </c>
      <c r="I23" s="20">
        <f>+I22*19%</f>
        <v>445490.10566666682</v>
      </c>
    </row>
    <row r="24" spans="1:12" ht="15" customHeight="1" x14ac:dyDescent="0.2">
      <c r="A24" s="15"/>
      <c r="B24" s="16" t="s">
        <v>9</v>
      </c>
      <c r="C24" s="15"/>
      <c r="D24" s="16"/>
      <c r="E24" s="17"/>
      <c r="F24" s="17"/>
      <c r="G24" s="17"/>
      <c r="H24" s="17"/>
      <c r="I24" s="18">
        <f>SUM(I19:I23)</f>
        <v>60938357.085666679</v>
      </c>
    </row>
    <row r="25" spans="1:12" ht="15" customHeight="1" x14ac:dyDescent="0.2">
      <c r="A25" s="23"/>
      <c r="B25" s="23"/>
      <c r="C25" s="23"/>
      <c r="D25" s="23"/>
      <c r="E25" s="23"/>
      <c r="F25" s="23"/>
      <c r="G25" s="23"/>
      <c r="H25" s="23"/>
      <c r="I25" s="24"/>
    </row>
    <row r="32" spans="1:12" ht="18" customHeight="1" x14ac:dyDescent="0.2"/>
    <row r="39" ht="15" customHeight="1" x14ac:dyDescent="0.2"/>
    <row r="42" ht="30" customHeight="1" x14ac:dyDescent="0.2"/>
  </sheetData>
  <mergeCells count="1">
    <mergeCell ref="A1:I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Perez</dc:creator>
  <cp:lastModifiedBy>SILVIO VILLEGAS SADDER</cp:lastModifiedBy>
  <cp:lastPrinted>2018-01-31T21:31:34Z</cp:lastPrinted>
  <dcterms:created xsi:type="dcterms:W3CDTF">2017-10-08T15:34:48Z</dcterms:created>
  <dcterms:modified xsi:type="dcterms:W3CDTF">2023-05-16T22:14:46Z</dcterms:modified>
</cp:coreProperties>
</file>