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ljmejiar_sena_edu_co/Documents/Documentos/LIZETH MEJIA/PROCESOS ESTRUCTURADOS/DOTACION CIVIL/"/>
    </mc:Choice>
  </mc:AlternateContent>
  <xr:revisionPtr revIDLastSave="22" documentId="8_{74B1864B-DAF7-49AD-A54A-7409BB36E4B3}" xr6:coauthVersionLast="44" xr6:coauthVersionMax="47" xr10:uidLastSave="{5D8F4DCA-3EB5-463B-AE8D-86387DD20DF5}"/>
  <bookViews>
    <workbookView xWindow="-120" yWindow="-120" windowWidth="29040" windowHeight="15840" xr2:uid="{00000000-000D-0000-FFFF-FFFF00000000}"/>
  </bookViews>
  <sheets>
    <sheet name="MATRIZ TO 2023 " sheetId="1" r:id="rId1"/>
  </sheets>
  <definedNames>
    <definedName name="_xlnm._FilterDatabase" localSheetId="0" hidden="1">'MATRIZ TO 2023 '!$A$1:$BH$22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5" i="1" l="1"/>
  <c r="BC25" i="1"/>
  <c r="BD25" i="1"/>
  <c r="BE25" i="1"/>
  <c r="BF25" i="1"/>
  <c r="BG25" i="1"/>
  <c r="BH25" i="1"/>
  <c r="BB25" i="1"/>
  <c r="AA25" i="1"/>
  <c r="AB25" i="1"/>
  <c r="AC25" i="1"/>
  <c r="AD25" i="1"/>
  <c r="AE25" i="1"/>
  <c r="Z25" i="1"/>
  <c r="U25" i="1"/>
  <c r="V25" i="1"/>
  <c r="W25" i="1"/>
  <c r="X25" i="1"/>
  <c r="Y25" i="1"/>
  <c r="T25" i="1"/>
  <c r="L25" i="1"/>
  <c r="K25" i="1"/>
  <c r="J25" i="1"/>
  <c r="H25" i="1" l="1"/>
  <c r="G25" i="1"/>
  <c r="S25" i="1"/>
  <c r="AQ25" i="1"/>
  <c r="AP25" i="1"/>
  <c r="AO25" i="1"/>
  <c r="AN25" i="1"/>
  <c r="AM25" i="1"/>
  <c r="AL25" i="1"/>
  <c r="AW25" i="1"/>
  <c r="AV25" i="1"/>
  <c r="AU25" i="1"/>
  <c r="AT25" i="1"/>
  <c r="AS25" i="1"/>
  <c r="AR25" i="1"/>
  <c r="AZ25" i="1"/>
  <c r="AY25" i="1"/>
  <c r="AX25" i="1"/>
  <c r="AK25" i="1"/>
  <c r="AJ25" i="1"/>
  <c r="AI25" i="1"/>
  <c r="AH25" i="1"/>
  <c r="AG25" i="1"/>
  <c r="AF25" i="1"/>
  <c r="R25" i="1"/>
  <c r="Q25" i="1"/>
  <c r="P25" i="1"/>
  <c r="O25" i="1"/>
  <c r="N25" i="1"/>
  <c r="M25" i="1"/>
  <c r="G26" i="1" l="1"/>
  <c r="AL26" i="1"/>
  <c r="S26" i="1"/>
  <c r="AR26" i="1"/>
  <c r="AY26" i="1"/>
  <c r="M26" i="1"/>
  <c r="AF26" i="1"/>
  <c r="Z26" i="1"/>
  <c r="BB26" i="1"/>
  <c r="X27" i="1" l="1"/>
</calcChain>
</file>

<file path=xl/sharedStrings.xml><?xml version="1.0" encoding="utf-8"?>
<sst xmlns="http://schemas.openxmlformats.org/spreadsheetml/2006/main" count="166" uniqueCount="62">
  <si>
    <t>No</t>
  </si>
  <si>
    <t>SEXO</t>
  </si>
  <si>
    <t>FUNCIONARIO</t>
  </si>
  <si>
    <t>CEDULA</t>
  </si>
  <si>
    <t>XS</t>
  </si>
  <si>
    <t>S</t>
  </si>
  <si>
    <t>M</t>
  </si>
  <si>
    <t>L</t>
  </si>
  <si>
    <t>XL</t>
  </si>
  <si>
    <t>XXL</t>
  </si>
  <si>
    <t xml:space="preserve">ALZATE VANEGAS HARVEY </t>
  </si>
  <si>
    <t>VESTIDO PAÑO CABALLERO</t>
  </si>
  <si>
    <t xml:space="preserve">CALZADO  HOMBRE CUERO </t>
  </si>
  <si>
    <t>OVEROL TIPO PILOTO</t>
  </si>
  <si>
    <t xml:space="preserve">CAMISA CLASICA HOMBRE </t>
  </si>
  <si>
    <t xml:space="preserve">GONZALEZ ROA NELSON  </t>
  </si>
  <si>
    <t xml:space="preserve">AMAYA PINTO HIPOLITO </t>
  </si>
  <si>
    <t>F</t>
  </si>
  <si>
    <t>TRAJE ANTIFLUIDO</t>
  </si>
  <si>
    <t xml:space="preserve">VESTIDO CALLE DAMA </t>
  </si>
  <si>
    <t>CALZADO CUERO DAMA</t>
  </si>
  <si>
    <t xml:space="preserve">ROMERO MARTINEZ FLOR MIRIAM </t>
  </si>
  <si>
    <t xml:space="preserve">BARRERA ANGEL MAYERLING </t>
  </si>
  <si>
    <t xml:space="preserve">CAMARGO SIERRA JORGE HUMBERTO </t>
  </si>
  <si>
    <t>PANTALON CLASICO HOMBRE</t>
  </si>
  <si>
    <t xml:space="preserve">CARDOZO MURILLO ALFREDO </t>
  </si>
  <si>
    <t xml:space="preserve">GONZALEZ MARROQUIN JEFFERSON </t>
  </si>
  <si>
    <t xml:space="preserve">CONDE CORDOBA ULDARICO </t>
  </si>
  <si>
    <t xml:space="preserve">GORDILLO CHICUAZUQUE JORGE ISAAC </t>
  </si>
  <si>
    <t xml:space="preserve">HERNANDEZ MURIEL  JAIME DE JESUS </t>
  </si>
  <si>
    <t xml:space="preserve">LOZADA SANCHEZ WILMER </t>
  </si>
  <si>
    <t xml:space="preserve">RIAÑO GUZMAN PABLO EMILIO </t>
  </si>
  <si>
    <t xml:space="preserve">TRIVIÑO ENRIQUE </t>
  </si>
  <si>
    <t xml:space="preserve">QUIJANO PINEDA CARLOS FERNEY </t>
  </si>
  <si>
    <t>Total / Columna</t>
  </si>
  <si>
    <t>TOTAL POR ITEM</t>
  </si>
  <si>
    <t>conductor</t>
  </si>
  <si>
    <t>CENTRO AGROPECUARIO LA GRANJA</t>
  </si>
  <si>
    <t>Trabajador de Campo G05</t>
  </si>
  <si>
    <t>Operario Mtto Gral.G10</t>
  </si>
  <si>
    <t>CENTRO DE COMERCIO Y SERVICIOS</t>
  </si>
  <si>
    <t>Operario Almacen G10</t>
  </si>
  <si>
    <t>CENTRO DE INDUSTRIA Y CONSTRUCCION</t>
  </si>
  <si>
    <t>Trabajador de Campo G10</t>
  </si>
  <si>
    <t>Oficial Mantto Gral.G10</t>
  </si>
  <si>
    <t>Conductor G10</t>
  </si>
  <si>
    <t>Aseador(a) G10</t>
  </si>
  <si>
    <t>Conductor G08</t>
  </si>
  <si>
    <t>Aseador(a) G09</t>
  </si>
  <si>
    <t>Conductor</t>
  </si>
  <si>
    <t>SUECOS</t>
  </si>
  <si>
    <t xml:space="preserve"> </t>
  </si>
  <si>
    <t>CARGO</t>
  </si>
  <si>
    <t>CENTRO</t>
  </si>
  <si>
    <t xml:space="preserve">ROJAS BARRIOS MYRIAM CAROLINA </t>
  </si>
  <si>
    <t xml:space="preserve">ROMERO FOGLIA WILLIAM LEONARDO </t>
  </si>
  <si>
    <t xml:space="preserve">TOVAR STERLING DORIS </t>
  </si>
  <si>
    <t>RODRIGUEZ RINCON HECTOR JAVIER</t>
  </si>
  <si>
    <t>2 (40)</t>
  </si>
  <si>
    <t>GARZON BEDOYA EDGAR JUSTINO</t>
  </si>
  <si>
    <t xml:space="preserve">Oficial Mantto Gral - Especialidad Albañileria y Plomeria </t>
  </si>
  <si>
    <t>ESCUELA GASTRONOMICA DE MELGAR DEL CENTRO DE COMERCIO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</si>
</sst>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7">
    <xf numFmtId="0" fontId="0" fillId="0" borderId="0" xfId="0"/>
    <xf numFmtId="0" fontId="1" fillId="11" borderId="13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11" borderId="17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left" vertical="center"/>
    </xf>
    <xf numFmtId="0" fontId="1" fillId="11" borderId="21" xfId="0" applyFont="1" applyFill="1" applyBorder="1" applyAlignment="1">
      <alignment horizontal="left" vertical="center"/>
    </xf>
    <xf numFmtId="0" fontId="1" fillId="11" borderId="22" xfId="0" applyFont="1" applyFill="1" applyBorder="1" applyAlignment="1">
      <alignment horizontal="left" vertical="center"/>
    </xf>
    <xf numFmtId="0" fontId="1" fillId="11" borderId="23" xfId="0" applyFont="1" applyFill="1" applyBorder="1" applyAlignment="1">
      <alignment horizontal="left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3" fillId="0" borderId="0" xfId="0" applyFont="1"/>
    <xf numFmtId="0" fontId="1" fillId="2" borderId="0" xfId="0" applyFont="1" applyFill="1" applyAlignment="1">
      <alignment horizontal="center" vertical="center"/>
    </xf>
    <xf numFmtId="0" fontId="1" fillId="11" borderId="16" xfId="0" applyFont="1" applyFill="1" applyBorder="1" applyAlignment="1">
      <alignment horizontal="left" vertical="center"/>
    </xf>
    <xf numFmtId="0" fontId="1" fillId="11" borderId="14" xfId="0" applyFont="1" applyFill="1" applyBorder="1" applyAlignment="1">
      <alignment horizontal="left" vertical="center"/>
    </xf>
    <xf numFmtId="0" fontId="1" fillId="11" borderId="17" xfId="0" applyFont="1" applyFill="1" applyBorder="1" applyAlignment="1">
      <alignment horizontal="left" vertical="center"/>
    </xf>
    <xf numFmtId="0" fontId="1" fillId="11" borderId="0" xfId="0" applyFont="1" applyFill="1" applyAlignment="1">
      <alignment horizontal="left" vertical="center"/>
    </xf>
    <xf numFmtId="0" fontId="4" fillId="12" borderId="19" xfId="0" applyFont="1" applyFill="1" applyBorder="1" applyAlignment="1">
      <alignment horizontal="center" vertical="center"/>
    </xf>
    <xf numFmtId="0" fontId="3" fillId="12" borderId="19" xfId="0" applyFont="1" applyFill="1" applyBorder="1" applyAlignment="1">
      <alignment horizontal="left"/>
    </xf>
    <xf numFmtId="0" fontId="3" fillId="12" borderId="19" xfId="0" applyFont="1" applyFill="1" applyBorder="1" applyAlignment="1">
      <alignment horizontal="center"/>
    </xf>
    <xf numFmtId="49" fontId="3" fillId="12" borderId="19" xfId="0" applyNumberFormat="1" applyFont="1" applyFill="1" applyBorder="1"/>
    <xf numFmtId="0" fontId="3" fillId="12" borderId="0" xfId="0" applyFont="1" applyFill="1"/>
    <xf numFmtId="0" fontId="1" fillId="11" borderId="23" xfId="0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/>
    </xf>
    <xf numFmtId="0" fontId="5" fillId="12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5" fillId="12" borderId="0" xfId="0" applyFont="1" applyFill="1" applyAlignment="1">
      <alignment horizontal="center" vertical="center"/>
    </xf>
    <xf numFmtId="0" fontId="6" fillId="12" borderId="0" xfId="0" applyFont="1" applyFill="1" applyAlignment="1">
      <alignment horizontal="center"/>
    </xf>
    <xf numFmtId="0" fontId="5" fillId="12" borderId="0" xfId="0" applyFont="1" applyFill="1" applyAlignment="1">
      <alignment horizontal="left"/>
    </xf>
    <xf numFmtId="0" fontId="4" fillId="12" borderId="19" xfId="1" applyFont="1" applyFill="1" applyBorder="1" applyAlignment="1">
      <alignment horizontal="center" vertical="center"/>
    </xf>
    <xf numFmtId="0" fontId="4" fillId="14" borderId="19" xfId="1" applyFont="1" applyFill="1" applyBorder="1" applyAlignment="1">
      <alignment horizontal="left" vertical="center"/>
    </xf>
    <xf numFmtId="0" fontId="3" fillId="14" borderId="19" xfId="0" applyFont="1" applyFill="1" applyBorder="1" applyAlignment="1">
      <alignment horizontal="left"/>
    </xf>
    <xf numFmtId="0" fontId="4" fillId="12" borderId="19" xfId="1" applyFont="1" applyFill="1" applyBorder="1" applyAlignment="1">
      <alignment horizontal="left" vertical="center"/>
    </xf>
    <xf numFmtId="0" fontId="7" fillId="0" borderId="0" xfId="0" applyFont="1"/>
    <xf numFmtId="0" fontId="8" fillId="12" borderId="19" xfId="0" applyFont="1" applyFill="1" applyBorder="1" applyAlignment="1">
      <alignment horizontal="center" vertical="center"/>
    </xf>
    <xf numFmtId="0" fontId="7" fillId="12" borderId="19" xfId="0" applyFont="1" applyFill="1" applyBorder="1" applyAlignment="1">
      <alignment horizontal="center"/>
    </xf>
    <xf numFmtId="0" fontId="7" fillId="12" borderId="19" xfId="0" applyFont="1" applyFill="1" applyBorder="1"/>
    <xf numFmtId="0" fontId="9" fillId="12" borderId="19" xfId="0" applyFont="1" applyFill="1" applyBorder="1" applyAlignment="1">
      <alignment horizontal="center"/>
    </xf>
    <xf numFmtId="0" fontId="10" fillId="12" borderId="19" xfId="0" applyFont="1" applyFill="1" applyBorder="1" applyAlignment="1">
      <alignment horizontal="center" vertical="center"/>
    </xf>
    <xf numFmtId="0" fontId="8" fillId="12" borderId="19" xfId="0" applyFont="1" applyFill="1" applyBorder="1" applyAlignment="1">
      <alignment horizontal="center"/>
    </xf>
    <xf numFmtId="0" fontId="10" fillId="12" borderId="19" xfId="0" applyFont="1" applyFill="1" applyBorder="1" applyAlignment="1">
      <alignment horizontal="center"/>
    </xf>
    <xf numFmtId="0" fontId="9" fillId="12" borderId="19" xfId="0" applyFont="1" applyFill="1" applyBorder="1"/>
    <xf numFmtId="0" fontId="11" fillId="0" borderId="18" xfId="0" applyFont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11" fillId="12" borderId="0" xfId="0" applyFont="1" applyFill="1" applyAlignment="1">
      <alignment horizontal="center"/>
    </xf>
    <xf numFmtId="0" fontId="11" fillId="12" borderId="0" xfId="0" applyFont="1" applyFill="1"/>
    <xf numFmtId="0" fontId="12" fillId="12" borderId="0" xfId="0" applyFont="1" applyFill="1" applyAlignment="1">
      <alignment horizontal="center" vertical="center"/>
    </xf>
    <xf numFmtId="0" fontId="12" fillId="12" borderId="0" xfId="0" applyFont="1" applyFill="1" applyAlignment="1">
      <alignment horizontal="center"/>
    </xf>
    <xf numFmtId="0" fontId="12" fillId="12" borderId="0" xfId="0" applyFont="1" applyFill="1" applyAlignment="1">
      <alignment horizontal="left"/>
    </xf>
    <xf numFmtId="0" fontId="10" fillId="11" borderId="13" xfId="0" applyFont="1" applyFill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10" fillId="11" borderId="17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left" vertical="center"/>
    </xf>
    <xf numFmtId="0" fontId="10" fillId="11" borderId="21" xfId="0" applyFont="1" applyFill="1" applyBorder="1" applyAlignment="1">
      <alignment horizontal="left" vertical="center"/>
    </xf>
    <xf numFmtId="0" fontId="10" fillId="11" borderId="22" xfId="0" applyFont="1" applyFill="1" applyBorder="1" applyAlignment="1">
      <alignment horizontal="left" vertical="center"/>
    </xf>
    <xf numFmtId="0" fontId="10" fillId="11" borderId="23" xfId="0" applyFont="1" applyFill="1" applyBorder="1" applyAlignment="1">
      <alignment horizontal="left" vertical="center"/>
    </xf>
    <xf numFmtId="0" fontId="10" fillId="11" borderId="20" xfId="0" applyFont="1" applyFill="1" applyBorder="1" applyAlignment="1">
      <alignment horizontal="center" vertical="center"/>
    </xf>
    <xf numFmtId="0" fontId="10" fillId="11" borderId="21" xfId="0" applyFont="1" applyFill="1" applyBorder="1" applyAlignment="1">
      <alignment horizontal="center" vertical="center"/>
    </xf>
    <xf numFmtId="0" fontId="10" fillId="11" borderId="24" xfId="0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10" fillId="11" borderId="23" xfId="0" applyFont="1" applyFill="1" applyBorder="1" applyAlignment="1">
      <alignment horizontal="center" vertical="center"/>
    </xf>
    <xf numFmtId="0" fontId="7" fillId="0" borderId="19" xfId="0" applyFont="1" applyBorder="1"/>
    <xf numFmtId="49" fontId="3" fillId="12" borderId="19" xfId="0" applyNumberFormat="1" applyFont="1" applyFill="1" applyBorder="1" applyAlignment="1">
      <alignment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1" fillId="5" borderId="8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/>
    </xf>
    <xf numFmtId="0" fontId="11" fillId="12" borderId="6" xfId="0" applyFont="1" applyFill="1" applyBorder="1" applyAlignment="1">
      <alignment horizontal="center"/>
    </xf>
    <xf numFmtId="0" fontId="11" fillId="12" borderId="7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 vertical="center"/>
    </xf>
    <xf numFmtId="0" fontId="10" fillId="13" borderId="6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left" vertical="center"/>
    </xf>
    <xf numFmtId="49" fontId="3" fillId="12" borderId="19" xfId="0" applyNumberFormat="1" applyFont="1" applyFill="1" applyBorder="1" applyAlignment="1">
      <alignment vertical="center" wrapText="1"/>
    </xf>
    <xf numFmtId="0" fontId="7" fillId="12" borderId="19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32"/>
  <sheetViews>
    <sheetView tabSelected="1" topLeftCell="D4" zoomScale="80" zoomScaleNormal="80" workbookViewId="0">
      <selection activeCell="AY26" sqref="AY26"/>
    </sheetView>
  </sheetViews>
  <sheetFormatPr baseColWidth="10" defaultColWidth="10.85546875" defaultRowHeight="15" x14ac:dyDescent="0.25"/>
  <cols>
    <col min="1" max="2" width="10.85546875" style="14"/>
    <col min="3" max="3" width="36.140625" style="14" bestFit="1" customWidth="1"/>
    <col min="4" max="4" width="24.85546875" style="14" bestFit="1" customWidth="1"/>
    <col min="5" max="5" width="37.5703125" style="14" bestFit="1" customWidth="1"/>
    <col min="6" max="6" width="11.28515625" style="14" bestFit="1" customWidth="1"/>
    <col min="7" max="53" width="10.85546875" style="14" customWidth="1"/>
    <col min="54" max="16384" width="10.85546875" style="14"/>
  </cols>
  <sheetData>
    <row r="1" spans="1:60" ht="15.75" thickBot="1" x14ac:dyDescent="0.3">
      <c r="A1" s="77" t="s">
        <v>0</v>
      </c>
      <c r="B1" s="79" t="s">
        <v>1</v>
      </c>
      <c r="C1" s="79" t="s">
        <v>2</v>
      </c>
      <c r="D1" s="79" t="s">
        <v>52</v>
      </c>
      <c r="E1" s="79" t="s">
        <v>53</v>
      </c>
      <c r="F1" s="79" t="s">
        <v>3</v>
      </c>
      <c r="G1" s="70" t="s">
        <v>14</v>
      </c>
      <c r="H1" s="71"/>
      <c r="I1" s="71"/>
      <c r="J1" s="71"/>
      <c r="K1" s="72"/>
      <c r="L1" s="73"/>
      <c r="M1" s="74" t="s">
        <v>18</v>
      </c>
      <c r="N1" s="75"/>
      <c r="O1" s="75"/>
      <c r="P1" s="75"/>
      <c r="Q1" s="75"/>
      <c r="R1" s="76"/>
      <c r="S1" s="90" t="s">
        <v>24</v>
      </c>
      <c r="T1" s="91"/>
      <c r="U1" s="91"/>
      <c r="V1" s="91"/>
      <c r="W1" s="91"/>
      <c r="X1" s="91"/>
      <c r="Y1" s="92"/>
      <c r="Z1" s="93" t="s">
        <v>13</v>
      </c>
      <c r="AA1" s="94"/>
      <c r="AB1" s="94"/>
      <c r="AC1" s="94"/>
      <c r="AD1" s="95"/>
      <c r="AE1" s="95"/>
      <c r="AF1" s="96" t="s">
        <v>19</v>
      </c>
      <c r="AG1" s="97"/>
      <c r="AH1" s="97"/>
      <c r="AI1" s="97"/>
      <c r="AJ1" s="97"/>
      <c r="AK1" s="98"/>
      <c r="AL1" s="81" t="s">
        <v>11</v>
      </c>
      <c r="AM1" s="82"/>
      <c r="AN1" s="82"/>
      <c r="AO1" s="82"/>
      <c r="AP1" s="82"/>
      <c r="AQ1" s="83"/>
      <c r="AR1" s="84" t="s">
        <v>20</v>
      </c>
      <c r="AS1" s="85"/>
      <c r="AT1" s="85"/>
      <c r="AU1" s="85"/>
      <c r="AV1" s="86"/>
      <c r="AW1" s="87"/>
      <c r="AX1" s="99" t="s">
        <v>50</v>
      </c>
      <c r="AY1" s="100"/>
      <c r="AZ1" s="100"/>
      <c r="BA1" s="101"/>
      <c r="BB1" s="88" t="s">
        <v>12</v>
      </c>
      <c r="BC1" s="88"/>
      <c r="BD1" s="88"/>
      <c r="BE1" s="88"/>
      <c r="BF1" s="88"/>
      <c r="BG1" s="88"/>
      <c r="BH1" s="89"/>
    </row>
    <row r="2" spans="1:60" x14ac:dyDescent="0.25">
      <c r="A2" s="78"/>
      <c r="B2" s="80"/>
      <c r="C2" s="80"/>
      <c r="D2" s="80"/>
      <c r="E2" s="80"/>
      <c r="F2" s="80"/>
      <c r="G2" s="1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3" t="s">
        <v>9</v>
      </c>
      <c r="M2" s="1" t="s">
        <v>4</v>
      </c>
      <c r="N2" s="2" t="s">
        <v>5</v>
      </c>
      <c r="O2" s="2" t="s">
        <v>6</v>
      </c>
      <c r="P2" s="2" t="s">
        <v>7</v>
      </c>
      <c r="Q2" s="3" t="s">
        <v>8</v>
      </c>
      <c r="R2" s="5" t="s">
        <v>9</v>
      </c>
      <c r="S2" s="4">
        <v>28</v>
      </c>
      <c r="T2" s="2">
        <v>30</v>
      </c>
      <c r="U2" s="2">
        <v>32</v>
      </c>
      <c r="V2" s="2">
        <v>34</v>
      </c>
      <c r="W2" s="2">
        <v>36</v>
      </c>
      <c r="X2" s="2">
        <v>38</v>
      </c>
      <c r="Y2" s="3">
        <v>40</v>
      </c>
      <c r="Z2" s="4" t="s">
        <v>4</v>
      </c>
      <c r="AA2" s="2" t="s">
        <v>5</v>
      </c>
      <c r="AB2" s="2" t="s">
        <v>6</v>
      </c>
      <c r="AC2" s="2" t="s">
        <v>7</v>
      </c>
      <c r="AD2" s="5" t="s">
        <v>8</v>
      </c>
      <c r="AE2" s="5" t="s">
        <v>9</v>
      </c>
      <c r="AF2" s="6" t="s">
        <v>4</v>
      </c>
      <c r="AG2" s="7" t="s">
        <v>5</v>
      </c>
      <c r="AH2" s="7" t="s">
        <v>6</v>
      </c>
      <c r="AI2" s="7" t="s">
        <v>7</v>
      </c>
      <c r="AJ2" s="8" t="s">
        <v>8</v>
      </c>
      <c r="AK2" s="8" t="s">
        <v>9</v>
      </c>
      <c r="AL2" s="6" t="s">
        <v>4</v>
      </c>
      <c r="AM2" s="7" t="s">
        <v>5</v>
      </c>
      <c r="AN2" s="7" t="s">
        <v>6</v>
      </c>
      <c r="AO2" s="7" t="s">
        <v>7</v>
      </c>
      <c r="AP2" s="8" t="s">
        <v>8</v>
      </c>
      <c r="AQ2" s="9" t="s">
        <v>9</v>
      </c>
      <c r="AR2" s="10">
        <v>35</v>
      </c>
      <c r="AS2" s="11">
        <v>36</v>
      </c>
      <c r="AT2" s="11">
        <v>37</v>
      </c>
      <c r="AU2" s="11">
        <v>38</v>
      </c>
      <c r="AV2" s="12">
        <v>39</v>
      </c>
      <c r="AW2" s="13">
        <v>40</v>
      </c>
      <c r="AX2" s="25">
        <v>35</v>
      </c>
      <c r="AY2" s="25">
        <v>37</v>
      </c>
      <c r="AZ2" s="25">
        <v>38</v>
      </c>
      <c r="BA2" s="25">
        <v>41</v>
      </c>
      <c r="BB2" s="10">
        <v>37</v>
      </c>
      <c r="BC2" s="10">
        <v>38</v>
      </c>
      <c r="BD2" s="10">
        <v>39</v>
      </c>
      <c r="BE2" s="10">
        <v>40</v>
      </c>
      <c r="BF2" s="10">
        <v>41</v>
      </c>
      <c r="BG2" s="10">
        <v>42</v>
      </c>
      <c r="BH2" s="10">
        <v>43</v>
      </c>
    </row>
    <row r="3" spans="1:60" x14ac:dyDescent="0.25">
      <c r="A3" s="15"/>
      <c r="B3" s="15"/>
      <c r="C3" s="15"/>
      <c r="D3" s="15"/>
      <c r="E3" s="15"/>
      <c r="F3" s="15"/>
      <c r="G3" s="4"/>
      <c r="H3" s="2"/>
      <c r="I3" s="2"/>
      <c r="J3" s="2"/>
      <c r="K3" s="5"/>
      <c r="L3" s="5"/>
      <c r="M3" s="4"/>
      <c r="N3" s="2"/>
      <c r="O3" s="2"/>
      <c r="P3" s="2"/>
      <c r="Q3" s="5"/>
      <c r="R3" s="5"/>
      <c r="S3" s="4"/>
      <c r="T3" s="2"/>
      <c r="U3" s="2"/>
      <c r="V3" s="2"/>
      <c r="W3" s="2"/>
      <c r="X3" s="2"/>
      <c r="Y3" s="5"/>
      <c r="Z3" s="4"/>
      <c r="AA3" s="2"/>
      <c r="AB3" s="2"/>
      <c r="AC3" s="2"/>
      <c r="AD3" s="5"/>
      <c r="AE3" s="5"/>
      <c r="AF3" s="16"/>
      <c r="AG3" s="17"/>
      <c r="AH3" s="17"/>
      <c r="AI3" s="17"/>
      <c r="AJ3" s="18"/>
      <c r="AK3" s="18"/>
      <c r="AL3" s="16"/>
      <c r="AM3" s="17"/>
      <c r="AN3" s="17"/>
      <c r="AO3" s="17"/>
      <c r="AP3" s="18"/>
      <c r="AQ3" s="19"/>
      <c r="AR3" s="4"/>
      <c r="AS3" s="2"/>
      <c r="AT3" s="2"/>
      <c r="AU3" s="2"/>
      <c r="AV3" s="5"/>
      <c r="AW3" s="5"/>
      <c r="AX3" s="26"/>
      <c r="AY3" s="26"/>
      <c r="AZ3" s="26"/>
      <c r="BA3" s="26"/>
      <c r="BB3" s="4"/>
      <c r="BC3" s="4"/>
      <c r="BD3" s="4"/>
      <c r="BE3" s="4"/>
      <c r="BF3" s="4"/>
      <c r="BG3" s="4"/>
      <c r="BH3" s="4"/>
    </row>
    <row r="4" spans="1:60" s="27" customFormat="1" x14ac:dyDescent="0.25">
      <c r="A4" s="20">
        <v>1</v>
      </c>
      <c r="B4" s="20" t="s">
        <v>6</v>
      </c>
      <c r="C4" s="34" t="s">
        <v>10</v>
      </c>
      <c r="D4" s="36" t="s">
        <v>49</v>
      </c>
      <c r="E4" s="21" t="s">
        <v>37</v>
      </c>
      <c r="F4" s="33">
        <v>93361498</v>
      </c>
      <c r="G4" s="39"/>
      <c r="H4" s="38"/>
      <c r="I4" s="38"/>
      <c r="J4" s="42">
        <v>3</v>
      </c>
      <c r="K4" s="38"/>
      <c r="L4" s="39"/>
      <c r="M4" s="38"/>
      <c r="N4" s="38"/>
      <c r="O4" s="38"/>
      <c r="P4" s="38"/>
      <c r="Q4" s="38"/>
      <c r="R4" s="38"/>
      <c r="S4" s="38" t="s">
        <v>51</v>
      </c>
      <c r="T4" s="38"/>
      <c r="U4" s="38"/>
      <c r="V4" s="38"/>
      <c r="W4" s="38"/>
      <c r="X4" s="38"/>
      <c r="Y4" s="38"/>
      <c r="Z4" s="39"/>
      <c r="AA4" s="38"/>
      <c r="AB4" s="38"/>
      <c r="AC4" s="42"/>
      <c r="AD4" s="42">
        <v>6</v>
      </c>
      <c r="AE4" s="41"/>
      <c r="AF4" s="38"/>
      <c r="AG4" s="38"/>
      <c r="AH4" s="38"/>
      <c r="AI4" s="38"/>
      <c r="AJ4" s="38"/>
      <c r="AK4" s="38"/>
      <c r="AL4" s="39"/>
      <c r="AM4" s="38"/>
      <c r="AN4" s="38"/>
      <c r="AO4" s="38"/>
      <c r="AP4" s="42">
        <v>4</v>
      </c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9"/>
      <c r="BC4" s="43"/>
      <c r="BD4" s="43"/>
      <c r="BE4" s="43"/>
      <c r="BF4" s="43"/>
      <c r="BG4" s="44">
        <v>2</v>
      </c>
      <c r="BH4" s="43"/>
    </row>
    <row r="5" spans="1:60" s="27" customFormat="1" x14ac:dyDescent="0.25">
      <c r="A5" s="20">
        <v>2</v>
      </c>
      <c r="B5" s="22" t="s">
        <v>6</v>
      </c>
      <c r="C5" s="35" t="s">
        <v>16</v>
      </c>
      <c r="D5" s="21" t="s">
        <v>36</v>
      </c>
      <c r="E5" s="21" t="s">
        <v>37</v>
      </c>
      <c r="F5" s="33">
        <v>79312221</v>
      </c>
      <c r="G5" s="39"/>
      <c r="H5" s="39"/>
      <c r="I5" s="39"/>
      <c r="J5" s="39"/>
      <c r="K5" s="39"/>
      <c r="L5" s="41">
        <v>3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41"/>
      <c r="AD5" s="41"/>
      <c r="AE5" s="41">
        <v>6</v>
      </c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41">
        <v>4</v>
      </c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41">
        <v>2</v>
      </c>
      <c r="BH5" s="39"/>
    </row>
    <row r="6" spans="1:60" s="24" customFormat="1" x14ac:dyDescent="0.25">
      <c r="A6" s="20">
        <v>3</v>
      </c>
      <c r="B6" s="22" t="s">
        <v>17</v>
      </c>
      <c r="C6" s="35" t="s">
        <v>22</v>
      </c>
      <c r="D6" s="23" t="s">
        <v>38</v>
      </c>
      <c r="E6" s="23" t="s">
        <v>37</v>
      </c>
      <c r="F6" s="33">
        <v>1110477718</v>
      </c>
      <c r="G6" s="39"/>
      <c r="H6" s="39"/>
      <c r="I6" s="39"/>
      <c r="J6" s="39"/>
      <c r="K6" s="39"/>
      <c r="L6" s="40"/>
      <c r="M6" s="39"/>
      <c r="N6" s="39"/>
      <c r="O6" s="39"/>
      <c r="P6" s="41">
        <v>4</v>
      </c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40"/>
      <c r="AF6" s="39"/>
      <c r="AG6" s="39"/>
      <c r="AH6" s="41">
        <v>5</v>
      </c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41">
        <v>4</v>
      </c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</row>
    <row r="7" spans="1:60" s="24" customFormat="1" x14ac:dyDescent="0.25">
      <c r="A7" s="20">
        <v>4</v>
      </c>
      <c r="B7" s="22" t="s">
        <v>6</v>
      </c>
      <c r="C7" s="35" t="s">
        <v>23</v>
      </c>
      <c r="D7" s="23" t="s">
        <v>41</v>
      </c>
      <c r="E7" s="23" t="s">
        <v>42</v>
      </c>
      <c r="F7" s="33">
        <v>19461621</v>
      </c>
      <c r="G7" s="40"/>
      <c r="H7" s="39"/>
      <c r="I7" s="39"/>
      <c r="J7" s="39">
        <v>5</v>
      </c>
      <c r="K7" s="39"/>
      <c r="L7" s="40"/>
      <c r="M7" s="39"/>
      <c r="N7" s="39"/>
      <c r="O7" s="39"/>
      <c r="P7" s="39"/>
      <c r="Q7" s="39"/>
      <c r="R7" s="39"/>
      <c r="S7" s="40"/>
      <c r="T7" s="39"/>
      <c r="U7" s="39"/>
      <c r="V7" s="39">
        <v>5</v>
      </c>
      <c r="W7" s="39"/>
      <c r="X7" s="39"/>
      <c r="Y7" s="39"/>
      <c r="Z7" s="40"/>
      <c r="AA7" s="39"/>
      <c r="AB7" s="39"/>
      <c r="AC7" s="39">
        <v>4</v>
      </c>
      <c r="AD7" s="39"/>
      <c r="AE7" s="40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40"/>
      <c r="BC7" s="39"/>
      <c r="BD7" s="39"/>
      <c r="BE7" s="39"/>
      <c r="BF7" s="39">
        <v>4</v>
      </c>
      <c r="BG7" s="39"/>
      <c r="BH7" s="39"/>
    </row>
    <row r="8" spans="1:60" s="24" customFormat="1" x14ac:dyDescent="0.25">
      <c r="A8" s="20">
        <v>5</v>
      </c>
      <c r="B8" s="22" t="s">
        <v>6</v>
      </c>
      <c r="C8" s="35" t="s">
        <v>25</v>
      </c>
      <c r="D8" s="23" t="s">
        <v>43</v>
      </c>
      <c r="E8" s="23" t="s">
        <v>37</v>
      </c>
      <c r="F8" s="33">
        <v>93125084</v>
      </c>
      <c r="G8" s="40"/>
      <c r="H8" s="39"/>
      <c r="I8" s="39"/>
      <c r="J8" s="41">
        <v>5</v>
      </c>
      <c r="K8" s="39"/>
      <c r="L8" s="40"/>
      <c r="M8" s="39"/>
      <c r="N8" s="39"/>
      <c r="O8" s="39"/>
      <c r="P8" s="39"/>
      <c r="Q8" s="39"/>
      <c r="R8" s="39"/>
      <c r="S8" s="40"/>
      <c r="T8" s="39"/>
      <c r="U8" s="39"/>
      <c r="V8" s="39"/>
      <c r="W8" s="41">
        <v>5</v>
      </c>
      <c r="X8" s="39"/>
      <c r="Y8" s="39"/>
      <c r="Z8" s="40"/>
      <c r="AA8" s="39"/>
      <c r="AB8" s="39"/>
      <c r="AC8" s="39"/>
      <c r="AD8" s="41">
        <v>4</v>
      </c>
      <c r="AE8" s="40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40"/>
      <c r="BC8" s="39"/>
      <c r="BD8" s="39"/>
      <c r="BE8" s="39"/>
      <c r="BF8" s="41">
        <v>4</v>
      </c>
      <c r="BG8" s="39"/>
      <c r="BH8" s="39"/>
    </row>
    <row r="9" spans="1:60" s="24" customFormat="1" x14ac:dyDescent="0.25">
      <c r="A9" s="20">
        <v>6</v>
      </c>
      <c r="B9" s="22" t="s">
        <v>6</v>
      </c>
      <c r="C9" s="35" t="s">
        <v>27</v>
      </c>
      <c r="D9" s="23" t="s">
        <v>43</v>
      </c>
      <c r="E9" s="23" t="s">
        <v>37</v>
      </c>
      <c r="F9" s="33">
        <v>14220530</v>
      </c>
      <c r="G9" s="40"/>
      <c r="H9" s="39"/>
      <c r="I9" s="41">
        <v>5</v>
      </c>
      <c r="J9" s="39"/>
      <c r="K9" s="39"/>
      <c r="L9" s="40"/>
      <c r="M9" s="39"/>
      <c r="N9" s="39"/>
      <c r="O9" s="39"/>
      <c r="P9" s="39"/>
      <c r="Q9" s="39"/>
      <c r="R9" s="39"/>
      <c r="S9" s="40"/>
      <c r="T9" s="39"/>
      <c r="U9" s="41">
        <v>5</v>
      </c>
      <c r="V9" s="39"/>
      <c r="W9" s="39"/>
      <c r="X9" s="39"/>
      <c r="Y9" s="39"/>
      <c r="Z9" s="40"/>
      <c r="AA9" s="39"/>
      <c r="AB9" s="41">
        <v>4</v>
      </c>
      <c r="AC9" s="39"/>
      <c r="AD9" s="39"/>
      <c r="AE9" s="40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40"/>
      <c r="BC9" s="39"/>
      <c r="BD9" s="41">
        <v>4</v>
      </c>
      <c r="BE9" s="39"/>
      <c r="BF9" s="39"/>
      <c r="BG9" s="39"/>
      <c r="BH9" s="39"/>
    </row>
    <row r="10" spans="1:60" s="24" customFormat="1" x14ac:dyDescent="0.25">
      <c r="A10" s="20">
        <v>7</v>
      </c>
      <c r="B10" s="22" t="s">
        <v>6</v>
      </c>
      <c r="C10" s="35" t="s">
        <v>26</v>
      </c>
      <c r="D10" s="23" t="s">
        <v>44</v>
      </c>
      <c r="E10" s="23" t="s">
        <v>37</v>
      </c>
      <c r="F10" s="33">
        <v>93412790</v>
      </c>
      <c r="G10" s="40"/>
      <c r="H10" s="39"/>
      <c r="I10" s="39"/>
      <c r="J10" s="39">
        <v>5</v>
      </c>
      <c r="K10" s="39"/>
      <c r="L10" s="40"/>
      <c r="M10" s="39"/>
      <c r="N10" s="39"/>
      <c r="O10" s="39"/>
      <c r="P10" s="39"/>
      <c r="Q10" s="39"/>
      <c r="R10" s="39"/>
      <c r="S10" s="40"/>
      <c r="T10" s="39"/>
      <c r="U10" s="39"/>
      <c r="V10" s="39"/>
      <c r="W10" s="39">
        <v>5</v>
      </c>
      <c r="X10" s="39"/>
      <c r="Y10" s="39"/>
      <c r="Z10" s="40"/>
      <c r="AA10" s="39"/>
      <c r="AB10" s="39"/>
      <c r="AC10" s="39">
        <v>4</v>
      </c>
      <c r="AD10" s="39"/>
      <c r="AE10" s="40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40"/>
      <c r="BC10" s="39"/>
      <c r="BD10" s="39"/>
      <c r="BE10" s="39">
        <v>4</v>
      </c>
      <c r="BF10" s="39"/>
      <c r="BG10" s="39"/>
      <c r="BH10" s="39"/>
    </row>
    <row r="11" spans="1:60" s="24" customFormat="1" x14ac:dyDescent="0.25">
      <c r="A11" s="20">
        <v>8</v>
      </c>
      <c r="B11" s="22" t="s">
        <v>6</v>
      </c>
      <c r="C11" s="35" t="s">
        <v>15</v>
      </c>
      <c r="D11" s="23" t="s">
        <v>45</v>
      </c>
      <c r="E11" s="23" t="s">
        <v>37</v>
      </c>
      <c r="F11" s="33">
        <v>9523767</v>
      </c>
      <c r="G11" s="40"/>
      <c r="H11" s="39"/>
      <c r="I11" s="39"/>
      <c r="J11" s="41">
        <v>3</v>
      </c>
      <c r="K11" s="39"/>
      <c r="L11" s="40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40"/>
      <c r="AA11" s="39"/>
      <c r="AB11" s="39"/>
      <c r="AC11" s="41">
        <v>6</v>
      </c>
      <c r="AD11" s="41"/>
      <c r="AE11" s="45"/>
      <c r="AF11" s="39"/>
      <c r="AG11" s="39"/>
      <c r="AH11" s="39"/>
      <c r="AI11" s="39"/>
      <c r="AJ11" s="39"/>
      <c r="AK11" s="39"/>
      <c r="AL11" s="40"/>
      <c r="AM11" s="39"/>
      <c r="AN11" s="39"/>
      <c r="AO11" s="41">
        <v>4</v>
      </c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40"/>
      <c r="BC11" s="39"/>
      <c r="BD11" s="39"/>
      <c r="BE11" s="41">
        <v>2</v>
      </c>
      <c r="BF11" s="39"/>
      <c r="BG11" s="39"/>
      <c r="BH11" s="39"/>
    </row>
    <row r="12" spans="1:60" s="24" customFormat="1" x14ac:dyDescent="0.25">
      <c r="A12" s="20">
        <v>9</v>
      </c>
      <c r="B12" s="22" t="s">
        <v>6</v>
      </c>
      <c r="C12" s="35" t="s">
        <v>28</v>
      </c>
      <c r="D12" s="23" t="s">
        <v>44</v>
      </c>
      <c r="E12" s="23" t="s">
        <v>37</v>
      </c>
      <c r="F12" s="33">
        <v>79353314</v>
      </c>
      <c r="G12" s="40"/>
      <c r="H12" s="39"/>
      <c r="I12" s="39">
        <v>5</v>
      </c>
      <c r="J12" s="39"/>
      <c r="K12" s="39"/>
      <c r="L12" s="40"/>
      <c r="M12" s="39"/>
      <c r="N12" s="39"/>
      <c r="O12" s="39"/>
      <c r="P12" s="39"/>
      <c r="Q12" s="39"/>
      <c r="R12" s="39"/>
      <c r="S12" s="40"/>
      <c r="T12" s="39">
        <v>5</v>
      </c>
      <c r="U12" s="39"/>
      <c r="V12" s="39"/>
      <c r="W12" s="39"/>
      <c r="X12" s="39"/>
      <c r="Y12" s="39"/>
      <c r="Z12" s="40"/>
      <c r="AA12" s="39"/>
      <c r="AB12" s="39"/>
      <c r="AC12" s="39">
        <v>4</v>
      </c>
      <c r="AD12" s="39"/>
      <c r="AE12" s="40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40"/>
      <c r="BC12" s="39">
        <v>4</v>
      </c>
      <c r="BD12" s="39"/>
      <c r="BE12" s="39"/>
      <c r="BF12" s="39"/>
      <c r="BG12" s="39"/>
      <c r="BH12" s="39"/>
    </row>
    <row r="13" spans="1:60" s="24" customFormat="1" x14ac:dyDescent="0.25">
      <c r="A13" s="20">
        <v>10</v>
      </c>
      <c r="B13" s="22" t="s">
        <v>6</v>
      </c>
      <c r="C13" s="35" t="s">
        <v>29</v>
      </c>
      <c r="D13" s="23" t="s">
        <v>39</v>
      </c>
      <c r="E13" s="23" t="s">
        <v>40</v>
      </c>
      <c r="F13" s="33">
        <v>79271023</v>
      </c>
      <c r="G13" s="40"/>
      <c r="H13" s="39"/>
      <c r="I13" s="39"/>
      <c r="J13" s="39">
        <v>5</v>
      </c>
      <c r="K13" s="39"/>
      <c r="L13" s="40"/>
      <c r="M13" s="39"/>
      <c r="N13" s="39"/>
      <c r="O13" s="39"/>
      <c r="P13" s="39"/>
      <c r="Q13" s="39"/>
      <c r="R13" s="39"/>
      <c r="S13" s="40"/>
      <c r="T13" s="39"/>
      <c r="U13" s="39"/>
      <c r="V13" s="39"/>
      <c r="W13" s="39"/>
      <c r="X13" s="39">
        <v>5</v>
      </c>
      <c r="Y13" s="39"/>
      <c r="Z13" s="40"/>
      <c r="AA13" s="39"/>
      <c r="AB13" s="39"/>
      <c r="AC13" s="39">
        <v>4</v>
      </c>
      <c r="AD13" s="39"/>
      <c r="AE13" s="40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40"/>
      <c r="BC13" s="39"/>
      <c r="BD13" s="39"/>
      <c r="BE13" s="39"/>
      <c r="BF13" s="39"/>
      <c r="BG13" s="39">
        <v>4</v>
      </c>
      <c r="BH13" s="39"/>
    </row>
    <row r="14" spans="1:60" s="24" customFormat="1" x14ac:dyDescent="0.25">
      <c r="A14" s="20">
        <v>11</v>
      </c>
      <c r="B14" s="22" t="s">
        <v>6</v>
      </c>
      <c r="C14" s="35" t="s">
        <v>30</v>
      </c>
      <c r="D14" s="23" t="s">
        <v>44</v>
      </c>
      <c r="E14" s="23" t="s">
        <v>40</v>
      </c>
      <c r="F14" s="33">
        <v>93397440</v>
      </c>
      <c r="G14" s="40"/>
      <c r="H14" s="39"/>
      <c r="I14" s="39"/>
      <c r="J14" s="39"/>
      <c r="K14" s="39"/>
      <c r="L14" s="40">
        <v>5</v>
      </c>
      <c r="M14" s="39"/>
      <c r="N14" s="39"/>
      <c r="O14" s="39"/>
      <c r="P14" s="39"/>
      <c r="Q14" s="39"/>
      <c r="R14" s="39"/>
      <c r="S14" s="40"/>
      <c r="T14" s="39"/>
      <c r="U14" s="39"/>
      <c r="V14" s="39"/>
      <c r="W14" s="39"/>
      <c r="X14" s="39">
        <v>5</v>
      </c>
      <c r="Y14" s="39"/>
      <c r="Z14" s="40"/>
      <c r="AA14" s="39"/>
      <c r="AB14" s="39"/>
      <c r="AC14" s="39"/>
      <c r="AD14" s="39"/>
      <c r="AE14" s="40">
        <v>4</v>
      </c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40"/>
      <c r="BC14" s="39"/>
      <c r="BD14" s="39">
        <v>4</v>
      </c>
      <c r="BE14" s="39"/>
      <c r="BF14" s="39"/>
      <c r="BG14" s="39"/>
      <c r="BH14" s="39"/>
    </row>
    <row r="15" spans="1:60" s="24" customFormat="1" x14ac:dyDescent="0.25">
      <c r="A15" s="20">
        <v>12</v>
      </c>
      <c r="B15" s="22" t="s">
        <v>6</v>
      </c>
      <c r="C15" s="35" t="s">
        <v>33</v>
      </c>
      <c r="D15" s="23" t="s">
        <v>46</v>
      </c>
      <c r="E15" s="23" t="s">
        <v>42</v>
      </c>
      <c r="F15" s="33">
        <v>93410048</v>
      </c>
      <c r="G15" s="39"/>
      <c r="H15" s="39"/>
      <c r="I15" s="39"/>
      <c r="J15" s="39"/>
      <c r="K15" s="41">
        <v>5</v>
      </c>
      <c r="L15" s="40"/>
      <c r="M15" s="39"/>
      <c r="N15" s="39"/>
      <c r="O15" s="39"/>
      <c r="P15" s="39"/>
      <c r="Q15" s="41"/>
      <c r="R15" s="39"/>
      <c r="S15" s="39"/>
      <c r="T15" s="39"/>
      <c r="U15" s="39"/>
      <c r="V15" s="39"/>
      <c r="W15" s="39"/>
      <c r="X15" s="39"/>
      <c r="Y15" s="41">
        <v>5</v>
      </c>
      <c r="Z15" s="39"/>
      <c r="AA15" s="39"/>
      <c r="AB15" s="39"/>
      <c r="AC15" s="39"/>
      <c r="AD15" s="41">
        <v>4</v>
      </c>
      <c r="AE15" s="40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40"/>
      <c r="BC15" s="39"/>
      <c r="BD15" s="39"/>
      <c r="BE15" s="39"/>
      <c r="BF15" s="41">
        <v>4</v>
      </c>
      <c r="BG15" s="39"/>
      <c r="BH15" s="39"/>
    </row>
    <row r="16" spans="1:60" s="24" customFormat="1" x14ac:dyDescent="0.25">
      <c r="A16" s="20">
        <v>13</v>
      </c>
      <c r="B16" s="22" t="s">
        <v>6</v>
      </c>
      <c r="C16" s="35" t="s">
        <v>31</v>
      </c>
      <c r="D16" s="23" t="s">
        <v>44</v>
      </c>
      <c r="E16" s="23" t="s">
        <v>42</v>
      </c>
      <c r="F16" s="33">
        <v>14228528</v>
      </c>
      <c r="G16" s="40"/>
      <c r="H16" s="39"/>
      <c r="I16" s="39">
        <v>5</v>
      </c>
      <c r="J16" s="39"/>
      <c r="K16" s="39"/>
      <c r="L16" s="40"/>
      <c r="M16" s="39"/>
      <c r="N16" s="39"/>
      <c r="O16" s="39"/>
      <c r="P16" s="39"/>
      <c r="Q16" s="39"/>
      <c r="R16" s="39"/>
      <c r="S16" s="40"/>
      <c r="T16" s="39"/>
      <c r="U16" s="39">
        <v>5</v>
      </c>
      <c r="V16" s="39"/>
      <c r="W16" s="39"/>
      <c r="X16" s="39"/>
      <c r="Y16" s="39"/>
      <c r="Z16" s="40"/>
      <c r="AA16" s="39"/>
      <c r="AB16" s="39">
        <v>4</v>
      </c>
      <c r="AC16" s="39"/>
      <c r="AD16" s="39"/>
      <c r="AE16" s="40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40"/>
      <c r="BC16" s="39">
        <v>4</v>
      </c>
      <c r="BD16" s="39"/>
      <c r="BE16" s="39"/>
      <c r="BF16" s="39"/>
      <c r="BG16" s="39"/>
      <c r="BH16" s="39"/>
    </row>
    <row r="17" spans="1:60" s="24" customFormat="1" x14ac:dyDescent="0.25">
      <c r="A17" s="20">
        <v>14</v>
      </c>
      <c r="B17" s="22" t="s">
        <v>6</v>
      </c>
      <c r="C17" s="35" t="s">
        <v>57</v>
      </c>
      <c r="D17" s="23" t="s">
        <v>45</v>
      </c>
      <c r="E17" s="23" t="s">
        <v>40</v>
      </c>
      <c r="F17" s="33">
        <v>79235068</v>
      </c>
      <c r="G17" s="40"/>
      <c r="H17" s="39"/>
      <c r="I17" s="39">
        <v>3</v>
      </c>
      <c r="J17" s="39"/>
      <c r="K17" s="39"/>
      <c r="L17" s="40"/>
      <c r="M17" s="39"/>
      <c r="N17" s="39"/>
      <c r="O17" s="39"/>
      <c r="P17" s="39"/>
      <c r="Q17" s="39"/>
      <c r="R17" s="39"/>
      <c r="S17" s="40"/>
      <c r="T17" s="39"/>
      <c r="U17" s="39"/>
      <c r="V17" s="39"/>
      <c r="W17" s="39"/>
      <c r="X17" s="39"/>
      <c r="Y17" s="39"/>
      <c r="Z17" s="40"/>
      <c r="AA17" s="39"/>
      <c r="AB17" s="39">
        <v>6</v>
      </c>
      <c r="AC17" s="39"/>
      <c r="AD17" s="39"/>
      <c r="AE17" s="40"/>
      <c r="AF17" s="39"/>
      <c r="AG17" s="39"/>
      <c r="AH17" s="39"/>
      <c r="AI17" s="39"/>
      <c r="AJ17" s="39"/>
      <c r="AK17" s="39"/>
      <c r="AL17" s="39"/>
      <c r="AM17" s="39"/>
      <c r="AN17" s="39">
        <v>4</v>
      </c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40"/>
      <c r="BC17" s="39"/>
      <c r="BD17" s="39">
        <v>2</v>
      </c>
      <c r="BE17" s="39"/>
      <c r="BF17" s="39"/>
      <c r="BG17" s="39"/>
      <c r="BH17" s="39"/>
    </row>
    <row r="18" spans="1:60" s="24" customFormat="1" x14ac:dyDescent="0.25">
      <c r="A18" s="20">
        <v>15</v>
      </c>
      <c r="B18" s="22" t="s">
        <v>6</v>
      </c>
      <c r="C18" s="35" t="s">
        <v>55</v>
      </c>
      <c r="D18" s="23" t="s">
        <v>47</v>
      </c>
      <c r="E18" s="23" t="s">
        <v>42</v>
      </c>
      <c r="F18" s="33">
        <v>79990269</v>
      </c>
      <c r="G18" s="40"/>
      <c r="H18" s="39"/>
      <c r="I18" s="39"/>
      <c r="J18" s="39"/>
      <c r="K18" s="39">
        <v>3</v>
      </c>
      <c r="L18" s="40"/>
      <c r="M18" s="39"/>
      <c r="N18" s="39"/>
      <c r="O18" s="39"/>
      <c r="P18" s="39"/>
      <c r="Q18" s="39"/>
      <c r="R18" s="39"/>
      <c r="S18" s="40"/>
      <c r="T18" s="39"/>
      <c r="U18" s="39"/>
      <c r="V18" s="39"/>
      <c r="W18" s="39"/>
      <c r="X18" s="39"/>
      <c r="Y18" s="39"/>
      <c r="Z18" s="40"/>
      <c r="AA18" s="39"/>
      <c r="AB18" s="39"/>
      <c r="AC18" s="39"/>
      <c r="AD18" s="39"/>
      <c r="AE18" s="40">
        <v>6</v>
      </c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>
        <v>4</v>
      </c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40"/>
      <c r="BC18" s="39"/>
      <c r="BD18" s="39"/>
      <c r="BE18" s="39"/>
      <c r="BF18" s="39">
        <v>2</v>
      </c>
      <c r="BG18" s="39"/>
      <c r="BH18" s="39"/>
    </row>
    <row r="19" spans="1:60" s="24" customFormat="1" x14ac:dyDescent="0.25">
      <c r="A19" s="20">
        <v>16</v>
      </c>
      <c r="B19" s="22" t="s">
        <v>17</v>
      </c>
      <c r="C19" s="35" t="s">
        <v>21</v>
      </c>
      <c r="D19" s="23" t="s">
        <v>46</v>
      </c>
      <c r="E19" s="23" t="s">
        <v>40</v>
      </c>
      <c r="F19" s="33">
        <v>51691505</v>
      </c>
      <c r="G19" s="39"/>
      <c r="H19" s="39"/>
      <c r="I19" s="39"/>
      <c r="J19" s="39"/>
      <c r="K19" s="39"/>
      <c r="L19" s="40"/>
      <c r="M19" s="39"/>
      <c r="N19" s="39"/>
      <c r="O19" s="39"/>
      <c r="P19" s="39"/>
      <c r="Q19" s="41">
        <v>8</v>
      </c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40"/>
      <c r="AF19" s="39"/>
      <c r="AG19" s="39"/>
      <c r="AH19" s="39"/>
      <c r="AI19" s="39"/>
      <c r="AJ19" s="41">
        <v>5</v>
      </c>
      <c r="AK19" s="39"/>
      <c r="AL19" s="39"/>
      <c r="AM19" s="39"/>
      <c r="AN19" s="39"/>
      <c r="AO19" s="39"/>
      <c r="AP19" s="39"/>
      <c r="AQ19" s="39"/>
      <c r="AR19" s="41"/>
      <c r="AS19" s="41"/>
      <c r="AT19" s="41"/>
      <c r="AU19" s="41">
        <v>4</v>
      </c>
      <c r="AV19" s="39"/>
      <c r="AW19" s="39"/>
      <c r="AX19" s="39"/>
      <c r="AY19" s="39"/>
      <c r="AZ19" s="39">
        <v>2</v>
      </c>
      <c r="BA19" s="39"/>
      <c r="BB19" s="39"/>
      <c r="BC19" s="39"/>
      <c r="BD19" s="39"/>
      <c r="BE19" s="39"/>
      <c r="BF19" s="39"/>
      <c r="BG19" s="39"/>
      <c r="BH19" s="39"/>
    </row>
    <row r="20" spans="1:60" s="24" customFormat="1" x14ac:dyDescent="0.25">
      <c r="A20" s="20">
        <v>17</v>
      </c>
      <c r="B20" s="22" t="s">
        <v>17</v>
      </c>
      <c r="C20" s="35" t="s">
        <v>56</v>
      </c>
      <c r="D20" s="23" t="s">
        <v>48</v>
      </c>
      <c r="E20" s="23" t="s">
        <v>42</v>
      </c>
      <c r="F20" s="33">
        <v>26579301</v>
      </c>
      <c r="G20" s="39"/>
      <c r="H20" s="39"/>
      <c r="I20" s="39"/>
      <c r="J20" s="39"/>
      <c r="K20" s="39"/>
      <c r="L20" s="40"/>
      <c r="M20" s="39"/>
      <c r="N20" s="39">
        <v>8</v>
      </c>
      <c r="O20" s="41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40"/>
      <c r="AF20" s="39"/>
      <c r="AG20" s="39">
        <v>5</v>
      </c>
      <c r="AH20" s="41"/>
      <c r="AI20" s="39"/>
      <c r="AJ20" s="39"/>
      <c r="AK20" s="39"/>
      <c r="AL20" s="39"/>
      <c r="AM20" s="39"/>
      <c r="AN20" s="39"/>
      <c r="AO20" s="39"/>
      <c r="AP20" s="39"/>
      <c r="AQ20" s="39"/>
      <c r="AR20" s="41"/>
      <c r="AS20" s="41"/>
      <c r="AT20" s="41">
        <v>4</v>
      </c>
      <c r="AU20" s="41"/>
      <c r="AV20" s="39"/>
      <c r="AW20" s="39"/>
      <c r="AX20" s="39"/>
      <c r="AY20" s="39">
        <v>2</v>
      </c>
      <c r="AZ20" s="39"/>
      <c r="BA20" s="39"/>
      <c r="BB20" s="39"/>
      <c r="BC20" s="39"/>
      <c r="BD20" s="39"/>
      <c r="BE20" s="39"/>
      <c r="BF20" s="39"/>
      <c r="BG20" s="39"/>
      <c r="BH20" s="39"/>
    </row>
    <row r="21" spans="1:60" s="24" customFormat="1" x14ac:dyDescent="0.25">
      <c r="A21" s="20">
        <v>18</v>
      </c>
      <c r="B21" s="22" t="s">
        <v>6</v>
      </c>
      <c r="C21" s="35" t="s">
        <v>32</v>
      </c>
      <c r="D21" s="23" t="s">
        <v>44</v>
      </c>
      <c r="E21" s="23" t="s">
        <v>42</v>
      </c>
      <c r="F21" s="33">
        <v>14271834</v>
      </c>
      <c r="G21" s="40"/>
      <c r="H21" s="39"/>
      <c r="I21" s="39">
        <v>5</v>
      </c>
      <c r="J21" s="39"/>
      <c r="K21" s="39"/>
      <c r="L21" s="40"/>
      <c r="M21" s="39"/>
      <c r="N21" s="39"/>
      <c r="O21" s="39"/>
      <c r="P21" s="39"/>
      <c r="Q21" s="39"/>
      <c r="R21" s="39"/>
      <c r="S21" s="40"/>
      <c r="T21" s="39"/>
      <c r="U21" s="39">
        <v>5</v>
      </c>
      <c r="V21" s="39"/>
      <c r="W21" s="39"/>
      <c r="X21" s="39"/>
      <c r="Y21" s="39"/>
      <c r="Z21" s="40"/>
      <c r="AA21" s="39"/>
      <c r="AB21" s="39">
        <v>4</v>
      </c>
      <c r="AC21" s="39"/>
      <c r="AD21" s="39"/>
      <c r="AE21" s="40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40"/>
      <c r="BC21" s="39"/>
      <c r="BD21" s="39"/>
      <c r="BE21" s="39">
        <v>4</v>
      </c>
      <c r="BF21" s="39"/>
      <c r="BG21" s="39"/>
      <c r="BH21" s="39"/>
    </row>
    <row r="22" spans="1:60" s="24" customFormat="1" x14ac:dyDescent="0.25">
      <c r="A22" s="20">
        <v>19</v>
      </c>
      <c r="B22" s="22" t="s">
        <v>17</v>
      </c>
      <c r="C22" s="35" t="s">
        <v>54</v>
      </c>
      <c r="D22" s="23" t="s">
        <v>46</v>
      </c>
      <c r="E22" s="23" t="s">
        <v>42</v>
      </c>
      <c r="F22" s="33">
        <v>28542487</v>
      </c>
      <c r="G22" s="39"/>
      <c r="H22" s="39"/>
      <c r="I22" s="39"/>
      <c r="J22" s="39"/>
      <c r="K22" s="39"/>
      <c r="L22" s="40"/>
      <c r="M22" s="41"/>
      <c r="N22" s="39"/>
      <c r="O22" s="39">
        <v>8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40"/>
      <c r="AF22" s="39"/>
      <c r="AG22" s="41">
        <v>5</v>
      </c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41"/>
      <c r="AS22" s="41"/>
      <c r="AT22" s="41"/>
      <c r="AU22" s="41"/>
      <c r="AV22" s="39"/>
      <c r="AW22" s="39">
        <v>4</v>
      </c>
      <c r="AX22" s="39"/>
      <c r="AY22" s="39"/>
      <c r="AZ22" s="39"/>
      <c r="BA22" s="39" t="s">
        <v>58</v>
      </c>
      <c r="BB22" s="39"/>
      <c r="BC22" s="39"/>
      <c r="BD22" s="39"/>
      <c r="BE22" s="39"/>
      <c r="BF22" s="39"/>
      <c r="BG22" s="39"/>
      <c r="BH22" s="39"/>
    </row>
    <row r="23" spans="1:60" s="24" customFormat="1" ht="45" x14ac:dyDescent="0.25">
      <c r="A23" s="20">
        <v>20</v>
      </c>
      <c r="B23" s="22" t="s">
        <v>6</v>
      </c>
      <c r="C23" s="144" t="s">
        <v>59</v>
      </c>
      <c r="D23" s="69" t="s">
        <v>60</v>
      </c>
      <c r="E23" s="145" t="s">
        <v>61</v>
      </c>
      <c r="F23" s="33">
        <v>14271834</v>
      </c>
      <c r="G23" s="40"/>
      <c r="H23" s="39"/>
      <c r="I23" s="146">
        <v>5</v>
      </c>
      <c r="J23" s="39"/>
      <c r="K23" s="39"/>
      <c r="L23" s="40"/>
      <c r="M23" s="39"/>
      <c r="N23" s="39"/>
      <c r="O23" s="39"/>
      <c r="P23" s="39"/>
      <c r="Q23" s="39"/>
      <c r="R23" s="39"/>
      <c r="S23" s="40"/>
      <c r="T23" s="39"/>
      <c r="U23" s="146">
        <v>5</v>
      </c>
      <c r="V23" s="39"/>
      <c r="W23" s="39"/>
      <c r="X23" s="39"/>
      <c r="Y23" s="39"/>
      <c r="Z23" s="40"/>
      <c r="AA23" s="39"/>
      <c r="AB23" s="146">
        <v>4</v>
      </c>
      <c r="AC23" s="39"/>
      <c r="AD23" s="39"/>
      <c r="AE23" s="40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40"/>
      <c r="BC23" s="39"/>
      <c r="BD23" s="39"/>
      <c r="BE23" s="39">
        <v>4</v>
      </c>
      <c r="BF23" s="39"/>
      <c r="BG23" s="39"/>
      <c r="BH23" s="39"/>
    </row>
    <row r="24" spans="1:60" ht="15.75" thickBot="1" x14ac:dyDescent="0.3"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</row>
    <row r="25" spans="1:60" s="29" customFormat="1" ht="13.5" thickBot="1" x14ac:dyDescent="0.25">
      <c r="A25" s="28"/>
      <c r="B25" s="102" t="s">
        <v>34</v>
      </c>
      <c r="C25" s="103"/>
      <c r="D25" s="103"/>
      <c r="E25" s="103"/>
      <c r="F25" s="103"/>
      <c r="G25" s="46">
        <f>SUM(G4:G22)</f>
        <v>0</v>
      </c>
      <c r="H25" s="46">
        <f t="shared" ref="H25:L25" si="0">SUM(H4:H22)</f>
        <v>0</v>
      </c>
      <c r="I25" s="46">
        <f>SUM(I4:I23)</f>
        <v>28</v>
      </c>
      <c r="J25" s="46">
        <f>SUM(J4:J23)</f>
        <v>26</v>
      </c>
      <c r="K25" s="46">
        <f>SUM(K4:K23)</f>
        <v>8</v>
      </c>
      <c r="L25" s="46">
        <f>SUM(K4:K23)</f>
        <v>8</v>
      </c>
      <c r="M25" s="46">
        <f t="shared" ref="M25:AZ25" si="1">SUM(M4:M22)</f>
        <v>0</v>
      </c>
      <c r="N25" s="46">
        <f t="shared" si="1"/>
        <v>8</v>
      </c>
      <c r="O25" s="46">
        <f t="shared" si="1"/>
        <v>8</v>
      </c>
      <c r="P25" s="46">
        <f t="shared" si="1"/>
        <v>4</v>
      </c>
      <c r="Q25" s="46">
        <f t="shared" si="1"/>
        <v>8</v>
      </c>
      <c r="R25" s="46">
        <f t="shared" si="1"/>
        <v>0</v>
      </c>
      <c r="S25" s="46">
        <f>SUM(S4:S22)</f>
        <v>0</v>
      </c>
      <c r="T25" s="46">
        <f>SUM(T4:T23)</f>
        <v>5</v>
      </c>
      <c r="U25" s="46">
        <f t="shared" ref="U25:Y25" si="2">SUM(U4:U23)</f>
        <v>20</v>
      </c>
      <c r="V25" s="46">
        <f t="shared" si="2"/>
        <v>5</v>
      </c>
      <c r="W25" s="46">
        <f t="shared" si="2"/>
        <v>10</v>
      </c>
      <c r="X25" s="46">
        <f t="shared" si="2"/>
        <v>10</v>
      </c>
      <c r="Y25" s="46">
        <f t="shared" si="2"/>
        <v>5</v>
      </c>
      <c r="Z25" s="46">
        <f>SUM(Z4:Z23)</f>
        <v>0</v>
      </c>
      <c r="AA25" s="46">
        <f t="shared" ref="AA25:AE25" si="3">SUM(AA4:AA23)</f>
        <v>0</v>
      </c>
      <c r="AB25" s="46">
        <f t="shared" si="3"/>
        <v>22</v>
      </c>
      <c r="AC25" s="46">
        <f t="shared" si="3"/>
        <v>22</v>
      </c>
      <c r="AD25" s="46">
        <f t="shared" si="3"/>
        <v>14</v>
      </c>
      <c r="AE25" s="46">
        <f t="shared" si="3"/>
        <v>16</v>
      </c>
      <c r="AF25" s="46">
        <f t="shared" si="1"/>
        <v>0</v>
      </c>
      <c r="AG25" s="46">
        <f t="shared" si="1"/>
        <v>10</v>
      </c>
      <c r="AH25" s="46">
        <f t="shared" si="1"/>
        <v>5</v>
      </c>
      <c r="AI25" s="46">
        <f t="shared" si="1"/>
        <v>0</v>
      </c>
      <c r="AJ25" s="46">
        <f t="shared" si="1"/>
        <v>5</v>
      </c>
      <c r="AK25" s="46">
        <f t="shared" si="1"/>
        <v>0</v>
      </c>
      <c r="AL25" s="46">
        <f>SUM(AL4:AL22)</f>
        <v>0</v>
      </c>
      <c r="AM25" s="46">
        <f t="shared" ref="AM25:AQ25" si="4">SUM(AM4:AM22)</f>
        <v>0</v>
      </c>
      <c r="AN25" s="46">
        <f t="shared" si="4"/>
        <v>4</v>
      </c>
      <c r="AO25" s="46">
        <f t="shared" si="4"/>
        <v>4</v>
      </c>
      <c r="AP25" s="46">
        <f t="shared" si="4"/>
        <v>8</v>
      </c>
      <c r="AQ25" s="46">
        <f t="shared" si="4"/>
        <v>4</v>
      </c>
      <c r="AR25" s="46">
        <f>SUM(AR4:AR22)</f>
        <v>0</v>
      </c>
      <c r="AS25" s="46">
        <f t="shared" ref="AS25:AW25" si="5">SUM(AS4:AS22)</f>
        <v>0</v>
      </c>
      <c r="AT25" s="46">
        <f t="shared" si="5"/>
        <v>4</v>
      </c>
      <c r="AU25" s="46">
        <f t="shared" si="5"/>
        <v>4</v>
      </c>
      <c r="AV25" s="46">
        <f t="shared" si="5"/>
        <v>4</v>
      </c>
      <c r="AW25" s="46">
        <f t="shared" si="5"/>
        <v>4</v>
      </c>
      <c r="AX25" s="46">
        <f t="shared" si="1"/>
        <v>0</v>
      </c>
      <c r="AY25" s="46">
        <f t="shared" si="1"/>
        <v>2</v>
      </c>
      <c r="AZ25" s="46">
        <f t="shared" si="1"/>
        <v>2</v>
      </c>
      <c r="BA25" s="46">
        <v>2</v>
      </c>
      <c r="BB25" s="46">
        <f>SUM(BB4:BB23)</f>
        <v>0</v>
      </c>
      <c r="BC25" s="46">
        <f t="shared" ref="BC25:BH25" si="6">SUM(BC4:BC23)</f>
        <v>8</v>
      </c>
      <c r="BD25" s="46">
        <f t="shared" si="6"/>
        <v>10</v>
      </c>
      <c r="BE25" s="46">
        <f t="shared" si="6"/>
        <v>14</v>
      </c>
      <c r="BF25" s="46">
        <f t="shared" si="6"/>
        <v>14</v>
      </c>
      <c r="BG25" s="46">
        <f t="shared" si="6"/>
        <v>8</v>
      </c>
      <c r="BH25" s="46">
        <f t="shared" si="6"/>
        <v>0</v>
      </c>
    </row>
    <row r="26" spans="1:60" s="29" customFormat="1" ht="13.5" thickBot="1" x14ac:dyDescent="0.25">
      <c r="A26" s="28"/>
      <c r="B26" s="102" t="s">
        <v>35</v>
      </c>
      <c r="C26" s="103"/>
      <c r="D26" s="103"/>
      <c r="E26" s="103"/>
      <c r="F26" s="103"/>
      <c r="G26" s="107">
        <f>+G25+H25+I25+J25+L25+K25</f>
        <v>70</v>
      </c>
      <c r="H26" s="108"/>
      <c r="I26" s="108"/>
      <c r="J26" s="108"/>
      <c r="K26" s="108"/>
      <c r="L26" s="109"/>
      <c r="M26" s="104">
        <f>SUM(M25:R25)</f>
        <v>28</v>
      </c>
      <c r="N26" s="105"/>
      <c r="O26" s="105"/>
      <c r="P26" s="105"/>
      <c r="Q26" s="105"/>
      <c r="R26" s="106"/>
      <c r="S26" s="110">
        <f>+S25+T25+U25+V25+W25+X25+Y25</f>
        <v>55</v>
      </c>
      <c r="T26" s="111"/>
      <c r="U26" s="111"/>
      <c r="V26" s="111"/>
      <c r="W26" s="111"/>
      <c r="X26" s="111"/>
      <c r="Y26" s="112"/>
      <c r="Z26" s="132">
        <f>+Z25+AA25+AB25+AC25+AD25+AE25</f>
        <v>74</v>
      </c>
      <c r="AA26" s="133"/>
      <c r="AB26" s="133"/>
      <c r="AC26" s="133"/>
      <c r="AD26" s="134"/>
      <c r="AE26" s="134"/>
      <c r="AF26" s="116">
        <f>SUM(AF25:AK25)</f>
        <v>20</v>
      </c>
      <c r="AG26" s="117"/>
      <c r="AH26" s="117"/>
      <c r="AI26" s="117"/>
      <c r="AJ26" s="117"/>
      <c r="AK26" s="118"/>
      <c r="AL26" s="135">
        <f>SUM(AL25:AQ25)</f>
        <v>20</v>
      </c>
      <c r="AM26" s="136"/>
      <c r="AN26" s="136"/>
      <c r="AO26" s="136"/>
      <c r="AP26" s="136"/>
      <c r="AQ26" s="137"/>
      <c r="AR26" s="119">
        <f>SUM(AR25:AW25)</f>
        <v>16</v>
      </c>
      <c r="AS26" s="120"/>
      <c r="AT26" s="120"/>
      <c r="AU26" s="120"/>
      <c r="AV26" s="121"/>
      <c r="AW26" s="122"/>
      <c r="AX26" s="47"/>
      <c r="AY26" s="47">
        <f>+AX25+AY25+AZ25+BA25</f>
        <v>6</v>
      </c>
      <c r="AZ26" s="47"/>
      <c r="BA26" s="47"/>
      <c r="BB26" s="138">
        <f>SUM(BB25:BH25)</f>
        <v>54</v>
      </c>
      <c r="BC26" s="139"/>
      <c r="BD26" s="139"/>
      <c r="BE26" s="139"/>
      <c r="BF26" s="139"/>
      <c r="BG26" s="139"/>
      <c r="BH26" s="140"/>
    </row>
    <row r="27" spans="1:60" s="32" customFormat="1" ht="13.5" thickBot="1" x14ac:dyDescent="0.25">
      <c r="A27" s="28"/>
      <c r="B27" s="30"/>
      <c r="C27" s="31"/>
      <c r="D27" s="31"/>
      <c r="E27" s="31"/>
      <c r="F27" s="31"/>
      <c r="G27" s="48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13">
        <f>+X26+Z26</f>
        <v>74</v>
      </c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5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</row>
    <row r="28" spans="1:60" s="32" customFormat="1" ht="12.75" x14ac:dyDescent="0.2">
      <c r="A28" s="28"/>
      <c r="B28" s="30"/>
      <c r="F28" s="28"/>
      <c r="G28" s="51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3"/>
      <c r="T28" s="53"/>
      <c r="U28" s="53"/>
      <c r="V28" s="53"/>
      <c r="W28" s="53"/>
      <c r="X28" s="52"/>
      <c r="Y28" s="51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2"/>
      <c r="BD28" s="52"/>
      <c r="BE28" s="52"/>
      <c r="BF28" s="52"/>
      <c r="BG28" s="52"/>
      <c r="BH28" s="52"/>
    </row>
    <row r="29" spans="1:60" ht="15.75" thickBot="1" x14ac:dyDescent="0.3"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</row>
    <row r="30" spans="1:60" ht="15.75" thickBot="1" x14ac:dyDescent="0.3">
      <c r="G30" s="125" t="s">
        <v>14</v>
      </c>
      <c r="H30" s="126"/>
      <c r="I30" s="126"/>
      <c r="J30" s="126"/>
      <c r="K30" s="127"/>
      <c r="L30" s="128"/>
      <c r="M30" s="129" t="s">
        <v>18</v>
      </c>
      <c r="N30" s="130"/>
      <c r="O30" s="130"/>
      <c r="P30" s="130"/>
      <c r="Q30" s="130"/>
      <c r="R30" s="131"/>
      <c r="S30" s="110" t="s">
        <v>24</v>
      </c>
      <c r="T30" s="111"/>
      <c r="U30" s="111"/>
      <c r="V30" s="111"/>
      <c r="W30" s="111"/>
      <c r="X30" s="111"/>
      <c r="Y30" s="112"/>
      <c r="Z30" s="132" t="s">
        <v>13</v>
      </c>
      <c r="AA30" s="133"/>
      <c r="AB30" s="133"/>
      <c r="AC30" s="133"/>
      <c r="AD30" s="134"/>
      <c r="AE30" s="134"/>
      <c r="AF30" s="116" t="s">
        <v>19</v>
      </c>
      <c r="AG30" s="117"/>
      <c r="AH30" s="117"/>
      <c r="AI30" s="117"/>
      <c r="AJ30" s="117"/>
      <c r="AK30" s="118"/>
      <c r="AL30" s="135" t="s">
        <v>11</v>
      </c>
      <c r="AM30" s="136"/>
      <c r="AN30" s="136"/>
      <c r="AO30" s="136"/>
      <c r="AP30" s="136"/>
      <c r="AQ30" s="137"/>
      <c r="AR30" s="119" t="s">
        <v>20</v>
      </c>
      <c r="AS30" s="120"/>
      <c r="AT30" s="120"/>
      <c r="AU30" s="120"/>
      <c r="AV30" s="121"/>
      <c r="AW30" s="122"/>
      <c r="AX30" s="141" t="s">
        <v>50</v>
      </c>
      <c r="AY30" s="142"/>
      <c r="AZ30" s="142"/>
      <c r="BA30" s="143"/>
      <c r="BB30" s="123" t="s">
        <v>12</v>
      </c>
      <c r="BC30" s="123"/>
      <c r="BD30" s="123"/>
      <c r="BE30" s="123"/>
      <c r="BF30" s="123"/>
      <c r="BG30" s="123"/>
      <c r="BH30" s="124"/>
    </row>
    <row r="31" spans="1:60" x14ac:dyDescent="0.25">
      <c r="G31" s="54" t="s">
        <v>4</v>
      </c>
      <c r="H31" s="55" t="s">
        <v>5</v>
      </c>
      <c r="I31" s="55" t="s">
        <v>6</v>
      </c>
      <c r="J31" s="55" t="s">
        <v>7</v>
      </c>
      <c r="K31" s="56"/>
      <c r="L31" s="57" t="s">
        <v>8</v>
      </c>
      <c r="M31" s="54" t="s">
        <v>4</v>
      </c>
      <c r="N31" s="55" t="s">
        <v>5</v>
      </c>
      <c r="O31" s="55" t="s">
        <v>6</v>
      </c>
      <c r="P31" s="55" t="s">
        <v>7</v>
      </c>
      <c r="Q31" s="57" t="s">
        <v>8</v>
      </c>
      <c r="R31" s="56" t="s">
        <v>9</v>
      </c>
      <c r="S31" s="58">
        <v>28</v>
      </c>
      <c r="T31" s="55">
        <v>30</v>
      </c>
      <c r="U31" s="55">
        <v>32</v>
      </c>
      <c r="V31" s="55">
        <v>34</v>
      </c>
      <c r="W31" s="55">
        <v>36</v>
      </c>
      <c r="X31" s="55">
        <v>38</v>
      </c>
      <c r="Y31" s="57">
        <v>40</v>
      </c>
      <c r="Z31" s="58" t="s">
        <v>4</v>
      </c>
      <c r="AA31" s="55" t="s">
        <v>5</v>
      </c>
      <c r="AB31" s="55" t="s">
        <v>6</v>
      </c>
      <c r="AC31" s="55" t="s">
        <v>7</v>
      </c>
      <c r="AD31" s="56"/>
      <c r="AE31" s="56" t="s">
        <v>8</v>
      </c>
      <c r="AF31" s="59" t="s">
        <v>4</v>
      </c>
      <c r="AG31" s="60" t="s">
        <v>5</v>
      </c>
      <c r="AH31" s="60" t="s">
        <v>6</v>
      </c>
      <c r="AI31" s="60" t="s">
        <v>7</v>
      </c>
      <c r="AJ31" s="61" t="s">
        <v>8</v>
      </c>
      <c r="AK31" s="61" t="s">
        <v>9</v>
      </c>
      <c r="AL31" s="59" t="s">
        <v>4</v>
      </c>
      <c r="AM31" s="60" t="s">
        <v>5</v>
      </c>
      <c r="AN31" s="60" t="s">
        <v>6</v>
      </c>
      <c r="AO31" s="60" t="s">
        <v>7</v>
      </c>
      <c r="AP31" s="61" t="s">
        <v>8</v>
      </c>
      <c r="AQ31" s="62" t="s">
        <v>9</v>
      </c>
      <c r="AR31" s="63">
        <v>35</v>
      </c>
      <c r="AS31" s="64">
        <v>36</v>
      </c>
      <c r="AT31" s="64">
        <v>37</v>
      </c>
      <c r="AU31" s="64">
        <v>38</v>
      </c>
      <c r="AV31" s="65">
        <v>39</v>
      </c>
      <c r="AW31" s="66">
        <v>40</v>
      </c>
      <c r="AX31" s="67"/>
      <c r="AY31" s="67"/>
      <c r="AZ31" s="67"/>
      <c r="BA31" s="67"/>
      <c r="BB31" s="63">
        <v>37</v>
      </c>
      <c r="BC31" s="63">
        <v>38</v>
      </c>
      <c r="BD31" s="63">
        <v>39</v>
      </c>
      <c r="BE31" s="63">
        <v>40</v>
      </c>
      <c r="BF31" s="63">
        <v>41</v>
      </c>
      <c r="BG31" s="63">
        <v>42</v>
      </c>
      <c r="BH31" s="63">
        <v>43</v>
      </c>
    </row>
    <row r="32" spans="1:60" x14ac:dyDescent="0.25"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</row>
  </sheetData>
  <mergeCells count="35">
    <mergeCell ref="X27:AJ27"/>
    <mergeCell ref="AF26:AK26"/>
    <mergeCell ref="AR30:AW30"/>
    <mergeCell ref="BB30:BH30"/>
    <mergeCell ref="G30:L30"/>
    <mergeCell ref="M30:R30"/>
    <mergeCell ref="S30:Y30"/>
    <mergeCell ref="Z30:AE30"/>
    <mergeCell ref="AF30:AK30"/>
    <mergeCell ref="AL30:AQ30"/>
    <mergeCell ref="AL26:AQ26"/>
    <mergeCell ref="AR26:AW26"/>
    <mergeCell ref="BB26:BH26"/>
    <mergeCell ref="Z26:AE26"/>
    <mergeCell ref="AX30:BA30"/>
    <mergeCell ref="B25:F25"/>
    <mergeCell ref="B26:F26"/>
    <mergeCell ref="M26:R26"/>
    <mergeCell ref="G26:L26"/>
    <mergeCell ref="S26:Y26"/>
    <mergeCell ref="AL1:AQ1"/>
    <mergeCell ref="AR1:AW1"/>
    <mergeCell ref="BB1:BH1"/>
    <mergeCell ref="S1:Y1"/>
    <mergeCell ref="Z1:AE1"/>
    <mergeCell ref="AF1:AK1"/>
    <mergeCell ref="AX1:BA1"/>
    <mergeCell ref="G1:L1"/>
    <mergeCell ref="M1:R1"/>
    <mergeCell ref="A1:A2"/>
    <mergeCell ref="B1:B2"/>
    <mergeCell ref="C1:C2"/>
    <mergeCell ref="F1:F2"/>
    <mergeCell ref="D1:D2"/>
    <mergeCell ref="E1:E2"/>
  </mergeCells>
  <pageMargins left="0.7" right="0.7" top="0.75" bottom="0.75" header="0.3" footer="0.3"/>
  <pageSetup scale="2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1C2A31EDA5E34783070D2266A9272B" ma:contentTypeVersion="11" ma:contentTypeDescription="Create a new document." ma:contentTypeScope="" ma:versionID="61a66f941249402c5d77b15866359f5c">
  <xsd:schema xmlns:xsd="http://www.w3.org/2001/XMLSchema" xmlns:xs="http://www.w3.org/2001/XMLSchema" xmlns:p="http://schemas.microsoft.com/office/2006/metadata/properties" xmlns:ns3="435c9d6a-180b-4a5f-94e9-180f4c86935c" xmlns:ns4="4747ec2b-74e1-42f6-bc60-de163d062d70" targetNamespace="http://schemas.microsoft.com/office/2006/metadata/properties" ma:root="true" ma:fieldsID="fdcf48b8f7fb1be4000aad99c63f78b5" ns3:_="" ns4:_="">
    <xsd:import namespace="435c9d6a-180b-4a5f-94e9-180f4c86935c"/>
    <xsd:import namespace="4747ec2b-74e1-42f6-bc60-de163d062d7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5c9d6a-180b-4a5f-94e9-180f4c869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47ec2b-74e1-42f6-bc60-de163d062d7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35c9d6a-180b-4a5f-94e9-180f4c86935c" xsi:nil="true"/>
  </documentManagement>
</p:properties>
</file>

<file path=customXml/itemProps1.xml><?xml version="1.0" encoding="utf-8"?>
<ds:datastoreItem xmlns:ds="http://schemas.openxmlformats.org/officeDocument/2006/customXml" ds:itemID="{262010A1-401A-456C-ADA7-708EBE785C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5c9d6a-180b-4a5f-94e9-180f4c86935c"/>
    <ds:schemaRef ds:uri="4747ec2b-74e1-42f6-bc60-de163d062d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E9E83C-1D7B-49BF-ACBB-3F06A5178B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07C27B-09CE-46F0-A08F-CE7353B85283}">
  <ds:schemaRefs>
    <ds:schemaRef ds:uri="http://www.w3.org/XML/1998/namespace"/>
    <ds:schemaRef ds:uri="http://schemas.microsoft.com/office/infopath/2007/PartnerControls"/>
    <ds:schemaRef ds:uri="http://schemas.microsoft.com/office/2006/metadata/properties"/>
    <ds:schemaRef ds:uri="4747ec2b-74e1-42f6-bc60-de163d062d70"/>
    <ds:schemaRef ds:uri="435c9d6a-180b-4a5f-94e9-180f4c86935c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TO 2023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LIZETH JHOANA MEJIA ROJAS</cp:lastModifiedBy>
  <cp:lastPrinted>2021-04-19T14:07:17Z</cp:lastPrinted>
  <dcterms:created xsi:type="dcterms:W3CDTF">2021-04-14T14:33:34Z</dcterms:created>
  <dcterms:modified xsi:type="dcterms:W3CDTF">2023-04-21T15:18:40Z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2023-01-24T20:10:44Z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e6bc9cb1-a388-4447-8e80-9256a417694c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0x010100F61C2A31EDA5E34783070D2266A9272B</vt:lpwstr>
  </property>
</Properties>
</file>