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3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Naty/DOCUMENTOS NATHALY ACOSTA/SENA 2023  /BIENES Y SERVICIOS/DERECHOS DE PETICION/FERRETERIA /"/>
    </mc:Choice>
  </mc:AlternateContent>
  <xr:revisionPtr revIDLastSave="0" documentId="13_ncr:1_{66988C04-5816-CA48-8AE4-8DABE895DBD6}" xr6:coauthVersionLast="45" xr6:coauthVersionMax="47" xr10:uidLastSave="{00000000-0000-0000-0000-000000000000}"/>
  <bookViews>
    <workbookView xWindow="0" yWindow="460" windowWidth="27320" windowHeight="13800" xr2:uid="{00000000-000D-0000-FFFF-FFFF00000000}"/>
  </bookViews>
  <sheets>
    <sheet name="MATRIZ (2)" sheetId="5" r:id="rId1"/>
    <sheet name="PROBABILIDAD" sheetId="2" r:id="rId2"/>
    <sheet name="IMPACTO DEL RIESGO" sheetId="3" r:id="rId3"/>
    <sheet name="VALORACIÓN" sheetId="4" r:id="rId4"/>
  </sheets>
  <definedNames>
    <definedName name="_xlnm.Print_Area" localSheetId="0">'MATRIZ (2)'!$A$3:$W$14</definedName>
    <definedName name="_xlnm.Print_Titles" localSheetId="0">'MATRIZ (2)'!$2:$11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3" i="5" l="1"/>
  <c r="Q23" i="5"/>
  <c r="Q22" i="5"/>
  <c r="K22" i="5"/>
  <c r="Q21" i="5"/>
  <c r="K21" i="5"/>
  <c r="Q20" i="5"/>
  <c r="K20" i="5"/>
  <c r="K12" i="5" l="1"/>
  <c r="Q19" i="5" l="1"/>
  <c r="K19" i="5"/>
  <c r="Q18" i="5"/>
  <c r="K18" i="5"/>
  <c r="Q15" i="5" l="1"/>
  <c r="Q16" i="5"/>
  <c r="Q17" i="5"/>
  <c r="K15" i="5"/>
  <c r="K16" i="5"/>
  <c r="K17" i="5"/>
  <c r="AL14" i="5" l="1"/>
  <c r="AK14" i="5"/>
  <c r="AJ14" i="5"/>
  <c r="AI14" i="5"/>
  <c r="AL13" i="5"/>
  <c r="AK13" i="5"/>
  <c r="Q13" i="5" s="1"/>
  <c r="AJ13" i="5"/>
  <c r="AI13" i="5"/>
  <c r="AL12" i="5"/>
  <c r="AK12" i="5"/>
  <c r="AJ12" i="5"/>
  <c r="AI12" i="5"/>
  <c r="Q14" i="5"/>
  <c r="J14" i="5" l="1"/>
  <c r="K14" i="5" s="1"/>
  <c r="J13" i="5"/>
  <c r="K13" i="5" s="1"/>
  <c r="Q1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Andres Mauricio Rodriguez Romero</author>
  </authors>
  <commentList>
    <comment ref="B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CLASE:
Se debe diferenciar si el riesgo es GENERAL es decir un riesgos de todos los procesos de contratación estatal o es ESPECIFICO y propio del proceso de contratación objeto de análisis.
</t>
        </r>
      </text>
    </comment>
    <comment ref="C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FUENTE:
Se debe diferenciar si es un riesgo INTERNO, asociado a la operación de la Entidad o es un riesgo EXTERNO asociado al sector o entorno y no referido a los asuntos de la entidad
</t>
        </r>
      </text>
    </comment>
    <comment ref="D3" authorId="0" shapeId="0" xr:uid="{00000000-0006-0000-0000-000003000000}">
      <text>
        <r>
          <rPr>
            <sz val="9"/>
            <color indexed="81"/>
            <rFont val="Tahoma"/>
            <family val="2"/>
          </rPr>
          <t>ETAPA:
Se debe identificar en que etapa del proceso se puede presentar materialización del riesgo, se establecen cuatro etapas generales: 
- PLANEACIÓN
- SELECCIÓN
- CONTRATACIÓN
- EJECUCIÓN
- PLANEACIÓN Y EJECUCIÓN
- SELECCIÓN Y EJECUCIÓN
- CONTRATACIÓN Y EJECUCIÓN</t>
        </r>
      </text>
    </comment>
    <comment ref="E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TIPO:
De acuerdo con el documento Conpes 3714 de 2011 se clasifica los riesgos de acuerdo a los siguientes tipos: 
Económicos
Sociales o Políticos
Operacionales
Financieros
Regulatorios
Riesgos de la Naturaleza
Ambientales
Tecnológicos
</t>
        </r>
      </text>
    </comment>
    <comment ref="F3" authorId="0" shapeId="0" xr:uid="{00000000-0006-0000-0000-000005000000}">
      <text>
        <r>
          <rPr>
            <sz val="9"/>
            <color rgb="FF000000"/>
            <rFont val="Tahoma"/>
            <family val="2"/>
          </rPr>
          <t xml:space="preserve">DESCRIPCIÓN:
</t>
        </r>
        <r>
          <rPr>
            <sz val="9"/>
            <color rgb="FF000000"/>
            <rFont val="Tahoma"/>
            <family val="2"/>
          </rPr>
          <t xml:space="preserve">Se deben definir los posibles escenarios de materilización del riesgo, bajo que circunstacias se puede presentar y cuales serían los eventos que desencadenarían en dicha situación
</t>
        </r>
      </text>
    </comment>
    <comment ref="G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CONSECUECIA:
Se deben definir las consecuencias generadaas por la materialización del riesgo
</t>
        </r>
      </text>
    </comment>
    <comment ref="H3" authorId="0" shapeId="0" xr:uid="{00000000-0006-0000-0000-000007000000}">
      <text>
        <r>
          <rPr>
            <sz val="9"/>
            <color indexed="81"/>
            <rFont val="Tahoma"/>
            <family val="2"/>
          </rPr>
          <t>PROBABILIDAD:
Posibilidad de materialización del riesgo, se definen las siguientes posiblidades en escala de uno a cinco:
RARO = 1
IMPROBABLE = 2
POSIBLE = 3
PROBABLE = 4
CASI CIERTO = 5</t>
        </r>
      </text>
    </comment>
    <comment ref="I3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cinco:
INSIGNIFICANTE = 1
MENOR = 2
MODERADO = 3
MAYOR = 4
CATASTROFICO = 5
</t>
        </r>
      </text>
    </comment>
    <comment ref="J3" authorId="0" shapeId="0" xr:uid="{00000000-0006-0000-0000-000009000000}">
      <text>
        <r>
          <rPr>
            <sz val="9"/>
            <color indexed="81"/>
            <rFont val="Tahoma"/>
            <family val="2"/>
          </rPr>
          <t>VALORACIÓN DEL RIESGO:
Es el resultado de sumar la valoración de Probabilidad e Impacto, por lo cual es un número entre dos y diez</t>
        </r>
      </text>
    </comment>
    <comment ref="K3" authorId="0" shapeId="0" xr:uid="{00000000-0006-0000-0000-00000A000000}">
      <text>
        <r>
          <rPr>
            <sz val="9"/>
            <color indexed="81"/>
            <rFont val="Tahoma"/>
            <family val="2"/>
          </rPr>
          <t xml:space="preserve">CATEGORÍA:
Se categoriza el riesgo de acuerdo a la valoración obtenida, se define de la siguiente forma:
RIESGO EXTREMO = 8, 9 Y 10
RIESGO ALTO = 6 Y 7
RIESGO MEDIO = 5
RIESGO BAJO = 2, 3 Y 4
</t>
        </r>
      </text>
    </comment>
    <comment ref="L3" authorId="0" shapeId="0" xr:uid="{00000000-0006-0000-0000-00000B000000}">
      <text>
        <r>
          <rPr>
            <sz val="9"/>
            <color indexed="81"/>
            <rFont val="Tahoma"/>
            <family val="2"/>
          </rPr>
          <t>DOLIENTE:
Se debe asignar un doliente o asignado que para el caso puede ser:
- El Contratista
- El Contratante 
- El corredor de seguros
- El contratante y el contratista
- El contratante y el corredor de seguros</t>
        </r>
      </text>
    </comment>
    <comment ref="M3" authorId="0" shapeId="0" xr:uid="{00000000-0006-0000-0000-00000C000000}">
      <text>
        <r>
          <rPr>
            <sz val="9"/>
            <color rgb="FF000000"/>
            <rFont val="Tahoma"/>
            <family val="2"/>
          </rPr>
          <t xml:space="preserve">TRATAMIENTO:
</t>
        </r>
        <r>
          <rPr>
            <sz val="9"/>
            <color rgb="FF000000"/>
            <rFont val="Tahoma"/>
            <family val="2"/>
          </rPr>
          <t xml:space="preserve">Se debe diseñar y ejecutar un plan de prevención o tratamiento del riesgo el cual disminuya la valoración de este, ya sea evitando el riesgo o con la disminución de su probabilidad, impacto o ambas;
</t>
        </r>
      </text>
    </comment>
    <comment ref="N3" authorId="0" shapeId="0" xr:uid="{00000000-0006-0000-0000-00000D000000}">
      <text>
        <r>
          <rPr>
            <sz val="9"/>
            <color rgb="FF000000"/>
            <rFont val="Tahoma"/>
            <family val="2"/>
          </rPr>
          <t xml:space="preserve">Se debe realizar una nueva valoración de los aspectos abajo mencionados, para dicha labor se debe tener en cuenta como se espera que evlucionen los aspectos al implementar el tratamiento
</t>
        </r>
      </text>
    </comment>
    <comment ref="R3" authorId="0" shapeId="0" xr:uid="{00000000-0006-0000-0000-00000E000000}">
      <text>
        <r>
          <rPr>
            <sz val="9"/>
            <color indexed="81"/>
            <rFont val="Tahoma"/>
            <family val="2"/>
          </rPr>
          <t>Se debe especificar si la materialización del riesgo afecta la ejecución del contrato o no, o si en dado caso no aplica</t>
        </r>
      </text>
    </comment>
    <comment ref="S3" authorId="0" shapeId="0" xr:uid="{00000000-0006-0000-0000-00000F000000}">
      <text>
        <r>
          <rPr>
            <sz val="9"/>
            <color indexed="81"/>
            <rFont val="Tahoma"/>
            <family val="2"/>
          </rPr>
          <t>Se debe especificar al responsable de la ejecución del plan de tratamiento</t>
        </r>
      </text>
    </comment>
    <comment ref="N7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PROBABILIDAD:
Posibilidad de materialización del riesgo, se definen las siguientes posiblidades en escala de uno a cinco, cabe resaltar que esta calificación debe ser igual o menor a la asignada sin tratamiento:
RARO = 1
IMPROBABLE = 2
POSIBLE = 3
PROBABLE = 4
CASI CIERTO = 5
</t>
        </r>
      </text>
    </comment>
    <comment ref="O7" authorId="0" shapeId="0" xr:uid="{00000000-0006-0000-0000-000011000000}">
      <text>
        <r>
          <rPr>
            <sz val="9"/>
            <color indexed="81"/>
            <rFont val="Tahoma"/>
            <family val="2"/>
          </rPr>
          <t xml:space="preserve">IMPACTO:
Producto de un evento expresado cuantitativamente, sea este una pérdida, perjuicio o desventaja, se definen las siguientes posibilidades en escala de uno a cinco, cabe resaltar que esta calificación debe ser igual o menor a la asignada sin tratamiento:
INSIGNIFICANTE = 1
MENOR = 2
MODERADO = 3
MAYOR = 4
CATASTROFICO = 5
</t>
        </r>
      </text>
    </comment>
    <comment ref="P7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VALORACIÓN DEL RIESGO:
Es el resultado de sumar la valoración de Probabilidad e Impacto, por lo cual es un número entre dos y diez
</t>
        </r>
      </text>
    </comment>
    <comment ref="Q7" authorId="0" shapeId="0" xr:uid="{00000000-0006-0000-0000-000013000000}">
      <text>
        <r>
          <rPr>
            <sz val="9"/>
            <color indexed="81"/>
            <rFont val="Tahoma"/>
            <family val="2"/>
          </rPr>
          <t>CATEGORÍA:
Se categoriza el riesgo de acuerdo a la valoración obtenida, se define de la siguiente forma:
RIESGO EXTREMO = 8, 9 Y 10
RIESGO ALTO = 6 Y 7
RIESGO MEDIO = 5
RIESGO BAJO = 2, 3 Y 4</t>
        </r>
      </text>
    </comment>
    <comment ref="V7" authorId="0" shapeId="0" xr:uid="{00000000-0006-0000-0000-000014000000}">
      <text>
        <r>
          <rPr>
            <sz val="9"/>
            <color indexed="81"/>
            <rFont val="Tahoma"/>
            <family val="2"/>
          </rPr>
          <t>Se debe especifircar como se realiza el monitoreo del riesgo y su tratamiento, en el esapcio se debe diligenciar el encargado del monitoreo y el metodo utilizado para este</t>
        </r>
      </text>
    </comment>
    <comment ref="W7" authorId="0" shapeId="0" xr:uid="{00000000-0006-0000-0000-000015000000}">
      <text>
        <r>
          <rPr>
            <sz val="9"/>
            <color indexed="81"/>
            <rFont val="Tahoma"/>
            <family val="2"/>
          </rPr>
          <t>Se debe especificar cada cuanto se realizara la labor de monitoreo del riesgo</t>
        </r>
      </text>
    </comment>
  </commentList>
</comments>
</file>

<file path=xl/sharedStrings.xml><?xml version="1.0" encoding="utf-8"?>
<sst xmlns="http://schemas.openxmlformats.org/spreadsheetml/2006/main" count="354" uniqueCount="176">
  <si>
    <t>CLASE</t>
  </si>
  <si>
    <t>FUENTE</t>
  </si>
  <si>
    <t>CONSECUENCIA DE LA OCURRENCIA DEL EVENTO</t>
  </si>
  <si>
    <t>PROBABILIDAD</t>
  </si>
  <si>
    <t>IMPACTO</t>
  </si>
  <si>
    <t xml:space="preserve">¿A QUIÉN SE LE ASIGNA? </t>
  </si>
  <si>
    <t xml:space="preserve">IMPACTO DESPUÉS DEL TRATAMIENTO </t>
  </si>
  <si>
    <t xml:space="preserve">IMPACTO  </t>
  </si>
  <si>
    <t>PERSONA RESPONSABLE POR IMPLEMENTAR EL TRATAMIENTO</t>
  </si>
  <si>
    <t>FECHA EN QUE SE INICIA EL TRATAMIENTO</t>
  </si>
  <si>
    <t>¿CÓMO SE REALIZA EL MONITOREO?</t>
  </si>
  <si>
    <t>PERIOCIDICIDAD ¿CUÁNDO?</t>
  </si>
  <si>
    <t>MONITOREO Y REVISÓN</t>
  </si>
  <si>
    <t xml:space="preserve">CATEGORÍA </t>
  </si>
  <si>
    <t xml:space="preserve">VALORACIÓN </t>
  </si>
  <si>
    <t>IMPROBABLE (PUEDE OCURIR OCASIONALMENTE)</t>
  </si>
  <si>
    <t>RARO (PUEDE OCURIR EXCEPCIONALMENTE)</t>
  </si>
  <si>
    <t>POSIBLE (PUEDE OCURIR EN CUALQUIER MOMENTO FUTURO )</t>
  </si>
  <si>
    <t>PROBABLE (PROBABLEMENTE VA A OCURIR)</t>
  </si>
  <si>
    <t>CASI CIERTO (OCURRE EN LA MAYORIA DE LAS CIRCUNSTACIAS)</t>
  </si>
  <si>
    <t>IMPACTO DEL RIESGO</t>
  </si>
  <si>
    <t>CALIFICACIÓN CUALITATIVA</t>
  </si>
  <si>
    <t>CALIFICACIÓN MONETARIA</t>
  </si>
  <si>
    <t xml:space="preserve">CATEGORIA </t>
  </si>
  <si>
    <t>VALORACIÓN</t>
  </si>
  <si>
    <t xml:space="preserve">Obstruye la ejecución del contrato de manera intrascedente </t>
  </si>
  <si>
    <t xml:space="preserve">Dificulta la ejecución del contrato de manera baja. Aplicando mediadas mínimas se puede lograr el objeto contractual.  </t>
  </si>
  <si>
    <t xml:space="preserve">Afecta la ejecución del contrato sin afectar el beneficio ara las partes </t>
  </si>
  <si>
    <t xml:space="preserve">Obstruye la ejecución del contrato sustancialmente pero aún así permite la ejecución del objeto contractual </t>
  </si>
  <si>
    <t xml:space="preserve">perturba la ejecución del contrato de manera grave imposibilitando la consecución del objeto contractual  </t>
  </si>
  <si>
    <t xml:space="preserve">Los sobrecostos no representan más del uno por ciento (1%) del valor del contrato </t>
  </si>
  <si>
    <t xml:space="preserve">Los sobrecostos no representan más del cinco por ciento (5%) del valor del contrato </t>
  </si>
  <si>
    <t xml:space="preserve">Genera un impacto sobre el valor del contrato entre el cinco (5%) y el quince por ciento (15%) </t>
  </si>
  <si>
    <t xml:space="preserve">Incrementa el valor del contrato entre el quince por ciento (15%) y  el treinta (30%) y </t>
  </si>
  <si>
    <t>Impacto sobre el vaor del contrato más del treinta por ciento (30%)</t>
  </si>
  <si>
    <t>Insignificante</t>
  </si>
  <si>
    <t>Menor</t>
  </si>
  <si>
    <t xml:space="preserve">Moderado </t>
  </si>
  <si>
    <t>Mayor</t>
  </si>
  <si>
    <t xml:space="preserve">Catastrófico </t>
  </si>
  <si>
    <t>Raro (puede ocurrir excepcionalmente)</t>
  </si>
  <si>
    <t>Improbable (puede ocurrir ocasionalmente)</t>
  </si>
  <si>
    <t>Posible (puede ocurrir en cualquier momento futuro)</t>
  </si>
  <si>
    <t>Probable (Probablemente va a ocurrir )</t>
  </si>
  <si>
    <t>casi cierto (ocuerre en la mayoría de las circunstancias)</t>
  </si>
  <si>
    <t>VALORACIÓN DEL RIESGO</t>
  </si>
  <si>
    <t>Valoración del Riesgo</t>
  </si>
  <si>
    <t xml:space="preserve">Categoría </t>
  </si>
  <si>
    <t>8,9,10</t>
  </si>
  <si>
    <t>Riesgo Extremo</t>
  </si>
  <si>
    <t xml:space="preserve">6 y 7 </t>
  </si>
  <si>
    <t>Riesgo Alto</t>
  </si>
  <si>
    <t>Riesgo Medio</t>
  </si>
  <si>
    <t>2,3 y 4</t>
  </si>
  <si>
    <t>Riesgo Bajo</t>
  </si>
  <si>
    <t>TABLA 5 CATEGORÍA DEL RIESGO</t>
  </si>
  <si>
    <t>8, 9 y 10</t>
  </si>
  <si>
    <t>ETAPA</t>
  </si>
  <si>
    <t>TIPO</t>
  </si>
  <si>
    <t>CATEGORÍA</t>
  </si>
  <si>
    <t>AFECTA LA EJECUCIÓN DEL CONTRATO?</t>
  </si>
  <si>
    <t>FECHA ESTIMADA EN QUE SE COMPLETA EL TRATAMIENTO</t>
  </si>
  <si>
    <t>GENERAL</t>
  </si>
  <si>
    <t>INSIGNIFICANTE (1)</t>
  </si>
  <si>
    <t>MENOR (2)</t>
  </si>
  <si>
    <t>MODERADO (3)</t>
  </si>
  <si>
    <t xml:space="preserve">MAYOR (4) </t>
  </si>
  <si>
    <t>CATASTROFICO (5)</t>
  </si>
  <si>
    <t>RARO (1)</t>
  </si>
  <si>
    <t>IMPROBABLE (2)</t>
  </si>
  <si>
    <t>POSIBLE (3)</t>
  </si>
  <si>
    <t>PROBABLE (4)</t>
  </si>
  <si>
    <t>CASI CIERTO (5)</t>
  </si>
  <si>
    <t>EXTREMO</t>
  </si>
  <si>
    <t>ALTO</t>
  </si>
  <si>
    <t xml:space="preserve">MEDIO </t>
  </si>
  <si>
    <t>BAJO</t>
  </si>
  <si>
    <t>SI</t>
  </si>
  <si>
    <t>NO</t>
  </si>
  <si>
    <t>ESPECIFICO</t>
  </si>
  <si>
    <t>INTERNO</t>
  </si>
  <si>
    <t>EXTERNO</t>
  </si>
  <si>
    <t xml:space="preserve">PLANEACIÓN </t>
  </si>
  <si>
    <t>SELECCIÓN</t>
  </si>
  <si>
    <t>ECONOMICO</t>
  </si>
  <si>
    <t>SOCIAL O POLÍTICO</t>
  </si>
  <si>
    <t>OPERACIONAL</t>
  </si>
  <si>
    <t>FINANCIERO</t>
  </si>
  <si>
    <t>REGULATORIO</t>
  </si>
  <si>
    <t>NATURALEZA</t>
  </si>
  <si>
    <t>AMBIENTAL</t>
  </si>
  <si>
    <t>TECNOLÓGICO</t>
  </si>
  <si>
    <t>EJECUCIÓN</t>
  </si>
  <si>
    <t>No.</t>
  </si>
  <si>
    <t>DESCRIPCIÓN 
(QUÉ PUEDE PASARY, CÓMO PUEDE OCURRIR)</t>
  </si>
  <si>
    <t>TRATAMIENTO/CONTROLES A SER IMPLEMENTADOS</t>
  </si>
  <si>
    <t>NO APLICA</t>
  </si>
  <si>
    <t>PLANEACIÓN Y EJECUCIÓN</t>
  </si>
  <si>
    <t>SELECCIÓN Y EJECUCIÓN</t>
  </si>
  <si>
    <t xml:space="preserve">CONTRATACIÓN </t>
  </si>
  <si>
    <t>CONTRATACIÓN Y EJECUCIÓN</t>
  </si>
  <si>
    <t>PRECONTRACTUAL</t>
  </si>
  <si>
    <t>SUPERVISOR DEL CONTRATO</t>
  </si>
  <si>
    <t>COMITÉ ESTRUCTURADOR Y SUPERVISOR DEL CONTRATO</t>
  </si>
  <si>
    <t>Incrementa el valor del contrato entre el quince por ciento (15%) y  el treinta (30%)</t>
  </si>
  <si>
    <t>COMODATARIO</t>
  </si>
  <si>
    <t>COMODANTE</t>
  </si>
  <si>
    <t>COMODATARIO Y COMODANTE</t>
  </si>
  <si>
    <t>Permanente</t>
  </si>
  <si>
    <t>Variación o retrasos en los plazos de pagos</t>
  </si>
  <si>
    <t>Cambios en las leyes o normas que rigen el contrato a celebrar.</t>
  </si>
  <si>
    <t>Incorrecta manipulación de las herramientas y recursos de medición y ajuste técnico</t>
  </si>
  <si>
    <t xml:space="preserve">Modificaciones del régimen tributario (impuestos). </t>
  </si>
  <si>
    <t>CONTRATISTA</t>
  </si>
  <si>
    <t>Solidez en el
Estudio de
Mercado y verificación de la información financiera del contratista</t>
  </si>
  <si>
    <t>Equipo estructurador del proceso</t>
  </si>
  <si>
    <t>En la planeación del Proceso de Contratación, la selección del contratista  en la verificación de pagos de parafiscales en la ejecución del contrato</t>
  </si>
  <si>
    <t>Verificar los pagos a parafiscales y la información financiera del proveedor</t>
  </si>
  <si>
    <t>Equipo estructurador del proceso, Supervisor del Contrato</t>
  </si>
  <si>
    <t xml:space="preserve">En la planeación del Proceso de Contratación, en la verificación y comparación de los documentos presentados en el proceso. </t>
  </si>
  <si>
    <t>Verificación de la documentación entregada por el contratista para realizar los cobros mensuales respectivos</t>
  </si>
  <si>
    <t>Estipulación contractual que permita revisar de forma permanente la legislación relacionada con la ejecución del contrato</t>
  </si>
  <si>
    <t>Supervisor del Contrato</t>
  </si>
  <si>
    <t>Desde la suscripción del acta de inicio del contrato</t>
  </si>
  <si>
    <t>Hasta la liquidación del contrato y el vencimiento de las garantías establecidas</t>
  </si>
  <si>
    <t xml:space="preserve">Permanente actualización de la legislación que aplica a la ejecución del contrato </t>
  </si>
  <si>
    <t xml:space="preserve">Contratista </t>
  </si>
  <si>
    <t>Permanente comunicación con el contratista y actualización permanete del regimen tributario aplicable al contrato en ejecución</t>
  </si>
  <si>
    <t>Contratista y Supervisor del Contrato</t>
  </si>
  <si>
    <t>Con la actualización permanete por parte del supervisor de las normas tributarias aplicables al contrato en ejecución</t>
  </si>
  <si>
    <t>Incumplimiento de las condiciones económicas del contrato</t>
  </si>
  <si>
    <t xml:space="preserve">Cambios normativos relacionados con la ejecución del objeto del contrato que no afecten la ecuación económica del contrato. </t>
  </si>
  <si>
    <t>Modificación del contenido obligacional del contrato.</t>
  </si>
  <si>
    <t>Desde la suscripción del contrato</t>
  </si>
  <si>
    <t>Revisión de la información en reuniones de seguimiento</t>
  </si>
  <si>
    <t>Cada vez que se requiera</t>
  </si>
  <si>
    <t xml:space="preserve">Cambios normativos relacionados con la ejecución del objeto del contrato que afecte sustancialmente la ecuación económica del contrato y que se encuentre debidamente probado. </t>
  </si>
  <si>
    <t>Afectación sustancial la ecuación financiera del contrato.</t>
  </si>
  <si>
    <t>CONTRATANTE y CONTRATISTA</t>
  </si>
  <si>
    <t xml:space="preserve"> supervisor del contrato y contratista</t>
  </si>
  <si>
    <t>Afectación en la prestación del suministro</t>
  </si>
  <si>
    <t>Desde la suscripcion del contrato</t>
  </si>
  <si>
    <t>Hasta el cumplimiento de las garantías establecidas</t>
  </si>
  <si>
    <t>Con el acompañamiento permanente del euipo Tecnico del Centro de formacion en caso de requerirse operación sobre el equipo</t>
  </si>
  <si>
    <t>ANEXO 1 MATRIZ DE RIESGOS</t>
  </si>
  <si>
    <t>verificacion permanente de los materiales a suministrar</t>
  </si>
  <si>
    <t>Con el acompañamiento permanente del supervisor del contrato</t>
  </si>
  <si>
    <t>Hasta que se realice en sumiistro de los materiales</t>
  </si>
  <si>
    <t>Incumplimiento de las obligaciones contractuales</t>
  </si>
  <si>
    <t xml:space="preserve">Modificación en las condiciones en las que se presta el suministro de acuerdo con la ley que entre en vigencia </t>
  </si>
  <si>
    <t>Verificación, de entrega de los elementos a contratar</t>
  </si>
  <si>
    <t>Realizar seguimiento entre la entidad, el supervisor contratista  a la información técnica - legal y  monitorear  la ejecución del contrato.</t>
  </si>
  <si>
    <t>Realizar seguimiento entre la entidad, el supervisor  a la información técnica - legal y  monitorear la vinculada la ejecucion del contrato y Realizar el estudio particular del cambio normativo y evaluar el impacto en la ecuación económica del mismo.</t>
  </si>
  <si>
    <t>Falta de publicidad  en el seguimiento de la supervisión</t>
  </si>
  <si>
    <t>Retraso en la ejecución del contrato</t>
  </si>
  <si>
    <t>Publicidad de los procesos según modalidad, de acuerdo al manual de contratación de la entidad.</t>
  </si>
  <si>
    <t xml:space="preserve">Durante la  ejecucion del contrato </t>
  </si>
  <si>
    <t>Términos establecidos en el contrato</t>
  </si>
  <si>
    <t>Reuniones de seguimiento</t>
  </si>
  <si>
    <t>Falta de publicidad en los procesos de contratación</t>
  </si>
  <si>
    <t>Declaratoria desierta del proceso
de selección, lo que implica no
contratación y por ende demoras
en la prestación del servicio al
cliente</t>
  </si>
  <si>
    <t xml:space="preserve">Durante la etapa precontractual </t>
  </si>
  <si>
    <t>Durante los requisitos de perfeccionamiento y ejecución</t>
  </si>
  <si>
    <t>Término establecido para la firma de contrato</t>
  </si>
  <si>
    <t>Etapa precontractual -  Firma del contrato y reuniones entre el CONTRATISTA y el supervisor de la Entidad.</t>
  </si>
  <si>
    <t>falta de seguimiento de gestión Ambiental, de Seguridad y Salud en el Trabajo y Energéticos</t>
  </si>
  <si>
    <t>Afectación a la salud humana y al Medio Ambiente</t>
  </si>
  <si>
    <t>Aplicación de las medidas relativas en temas ambientales, de seguridad y salud en el trabaho y energeticos</t>
  </si>
  <si>
    <t>Realizar seguimiento entre la entidad, el supervisor contratista  a la información técnica - legal y  monitorear vinculada a la ejecución del contrato.</t>
  </si>
  <si>
    <t>contratista</t>
  </si>
  <si>
    <t>CONTRATANTE</t>
  </si>
  <si>
    <t>Incorrecta entrega de los elementos a entregar</t>
  </si>
  <si>
    <t>Indisponibilidad de los elementos</t>
  </si>
  <si>
    <t xml:space="preserve"> afectación directa en la entrega de los elementos a entregar </t>
  </si>
  <si>
    <t>Objeto: Contratar la compra de materiales y elementos de ferretería para el mantenimiento de inmuebles del Centro de Tecnologías del Transporte</t>
  </si>
  <si>
    <t>Falta de liquidez para la entrega de los elementos requeridos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</si>
</sst>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9"/>
      <color rgb="FF000000"/>
      <name val="Calibri"/>
      <family val="2"/>
      <scheme val="minor"/>
    </font>
    <font>
      <sz val="9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3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5" xfId="0" applyBorder="1" applyAlignment="1">
      <alignment horizontal="center" vertical="justify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textRotation="90"/>
    </xf>
    <xf numFmtId="0" fontId="0" fillId="0" borderId="1" xfId="0" applyFont="1" applyFill="1" applyBorder="1" applyAlignment="1">
      <alignment horizontal="left" wrapText="1"/>
    </xf>
    <xf numFmtId="0" fontId="1" fillId="7" borderId="1" xfId="0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6" borderId="0" xfId="0" applyFont="1" applyFill="1"/>
    <xf numFmtId="0" fontId="3" fillId="0" borderId="0" xfId="0" applyFont="1" applyAlignment="1">
      <alignment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vertical="center" textRotation="90" wrapText="1"/>
    </xf>
    <xf numFmtId="0" fontId="3" fillId="0" borderId="11" xfId="0" applyFont="1" applyFill="1" applyBorder="1" applyAlignment="1">
      <alignment textRotation="90"/>
    </xf>
    <xf numFmtId="0" fontId="8" fillId="0" borderId="10" xfId="0" applyFont="1" applyFill="1" applyBorder="1" applyAlignment="1">
      <alignment horizontal="right" vertical="center" textRotation="90" wrapText="1"/>
    </xf>
    <xf numFmtId="0" fontId="8" fillId="0" borderId="10" xfId="0" applyFont="1" applyFill="1" applyBorder="1" applyAlignment="1">
      <alignment vertical="center" textRotation="90" wrapText="1"/>
    </xf>
    <xf numFmtId="0" fontId="7" fillId="0" borderId="10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vertical="center" textRotation="90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textRotation="90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 textRotation="90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right" vertical="center" textRotation="90" wrapText="1"/>
    </xf>
    <xf numFmtId="0" fontId="11" fillId="8" borderId="1" xfId="0" applyFont="1" applyFill="1" applyBorder="1" applyAlignment="1">
      <alignment vertical="center" textRotation="90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6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6" borderId="1" xfId="0" applyFont="1" applyFill="1" applyBorder="1" applyAlignment="1">
      <alignment horizontal="right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vertical="center" textRotation="90" wrapText="1"/>
    </xf>
    <xf numFmtId="15" fontId="11" fillId="6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textRotation="90" wrapText="1"/>
    </xf>
    <xf numFmtId="0" fontId="11" fillId="0" borderId="1" xfId="0" applyFont="1" applyBorder="1" applyAlignment="1">
      <alignment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 textRotation="90" wrapText="1"/>
    </xf>
    <xf numFmtId="15" fontId="1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vertical="center" textRotation="90" wrapText="1"/>
    </xf>
    <xf numFmtId="0" fontId="7" fillId="0" borderId="8" xfId="0" applyFont="1" applyFill="1" applyBorder="1" applyAlignment="1">
      <alignment horizontal="center" vertical="center" textRotation="90" wrapText="1"/>
    </xf>
    <xf numFmtId="0" fontId="7" fillId="0" borderId="7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center" vertical="center" textRotation="90" wrapText="1"/>
    </xf>
    <xf numFmtId="0" fontId="7" fillId="0" borderId="10" xfId="0" applyFont="1" applyFill="1" applyBorder="1" applyAlignment="1">
      <alignment textRotation="90" wrapText="1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 applyAlignment="1">
      <alignment horizontal="center" textRotation="90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</cellXfs>
  <cellStyles count="1">
    <cellStyle name="Normal" xfId="0" builtinId="0"/>
  </cellStyles>
  <dxfs count="40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3A1A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"/>
  <sheetViews>
    <sheetView tabSelected="1" showWhiteSpace="0" zoomScale="119" zoomScaleNormal="89" zoomScalePageLayoutView="80" workbookViewId="0">
      <selection activeCell="F12" sqref="F12"/>
    </sheetView>
  </sheetViews>
  <sheetFormatPr baseColWidth="10" defaultColWidth="11.5" defaultRowHeight="12" x14ac:dyDescent="0.15"/>
  <cols>
    <col min="1" max="1" width="2.83203125" style="18" customWidth="1"/>
    <col min="2" max="3" width="3.6640625" style="17" customWidth="1"/>
    <col min="4" max="4" width="5.1640625" style="17" customWidth="1"/>
    <col min="5" max="5" width="3.6640625" style="17" customWidth="1"/>
    <col min="6" max="7" width="26.83203125" style="17" customWidth="1"/>
    <col min="8" max="11" width="3.6640625" style="17" customWidth="1"/>
    <col min="12" max="12" width="5.5" style="17" customWidth="1"/>
    <col min="13" max="13" width="26.6640625" style="17" customWidth="1"/>
    <col min="14" max="17" width="3.6640625" style="17" customWidth="1"/>
    <col min="18" max="18" width="4.83203125" style="17" customWidth="1"/>
    <col min="19" max="19" width="15.6640625" style="17" customWidth="1"/>
    <col min="20" max="20" width="15.1640625" style="17" customWidth="1"/>
    <col min="21" max="21" width="14.83203125" style="17" customWidth="1"/>
    <col min="22" max="22" width="13.5" style="17" customWidth="1"/>
    <col min="23" max="23" width="13.1640625" style="17" customWidth="1"/>
    <col min="24" max="24" width="7.5" style="17" customWidth="1"/>
    <col min="25" max="25" width="13.5" style="17" customWidth="1"/>
    <col min="26" max="26" width="15.83203125" style="17" customWidth="1"/>
    <col min="27" max="28" width="11.5" style="17" customWidth="1"/>
    <col min="29" max="29" width="28.33203125" style="17" customWidth="1"/>
    <col min="30" max="32" width="11.5" style="17" customWidth="1"/>
    <col min="33" max="33" width="20.5" style="17" customWidth="1"/>
    <col min="34" max="45" width="11.5" style="17" customWidth="1"/>
    <col min="46" max="16384" width="11.5" style="17"/>
  </cols>
  <sheetData>
    <row r="1" spans="1:38" ht="53.25" customHeight="1" thickBot="1" x14ac:dyDescent="0.2">
      <c r="A1" s="28"/>
      <c r="B1" s="61" t="s">
        <v>144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3"/>
    </row>
    <row r="2" spans="1:38" ht="53.25" customHeight="1" thickBot="1" x14ac:dyDescent="0.2">
      <c r="A2" s="64" t="s">
        <v>174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6"/>
    </row>
    <row r="3" spans="1:38" ht="12" customHeight="1" thickBot="1" x14ac:dyDescent="0.2">
      <c r="A3" s="67" t="s">
        <v>93</v>
      </c>
      <c r="B3" s="70" t="s">
        <v>0</v>
      </c>
      <c r="C3" s="70" t="s">
        <v>1</v>
      </c>
      <c r="D3" s="71" t="s">
        <v>57</v>
      </c>
      <c r="E3" s="71" t="s">
        <v>58</v>
      </c>
      <c r="F3" s="71" t="s">
        <v>94</v>
      </c>
      <c r="G3" s="71" t="s">
        <v>2</v>
      </c>
      <c r="H3" s="71" t="s">
        <v>3</v>
      </c>
      <c r="I3" s="71" t="s">
        <v>4</v>
      </c>
      <c r="J3" s="71" t="s">
        <v>45</v>
      </c>
      <c r="K3" s="71" t="s">
        <v>59</v>
      </c>
      <c r="L3" s="71" t="s">
        <v>5</v>
      </c>
      <c r="M3" s="71" t="s">
        <v>95</v>
      </c>
      <c r="N3" s="60" t="s">
        <v>6</v>
      </c>
      <c r="O3" s="60"/>
      <c r="P3" s="60"/>
      <c r="Q3" s="60"/>
      <c r="R3" s="67" t="s">
        <v>60</v>
      </c>
      <c r="S3" s="67" t="s">
        <v>8</v>
      </c>
      <c r="T3" s="67" t="s">
        <v>9</v>
      </c>
      <c r="U3" s="67" t="s">
        <v>61</v>
      </c>
      <c r="V3" s="60" t="s">
        <v>12</v>
      </c>
      <c r="W3" s="60"/>
    </row>
    <row r="4" spans="1:38" ht="15" customHeight="1" thickBot="1" x14ac:dyDescent="0.2">
      <c r="A4" s="68"/>
      <c r="B4" s="70"/>
      <c r="C4" s="70"/>
      <c r="D4" s="72"/>
      <c r="E4" s="71"/>
      <c r="F4" s="71"/>
      <c r="G4" s="71"/>
      <c r="H4" s="71"/>
      <c r="I4" s="71"/>
      <c r="J4" s="71"/>
      <c r="K4" s="71"/>
      <c r="L4" s="71"/>
      <c r="M4" s="71"/>
      <c r="N4" s="60"/>
      <c r="O4" s="60"/>
      <c r="P4" s="60"/>
      <c r="Q4" s="60"/>
      <c r="R4" s="68"/>
      <c r="S4" s="68"/>
      <c r="T4" s="68"/>
      <c r="U4" s="68"/>
      <c r="V4" s="60"/>
      <c r="W4" s="60"/>
      <c r="Y4" s="17" t="s">
        <v>68</v>
      </c>
      <c r="Z4" s="17" t="s">
        <v>63</v>
      </c>
      <c r="AA4" s="17">
        <v>2</v>
      </c>
      <c r="AB4" s="17" t="s">
        <v>73</v>
      </c>
      <c r="AC4" s="17" t="s">
        <v>105</v>
      </c>
      <c r="AD4" s="17" t="s">
        <v>77</v>
      </c>
      <c r="AE4" s="17" t="s">
        <v>62</v>
      </c>
      <c r="AF4" s="17" t="s">
        <v>80</v>
      </c>
      <c r="AG4" s="17" t="s">
        <v>82</v>
      </c>
      <c r="AH4" s="17" t="s">
        <v>84</v>
      </c>
    </row>
    <row r="5" spans="1:38" ht="15" customHeight="1" thickBot="1" x14ac:dyDescent="0.2">
      <c r="A5" s="68"/>
      <c r="B5" s="70"/>
      <c r="C5" s="70"/>
      <c r="D5" s="72"/>
      <c r="E5" s="71"/>
      <c r="F5" s="71"/>
      <c r="G5" s="71"/>
      <c r="H5" s="71"/>
      <c r="I5" s="71"/>
      <c r="J5" s="71"/>
      <c r="K5" s="71"/>
      <c r="L5" s="71"/>
      <c r="M5" s="71"/>
      <c r="N5" s="60"/>
      <c r="O5" s="60"/>
      <c r="P5" s="60"/>
      <c r="Q5" s="60"/>
      <c r="R5" s="68"/>
      <c r="S5" s="68"/>
      <c r="T5" s="68"/>
      <c r="U5" s="68"/>
      <c r="V5" s="60"/>
      <c r="W5" s="60"/>
      <c r="Y5" s="17" t="s">
        <v>69</v>
      </c>
      <c r="Z5" s="17" t="s">
        <v>64</v>
      </c>
      <c r="AA5" s="17">
        <v>3</v>
      </c>
      <c r="AB5" s="17" t="s">
        <v>74</v>
      </c>
      <c r="AC5" s="17" t="s">
        <v>106</v>
      </c>
      <c r="AD5" s="17" t="s">
        <v>78</v>
      </c>
      <c r="AE5" s="17" t="s">
        <v>79</v>
      </c>
      <c r="AF5" s="17" t="s">
        <v>81</v>
      </c>
      <c r="AG5" s="17" t="s">
        <v>83</v>
      </c>
      <c r="AH5" s="17" t="s">
        <v>85</v>
      </c>
    </row>
    <row r="6" spans="1:38" ht="13" thickBot="1" x14ac:dyDescent="0.2">
      <c r="A6" s="68"/>
      <c r="B6" s="70"/>
      <c r="C6" s="70"/>
      <c r="D6" s="72"/>
      <c r="E6" s="71"/>
      <c r="F6" s="71"/>
      <c r="G6" s="71"/>
      <c r="H6" s="71"/>
      <c r="I6" s="71"/>
      <c r="J6" s="71"/>
      <c r="K6" s="71"/>
      <c r="L6" s="71"/>
      <c r="M6" s="71"/>
      <c r="N6" s="60"/>
      <c r="O6" s="60"/>
      <c r="P6" s="60"/>
      <c r="Q6" s="60"/>
      <c r="R6" s="68"/>
      <c r="S6" s="68"/>
      <c r="T6" s="68"/>
      <c r="U6" s="68"/>
      <c r="V6" s="60"/>
      <c r="W6" s="60"/>
      <c r="Y6" s="17" t="s">
        <v>70</v>
      </c>
      <c r="Z6" s="17" t="s">
        <v>65</v>
      </c>
      <c r="AA6" s="17">
        <v>4</v>
      </c>
      <c r="AB6" s="17" t="s">
        <v>75</v>
      </c>
      <c r="AC6" s="17" t="s">
        <v>107</v>
      </c>
      <c r="AD6" s="17" t="s">
        <v>96</v>
      </c>
      <c r="AG6" s="17" t="s">
        <v>99</v>
      </c>
      <c r="AH6" s="17" t="s">
        <v>86</v>
      </c>
    </row>
    <row r="7" spans="1:38" ht="15" customHeight="1" thickBot="1" x14ac:dyDescent="0.2">
      <c r="A7" s="68"/>
      <c r="B7" s="70"/>
      <c r="C7" s="70"/>
      <c r="D7" s="72"/>
      <c r="E7" s="71"/>
      <c r="F7" s="71"/>
      <c r="G7" s="71"/>
      <c r="H7" s="71"/>
      <c r="I7" s="71"/>
      <c r="J7" s="71"/>
      <c r="K7" s="71"/>
      <c r="L7" s="71"/>
      <c r="M7" s="71"/>
      <c r="N7" s="70" t="s">
        <v>3</v>
      </c>
      <c r="O7" s="70" t="s">
        <v>7</v>
      </c>
      <c r="P7" s="70" t="s">
        <v>45</v>
      </c>
      <c r="Q7" s="70" t="s">
        <v>59</v>
      </c>
      <c r="R7" s="68"/>
      <c r="S7" s="68"/>
      <c r="T7" s="68"/>
      <c r="U7" s="68"/>
      <c r="V7" s="67" t="s">
        <v>10</v>
      </c>
      <c r="W7" s="67" t="s">
        <v>11</v>
      </c>
      <c r="Y7" s="17" t="s">
        <v>71</v>
      </c>
      <c r="Z7" s="17" t="s">
        <v>66</v>
      </c>
      <c r="AA7" s="17">
        <v>5</v>
      </c>
      <c r="AB7" s="17" t="s">
        <v>76</v>
      </c>
      <c r="AC7" s="17" t="s">
        <v>102</v>
      </c>
      <c r="AG7" s="17" t="s">
        <v>92</v>
      </c>
      <c r="AH7" s="17" t="s">
        <v>87</v>
      </c>
    </row>
    <row r="8" spans="1:38" ht="37.5" customHeight="1" thickBot="1" x14ac:dyDescent="0.2">
      <c r="A8" s="68"/>
      <c r="B8" s="70"/>
      <c r="C8" s="70"/>
      <c r="D8" s="72"/>
      <c r="E8" s="71"/>
      <c r="F8" s="71"/>
      <c r="G8" s="71"/>
      <c r="H8" s="71"/>
      <c r="I8" s="71"/>
      <c r="J8" s="71"/>
      <c r="K8" s="71"/>
      <c r="L8" s="71"/>
      <c r="M8" s="71"/>
      <c r="N8" s="70"/>
      <c r="O8" s="70"/>
      <c r="P8" s="70"/>
      <c r="Q8" s="70"/>
      <c r="R8" s="68"/>
      <c r="S8" s="68"/>
      <c r="T8" s="68"/>
      <c r="U8" s="68"/>
      <c r="V8" s="68"/>
      <c r="W8" s="68"/>
      <c r="Y8" s="17" t="s">
        <v>72</v>
      </c>
      <c r="Z8" s="17" t="s">
        <v>67</v>
      </c>
      <c r="AA8" s="17">
        <v>6</v>
      </c>
      <c r="AC8" s="17" t="s">
        <v>103</v>
      </c>
      <c r="AG8" s="17" t="s">
        <v>97</v>
      </c>
      <c r="AH8" s="17" t="s">
        <v>88</v>
      </c>
    </row>
    <row r="9" spans="1:38" ht="19.5" customHeight="1" thickBot="1" x14ac:dyDescent="0.25">
      <c r="A9" s="68"/>
      <c r="B9" s="70"/>
      <c r="C9" s="70"/>
      <c r="D9" s="72"/>
      <c r="E9" s="71"/>
      <c r="F9" s="71"/>
      <c r="G9" s="71"/>
      <c r="H9" s="71"/>
      <c r="I9" s="71"/>
      <c r="J9" s="71"/>
      <c r="K9" s="71"/>
      <c r="L9" s="71"/>
      <c r="M9" s="71"/>
      <c r="N9" s="70"/>
      <c r="O9" s="70"/>
      <c r="P9" s="70"/>
      <c r="Q9" s="70"/>
      <c r="R9" s="68"/>
      <c r="S9" s="68"/>
      <c r="T9" s="68"/>
      <c r="U9" s="68"/>
      <c r="V9" s="68"/>
      <c r="W9" s="68"/>
      <c r="AA9" s="21">
        <v>7</v>
      </c>
      <c r="AC9" s="17" t="s">
        <v>113</v>
      </c>
      <c r="AG9" s="17" t="s">
        <v>98</v>
      </c>
      <c r="AH9" s="17" t="s">
        <v>89</v>
      </c>
    </row>
    <row r="10" spans="1:38" ht="45.75" customHeight="1" thickBot="1" x14ac:dyDescent="0.2">
      <c r="A10" s="68"/>
      <c r="B10" s="70"/>
      <c r="C10" s="70"/>
      <c r="D10" s="72"/>
      <c r="E10" s="71"/>
      <c r="F10" s="71"/>
      <c r="G10" s="71"/>
      <c r="H10" s="71"/>
      <c r="I10" s="71"/>
      <c r="J10" s="71"/>
      <c r="K10" s="71"/>
      <c r="L10" s="71"/>
      <c r="M10" s="71"/>
      <c r="N10" s="70"/>
      <c r="O10" s="70"/>
      <c r="P10" s="70"/>
      <c r="Q10" s="70"/>
      <c r="R10" s="68"/>
      <c r="S10" s="68"/>
      <c r="T10" s="68"/>
      <c r="U10" s="68"/>
      <c r="V10" s="68"/>
      <c r="W10" s="68"/>
      <c r="AA10" s="17">
        <v>8</v>
      </c>
      <c r="AG10" s="17" t="s">
        <v>100</v>
      </c>
      <c r="AH10" s="17" t="s">
        <v>90</v>
      </c>
    </row>
    <row r="11" spans="1:38" ht="20.25" customHeight="1" thickBot="1" x14ac:dyDescent="0.2">
      <c r="A11" s="69"/>
      <c r="B11" s="70"/>
      <c r="C11" s="70"/>
      <c r="D11" s="72"/>
      <c r="E11" s="71"/>
      <c r="F11" s="71"/>
      <c r="G11" s="71"/>
      <c r="H11" s="71"/>
      <c r="I11" s="71"/>
      <c r="J11" s="71"/>
      <c r="K11" s="71"/>
      <c r="L11" s="71"/>
      <c r="M11" s="71"/>
      <c r="N11" s="70"/>
      <c r="O11" s="70"/>
      <c r="P11" s="70"/>
      <c r="Q11" s="70"/>
      <c r="R11" s="69"/>
      <c r="S11" s="69"/>
      <c r="T11" s="69"/>
      <c r="U11" s="69"/>
      <c r="V11" s="69"/>
      <c r="W11" s="69"/>
      <c r="AA11" s="17">
        <v>9</v>
      </c>
      <c r="AG11" s="17" t="s">
        <v>101</v>
      </c>
      <c r="AH11" s="17" t="s">
        <v>91</v>
      </c>
    </row>
    <row r="12" spans="1:38" s="22" customFormat="1" ht="131" thickBot="1" x14ac:dyDescent="0.2">
      <c r="A12" s="29">
        <v>1</v>
      </c>
      <c r="B12" s="30" t="s">
        <v>62</v>
      </c>
      <c r="C12" s="30" t="s">
        <v>81</v>
      </c>
      <c r="D12" s="31" t="s">
        <v>98</v>
      </c>
      <c r="E12" s="32" t="s">
        <v>84</v>
      </c>
      <c r="F12" s="33" t="s">
        <v>175</v>
      </c>
      <c r="G12" s="33" t="s">
        <v>148</v>
      </c>
      <c r="H12" s="30" t="s">
        <v>69</v>
      </c>
      <c r="I12" s="30" t="s">
        <v>66</v>
      </c>
      <c r="J12" s="34">
        <v>10</v>
      </c>
      <c r="K12" s="30" t="str">
        <f t="shared" ref="K12" si="0">IF(OR(J12=2, J12=3, J12=4), "BAJO", IF(J12=5, "MEDIO", IF(OR(J12=6, J12=7), "ALTO", IF(OR(J12=8, J12=9, J12=10), "EXTREMO", ""))))</f>
        <v>EXTREMO</v>
      </c>
      <c r="L12" s="35" t="s">
        <v>113</v>
      </c>
      <c r="M12" s="33" t="s">
        <v>114</v>
      </c>
      <c r="N12" s="30" t="s">
        <v>68</v>
      </c>
      <c r="O12" s="30" t="s">
        <v>67</v>
      </c>
      <c r="P12" s="34">
        <v>10</v>
      </c>
      <c r="Q12" s="30" t="str">
        <f t="shared" ref="Q12" si="1">IF(OR(P12=2, P12=3, P12=4), "BAJO", IF(P12=5, "MEDIO", IF(OR(P12=6, P12=7), "ALTO", IF(OR(P12=8, P12=9, P12=10), "EXTREMO", ""))))</f>
        <v>EXTREMO</v>
      </c>
      <c r="R12" s="36" t="s">
        <v>77</v>
      </c>
      <c r="S12" s="37" t="s">
        <v>115</v>
      </c>
      <c r="T12" s="33" t="s">
        <v>119</v>
      </c>
      <c r="U12" s="33" t="s">
        <v>124</v>
      </c>
      <c r="V12" s="33" t="s">
        <v>116</v>
      </c>
      <c r="W12" s="33" t="s">
        <v>108</v>
      </c>
      <c r="AI12" s="22">
        <f t="shared" ref="AI12" si="2">IF(H12="RARO (1)",1,IF(H12="IMPROBABLE (2)",2,IF(H12="POSIBLE (3)",3,IF(H12="PROBABLE (4)",4,IF(H12="CASI CIERTO (5)",5,0)))))</f>
        <v>2</v>
      </c>
      <c r="AJ12" s="22">
        <f t="shared" ref="AJ12" si="3">IF(I12="INSIGNIFICANTE (1)",1,IF(I12="MENOR (2)",2,IF(I12="MODERADO (3)",3,IF(I12="MAYOR (4) ",4,IF(I12="CATASTROFICO (5)",5,0)))))</f>
        <v>4</v>
      </c>
      <c r="AK12" s="22">
        <f t="shared" ref="AK12" si="4">IF(N12="RARO (1)",1,IF(N12="IMPROBABLE (2)",2,IF(N12="POSIBLE (3)",3,IF(N12="PROBABLE (4)",4,IF(N12="CASI CIERTO (5)",5,0)))))</f>
        <v>1</v>
      </c>
      <c r="AL12" s="22">
        <f t="shared" ref="AL12" si="5">IF(O12="INSIGNIFICANTE (1)",1,IF(O12="MENOR (2)",2,IF(O12="MODERADO (3)",3,IF(O12="MAYOR (4) ",4,IF(O12="CATASTROFICO (5)",5,0)))))</f>
        <v>5</v>
      </c>
    </row>
    <row r="13" spans="1:38" ht="105" thickBot="1" x14ac:dyDescent="0.2">
      <c r="A13" s="29">
        <v>2</v>
      </c>
      <c r="B13" s="30" t="s">
        <v>62</v>
      </c>
      <c r="C13" s="30" t="s">
        <v>81</v>
      </c>
      <c r="D13" s="31" t="s">
        <v>92</v>
      </c>
      <c r="E13" s="32" t="s">
        <v>84</v>
      </c>
      <c r="F13" s="33" t="s">
        <v>109</v>
      </c>
      <c r="G13" s="33" t="s">
        <v>140</v>
      </c>
      <c r="H13" s="30" t="s">
        <v>68</v>
      </c>
      <c r="I13" s="30" t="s">
        <v>66</v>
      </c>
      <c r="J13" s="34">
        <f>AI13+AJ13</f>
        <v>5</v>
      </c>
      <c r="K13" s="30" t="str">
        <f>IF(OR(J13=2, J13=3, J13=4), "BAJO", IF(J13=5, "MEDIO", IF(OR(J13=6, J13=7), "ALTO", IF(OR(J13=8, J13=9, J13=10), "EXTREMO", ""))))</f>
        <v>MEDIO</v>
      </c>
      <c r="L13" s="35" t="s">
        <v>113</v>
      </c>
      <c r="M13" s="33" t="s">
        <v>117</v>
      </c>
      <c r="N13" s="30" t="s">
        <v>68</v>
      </c>
      <c r="O13" s="30" t="s">
        <v>66</v>
      </c>
      <c r="P13" s="34">
        <v>5</v>
      </c>
      <c r="Q13" s="30" t="str">
        <f>IF(OR(P13=2, P13=3, P13=4), "BAJO", IF(P13=5, "MEDIO", IF(OR(P13=6, P13=7), "ALTO", IF(OR(P13=8, P13=9, P13=10), "EXTREMO", ""))))</f>
        <v>MEDIO</v>
      </c>
      <c r="R13" s="35" t="s">
        <v>77</v>
      </c>
      <c r="S13" s="37" t="s">
        <v>118</v>
      </c>
      <c r="T13" s="33" t="s">
        <v>119</v>
      </c>
      <c r="U13" s="33" t="s">
        <v>142</v>
      </c>
      <c r="V13" s="33" t="s">
        <v>120</v>
      </c>
      <c r="W13" s="33" t="s">
        <v>108</v>
      </c>
      <c r="AA13" s="17">
        <v>10</v>
      </c>
      <c r="AI13" s="17">
        <f>IF(H13="RARO (1)",1,IF(H13="IMPROBABLE (2)",2,IF(H13="POSIBLE (3)",3,IF(H13="PROBABLE (4)",4,IF(H13="CASI CIERTO (5)",5,0)))))</f>
        <v>1</v>
      </c>
      <c r="AJ13" s="17">
        <f>IF(I13="INSIGNIFICANTE (1)",1,IF(I13="MENOR (2)",2,IF(I13="MODERADO (3)",3,IF(I13="MAYOR (4) ",4,IF(I13="CATASTROFICO (5)",5,0)))))</f>
        <v>4</v>
      </c>
      <c r="AK13" s="17">
        <f>IF(N13="RARO (1)",1,IF(N13="IMPROBABLE (2)",2,IF(N13="POSIBLE (3)",3,IF(N13="PROBABLE (4)",4,IF(N13="CASI CIERTO (5)",5,0)))))</f>
        <v>1</v>
      </c>
      <c r="AL13" s="17">
        <f>IF(O13="INSIGNIFICANTE (1)",1,IF(O13="MENOR (2)",2,IF(O13="MODERADO (3)",3,IF(O13="MAYOR (4) ",4,IF(O13="CATASTROFICO (5)",5,0)))))</f>
        <v>4</v>
      </c>
    </row>
    <row r="14" spans="1:38" s="22" customFormat="1" ht="97" thickBot="1" x14ac:dyDescent="0.2">
      <c r="A14" s="29">
        <v>3</v>
      </c>
      <c r="B14" s="30" t="s">
        <v>62</v>
      </c>
      <c r="C14" s="30" t="s">
        <v>81</v>
      </c>
      <c r="D14" s="31" t="s">
        <v>92</v>
      </c>
      <c r="E14" s="32" t="s">
        <v>85</v>
      </c>
      <c r="F14" s="33" t="s">
        <v>110</v>
      </c>
      <c r="G14" s="33" t="s">
        <v>149</v>
      </c>
      <c r="H14" s="30" t="s">
        <v>68</v>
      </c>
      <c r="I14" s="30" t="s">
        <v>66</v>
      </c>
      <c r="J14" s="34">
        <f t="shared" ref="J14" si="6">AI14+AJ14</f>
        <v>5</v>
      </c>
      <c r="K14" s="30" t="str">
        <f t="shared" ref="K14" si="7">IF(OR(J14=2, J14=3, J14=4), "BAJO", IF(J14=5, "MEDIO", IF(OR(J14=6, J14=7), "ALTO", IF(OR(J14=8, J14=9, J14=10), "EXTREMO", ""))))</f>
        <v>MEDIO</v>
      </c>
      <c r="L14" s="35" t="s">
        <v>113</v>
      </c>
      <c r="M14" s="33" t="s">
        <v>121</v>
      </c>
      <c r="N14" s="30" t="s">
        <v>70</v>
      </c>
      <c r="O14" s="30" t="s">
        <v>65</v>
      </c>
      <c r="P14" s="34">
        <v>3</v>
      </c>
      <c r="Q14" s="30" t="str">
        <f t="shared" ref="Q14" si="8">IF(OR(P14=2, P14=3, P14=4), "BAJO", IF(P14=5, "MEDIO", IF(OR(P14=6, P14=7), "ALTO", IF(OR(P14=8, P14=9, P14=10), "EXTREMO", ""))))</f>
        <v>BAJO</v>
      </c>
      <c r="R14" s="35" t="s">
        <v>77</v>
      </c>
      <c r="S14" s="37" t="s">
        <v>122</v>
      </c>
      <c r="T14" s="33" t="s">
        <v>141</v>
      </c>
      <c r="U14" s="33" t="s">
        <v>142</v>
      </c>
      <c r="V14" s="33" t="s">
        <v>125</v>
      </c>
      <c r="W14" s="33" t="s">
        <v>108</v>
      </c>
      <c r="AI14" s="22">
        <f t="shared" ref="AI14" si="9">IF(H14="RARO (1)",1,IF(H14="IMPROBABLE (2)",2,IF(H14="POSIBLE (3)",3,IF(H14="PROBABLE (4)",4,IF(H14="CASI CIERTO (5)",5,0)))))</f>
        <v>1</v>
      </c>
      <c r="AJ14" s="22">
        <f t="shared" ref="AJ14" si="10">IF(I14="INSIGNIFICANTE (1)",1,IF(I14="MENOR (2)",2,IF(I14="MODERADO (3)",3,IF(I14="MAYOR (4) ",4,IF(I14="CATASTROFICO (5)",5,0)))))</f>
        <v>4</v>
      </c>
      <c r="AK14" s="22">
        <f t="shared" ref="AK14" si="11">IF(N14="RARO (1)",1,IF(N14="IMPROBABLE (2)",2,IF(N14="POSIBLE (3)",3,IF(N14="PROBABLE (4)",4,IF(N14="CASI CIERTO (5)",5,0)))))</f>
        <v>3</v>
      </c>
      <c r="AL14" s="22">
        <f t="shared" ref="AL14" si="12">IF(O14="INSIGNIFICANTE (1)",1,IF(O14="MENOR (2)",2,IF(O14="MODERADO (3)",3,IF(O14="MAYOR (4) ",4,IF(O14="CATASTROFICO (5)",5,0)))))</f>
        <v>3</v>
      </c>
    </row>
    <row r="15" spans="1:38" s="23" customFormat="1" ht="131" thickBot="1" x14ac:dyDescent="0.2">
      <c r="A15" s="29">
        <v>4</v>
      </c>
      <c r="B15" s="30" t="s">
        <v>79</v>
      </c>
      <c r="C15" s="30" t="s">
        <v>81</v>
      </c>
      <c r="D15" s="31" t="s">
        <v>92</v>
      </c>
      <c r="E15" s="32" t="s">
        <v>86</v>
      </c>
      <c r="F15" s="33" t="s">
        <v>171</v>
      </c>
      <c r="G15" s="33" t="s">
        <v>172</v>
      </c>
      <c r="H15" s="30" t="s">
        <v>70</v>
      </c>
      <c r="I15" s="30" t="s">
        <v>67</v>
      </c>
      <c r="J15" s="34">
        <v>7</v>
      </c>
      <c r="K15" s="30" t="str">
        <f t="shared" ref="K15:K23" si="13">IF(OR(J15=2, J15=3, J15=4), "BAJO", IF(J15=5, "MEDIO", IF(OR(J15=6, J15=7), "ALTO", IF(OR(J15=8, J15=9, J15=10), "EXTREMO", ""))))</f>
        <v>ALTO</v>
      </c>
      <c r="L15" s="35" t="s">
        <v>113</v>
      </c>
      <c r="M15" s="33" t="s">
        <v>150</v>
      </c>
      <c r="N15" s="30" t="s">
        <v>70</v>
      </c>
      <c r="O15" s="30" t="s">
        <v>64</v>
      </c>
      <c r="P15" s="34">
        <v>5</v>
      </c>
      <c r="Q15" s="30" t="str">
        <f t="shared" ref="Q15:Q23" si="14">IF(OR(P15=2, P15=3, P15=4), "BAJO", IF(P15=5, "MEDIO", IF(OR(P15=6, P15=7), "ALTO", IF(OR(P15=8, P15=9, P15=10), "EXTREMO", ""))))</f>
        <v>MEDIO</v>
      </c>
      <c r="R15" s="35" t="s">
        <v>77</v>
      </c>
      <c r="S15" s="37" t="s">
        <v>126</v>
      </c>
      <c r="T15" s="33" t="s">
        <v>141</v>
      </c>
      <c r="U15" s="33" t="s">
        <v>142</v>
      </c>
      <c r="V15" s="33" t="s">
        <v>143</v>
      </c>
      <c r="W15" s="33" t="s">
        <v>108</v>
      </c>
    </row>
    <row r="16" spans="1:38" s="23" customFormat="1" ht="91" thickBot="1" x14ac:dyDescent="0.2">
      <c r="A16" s="29">
        <v>5</v>
      </c>
      <c r="B16" s="30" t="s">
        <v>79</v>
      </c>
      <c r="C16" s="30" t="s">
        <v>81</v>
      </c>
      <c r="D16" s="31" t="s">
        <v>92</v>
      </c>
      <c r="E16" s="32" t="s">
        <v>86</v>
      </c>
      <c r="F16" s="33" t="s">
        <v>111</v>
      </c>
      <c r="G16" s="33" t="s">
        <v>173</v>
      </c>
      <c r="H16" s="30" t="s">
        <v>69</v>
      </c>
      <c r="I16" s="30" t="s">
        <v>67</v>
      </c>
      <c r="J16" s="34">
        <v>7</v>
      </c>
      <c r="K16" s="30" t="str">
        <f t="shared" si="13"/>
        <v>ALTO</v>
      </c>
      <c r="L16" s="35" t="s">
        <v>113</v>
      </c>
      <c r="M16" s="33" t="s">
        <v>145</v>
      </c>
      <c r="N16" s="30" t="s">
        <v>69</v>
      </c>
      <c r="O16" s="30" t="s">
        <v>66</v>
      </c>
      <c r="P16" s="34">
        <v>6</v>
      </c>
      <c r="Q16" s="30" t="str">
        <f t="shared" si="14"/>
        <v>ALTO</v>
      </c>
      <c r="R16" s="35" t="s">
        <v>77</v>
      </c>
      <c r="S16" s="37" t="s">
        <v>126</v>
      </c>
      <c r="T16" s="33" t="s">
        <v>123</v>
      </c>
      <c r="U16" s="33" t="s">
        <v>142</v>
      </c>
      <c r="V16" s="33" t="s">
        <v>146</v>
      </c>
      <c r="W16" s="33" t="s">
        <v>108</v>
      </c>
    </row>
    <row r="17" spans="1:23" s="23" customFormat="1" ht="197.25" customHeight="1" thickBot="1" x14ac:dyDescent="0.2">
      <c r="A17" s="29">
        <v>6</v>
      </c>
      <c r="B17" s="30" t="s">
        <v>79</v>
      </c>
      <c r="C17" s="30" t="s">
        <v>81</v>
      </c>
      <c r="D17" s="31" t="s">
        <v>98</v>
      </c>
      <c r="E17" s="32" t="s">
        <v>88</v>
      </c>
      <c r="F17" s="33" t="s">
        <v>112</v>
      </c>
      <c r="G17" s="33" t="s">
        <v>130</v>
      </c>
      <c r="H17" s="30" t="s">
        <v>69</v>
      </c>
      <c r="I17" s="30" t="s">
        <v>65</v>
      </c>
      <c r="J17" s="34">
        <v>7</v>
      </c>
      <c r="K17" s="30" t="str">
        <f t="shared" si="13"/>
        <v>ALTO</v>
      </c>
      <c r="L17" s="35" t="s">
        <v>113</v>
      </c>
      <c r="M17" s="33" t="s">
        <v>127</v>
      </c>
      <c r="N17" s="30" t="s">
        <v>70</v>
      </c>
      <c r="O17" s="30" t="s">
        <v>64</v>
      </c>
      <c r="P17" s="34">
        <v>5</v>
      </c>
      <c r="Q17" s="30" t="str">
        <f t="shared" si="14"/>
        <v>MEDIO</v>
      </c>
      <c r="R17" s="35" t="s">
        <v>78</v>
      </c>
      <c r="S17" s="37" t="s">
        <v>128</v>
      </c>
      <c r="T17" s="33" t="s">
        <v>141</v>
      </c>
      <c r="U17" s="33" t="s">
        <v>147</v>
      </c>
      <c r="V17" s="33" t="s">
        <v>129</v>
      </c>
      <c r="W17" s="33" t="s">
        <v>108</v>
      </c>
    </row>
    <row r="18" spans="1:23" ht="84.75" customHeight="1" thickBot="1" x14ac:dyDescent="0.2">
      <c r="A18" s="38">
        <v>9</v>
      </c>
      <c r="B18" s="25" t="s">
        <v>79</v>
      </c>
      <c r="C18" s="25" t="s">
        <v>81</v>
      </c>
      <c r="D18" s="26" t="s">
        <v>92</v>
      </c>
      <c r="E18" s="27" t="s">
        <v>88</v>
      </c>
      <c r="F18" s="39" t="s">
        <v>131</v>
      </c>
      <c r="G18" s="39" t="s">
        <v>132</v>
      </c>
      <c r="H18" s="25" t="s">
        <v>70</v>
      </c>
      <c r="I18" s="25" t="s">
        <v>64</v>
      </c>
      <c r="J18" s="39">
        <v>5</v>
      </c>
      <c r="K18" s="25" t="str">
        <f t="shared" si="13"/>
        <v>MEDIO</v>
      </c>
      <c r="L18" s="24" t="s">
        <v>113</v>
      </c>
      <c r="M18" s="39" t="s">
        <v>151</v>
      </c>
      <c r="N18" s="25" t="s">
        <v>68</v>
      </c>
      <c r="O18" s="25" t="s">
        <v>64</v>
      </c>
      <c r="P18" s="39">
        <v>3</v>
      </c>
      <c r="Q18" s="25" t="str">
        <f t="shared" si="14"/>
        <v>BAJO</v>
      </c>
      <c r="R18" s="24" t="s">
        <v>77</v>
      </c>
      <c r="S18" s="39" t="s">
        <v>139</v>
      </c>
      <c r="T18" s="40" t="s">
        <v>133</v>
      </c>
      <c r="U18" s="33" t="s">
        <v>142</v>
      </c>
      <c r="V18" s="39" t="s">
        <v>134</v>
      </c>
      <c r="W18" s="40" t="s">
        <v>135</v>
      </c>
    </row>
    <row r="19" spans="1:23" ht="105" thickBot="1" x14ac:dyDescent="0.2">
      <c r="A19" s="38">
        <v>10</v>
      </c>
      <c r="B19" s="25" t="s">
        <v>79</v>
      </c>
      <c r="C19" s="25" t="s">
        <v>81</v>
      </c>
      <c r="D19" s="26" t="s">
        <v>92</v>
      </c>
      <c r="E19" s="27" t="s">
        <v>88</v>
      </c>
      <c r="F19" s="39" t="s">
        <v>136</v>
      </c>
      <c r="G19" s="39" t="s">
        <v>137</v>
      </c>
      <c r="H19" s="25" t="s">
        <v>70</v>
      </c>
      <c r="I19" s="25" t="s">
        <v>65</v>
      </c>
      <c r="J19" s="39">
        <v>6</v>
      </c>
      <c r="K19" s="25" t="str">
        <f t="shared" si="13"/>
        <v>ALTO</v>
      </c>
      <c r="L19" s="24" t="s">
        <v>138</v>
      </c>
      <c r="M19" s="39" t="s">
        <v>152</v>
      </c>
      <c r="N19" s="25" t="s">
        <v>68</v>
      </c>
      <c r="O19" s="25" t="s">
        <v>64</v>
      </c>
      <c r="P19" s="39">
        <v>3</v>
      </c>
      <c r="Q19" s="25" t="str">
        <f t="shared" si="14"/>
        <v>BAJO</v>
      </c>
      <c r="R19" s="24" t="s">
        <v>77</v>
      </c>
      <c r="S19" s="39" t="s">
        <v>139</v>
      </c>
      <c r="T19" s="40" t="s">
        <v>133</v>
      </c>
      <c r="U19" s="33" t="s">
        <v>142</v>
      </c>
      <c r="V19" s="39" t="s">
        <v>134</v>
      </c>
      <c r="W19" s="40" t="s">
        <v>135</v>
      </c>
    </row>
    <row r="20" spans="1:23" ht="95.25" customHeight="1" x14ac:dyDescent="0.15">
      <c r="A20" s="41">
        <v>11</v>
      </c>
      <c r="B20" s="42" t="s">
        <v>79</v>
      </c>
      <c r="C20" s="42" t="s">
        <v>80</v>
      </c>
      <c r="D20" s="51" t="s">
        <v>92</v>
      </c>
      <c r="E20" s="52" t="s">
        <v>86</v>
      </c>
      <c r="F20" s="43" t="s">
        <v>153</v>
      </c>
      <c r="G20" s="43" t="s">
        <v>154</v>
      </c>
      <c r="H20" s="44" t="s">
        <v>70</v>
      </c>
      <c r="I20" s="44" t="s">
        <v>65</v>
      </c>
      <c r="J20" s="43">
        <v>6</v>
      </c>
      <c r="K20" s="44" t="str">
        <f t="shared" si="13"/>
        <v>ALTO</v>
      </c>
      <c r="L20" s="45" t="s">
        <v>170</v>
      </c>
      <c r="M20" s="43" t="s">
        <v>155</v>
      </c>
      <c r="N20" s="44" t="s">
        <v>68</v>
      </c>
      <c r="O20" s="44" t="s">
        <v>64</v>
      </c>
      <c r="P20" s="43">
        <v>3</v>
      </c>
      <c r="Q20" s="44" t="str">
        <f t="shared" si="14"/>
        <v>BAJO</v>
      </c>
      <c r="R20" s="46" t="s">
        <v>77</v>
      </c>
      <c r="S20" s="39" t="s">
        <v>139</v>
      </c>
      <c r="T20" s="47" t="s">
        <v>156</v>
      </c>
      <c r="U20" s="43" t="s">
        <v>157</v>
      </c>
      <c r="V20" s="43" t="s">
        <v>158</v>
      </c>
      <c r="W20" s="48" t="s">
        <v>135</v>
      </c>
    </row>
    <row r="21" spans="1:23" ht="91" x14ac:dyDescent="0.15">
      <c r="A21" s="41">
        <v>12</v>
      </c>
      <c r="B21" s="42" t="s">
        <v>79</v>
      </c>
      <c r="C21" s="42" t="s">
        <v>80</v>
      </c>
      <c r="D21" s="51" t="s">
        <v>92</v>
      </c>
      <c r="E21" s="52" t="s">
        <v>86</v>
      </c>
      <c r="F21" s="43" t="s">
        <v>159</v>
      </c>
      <c r="G21" s="43" t="s">
        <v>160</v>
      </c>
      <c r="H21" s="44" t="s">
        <v>70</v>
      </c>
      <c r="I21" s="44" t="s">
        <v>65</v>
      </c>
      <c r="J21" s="43">
        <v>6</v>
      </c>
      <c r="K21" s="44" t="str">
        <f t="shared" si="13"/>
        <v>ALTO</v>
      </c>
      <c r="L21" s="45" t="s">
        <v>170</v>
      </c>
      <c r="M21" s="43" t="s">
        <v>155</v>
      </c>
      <c r="N21" s="44" t="s">
        <v>68</v>
      </c>
      <c r="O21" s="44" t="s">
        <v>64</v>
      </c>
      <c r="P21" s="43">
        <v>3</v>
      </c>
      <c r="Q21" s="44" t="str">
        <f t="shared" si="14"/>
        <v>BAJO</v>
      </c>
      <c r="R21" s="46" t="s">
        <v>77</v>
      </c>
      <c r="S21" s="39" t="s">
        <v>139</v>
      </c>
      <c r="T21" s="47" t="s">
        <v>161</v>
      </c>
      <c r="U21" s="47" t="s">
        <v>162</v>
      </c>
      <c r="V21" s="49" t="s">
        <v>163</v>
      </c>
      <c r="W21" s="47" t="s">
        <v>164</v>
      </c>
    </row>
    <row r="22" spans="1:23" ht="67" x14ac:dyDescent="0.15">
      <c r="A22" s="50">
        <v>13</v>
      </c>
      <c r="B22" s="44" t="s">
        <v>79</v>
      </c>
      <c r="C22" s="44" t="s">
        <v>80</v>
      </c>
      <c r="D22" s="51" t="s">
        <v>92</v>
      </c>
      <c r="E22" s="52" t="s">
        <v>90</v>
      </c>
      <c r="F22" s="43" t="s">
        <v>165</v>
      </c>
      <c r="G22" s="43" t="s">
        <v>166</v>
      </c>
      <c r="H22" s="44" t="s">
        <v>70</v>
      </c>
      <c r="I22" s="44" t="s">
        <v>65</v>
      </c>
      <c r="J22" s="43">
        <v>6</v>
      </c>
      <c r="K22" s="44" t="str">
        <f t="shared" si="13"/>
        <v>ALTO</v>
      </c>
      <c r="L22" s="45" t="s">
        <v>113</v>
      </c>
      <c r="M22" s="43" t="s">
        <v>167</v>
      </c>
      <c r="N22" s="44" t="s">
        <v>68</v>
      </c>
      <c r="O22" s="44" t="s">
        <v>64</v>
      </c>
      <c r="P22" s="43">
        <v>3</v>
      </c>
      <c r="Q22" s="44" t="str">
        <f t="shared" si="14"/>
        <v>BAJO</v>
      </c>
      <c r="R22" s="46" t="s">
        <v>77</v>
      </c>
      <c r="S22" s="39" t="s">
        <v>169</v>
      </c>
      <c r="T22" s="53" t="s">
        <v>133</v>
      </c>
      <c r="U22" s="43" t="s">
        <v>142</v>
      </c>
      <c r="V22" s="43" t="s">
        <v>134</v>
      </c>
      <c r="W22" s="48" t="s">
        <v>135</v>
      </c>
    </row>
    <row r="23" spans="1:23" ht="61" x14ac:dyDescent="0.15">
      <c r="A23" s="54">
        <v>14</v>
      </c>
      <c r="B23" s="55" t="s">
        <v>79</v>
      </c>
      <c r="C23" s="55" t="s">
        <v>81</v>
      </c>
      <c r="D23" s="56" t="s">
        <v>92</v>
      </c>
      <c r="E23" s="57" t="s">
        <v>88</v>
      </c>
      <c r="F23" s="47" t="s">
        <v>131</v>
      </c>
      <c r="G23" s="43" t="s">
        <v>132</v>
      </c>
      <c r="H23" s="55" t="s">
        <v>70</v>
      </c>
      <c r="I23" s="55" t="s">
        <v>64</v>
      </c>
      <c r="J23" s="47">
        <v>5</v>
      </c>
      <c r="K23" s="55" t="str">
        <f t="shared" si="13"/>
        <v>MEDIO</v>
      </c>
      <c r="L23" s="45" t="s">
        <v>113</v>
      </c>
      <c r="M23" s="47" t="s">
        <v>168</v>
      </c>
      <c r="N23" s="55" t="s">
        <v>68</v>
      </c>
      <c r="O23" s="55" t="s">
        <v>64</v>
      </c>
      <c r="P23" s="47">
        <v>3</v>
      </c>
      <c r="Q23" s="55" t="str">
        <f t="shared" si="14"/>
        <v>BAJO</v>
      </c>
      <c r="R23" s="45" t="s">
        <v>77</v>
      </c>
      <c r="S23" s="47" t="s">
        <v>139</v>
      </c>
      <c r="T23" s="58" t="s">
        <v>133</v>
      </c>
      <c r="U23" s="47" t="s">
        <v>142</v>
      </c>
      <c r="V23" s="47" t="s">
        <v>134</v>
      </c>
      <c r="W23" s="59" t="s">
        <v>135</v>
      </c>
    </row>
  </sheetData>
  <dataConsolidate/>
  <mergeCells count="27">
    <mergeCell ref="W7:W11"/>
    <mergeCell ref="R3:R11"/>
    <mergeCell ref="S3:S11"/>
    <mergeCell ref="T3:T11"/>
    <mergeCell ref="U3:U11"/>
    <mergeCell ref="V3:W6"/>
    <mergeCell ref="N7:N11"/>
    <mergeCell ref="O7:O11"/>
    <mergeCell ref="P7:P11"/>
    <mergeCell ref="Q7:Q11"/>
    <mergeCell ref="V7:V11"/>
    <mergeCell ref="N3:Q6"/>
    <mergeCell ref="B1:W1"/>
    <mergeCell ref="A2:W2"/>
    <mergeCell ref="A3:A11"/>
    <mergeCell ref="B3:B11"/>
    <mergeCell ref="C3:C11"/>
    <mergeCell ref="D3:D11"/>
    <mergeCell ref="E3:E11"/>
    <mergeCell ref="F3:F11"/>
    <mergeCell ref="G3:G11"/>
    <mergeCell ref="H3:H11"/>
    <mergeCell ref="I3:I11"/>
    <mergeCell ref="J3:J11"/>
    <mergeCell ref="K3:K11"/>
    <mergeCell ref="L3:L11"/>
    <mergeCell ref="M3:M11"/>
  </mergeCells>
  <conditionalFormatting sqref="K13:K17 Q13:Q17">
    <cfRule type="containsText" dxfId="39" priority="97" operator="containsText" text="BAJO">
      <formula>NOT(ISERROR(SEARCH("BAJO",K13)))</formula>
    </cfRule>
    <cfRule type="containsText" dxfId="38" priority="98" operator="containsText" text="MEDIO">
      <formula>NOT(ISERROR(SEARCH("MEDIO",K13)))</formula>
    </cfRule>
    <cfRule type="containsText" dxfId="37" priority="99" operator="containsText" text="ALTO">
      <formula>NOT(ISERROR(SEARCH("ALTO",K13)))</formula>
    </cfRule>
    <cfRule type="containsText" dxfId="36" priority="100" operator="containsText" text="EXTREMO">
      <formula>NOT(ISERROR(SEARCH("EXTREMO",K13)))</formula>
    </cfRule>
  </conditionalFormatting>
  <conditionalFormatting sqref="K12 Q12">
    <cfRule type="containsText" dxfId="35" priority="61" operator="containsText" text="BAJO">
      <formula>NOT(ISERROR(SEARCH("BAJO",K12)))</formula>
    </cfRule>
    <cfRule type="containsText" dxfId="34" priority="62" operator="containsText" text="MEDIO">
      <formula>NOT(ISERROR(SEARCH("MEDIO",K12)))</formula>
    </cfRule>
    <cfRule type="containsText" dxfId="33" priority="63" operator="containsText" text="ALTO">
      <formula>NOT(ISERROR(SEARCH("ALTO",K12)))</formula>
    </cfRule>
    <cfRule type="containsText" dxfId="32" priority="64" operator="containsText" text="EXTREMO">
      <formula>NOT(ISERROR(SEARCH("EXTREMO",K12)))</formula>
    </cfRule>
  </conditionalFormatting>
  <conditionalFormatting sqref="K18">
    <cfRule type="containsText" dxfId="31" priority="49" operator="containsText" text="BAJO">
      <formula>NOT(ISERROR(SEARCH("BAJO",K18)))</formula>
    </cfRule>
    <cfRule type="containsText" dxfId="30" priority="50" operator="containsText" text="MEDIO">
      <formula>NOT(ISERROR(SEARCH("MEDIO",K18)))</formula>
    </cfRule>
    <cfRule type="containsText" dxfId="29" priority="51" operator="containsText" text="ALTO">
      <formula>NOT(ISERROR(SEARCH("ALTO",K18)))</formula>
    </cfRule>
    <cfRule type="containsText" dxfId="28" priority="52" operator="containsText" text="EXTREMO">
      <formula>NOT(ISERROR(SEARCH("EXTREMO",K18)))</formula>
    </cfRule>
  </conditionalFormatting>
  <conditionalFormatting sqref="Q18">
    <cfRule type="containsText" dxfId="27" priority="45" operator="containsText" text="BAJO">
      <formula>NOT(ISERROR(SEARCH("BAJO",Q18)))</formula>
    </cfRule>
    <cfRule type="containsText" dxfId="26" priority="46" operator="containsText" text="MEDIO">
      <formula>NOT(ISERROR(SEARCH("MEDIO",Q18)))</formula>
    </cfRule>
    <cfRule type="containsText" dxfId="25" priority="47" operator="containsText" text="ALTO">
      <formula>NOT(ISERROR(SEARCH("ALTO",Q18)))</formula>
    </cfRule>
    <cfRule type="containsText" dxfId="24" priority="48" operator="containsText" text="EXTREMO">
      <formula>NOT(ISERROR(SEARCH("EXTREMO",Q18)))</formula>
    </cfRule>
  </conditionalFormatting>
  <conditionalFormatting sqref="K19">
    <cfRule type="containsText" dxfId="23" priority="41" operator="containsText" text="BAJO">
      <formula>NOT(ISERROR(SEARCH("BAJO",K19)))</formula>
    </cfRule>
    <cfRule type="containsText" dxfId="22" priority="42" operator="containsText" text="MEDIO">
      <formula>NOT(ISERROR(SEARCH("MEDIO",K19)))</formula>
    </cfRule>
    <cfRule type="containsText" dxfId="21" priority="43" operator="containsText" text="ALTO">
      <formula>NOT(ISERROR(SEARCH("ALTO",K19)))</formula>
    </cfRule>
    <cfRule type="containsText" dxfId="20" priority="44" operator="containsText" text="EXTREMO">
      <formula>NOT(ISERROR(SEARCH("EXTREMO",K19)))</formula>
    </cfRule>
  </conditionalFormatting>
  <conditionalFormatting sqref="Q19">
    <cfRule type="containsText" dxfId="19" priority="37" operator="containsText" text="BAJO">
      <formula>NOT(ISERROR(SEARCH("BAJO",Q19)))</formula>
    </cfRule>
    <cfRule type="containsText" dxfId="18" priority="38" operator="containsText" text="MEDIO">
      <formula>NOT(ISERROR(SEARCH("MEDIO",Q19)))</formula>
    </cfRule>
    <cfRule type="containsText" dxfId="17" priority="39" operator="containsText" text="ALTO">
      <formula>NOT(ISERROR(SEARCH("ALTO",Q19)))</formula>
    </cfRule>
    <cfRule type="containsText" dxfId="16" priority="40" operator="containsText" text="EXTREMO">
      <formula>NOT(ISERROR(SEARCH("EXTREMO",Q19)))</formula>
    </cfRule>
  </conditionalFormatting>
  <conditionalFormatting sqref="K20:K22">
    <cfRule type="containsText" dxfId="15" priority="21" operator="containsText" text="BAJO">
      <formula>NOT(ISERROR(SEARCH("BAJO",K20)))</formula>
    </cfRule>
    <cfRule type="containsText" dxfId="14" priority="22" operator="containsText" text="MEDIO">
      <formula>NOT(ISERROR(SEARCH("MEDIO",K20)))</formula>
    </cfRule>
    <cfRule type="containsText" dxfId="13" priority="23" operator="containsText" text="ALTO">
      <formula>NOT(ISERROR(SEARCH("ALTO",K20)))</formula>
    </cfRule>
    <cfRule type="containsText" dxfId="12" priority="24" operator="containsText" text="EXTREMO">
      <formula>NOT(ISERROR(SEARCH("EXTREMO",K20)))</formula>
    </cfRule>
  </conditionalFormatting>
  <conditionalFormatting sqref="Q20:Q22">
    <cfRule type="containsText" dxfId="11" priority="17" operator="containsText" text="BAJO">
      <formula>NOT(ISERROR(SEARCH("BAJO",Q20)))</formula>
    </cfRule>
    <cfRule type="containsText" dxfId="10" priority="18" operator="containsText" text="MEDIO">
      <formula>NOT(ISERROR(SEARCH("MEDIO",Q20)))</formula>
    </cfRule>
    <cfRule type="containsText" dxfId="9" priority="19" operator="containsText" text="ALTO">
      <formula>NOT(ISERROR(SEARCH("ALTO",Q20)))</formula>
    </cfRule>
    <cfRule type="containsText" dxfId="8" priority="20" operator="containsText" text="EXTREMO">
      <formula>NOT(ISERROR(SEARCH("EXTREMO",Q20)))</formula>
    </cfRule>
  </conditionalFormatting>
  <conditionalFormatting sqref="K23">
    <cfRule type="containsText" dxfId="7" priority="13" operator="containsText" text="BAJO">
      <formula>NOT(ISERROR(SEARCH("BAJO",K23)))</formula>
    </cfRule>
    <cfRule type="containsText" dxfId="6" priority="14" operator="containsText" text="MEDIO">
      <formula>NOT(ISERROR(SEARCH("MEDIO",K23)))</formula>
    </cfRule>
    <cfRule type="containsText" dxfId="5" priority="15" operator="containsText" text="ALTO">
      <formula>NOT(ISERROR(SEARCH("ALTO",K23)))</formula>
    </cfRule>
    <cfRule type="containsText" dxfId="4" priority="16" operator="containsText" text="EXTREMO">
      <formula>NOT(ISERROR(SEARCH("EXTREMO",K23)))</formula>
    </cfRule>
  </conditionalFormatting>
  <conditionalFormatting sqref="Q23">
    <cfRule type="containsText" dxfId="3" priority="9" operator="containsText" text="BAJO">
      <formula>NOT(ISERROR(SEARCH("BAJO",Q23)))</formula>
    </cfRule>
    <cfRule type="containsText" dxfId="2" priority="10" operator="containsText" text="MEDIO">
      <formula>NOT(ISERROR(SEARCH("MEDIO",Q23)))</formula>
    </cfRule>
    <cfRule type="containsText" dxfId="1" priority="11" operator="containsText" text="ALTO">
      <formula>NOT(ISERROR(SEARCH("ALTO",Q23)))</formula>
    </cfRule>
    <cfRule type="containsText" dxfId="0" priority="12" operator="containsText" text="EXTREMO">
      <formula>NOT(ISERROR(SEARCH("EXTREMO",Q23)))</formula>
    </cfRule>
  </conditionalFormatting>
  <dataValidations count="13">
    <dataValidation type="list" allowBlank="1" showInputMessage="1" showErrorMessage="1" sqref="D12:D13" xr:uid="{00000000-0002-0000-0000-000000000000}">
      <formula1>$AG$4:$AG$11</formula1>
    </dataValidation>
    <dataValidation type="list" allowBlank="1" showInputMessage="1" showErrorMessage="1" sqref="K24:K120" xr:uid="{00000000-0002-0000-0000-000002000000}">
      <formula1>$AB$4:$AB$7</formula1>
    </dataValidation>
    <dataValidation type="list" allowBlank="1" showInputMessage="1" showErrorMessage="1" sqref="L12:L17" xr:uid="{00000000-0002-0000-0000-000003000000}">
      <formula1>$AC$4:$AC$9</formula1>
    </dataValidation>
    <dataValidation type="list" allowBlank="1" showInputMessage="1" showErrorMessage="1" sqref="D14:D23" xr:uid="{00000000-0002-0000-0000-000004000000}">
      <formula1>$AG$4:$AG$10</formula1>
    </dataValidation>
    <dataValidation type="list" allowBlank="1" showInputMessage="1" showErrorMessage="1" sqref="C12:C23" xr:uid="{00000000-0002-0000-0000-000007000000}">
      <formula1>$AF$4:$AF$5</formula1>
    </dataValidation>
    <dataValidation type="list" allowBlank="1" showInputMessage="1" showErrorMessage="1" sqref="B12:B23" xr:uid="{00000000-0002-0000-0000-000008000000}">
      <formula1>$AE$4:$AE$5</formula1>
    </dataValidation>
    <dataValidation type="list" allowBlank="1" showInputMessage="1" showErrorMessage="1" sqref="E12:E23" xr:uid="{00000000-0002-0000-0000-000009000000}">
      <formula1>$AH$4:$AH$11</formula1>
    </dataValidation>
    <dataValidation type="list" allowBlank="1" showInputMessage="1" showErrorMessage="1" sqref="R12:R23" xr:uid="{00000000-0002-0000-0000-00000A000000}">
      <formula1>$AD$4:$AD$6</formula1>
    </dataValidation>
    <dataValidation type="list" allowBlank="1" showInputMessage="1" showErrorMessage="1" sqref="I12:I23 O12:O23" xr:uid="{00000000-0002-0000-0000-00000B000000}">
      <formula1>$Z$4:$Z$8</formula1>
    </dataValidation>
    <dataValidation type="list" allowBlank="1" showInputMessage="1" showErrorMessage="1" sqref="H12:H23 N12:N23" xr:uid="{00000000-0002-0000-0000-00000C000000}">
      <formula1>$Y$4:$Y$8</formula1>
    </dataValidation>
    <dataValidation type="custom" allowBlank="1" showInputMessage="1" showErrorMessage="1" sqref="P12:P23" xr:uid="{00000000-0002-0000-0000-000005000000}">
      <formula1>AK12+AL12</formula1>
    </dataValidation>
    <dataValidation type="custom" allowBlank="1" showInputMessage="1" showErrorMessage="1" sqref="J12:J23" xr:uid="{00000000-0002-0000-0000-000006000000}">
      <formula1>AI12+AJ12</formula1>
    </dataValidation>
    <dataValidation type="custom" allowBlank="1" showInputMessage="1" showErrorMessage="1" sqref="K12:K23 Q12:Q23" xr:uid="{00000000-0002-0000-0000-00000D000000}">
      <formula1>IF(OR(J12=2, J12=3, J12=4), "BAJO", IF(J12=5, "MEDIO", IF(OR(J12=6, J12=7), "ALTO", IF(OR(J12=8, J12=9, J12=10), "EXTREMO", ""))))</formula1>
    </dataValidation>
  </dataValidations>
  <printOptions horizontalCentered="1" verticalCentered="1"/>
  <pageMargins left="0.11811023622047245" right="0.11811023622047245" top="0.15748031496062992" bottom="0.15748031496062992" header="0.11811023622047245" footer="0.11811023622047245"/>
  <pageSetup scale="6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D9"/>
  <sheetViews>
    <sheetView topLeftCell="A4" workbookViewId="0">
      <selection activeCell="D68" sqref="D68"/>
    </sheetView>
  </sheetViews>
  <sheetFormatPr baseColWidth="10" defaultRowHeight="15" x14ac:dyDescent="0.2"/>
  <cols>
    <col min="3" max="3" width="21.83203125" customWidth="1"/>
    <col min="4" max="4" width="18.5" customWidth="1"/>
  </cols>
  <sheetData>
    <row r="4" spans="2:4" x14ac:dyDescent="0.2">
      <c r="C4" s="3" t="s">
        <v>13</v>
      </c>
      <c r="D4" s="3" t="s">
        <v>14</v>
      </c>
    </row>
    <row r="5" spans="2:4" ht="30" customHeight="1" x14ac:dyDescent="0.2">
      <c r="B5" s="73" t="s">
        <v>3</v>
      </c>
      <c r="C5" s="1" t="s">
        <v>16</v>
      </c>
      <c r="D5" s="2">
        <v>1</v>
      </c>
    </row>
    <row r="6" spans="2:4" ht="48" x14ac:dyDescent="0.2">
      <c r="B6" s="74"/>
      <c r="C6" s="1" t="s">
        <v>15</v>
      </c>
      <c r="D6" s="2">
        <v>2</v>
      </c>
    </row>
    <row r="7" spans="2:4" ht="48" x14ac:dyDescent="0.2">
      <c r="B7" s="74"/>
      <c r="C7" s="1" t="s">
        <v>17</v>
      </c>
      <c r="D7" s="2">
        <v>3</v>
      </c>
    </row>
    <row r="8" spans="2:4" ht="48" x14ac:dyDescent="0.2">
      <c r="B8" s="74"/>
      <c r="C8" s="1" t="s">
        <v>18</v>
      </c>
      <c r="D8" s="2">
        <v>4</v>
      </c>
    </row>
    <row r="9" spans="2:4" ht="48" x14ac:dyDescent="0.2">
      <c r="B9" s="75"/>
      <c r="C9" s="1" t="s">
        <v>19</v>
      </c>
      <c r="D9" s="2">
        <v>5</v>
      </c>
    </row>
  </sheetData>
  <mergeCells count="1">
    <mergeCell ref="B5:B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H9"/>
  <sheetViews>
    <sheetView workbookViewId="0">
      <selection activeCell="A7" sqref="A7:XFD7"/>
    </sheetView>
  </sheetViews>
  <sheetFormatPr baseColWidth="10" defaultRowHeight="15" x14ac:dyDescent="0.2"/>
  <cols>
    <col min="3" max="3" width="14.5" customWidth="1"/>
    <col min="4" max="4" width="15.83203125" customWidth="1"/>
    <col min="5" max="5" width="14.83203125" customWidth="1"/>
    <col min="6" max="6" width="15.1640625" customWidth="1"/>
    <col min="7" max="7" width="14.83203125" customWidth="1"/>
    <col min="8" max="8" width="14.5" customWidth="1"/>
  </cols>
  <sheetData>
    <row r="3" spans="2:8" x14ac:dyDescent="0.2">
      <c r="B3" s="76" t="s">
        <v>20</v>
      </c>
      <c r="C3" s="76"/>
      <c r="D3" s="76"/>
      <c r="E3" s="76"/>
      <c r="F3" s="76"/>
      <c r="G3" s="76"/>
      <c r="H3" s="76"/>
    </row>
    <row r="5" spans="2:8" x14ac:dyDescent="0.2">
      <c r="B5" s="77" t="s">
        <v>4</v>
      </c>
      <c r="C5" s="77"/>
      <c r="D5" s="77"/>
      <c r="E5" s="77"/>
      <c r="F5" s="77"/>
      <c r="G5" s="77"/>
      <c r="H5" s="77"/>
    </row>
    <row r="6" spans="2:8" ht="144" x14ac:dyDescent="0.2">
      <c r="B6" s="77" t="s">
        <v>21</v>
      </c>
      <c r="C6" s="77"/>
      <c r="D6" s="5" t="s">
        <v>25</v>
      </c>
      <c r="E6" s="5" t="s">
        <v>26</v>
      </c>
      <c r="F6" s="5" t="s">
        <v>27</v>
      </c>
      <c r="G6" s="6" t="s">
        <v>28</v>
      </c>
      <c r="H6" s="6" t="s">
        <v>29</v>
      </c>
    </row>
    <row r="7" spans="2:8" ht="96" x14ac:dyDescent="0.2">
      <c r="B7" s="77" t="s">
        <v>22</v>
      </c>
      <c r="C7" s="77"/>
      <c r="D7" s="5" t="s">
        <v>30</v>
      </c>
      <c r="E7" s="5" t="s">
        <v>31</v>
      </c>
      <c r="F7" s="5" t="s">
        <v>32</v>
      </c>
      <c r="G7" s="6" t="s">
        <v>33</v>
      </c>
      <c r="H7" s="6" t="s">
        <v>34</v>
      </c>
    </row>
    <row r="8" spans="2:8" ht="16" x14ac:dyDescent="0.2">
      <c r="B8" s="77" t="s">
        <v>23</v>
      </c>
      <c r="C8" s="77" t="s">
        <v>24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</row>
    <row r="9" spans="2:8" x14ac:dyDescent="0.2">
      <c r="B9" s="77"/>
      <c r="C9" s="77"/>
      <c r="D9" s="7">
        <v>1</v>
      </c>
      <c r="E9" s="7">
        <v>2</v>
      </c>
      <c r="F9" s="7">
        <v>3</v>
      </c>
      <c r="G9" s="8">
        <v>4</v>
      </c>
      <c r="H9" s="8">
        <v>5</v>
      </c>
    </row>
  </sheetData>
  <mergeCells count="6">
    <mergeCell ref="B3:H3"/>
    <mergeCell ref="B6:C6"/>
    <mergeCell ref="B7:C7"/>
    <mergeCell ref="B5:H5"/>
    <mergeCell ref="B8:B9"/>
    <mergeCell ref="C8:C9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H25"/>
  <sheetViews>
    <sheetView topLeftCell="A7" zoomScale="80" zoomScaleNormal="80" workbookViewId="0">
      <selection activeCell="D23" sqref="D23"/>
    </sheetView>
  </sheetViews>
  <sheetFormatPr baseColWidth="10" defaultRowHeight="15" x14ac:dyDescent="0.2"/>
  <cols>
    <col min="1" max="1" width="7" customWidth="1"/>
    <col min="2" max="2" width="15.5" customWidth="1"/>
    <col min="3" max="3" width="9.5" customWidth="1"/>
    <col min="4" max="4" width="14.5" customWidth="1"/>
    <col min="5" max="6" width="16.83203125" customWidth="1"/>
    <col min="7" max="7" width="13.5" customWidth="1"/>
    <col min="8" max="8" width="15.1640625" customWidth="1"/>
  </cols>
  <sheetData>
    <row r="3" spans="1:8" ht="21" x14ac:dyDescent="0.25">
      <c r="B3" s="82" t="s">
        <v>45</v>
      </c>
      <c r="C3" s="82"/>
      <c r="D3" s="82"/>
      <c r="E3" s="82"/>
      <c r="F3" s="82"/>
      <c r="G3" s="82"/>
      <c r="H3" s="82"/>
    </row>
    <row r="5" spans="1:8" x14ac:dyDescent="0.2">
      <c r="B5" s="77" t="s">
        <v>4</v>
      </c>
      <c r="C5" s="77"/>
      <c r="D5" s="77"/>
      <c r="E5" s="77"/>
      <c r="F5" s="77"/>
      <c r="G5" s="77"/>
      <c r="H5" s="77"/>
    </row>
    <row r="6" spans="1:8" ht="153" customHeight="1" x14ac:dyDescent="0.2">
      <c r="B6" s="83" t="s">
        <v>21</v>
      </c>
      <c r="C6" s="84"/>
      <c r="D6" s="5" t="s">
        <v>25</v>
      </c>
      <c r="E6" s="5" t="s">
        <v>26</v>
      </c>
      <c r="F6" s="5" t="s">
        <v>27</v>
      </c>
      <c r="G6" s="6" t="s">
        <v>28</v>
      </c>
      <c r="H6" s="6" t="s">
        <v>29</v>
      </c>
    </row>
    <row r="7" spans="1:8" ht="125.25" customHeight="1" x14ac:dyDescent="0.2">
      <c r="B7" s="83" t="s">
        <v>22</v>
      </c>
      <c r="C7" s="84"/>
      <c r="D7" s="5" t="s">
        <v>30</v>
      </c>
      <c r="E7" s="5" t="s">
        <v>31</v>
      </c>
      <c r="F7" s="5" t="s">
        <v>32</v>
      </c>
      <c r="G7" s="6" t="s">
        <v>104</v>
      </c>
      <c r="H7" s="6" t="s">
        <v>34</v>
      </c>
    </row>
    <row r="8" spans="1:8" ht="16" x14ac:dyDescent="0.2">
      <c r="B8" s="77" t="s">
        <v>23</v>
      </c>
      <c r="C8" s="77" t="s">
        <v>24</v>
      </c>
      <c r="D8" s="9" t="s">
        <v>35</v>
      </c>
      <c r="E8" s="9" t="s">
        <v>36</v>
      </c>
      <c r="F8" s="9" t="s">
        <v>37</v>
      </c>
      <c r="G8" s="9" t="s">
        <v>38</v>
      </c>
      <c r="H8" s="9" t="s">
        <v>39</v>
      </c>
    </row>
    <row r="9" spans="1:8" x14ac:dyDescent="0.2">
      <c r="B9" s="77"/>
      <c r="C9" s="77"/>
      <c r="D9" s="7">
        <v>1</v>
      </c>
      <c r="E9" s="7">
        <v>2</v>
      </c>
      <c r="F9" s="7">
        <v>3</v>
      </c>
      <c r="G9" s="8">
        <v>4</v>
      </c>
      <c r="H9" s="8">
        <v>5</v>
      </c>
    </row>
    <row r="10" spans="1:8" ht="48" x14ac:dyDescent="0.2">
      <c r="A10" s="78" t="s">
        <v>3</v>
      </c>
      <c r="B10" s="14" t="s">
        <v>40</v>
      </c>
      <c r="C10" s="16">
        <v>1</v>
      </c>
      <c r="D10" s="11">
        <v>2</v>
      </c>
      <c r="E10" s="11">
        <v>3</v>
      </c>
      <c r="F10" s="11">
        <v>4</v>
      </c>
      <c r="G10" s="12">
        <v>5</v>
      </c>
      <c r="H10" s="13">
        <v>6</v>
      </c>
    </row>
    <row r="11" spans="1:8" ht="48" x14ac:dyDescent="0.2">
      <c r="A11" s="79"/>
      <c r="B11" s="15" t="s">
        <v>41</v>
      </c>
      <c r="C11" s="16">
        <v>2</v>
      </c>
      <c r="D11" s="11">
        <v>3</v>
      </c>
      <c r="E11" s="11">
        <v>4</v>
      </c>
      <c r="F11" s="12">
        <v>5</v>
      </c>
      <c r="G11" s="13">
        <v>6</v>
      </c>
      <c r="H11" s="13">
        <v>7</v>
      </c>
    </row>
    <row r="12" spans="1:8" ht="64" x14ac:dyDescent="0.2">
      <c r="A12" s="79"/>
      <c r="B12" s="15" t="s">
        <v>42</v>
      </c>
      <c r="C12" s="16">
        <v>3</v>
      </c>
      <c r="D12" s="11">
        <v>4</v>
      </c>
      <c r="E12" s="12">
        <v>5</v>
      </c>
      <c r="F12" s="13">
        <v>6</v>
      </c>
      <c r="G12" s="13">
        <v>7</v>
      </c>
      <c r="H12" s="20">
        <v>8</v>
      </c>
    </row>
    <row r="13" spans="1:8" ht="48" x14ac:dyDescent="0.2">
      <c r="A13" s="79"/>
      <c r="B13" s="15" t="s">
        <v>43</v>
      </c>
      <c r="C13" s="16">
        <v>4</v>
      </c>
      <c r="D13" s="12">
        <v>5</v>
      </c>
      <c r="E13" s="13">
        <v>6</v>
      </c>
      <c r="F13" s="13">
        <v>7</v>
      </c>
      <c r="G13" s="20">
        <v>8</v>
      </c>
      <c r="H13" s="20">
        <v>9</v>
      </c>
    </row>
    <row r="14" spans="1:8" ht="48" x14ac:dyDescent="0.2">
      <c r="A14" s="80"/>
      <c r="B14" s="15" t="s">
        <v>44</v>
      </c>
      <c r="C14" s="16">
        <v>5</v>
      </c>
      <c r="D14" s="13">
        <v>6</v>
      </c>
      <c r="E14" s="13">
        <v>7</v>
      </c>
      <c r="F14" s="20">
        <v>8</v>
      </c>
      <c r="G14" s="20">
        <v>9</v>
      </c>
      <c r="H14" s="20">
        <v>10</v>
      </c>
    </row>
    <row r="15" spans="1:8" x14ac:dyDescent="0.2">
      <c r="D15" s="10"/>
    </row>
    <row r="18" spans="4:5" x14ac:dyDescent="0.2">
      <c r="D18" t="s">
        <v>55</v>
      </c>
    </row>
    <row r="20" spans="4:5" ht="15" customHeight="1" x14ac:dyDescent="0.2">
      <c r="D20" s="81" t="s">
        <v>46</v>
      </c>
      <c r="E20" s="81" t="s">
        <v>47</v>
      </c>
    </row>
    <row r="21" spans="4:5" x14ac:dyDescent="0.2">
      <c r="D21" s="81" t="s">
        <v>48</v>
      </c>
      <c r="E21" s="81" t="s">
        <v>49</v>
      </c>
    </row>
    <row r="22" spans="4:5" ht="16" x14ac:dyDescent="0.2">
      <c r="D22" s="20" t="s">
        <v>56</v>
      </c>
      <c r="E22" s="19" t="s">
        <v>49</v>
      </c>
    </row>
    <row r="23" spans="4:5" ht="16" x14ac:dyDescent="0.2">
      <c r="D23" s="13" t="s">
        <v>50</v>
      </c>
      <c r="E23" s="4" t="s">
        <v>51</v>
      </c>
    </row>
    <row r="24" spans="4:5" x14ac:dyDescent="0.2">
      <c r="D24" s="12">
        <v>5</v>
      </c>
      <c r="E24" s="4" t="s">
        <v>52</v>
      </c>
    </row>
    <row r="25" spans="4:5" ht="16" x14ac:dyDescent="0.2">
      <c r="D25" s="11" t="s">
        <v>53</v>
      </c>
      <c r="E25" s="4" t="s">
        <v>54</v>
      </c>
    </row>
  </sheetData>
  <mergeCells count="9">
    <mergeCell ref="A10:A14"/>
    <mergeCell ref="D20:D21"/>
    <mergeCell ref="E20:E21"/>
    <mergeCell ref="B3:H3"/>
    <mergeCell ref="B5:H5"/>
    <mergeCell ref="B6:C6"/>
    <mergeCell ref="B7:C7"/>
    <mergeCell ref="B8:B9"/>
    <mergeCell ref="C8:C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MATRIZ (2)</vt:lpstr>
      <vt:lpstr>PROBABILIDAD</vt:lpstr>
      <vt:lpstr>IMPACTO DEL RIESGO</vt:lpstr>
      <vt:lpstr>VALORACIÓN</vt:lpstr>
      <vt:lpstr>'MATRIZ (2)'!Área_de_impresión</vt:lpstr>
      <vt:lpstr>'MATRIZ (2)'!Títulos_a_imprimir</vt:lpstr>
    </vt:vector>
  </TitlesOfParts>
  <Company>Ministerio de Hacienda y Crédito Público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Castiblanco Monroy</dc:creator>
  <cp:lastModifiedBy>Microsoft Office User</cp:lastModifiedBy>
  <cp:lastPrinted>2018-12-10T22:19:24Z</cp:lastPrinted>
  <dcterms:created xsi:type="dcterms:W3CDTF">2013-12-16T19:57:19Z</dcterms:created>
  <dcterms:modified xsi:type="dcterms:W3CDTF">2023-04-05T18:06:53Z</dcterms:modified>
</cp:coreProperties>
</file>