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Usuarios\jaimpere\Downloads\"/>
    </mc:Choice>
  </mc:AlternateContent>
  <xr:revisionPtr revIDLastSave="0" documentId="13_ncr:1_{F8498155-7017-4504-93BC-852010F71D24}" xr6:coauthVersionLast="47" xr6:coauthVersionMax="47" xr10:uidLastSave="{00000000-0000-0000-0000-000000000000}"/>
  <bookViews>
    <workbookView xWindow="-120" yWindow="-120" windowWidth="29040" windowHeight="15840" activeTab="3" xr2:uid="{00000000-000D-0000-FFFF-FFFF00000000}"/>
  </bookViews>
  <sheets>
    <sheet name=" 1. PISTOLAS " sheetId="1" r:id="rId1"/>
    <sheet name="2. SUBAMETRALLADORAS" sheetId="3" r:id="rId2"/>
    <sheet name="3. FUSILES " sheetId="5" r:id="rId3"/>
    <sheet name="4. OFERTA CONSOLIDADA" sheetId="6" r:id="rId4"/>
  </sheets>
  <definedNames>
    <definedName name="_xlnm._FilterDatabase" localSheetId="0" hidden="1">' 1. PISTOLAS '!#REF!</definedName>
    <definedName name="_xlnm._FilterDatabase" localSheetId="1" hidden="1">'2. SUBAMETRALLADORAS'!#REF!</definedName>
    <definedName name="_xlnm._FilterDatabase" localSheetId="2" hidden="1">'3. FUSILES '!#REF!</definedName>
    <definedName name="_xlnm._FilterDatabase" localSheetId="3" hidden="1">'4. OFERTA CONSOLIDADA'!#REF!</definedName>
    <definedName name="_xlnm.Print_Titles" localSheetId="0">' 1. PISTOLAS '!#REF!</definedName>
    <definedName name="_xlnm.Print_Titles" localSheetId="1">'2. SUBAMETRALLADORAS'!$1:$10</definedName>
    <definedName name="_xlnm.Print_Titles" localSheetId="2">'3. FUSILES '!$1:$11</definedName>
    <definedName name="_xlnm.Print_Titles" localSheetId="3">'4. OFERTA CONSOLIDADA'!$1:$5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 i="1" l="1"/>
  <c r="K16" i="5" l="1"/>
  <c r="K27" i="5" s="1"/>
  <c r="J12" i="5"/>
  <c r="K12" i="5" s="1"/>
  <c r="K14" i="5" s="1"/>
  <c r="I35" i="3"/>
  <c r="J35" i="3" s="1"/>
  <c r="I11" i="3"/>
  <c r="J11" i="3" s="1"/>
  <c r="J13" i="3" s="1"/>
  <c r="I11" i="1"/>
  <c r="J11" i="1" s="1"/>
  <c r="J13" i="1" s="1"/>
  <c r="I10" i="6"/>
  <c r="O12" i="6" s="1"/>
  <c r="J53" i="5"/>
  <c r="K53" i="5" s="1"/>
  <c r="J52" i="5"/>
  <c r="K52" i="5" s="1"/>
  <c r="L52" i="5"/>
  <c r="J51" i="5"/>
  <c r="K51" i="5" s="1"/>
  <c r="J50" i="5"/>
  <c r="K50" i="5" s="1"/>
  <c r="L49" i="5"/>
  <c r="J49" i="5"/>
  <c r="K49" i="5" s="1"/>
  <c r="J48" i="5"/>
  <c r="K48" i="5" s="1"/>
  <c r="L48" i="5"/>
  <c r="J47" i="5"/>
  <c r="K47" i="5" s="1"/>
  <c r="J46" i="5"/>
  <c r="K46" i="5" s="1"/>
  <c r="J45" i="5"/>
  <c r="K45" i="5" s="1"/>
  <c r="J44" i="5"/>
  <c r="K44" i="5" s="1"/>
  <c r="L43" i="5"/>
  <c r="J43" i="5"/>
  <c r="K43" i="5" s="1"/>
  <c r="J42" i="5"/>
  <c r="K42" i="5" s="1"/>
  <c r="J41" i="5"/>
  <c r="K41" i="5" s="1"/>
  <c r="J40" i="5"/>
  <c r="K40" i="5" s="1"/>
  <c r="J39" i="5"/>
  <c r="K39" i="5" s="1"/>
  <c r="J38" i="5"/>
  <c r="K38" i="5" s="1"/>
  <c r="J37" i="5"/>
  <c r="K37" i="5" s="1"/>
  <c r="J36" i="5"/>
  <c r="K36" i="5" s="1"/>
  <c r="L35" i="5"/>
  <c r="J35" i="5"/>
  <c r="K35" i="5" s="1"/>
  <c r="J34" i="5"/>
  <c r="K34" i="5" s="1"/>
  <c r="J33" i="5"/>
  <c r="K33" i="5" s="1"/>
  <c r="J32" i="5"/>
  <c r="K32" i="5" s="1"/>
  <c r="L32" i="5"/>
  <c r="J31" i="5"/>
  <c r="K31" i="5" s="1"/>
  <c r="J30" i="5"/>
  <c r="K30" i="5" s="1"/>
  <c r="A30" i="5"/>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J29" i="5"/>
  <c r="K29" i="5" s="1"/>
  <c r="A17" i="5"/>
  <c r="A18" i="5" s="1"/>
  <c r="A19" i="5" s="1"/>
  <c r="A20" i="5" s="1"/>
  <c r="A21" i="5" s="1"/>
  <c r="A22" i="5" s="1"/>
  <c r="A23" i="5" s="1"/>
  <c r="A24" i="5" s="1"/>
  <c r="A25" i="5" s="1"/>
  <c r="A26" i="5" s="1"/>
  <c r="J16" i="5"/>
  <c r="K62" i="3"/>
  <c r="K58" i="3"/>
  <c r="K42" i="3"/>
  <c r="K38" i="3"/>
  <c r="A36" i="3"/>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I47" i="1"/>
  <c r="J47" i="1" s="1"/>
  <c r="K47" i="1"/>
  <c r="K45" i="1"/>
  <c r="I43" i="1"/>
  <c r="J43" i="1" s="1"/>
  <c r="K43" i="1"/>
  <c r="K42" i="1"/>
  <c r="K41" i="1"/>
  <c r="I39" i="1"/>
  <c r="J39" i="1" s="1"/>
  <c r="K39" i="1"/>
  <c r="K37" i="1"/>
  <c r="I35" i="1"/>
  <c r="J35" i="1" s="1"/>
  <c r="K35" i="1"/>
  <c r="K34" i="1"/>
  <c r="K33" i="1"/>
  <c r="I31" i="1"/>
  <c r="J31" i="1" s="1"/>
  <c r="H28" i="1"/>
  <c r="H27" i="1"/>
  <c r="H25" i="1"/>
  <c r="I25" i="1" s="1"/>
  <c r="J25" i="1" s="1"/>
  <c r="H24" i="1"/>
  <c r="I24" i="1" s="1"/>
  <c r="J24" i="1" s="1"/>
  <c r="H23" i="1"/>
  <c r="I23" i="1" s="1"/>
  <c r="H22" i="1"/>
  <c r="H21" i="1"/>
  <c r="I21" i="1" s="1"/>
  <c r="J21" i="1" s="1"/>
  <c r="H20" i="1"/>
  <c r="I20" i="1" s="1"/>
  <c r="J20" i="1" s="1"/>
  <c r="H19" i="1"/>
  <c r="H18" i="1"/>
  <c r="H17" i="1"/>
  <c r="I17" i="1" s="1"/>
  <c r="J17" i="1" s="1"/>
  <c r="H16" i="1"/>
  <c r="I16" i="1" s="1"/>
  <c r="J16" i="1" s="1"/>
  <c r="I15" i="1"/>
  <c r="J15" i="1" s="1"/>
  <c r="J29" i="1" s="1"/>
  <c r="K54" i="5" l="1"/>
  <c r="K56" i="5" s="1"/>
  <c r="J23" i="1"/>
  <c r="I19" i="1"/>
  <c r="J19" i="1" s="1"/>
  <c r="I28" i="1"/>
  <c r="J28" i="1" s="1"/>
  <c r="L16" i="5"/>
  <c r="L31" i="5"/>
  <c r="L36" i="5"/>
  <c r="L47" i="5"/>
  <c r="L40" i="5"/>
  <c r="L51" i="5"/>
  <c r="L12" i="5"/>
  <c r="L39" i="5"/>
  <c r="L44" i="5"/>
  <c r="L30" i="5"/>
  <c r="L33" i="5"/>
  <c r="L34" i="5"/>
  <c r="L37" i="5"/>
  <c r="L38" i="5"/>
  <c r="L41" i="5"/>
  <c r="L42" i="5"/>
  <c r="L45" i="5"/>
  <c r="L46" i="5"/>
  <c r="L50" i="5"/>
  <c r="L53" i="5"/>
  <c r="I45" i="3"/>
  <c r="J45" i="3" s="1"/>
  <c r="K51" i="3"/>
  <c r="I59" i="3"/>
  <c r="J59" i="3" s="1"/>
  <c r="I15" i="3"/>
  <c r="J15" i="3" s="1"/>
  <c r="I26" i="3"/>
  <c r="J26" i="3" s="1"/>
  <c r="I41" i="3"/>
  <c r="J41" i="3" s="1"/>
  <c r="I42" i="3"/>
  <c r="J42" i="3" s="1"/>
  <c r="K44" i="3"/>
  <c r="K47" i="3"/>
  <c r="K56" i="3"/>
  <c r="I60" i="3"/>
  <c r="J60" i="3" s="1"/>
  <c r="I63" i="3"/>
  <c r="J63" i="3" s="1"/>
  <c r="I46" i="3"/>
  <c r="J46" i="3" s="1"/>
  <c r="I56" i="3"/>
  <c r="J56" i="3" s="1"/>
  <c r="I61" i="3"/>
  <c r="J61" i="3" s="1"/>
  <c r="I37" i="3"/>
  <c r="J37" i="3" s="1"/>
  <c r="I38" i="3"/>
  <c r="J38" i="3" s="1"/>
  <c r="K43" i="3"/>
  <c r="I53" i="3"/>
  <c r="J53" i="3" s="1"/>
  <c r="K54" i="3"/>
  <c r="K60" i="3"/>
  <c r="I50" i="3"/>
  <c r="J50" i="3" s="1"/>
  <c r="K39" i="3"/>
  <c r="K46" i="3"/>
  <c r="K48" i="3"/>
  <c r="I49" i="3"/>
  <c r="J49" i="3" s="1"/>
  <c r="K50" i="3"/>
  <c r="I54" i="3"/>
  <c r="J54" i="3" s="1"/>
  <c r="I55" i="3"/>
  <c r="J55" i="3" s="1"/>
  <c r="I57" i="3"/>
  <c r="J57" i="3" s="1"/>
  <c r="K37" i="3"/>
  <c r="K41" i="3"/>
  <c r="K45" i="3"/>
  <c r="K49" i="3"/>
  <c r="K53" i="3"/>
  <c r="K55" i="3"/>
  <c r="K57" i="3"/>
  <c r="I58" i="3"/>
  <c r="J58" i="3" s="1"/>
  <c r="K61" i="3"/>
  <c r="I62" i="3"/>
  <c r="J62" i="3" s="1"/>
  <c r="K63" i="3"/>
  <c r="K59" i="3"/>
  <c r="K26" i="1"/>
  <c r="I32" i="1"/>
  <c r="J32" i="1" s="1"/>
  <c r="I40" i="1"/>
  <c r="J40" i="1" s="1"/>
  <c r="I48" i="1"/>
  <c r="J48" i="1" s="1"/>
  <c r="K11" i="1"/>
  <c r="K31" i="1"/>
  <c r="K38" i="1"/>
  <c r="K46" i="1"/>
  <c r="I36" i="1"/>
  <c r="J36" i="1" s="1"/>
  <c r="I44" i="1"/>
  <c r="J44" i="1" s="1"/>
  <c r="I18" i="1"/>
  <c r="J18" i="1" s="1"/>
  <c r="I22" i="1"/>
  <c r="J22" i="1" s="1"/>
  <c r="I27" i="1"/>
  <c r="J27" i="1" s="1"/>
  <c r="I33" i="1"/>
  <c r="J33" i="1" s="1"/>
  <c r="I37" i="1"/>
  <c r="J37" i="1" s="1"/>
  <c r="K40" i="1"/>
  <c r="I41" i="1"/>
  <c r="J41" i="1" s="1"/>
  <c r="I45" i="1"/>
  <c r="J45" i="1" s="1"/>
  <c r="K48" i="1"/>
  <c r="K36" i="1"/>
  <c r="K44" i="1"/>
  <c r="J33" i="3" l="1"/>
  <c r="L29" i="5"/>
  <c r="L54" i="5" s="1"/>
  <c r="K35" i="3"/>
  <c r="I44" i="3"/>
  <c r="J44" i="3" s="1"/>
  <c r="I48" i="3"/>
  <c r="J48" i="3" s="1"/>
  <c r="I39" i="3"/>
  <c r="J39" i="3" s="1"/>
  <c r="I43" i="3"/>
  <c r="J43" i="3" s="1"/>
  <c r="I36" i="3"/>
  <c r="J36" i="3" s="1"/>
  <c r="I51" i="3"/>
  <c r="J51" i="3" s="1"/>
  <c r="K36" i="3"/>
  <c r="I52" i="3"/>
  <c r="J52" i="3" s="1"/>
  <c r="K40" i="3"/>
  <c r="K52" i="3"/>
  <c r="K11" i="3"/>
  <c r="I47" i="3"/>
  <c r="J47" i="3" s="1"/>
  <c r="I40" i="3"/>
  <c r="J40" i="3" s="1"/>
  <c r="K32" i="1"/>
  <c r="I42" i="1"/>
  <c r="J42" i="1" s="1"/>
  <c r="K49" i="1"/>
  <c r="I46" i="1"/>
  <c r="J46" i="1" s="1"/>
  <c r="I34" i="1"/>
  <c r="J34" i="1" s="1"/>
  <c r="J49" i="1" s="1"/>
  <c r="J51" i="1" s="1"/>
  <c r="I26" i="1"/>
  <c r="J26" i="1" s="1"/>
  <c r="I38" i="1"/>
  <c r="J38" i="1" s="1"/>
  <c r="J64" i="3" l="1"/>
  <c r="J66" i="3" s="1"/>
  <c r="K64" i="3"/>
</calcChain>
</file>

<file path=xl/sharedStrings.xml><?xml version="1.0" encoding="utf-8"?>
<sst xmlns="http://schemas.openxmlformats.org/spreadsheetml/2006/main" count="316" uniqueCount="163">
  <si>
    <t>MANTENIMIENTO CORRECTIVO CON SUMINISTRO DE REPUESTOS PARA ARMAS DE FUEGO TIPO PISTOLASCALIBRE 9MM, SUBAMETRALLADORAS CALIBRE 9MM Y FUSILES CALIBRE 5.56 DE DIFERENTES MARCAS Y MODELOS PARA LA FISCALÍA GENERAL DE LA NACIÓN”</t>
  </si>
  <si>
    <t>MANTENIMIENTO CORRECTIVO CON SUMINISTRO DE REPUESTOS PARA ARMAS DE FUEGO TIPO PISTOLAS, CALIBRE 9 MM, DE DIFERENTES MARCAS Y MODELOS PARA LA FISCALIA GENERAL DE LA NACION.
(SEGÚN ESPECIFICACIONES TÉCNICAS -  FICHA TECNICA No. 1 (PISTOLAS CALIBRE 9MM )</t>
  </si>
  <si>
    <t>ITEM</t>
  </si>
  <si>
    <t>REQUISITOS GENERALES</t>
  </si>
  <si>
    <t>REQUISITOS ESPECÍFICOS</t>
  </si>
  <si>
    <t>ACTIVIDAD</t>
  </si>
  <si>
    <t>UNIDAD DE MEDIDA</t>
  </si>
  <si>
    <t>CANTIDAD</t>
  </si>
  <si>
    <t xml:space="preserve">VALOR UNITARIO </t>
  </si>
  <si>
    <t xml:space="preserve">IVA </t>
  </si>
  <si>
    <t>VALOR UNITARIO INCLUIDO IVA</t>
  </si>
  <si>
    <t xml:space="preserve">Mantenimiento de Pistolas (Arma semiautomáticas), en todos sus componentes: 
Externos: Receptor o armazón
Internos: Mecanismo de alimentación, Mecanismos de cierre, Mecanismos de disparo y percusión, Mecanismo de extracción, Mecanismos de seguridad.
</t>
  </si>
  <si>
    <t xml:space="preserve"> FASE I. DESPIECE Y DESPLAQUE DE PISTOLAS 9MM  (Según especificaciones de la Ficha Técnica)
</t>
  </si>
  <si>
    <t>Despiece general del arma</t>
  </si>
  <si>
    <t>UNIDAD</t>
  </si>
  <si>
    <t>Revisión de piezas para constatar fisuras, fracturas o desgastes en el material</t>
  </si>
  <si>
    <t>VALOR TOTAL DESPIECE Y DESPLAQUE DE PISTOLAS 9MM</t>
  </si>
  <si>
    <t xml:space="preserve">
 FASE II. REVISIÓN DE LOS MECANISMOS,CAMBIO DE REPUESTOS REQUERIDOS DE PISTOLAS 9MM (Según especificaciones de la Ficha Técnica)</t>
  </si>
  <si>
    <t xml:space="preserve">Desarme y arme general del arma </t>
  </si>
  <si>
    <t xml:space="preserve">Cambio de sistemas de tensión del disparador, sistema de percusión y mecanismos de disparo..
</t>
  </si>
  <si>
    <t>Desplaque superficial y desoxidación de los mecanismos internos y externos del arma</t>
  </si>
  <si>
    <t>Limpieza del ánima del cañón.</t>
  </si>
  <si>
    <t>Limpieza y lubricación general.</t>
  </si>
  <si>
    <r>
      <t xml:space="preserve">Recubrimiento de pintura cerámica de alta resistencia y adherencia </t>
    </r>
    <r>
      <rPr>
        <b/>
        <sz val="11"/>
        <rFont val="Arial Narrow"/>
        <family val="2"/>
      </rPr>
      <t>color negro</t>
    </r>
    <r>
      <rPr>
        <sz val="11"/>
        <rFont val="Arial Narrow"/>
        <family val="2"/>
      </rPr>
      <t xml:space="preserve"> a los elementos externos.</t>
    </r>
  </si>
  <si>
    <r>
      <t xml:space="preserve">Recubrimiento de pintura cerámica de alta resistencia y adherencia </t>
    </r>
    <r>
      <rPr>
        <b/>
        <sz val="11"/>
        <rFont val="Arial Narrow"/>
        <family val="2"/>
      </rPr>
      <t>color negro</t>
    </r>
    <r>
      <rPr>
        <sz val="11"/>
        <rFont val="Arial Narrow"/>
        <family val="2"/>
      </rPr>
      <t xml:space="preserve"> al proveedor del arma.</t>
    </r>
  </si>
  <si>
    <t>Tratamiento superficial de pavonado a los elementos y mecanismos internos del arma (piezas móviles).</t>
  </si>
  <si>
    <t>Cambio de pasadores</t>
  </si>
  <si>
    <t xml:space="preserve">Cambio de los resortes </t>
  </si>
  <si>
    <t>Reparación del punto y alza de Mira</t>
  </si>
  <si>
    <t>Cambio de los tornillos y arandelas de las cachas pistolas CZ</t>
  </si>
  <si>
    <t>Cambio de las cachas pistolas CZ</t>
  </si>
  <si>
    <t xml:space="preserve">Cambio Varilla guía de polímero por varilla guía metálica para las pistolas CZ. </t>
  </si>
  <si>
    <t>VALOR TOTAL REVISIÓN DE LOS MECANISMOS,CAMBIO DE REPUESTOS REQUERIDOS DE PISTOLAS 9MM</t>
  </si>
  <si>
    <t>CAMBIO DE REPUESTOS de acuerdo al tipo de Pistola 9MM  (Según especificaciones de la Ficha Técnica)</t>
  </si>
  <si>
    <t>Resorte del fiador</t>
  </si>
  <si>
    <t>Resorte recuperador.</t>
  </si>
  <si>
    <t>Resorte del disparador.</t>
  </si>
  <si>
    <t>Resorte del percutor.</t>
  </si>
  <si>
    <t>Resorte de los pestillos del seguro de la corredera</t>
  </si>
  <si>
    <t>Resorte de la barra del martillo.</t>
  </si>
  <si>
    <t>Resorte del retén de la corredera.</t>
  </si>
  <si>
    <t xml:space="preserve">
Resorte del seguro bloqueador del percutor.
</t>
  </si>
  <si>
    <t xml:space="preserve">
Resorte barra del disparador (extensor).
</t>
  </si>
  <si>
    <t>Resorte palanca de desarme.</t>
  </si>
  <si>
    <t>Resorte de uña extractora</t>
  </si>
  <si>
    <t>Cambio sistemas de tensión del   disparador, sistema de percusión y mecanismos de disparo</t>
  </si>
  <si>
    <t>Cambio de pasadores.</t>
  </si>
  <si>
    <t>Cambio de los tornillos y arandelas de las cachas.</t>
  </si>
  <si>
    <t>Cambio de las cachas</t>
  </si>
  <si>
    <t xml:space="preserve">
Cambio Varilla guía de polímero por varilla guía metálica
</t>
  </si>
  <si>
    <t xml:space="preserve">Reparación del punto y alza de Mira 
</t>
  </si>
  <si>
    <t>VALOR TOTAL CAMBIO DE REPUESTOS de acuerdo al tipo de Pistola 9MM</t>
  </si>
  <si>
    <t>NOTAS:</t>
  </si>
  <si>
    <t>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</si>
  <si>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“MANTENIMIENTO CORRECTIVO CON SUMINISTRO DE REPUESTOS PARA ARMAS DE FUEGO TIPO PISTOLASCALIBRE 9MM, SUBAMETRALLADORAS CALIBRE 9MM Y FUSILES CALIBRE 5.56 DE DIFERENTES MARCAS Y MODELOS PARA LA FISCALÍA GENERAL DE LA NACIÓN”</t>
  </si>
  <si>
    <t xml:space="preserve">MANTENIMIENTO CORRECTIVO CON SUMINISTRO DE REPUESTOS PARA ARMAS DE FUEGO TIPO SUB AMETRALLADORAS CALIBRE 9 MM, DE DIFERENTES MARCAS Y MODELOS PARA LA FISCALIA GENERAL DE LA NACION.
(SEGÚN ESPECIFICACIONES TÉCNICAS - FICHA TECNICA No. 2
(SUBAMETRALLADORAS CALIBRE 9MM)
</t>
  </si>
  <si>
    <t>VALOR UNITARIO SIN IVA</t>
  </si>
  <si>
    <t>IVA</t>
  </si>
  <si>
    <t xml:space="preserve">Mantenimiento de subametralladora (Arma automática y semiautomática), en todos sus componentes:
Externos: Cañón, Receptor o armazón
Internos: Mecanismo de alimentación, Mecanismos de cierre, Mecanismos de disparo y persecución, Mecanismo de extracción, Mecanismos de seguridad.
</t>
  </si>
  <si>
    <t> FASE I. DESPIECE Y DESPLAQUE  DE SUB-AMETRALLADORAS CALIBRE 9MM
DIAGNOSTICO A REALIZAR A LAS SUBAMETRALLADORAS (según especificaciones Ficha Técnica)</t>
  </si>
  <si>
    <t>Revisión de piezas para constatar fracturas en material.</t>
  </si>
  <si>
    <t>VALOR TOTAL DESPIECE Y DESPLAQUE  DE SUB-AMETRALLADORAS CALIBRE 9MM</t>
  </si>
  <si>
    <t xml:space="preserve"> 
 FASE II. REVISIÓN DE LOS MECANISMOS Y CAMBIO DE REPUESTOS REQUERIDOS. DE SUBAMETRALLADORAS CALIBRE 9MM  (según especificaciones Ficha Técnica)</t>
  </si>
  <si>
    <t xml:space="preserve">Desarme y arme general del arma. </t>
  </si>
  <si>
    <t>Revisión y cambio de sistemas de tensión del disparador, sistema de percusión y mecanismos de disparo.</t>
  </si>
  <si>
    <t>Desplaque superficial y desoxidación de los mecanismos internos y externos del arma.</t>
  </si>
  <si>
    <t>Aplicar revestimiento pintura cerámica de alta resistencia y adherencia color negro a los mecanismos externos.</t>
  </si>
  <si>
    <t>Recubrimiento de pintura cerámica de alta resistencia y adherencia al proveedor del arma y reparación de los labios del proveedor.</t>
  </si>
  <si>
    <t>Cambio de los resortes</t>
  </si>
  <si>
    <t>Cambio de los tornillos y arandelas de las cachas</t>
  </si>
  <si>
    <t>Cambio de los tornillos de la cubierta de la empuñadura.</t>
  </si>
  <si>
    <t>Reparación del tambor del alza de mira (subametralladora MP 5).</t>
  </si>
  <si>
    <t>Cambio del punto de mira y del alza de mira (subametralladora MP 5).</t>
  </si>
  <si>
    <t>Cambio del arco protector del poste de mira (subametralladora MP 5)</t>
  </si>
  <si>
    <t>Cambio del guardamano de polímero por guardamano en aluminio con riel picatinny y empuñadura vertical en aluminio. (subametralladora MP 5)</t>
  </si>
  <si>
    <t>Cambio de los anillos en teflón de la varilla guía y resorte recuperador (subametralladora MP5).</t>
  </si>
  <si>
    <t>Reparación de las palancas de cargue y polímero (subametralladora MP5).</t>
  </si>
  <si>
    <t>Reparación de proveedores subametralladora MP5</t>
  </si>
  <si>
    <t>VALOR TOTAL  REVISIÓN DE LOS MECANISMOS Y CAMBIO DE REPUESTOS REQUERIDOS. DE SUBAMETRALLADORAS CALIBRE 9MM</t>
  </si>
  <si>
    <t xml:space="preserve"> 
Suministro y cambio de los repuestos de acuerdo al tipo de                  SubAmetralladora  (según especificaciones Ficha Técnica)</t>
  </si>
  <si>
    <t>Resorte del fiador.</t>
  </si>
  <si>
    <t>Resorte del extractor.</t>
  </si>
  <si>
    <t>Resorte de la culata plegable.</t>
  </si>
  <si>
    <t>Resorte del Culatín de la culata plegable.</t>
  </si>
  <si>
    <t>Resorte del retén del cargador.</t>
  </si>
  <si>
    <t>Resorte de la empuñadura de seguridad automática.</t>
  </si>
  <si>
    <t>Resorte de seguridad del disparador.</t>
  </si>
  <si>
    <t>Resorte de trinquete de la tuerca delantera</t>
  </si>
  <si>
    <t>Resorte plano del cerrojo.</t>
  </si>
  <si>
    <t>Resorte de la base de la mira.</t>
  </si>
  <si>
    <t>Resorte de la palanca de cargue.</t>
  </si>
  <si>
    <t>Resorte del conmutador.</t>
  </si>
  <si>
    <t>Resorte del Eyector</t>
  </si>
  <si>
    <t>Resorte saliente del martillo.</t>
  </si>
  <si>
    <t>Resorte selector de fuego.</t>
  </si>
  <si>
    <t>Resorte del freno de la mira delantera.</t>
  </si>
  <si>
    <t>Resorte del retén de la tuerca del cañón.</t>
  </si>
  <si>
    <t>Resorte del retén de la cubierta.</t>
  </si>
  <si>
    <t>Resorte del proveedor.</t>
  </si>
  <si>
    <t>cambio del punto de mira y del alza de mira (subametralladora MP 5)</t>
  </si>
  <si>
    <t>Cambio del guardamano de polímero por guardamano en aluminio con riel picatinny y  empuñadura vertical en aluminio. (subametralladora MP 5)</t>
  </si>
  <si>
    <t>VALOR TOTAL Suministro y cambio de los repuestos de acuerdo al tipo de                  SubAmetralladora</t>
  </si>
  <si>
    <t xml:space="preserve"> TOTAL  SUBAMETRALLADORA 9 MM</t>
  </si>
  <si>
    <t>}</t>
  </si>
  <si>
    <t xml:space="preserve">MANTENIMIENTO CORRECTIVO CON SUMINISTRO DE REPUESTOS PARA PARA ARMAS DE FUEGO TIPO FUSILES CALIBRE 5.56 DE DIFERENTES MARCAS Y MODELOS PARA LA FISCALIA GENERAL DE LA NACION
(SEGÚN ESPECIFICACIONES TÉCNICAS -FICHA TECNICA No. 3 
(FUSILES CALIBRE 5.56)
</t>
  </si>
  <si>
    <t xml:space="preserve">Mantenimiento de Fusil (Arma automática y armas automáticas), en todos sus componentes: 
Externos: Cañón, Receptor o armazón
Internos: Mecanismo de alimentación, Mecanismos de cierre, Mecanismos de disparo y persecución, Mecanismo de extracción, Mecanismos de seguridad.
</t>
  </si>
  <si>
    <t xml:space="preserve"> FASE I. DESPIECE Y DESPLAQUE  DE  FUSILES 5.56 (Según especificaciones de la Ficha Técnica)
</t>
  </si>
  <si>
    <t>Revisión de piezas para constatar fracturas y fisuras en material</t>
  </si>
  <si>
    <t xml:space="preserve">VALOR TOTAL DESPIECE Y DESPLAQUE  DE  FUSILES 5.56 </t>
  </si>
  <si>
    <t xml:space="preserve"> FASE II. REVISIÓN DE LOS MECANISMOS Y CAMBIO DE REPUESTOS REQUERIDOS DE  FUSILES 5.56
(Según especificaciones de la Ficha Técnica)
</t>
  </si>
  <si>
    <t>Cambio de sistemas de tensión del disparador, sistema de percusión y mecanismos de disparo.</t>
  </si>
  <si>
    <t>Limpieza del ánima del cañón y tubo de gases</t>
  </si>
  <si>
    <t>Recubrimiento de pintura cerámica de alta resistencia y adherencia color Negro a los elementos externos del arma.</t>
  </si>
  <si>
    <t>Recubrimiento de pintura cerámica de alta resistencia y adherencia color negro al proveedor del arma.</t>
  </si>
  <si>
    <t>Cambio de pasadores en mal estado.</t>
  </si>
  <si>
    <t>Cambio de muelles (resortes).</t>
  </si>
  <si>
    <t>Reparación del punto y alza de Mira o cambio si presenta deformación</t>
  </si>
  <si>
    <t>VALOR TOTAL REVISIÓN DE LOS MECANISMOS Y CAMBIO DE REPUESTOS REQUERIDOS DE  FUSILES 5.56</t>
  </si>
  <si>
    <t>CAMBIO DE REPUESTOS
 de acuerdo al tipo de Fusil (Según especificaciones de la Ficha Técnica)</t>
  </si>
  <si>
    <t>Resorte del pestillo del seguro del bloqueador</t>
  </si>
  <si>
    <t>Resorte del des conector.</t>
  </si>
  <si>
    <t>Resorte de la empuñadura.</t>
  </si>
  <si>
    <t>Resorte del perno reten.</t>
  </si>
  <si>
    <t>Resorte del seguro de la tapa.</t>
  </si>
  <si>
    <t>Resorte del pestillo poste de mira</t>
  </si>
  <si>
    <t>Resorte de guardapolvo.</t>
  </si>
  <si>
    <t>Resorte perilla lateral.</t>
  </si>
  <si>
    <t>Muelle plano.</t>
  </si>
  <si>
    <t>Resorte alojamiento de la mira.</t>
  </si>
  <si>
    <t>Resorte perilla de elevación.</t>
  </si>
  <si>
    <t>Resorte de la guía.</t>
  </si>
  <si>
    <t>Resorte de la palanca de asistencia.</t>
  </si>
  <si>
    <t>Resorte del expulsor.</t>
  </si>
  <si>
    <t>Resorte del botón de la palanca retenedora.</t>
  </si>
  <si>
    <t>Resorte del martillo.</t>
  </si>
  <si>
    <t>Resorte y pestillo ping de los pasadores de la culata.</t>
  </si>
  <si>
    <t>Reemplazar guardamano plástico por guardamano táctico en aluminio con riel picatinni.</t>
  </si>
  <si>
    <t>Adaptar Empuñadura vertical al riel picatinni.</t>
  </si>
  <si>
    <t xml:space="preserve">VALOR TOTAL CAMBIO DE REPUESTOS
 de acuerdo al tipo de Fusil </t>
  </si>
  <si>
    <t>OFERTA ECONÓMICA CONSOLIDADA</t>
  </si>
  <si>
    <t xml:space="preserve">DESCRIPCIÓN </t>
  </si>
  <si>
    <t>VALOR UNITARIO INCLUIDO IVA Y TODOS LOS COSTOS</t>
  </si>
  <si>
    <t xml:space="preserve"> MANTENIMIENTO CORRECTIVO CON SUMINISTRO DE REPUESTOS PARA ARMAS DE FUEGO TIPO PISTOLAS, CALIBRE 9 MM, DE DIFERENTES MARCAS Y MODELOS PARA LA FISCALIA GENERAL DE LA NACION. (SEGÚN ESPECIFICACIONES TÉCNICAS -  FICHA TECNICA No. 1 (PISTOLAS CALIBRE 9MM ) (SUMATORIA DE TODOS LOS VALORES UNITARIOS)</t>
  </si>
  <si>
    <t xml:space="preserve"> MANTENIMIENTO CORRECTIVO CON SUMINISTRO DE REPUESTOS PARA ARMAS DE FUEGO TIPO SUB AMETRALLADORAS CALIBRE 9 MM, DE DIFERENTES MARCAS Y MODELOS PARA LA FISCALIA GENERAL DE LA NACION.
(SEGÚN ESPECIFICACIONES TÉCNICAS - FICHA TECNICA No. 2 (SUBAMETRALLADORAS CALIBRE 9MM)  (SUMATORIA DE TODOS LOS VALORES UNITARIOS)</t>
  </si>
  <si>
    <t xml:space="preserve"> MANTENIMIENTO CORRECTIVO CON SUMINISTRO DE REPUESTOS PARA PARA ARMAS DE FUEGO TIPO FUSILES CALIBRE 5.56 DE DIFERENTES MARCAS Y MODELOS PARA LA FISCALIA GENERAL DE LA NACION
(SEGÚN ESPECIFICACIONES TÉCNICAS -FICHA TECNICA No. 3 
(FUSILES CALIBRE 5.56) (SUMATORIA DE TODOS LOS VALORES UNITARIOS)
</t>
  </si>
  <si>
    <t>TOTAL DIAGNÓSTICO, MANTENIMIENTO CORRECTIVO Y  REPUESTOS PISTOLA 9 MM, SUBAMETRALLADORA 9 MM Y FUSIL 5.56 MM (SUMATORIA DE LOS TRES CONCEPTOS ANTERIORES) (SUMATORIA DE TODOS LOS VALORES UNITARIOS)</t>
  </si>
  <si>
    <t>Empresa</t>
  </si>
  <si>
    <t>Representante</t>
  </si>
  <si>
    <t>NIT</t>
  </si>
  <si>
    <t xml:space="preserve">TELEFONO: </t>
  </si>
  <si>
    <t xml:space="preserve">EMAIL: </t>
  </si>
  <si>
    <t>FECHA OFERTA:</t>
  </si>
  <si>
    <t>ES MYPIME</t>
  </si>
  <si>
    <t>CUMPLEN CON LO SOLICITADO EN LA FICHA TÉCNICA</t>
  </si>
  <si>
    <r>
      <rPr>
        <b/>
        <sz val="14"/>
        <rFont val="Arial Narrow"/>
        <family val="2"/>
      </rPr>
      <t>NOTAS</t>
    </r>
    <r>
      <rPr>
        <sz val="14"/>
        <rFont val="Arial Narrow"/>
        <family val="2"/>
      </rPr>
      <t xml:space="preserve">
1) No modificar ninguna especificación descrita en la necesidad
2) Presentar ofertar con papeleria de la empresa, incluir logotipo  firma,fecha
3) Si no incluye IVA favor citar bajo qué norma y artículo
4) Presentar oferta FORMATO EXCEL</t>
    </r>
  </si>
  <si>
    <r>
      <rPr>
        <b/>
        <sz val="14"/>
        <rFont val="Arial Narrow"/>
        <family val="2"/>
      </rPr>
      <t>NOTAS</t>
    </r>
    <r>
      <rPr>
        <sz val="14"/>
        <rFont val="Arial Narrow"/>
        <family val="2"/>
      </rPr>
      <t xml:space="preserve">
1) No modificar ninguna especificación descrita en la necesidad
2) Presentar ofertar con papeleria de la empresa, incluir logotipo  firma,fecha
3) Si no incluye IVA favor citar bajo qué norma y artículo
4) Presentar oferta FORMATO</t>
    </r>
    <r>
      <rPr>
        <b/>
        <sz val="14"/>
        <rFont val="Arial Narrow"/>
        <family val="2"/>
      </rPr>
      <t xml:space="preserve"> EXCEL</t>
    </r>
  </si>
  <si>
    <r>
      <rPr>
        <b/>
        <sz val="14"/>
        <rFont val="Arial Narrow"/>
        <family val="2"/>
      </rPr>
      <t>NOTAS</t>
    </r>
    <r>
      <rPr>
        <sz val="14"/>
        <rFont val="Arial Narrow"/>
        <family val="2"/>
      </rPr>
      <t xml:space="preserve">
1) No modificar ninguna especificación descrita en la necesidad
2) Presentar ofertar con papeleria de la empresa, incluir logotipo  firma,fecha
3) Si no incluye IVA favor citar bajo qué norma y artículo
4) Presentar oferta FORMATO </t>
    </r>
    <r>
      <rPr>
        <b/>
        <sz val="14"/>
        <rFont val="Arial Narrow"/>
        <family val="2"/>
      </rPr>
      <t>EXCEL</t>
    </r>
  </si>
  <si>
    <r>
      <t xml:space="preserve">FORMATO OFERTA ECONÓMICA 
 </t>
    </r>
    <r>
      <rPr>
        <b/>
        <sz val="18"/>
        <rFont val="Arial Narrow"/>
        <family val="2"/>
      </rPr>
      <t xml:space="preserve">FUSILES CALIBRE 5.56 MM </t>
    </r>
  </si>
  <si>
    <t xml:space="preserve">PRECIO FINAL </t>
  </si>
  <si>
    <t>FORMATO OFERTA ECONÓMICA 
 SUBAMETRALLADORAS CALIBRE 9MM</t>
  </si>
  <si>
    <t>FORMATO OFERTA ECONÓMICA   
ARMAS DE FUEGO TIPO PISTOLAS, CALIBRE 9 MM, DE DIFERENTES MARCAS Y MODELOS PARA LA FISCALIA GENERAL DE LA NACION</t>
  </si>
  <si>
    <t>TOTAL PISTOLAS, CALIBRE 9 MM</t>
  </si>
  <si>
    <t xml:space="preserve"> TOTAL  (FUSILES CALIBRE 5.56)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</si>
</sst>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_-"/>
    <numFmt numFmtId="165" formatCode="_-&quot;$&quot;* #,##0_-;\-&quot;$&quot;* #,##0_-;_-&quot;$&quot;* &quot;-&quot;_-;_-@_-"/>
    <numFmt numFmtId="166" formatCode="_(&quot;$&quot;\ * #,##0_);_(&quot;$&quot;\ * \(#,##0\);_(&quot;$&quot;\ * &quot;-&quot;??_);_(@_)"/>
    <numFmt numFmtId="167" formatCode="&quot;$&quot;\ #,##0"/>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6"/>
      <name val="Arial Narrow"/>
      <family val="2"/>
    </font>
    <font>
      <sz val="12"/>
      <color theme="0"/>
      <name val="Arial Narrow"/>
      <family val="2"/>
    </font>
    <font>
      <sz val="12"/>
      <name val="Arial Narrow"/>
      <family val="2"/>
    </font>
    <font>
      <b/>
      <sz val="20"/>
      <name val="Arial Narrow"/>
      <family val="2"/>
    </font>
    <font>
      <b/>
      <sz val="12"/>
      <name val="Arial Narrow"/>
      <family val="2"/>
    </font>
    <font>
      <b/>
      <sz val="18"/>
      <name val="Arial Narrow"/>
      <family val="2"/>
    </font>
    <font>
      <sz val="20"/>
      <name val="Arial Narrow"/>
      <family val="2"/>
    </font>
    <font>
      <sz val="11"/>
      <name val="Arial Narrow"/>
      <family val="2"/>
    </font>
    <font>
      <b/>
      <sz val="11"/>
      <name val="Arial Narrow"/>
      <family val="2"/>
    </font>
    <font>
      <sz val="12"/>
      <name val="Arial"/>
      <family val="2"/>
    </font>
    <font>
      <b/>
      <sz val="10"/>
      <name val="Arial"/>
      <family val="2"/>
    </font>
    <font>
      <sz val="11"/>
      <name val="Calibri"/>
      <family val="2"/>
      <scheme val="minor"/>
    </font>
    <font>
      <sz val="10"/>
      <name val="Arial"/>
      <family val="2"/>
    </font>
    <font>
      <b/>
      <sz val="10"/>
      <color theme="0"/>
      <name val="Calibri"/>
      <family val="2"/>
      <scheme val="minor"/>
    </font>
    <font>
      <b/>
      <sz val="12"/>
      <name val="Arial"/>
      <family val="2"/>
    </font>
    <font>
      <sz val="12"/>
      <color theme="0"/>
      <name val="Arial"/>
      <family val="2"/>
    </font>
    <font>
      <b/>
      <sz val="10"/>
      <name val="Arial Narrow"/>
      <family val="2"/>
    </font>
    <font>
      <sz val="18"/>
      <name val="Arial Narrow"/>
      <family val="2"/>
    </font>
    <font>
      <b/>
      <sz val="10"/>
      <name val="Calibri"/>
      <family val="2"/>
      <scheme val="minor"/>
    </font>
    <font>
      <sz val="16"/>
      <name val="Arial Narrow"/>
      <family val="2"/>
    </font>
    <font>
      <b/>
      <sz val="16"/>
      <color theme="0"/>
      <name val="Arial Narrow"/>
      <family val="2"/>
    </font>
    <font>
      <sz val="20"/>
      <color theme="0"/>
      <name val="Arial Narrow"/>
      <family val="2"/>
    </font>
    <font>
      <sz val="12"/>
      <color theme="1"/>
      <name val="Arial"/>
      <family val="2"/>
    </font>
    <font>
      <b/>
      <sz val="12"/>
      <color theme="1"/>
      <name val="Arial"/>
      <family val="2"/>
    </font>
    <font>
      <u/>
      <sz val="6.6"/>
      <color theme="10"/>
      <name val="Calibri"/>
      <family val="2"/>
    </font>
    <font>
      <u/>
      <sz val="12"/>
      <color theme="10"/>
      <name val="Arial"/>
      <family val="2"/>
    </font>
    <font>
      <sz val="14"/>
      <name val="Arial Narrow"/>
      <family val="2"/>
    </font>
    <font>
      <b/>
      <sz val="14"/>
      <name val="Arial Narrow"/>
      <family val="2"/>
    </font>
  </fonts>
  <fills count="15">
    <fill>
      <patternFill patternType="none"/>
    </fill>
    <fill>
      <patternFill patternType="gray125"/>
    </fill>
    <fill>
      <patternFill patternType="solid">
        <fgColor rgb="FFA5A5A5"/>
      </patternFill>
    </fill>
    <fill>
      <patternFill patternType="solid">
        <fgColor theme="9"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FFFF"/>
        <bgColor indexed="64"/>
      </patternFill>
    </fill>
    <fill>
      <patternFill patternType="solid">
        <fgColor theme="9" tint="0.39997558519241921"/>
        <bgColor indexed="64"/>
      </patternFill>
    </fill>
    <fill>
      <patternFill patternType="solid">
        <fgColor rgb="FFFFC000"/>
        <bgColor indexed="64"/>
      </patternFill>
    </fill>
    <fill>
      <patternFill patternType="solid">
        <fgColor theme="7" tint="0.39997558519241921"/>
        <bgColor indexed="64"/>
      </patternFill>
    </fill>
  </fills>
  <borders count="45">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right/>
      <top style="thin">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ck">
        <color indexed="64"/>
      </left>
      <right style="thick">
        <color indexed="64"/>
      </right>
      <top/>
      <bottom style="medium">
        <color rgb="FF000000"/>
      </bottom>
      <diagonal/>
    </border>
    <border>
      <left style="thick">
        <color indexed="64"/>
      </left>
      <right style="thick">
        <color indexed="64"/>
      </right>
      <top style="medium">
        <color rgb="FF000000"/>
      </top>
      <bottom style="medium">
        <color rgb="FF000000"/>
      </bottom>
      <diagonal/>
    </border>
    <border>
      <left style="medium">
        <color indexed="64"/>
      </left>
      <right/>
      <top/>
      <bottom style="thin">
        <color indexed="64"/>
      </bottom>
      <diagonal/>
    </border>
    <border>
      <left style="thick">
        <color rgb="FF000000"/>
      </left>
      <right style="thick">
        <color rgb="FF000000"/>
      </right>
      <top style="thick">
        <color rgb="FF000000"/>
      </top>
      <bottom style="medium">
        <color rgb="FF000000"/>
      </bottom>
      <diagonal/>
    </border>
    <border>
      <left style="medium">
        <color indexed="64"/>
      </left>
      <right/>
      <top style="medium">
        <color indexed="64"/>
      </top>
      <bottom style="thin">
        <color indexed="64"/>
      </bottom>
      <diagonal/>
    </border>
    <border>
      <left style="thick">
        <color rgb="FF000000"/>
      </left>
      <right style="thick">
        <color rgb="FF000000"/>
      </right>
      <top/>
      <bottom style="medium">
        <color rgb="FF000000"/>
      </bottom>
      <diagonal/>
    </border>
    <border>
      <left style="medium">
        <color indexed="64"/>
      </left>
      <right/>
      <top style="thin">
        <color indexed="64"/>
      </top>
      <bottom style="thin">
        <color indexed="64"/>
      </bottom>
      <diagonal/>
    </border>
    <border>
      <left style="thick">
        <color rgb="FF000000"/>
      </left>
      <right style="thick">
        <color rgb="FF000000"/>
      </right>
      <top style="medium">
        <color rgb="FF000000"/>
      </top>
      <bottom style="medium">
        <color rgb="FF000000"/>
      </bottom>
      <diagonal/>
    </border>
    <border>
      <left style="thick">
        <color rgb="FF000000"/>
      </left>
      <right style="thick">
        <color rgb="FF000000"/>
      </right>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0" fontId="27" fillId="0" borderId="0" applyNumberFormat="0" applyFill="0" applyBorder="0" applyAlignment="0" applyProtection="0">
      <alignment vertical="top"/>
      <protection locked="0"/>
    </xf>
  </cellStyleXfs>
  <cellXfs count="348">
    <xf numFmtId="0" fontId="0" fillId="0" borderId="0" xfId="0"/>
    <xf numFmtId="0" fontId="4" fillId="0" borderId="0" xfId="0" applyFont="1" applyAlignment="1">
      <alignment horizontal="center" vertical="center"/>
    </xf>
    <xf numFmtId="0" fontId="5" fillId="0" borderId="0" xfId="0" applyFont="1"/>
    <xf numFmtId="165" fontId="16" fillId="0" borderId="0" xfId="0" applyNumberFormat="1" applyFont="1" applyAlignment="1">
      <alignment horizontal="center" vertical="center"/>
    </xf>
    <xf numFmtId="0" fontId="12" fillId="0" borderId="0" xfId="0" applyFont="1"/>
    <xf numFmtId="10" fontId="12" fillId="0" borderId="0" xfId="0" applyNumberFormat="1" applyFont="1"/>
    <xf numFmtId="0" fontId="18" fillId="0" borderId="0" xfId="0" applyFont="1" applyAlignment="1">
      <alignment horizontal="center" vertical="center"/>
    </xf>
    <xf numFmtId="0" fontId="5" fillId="0" borderId="0" xfId="0" applyFont="1" applyAlignment="1">
      <alignment horizontal="left"/>
    </xf>
    <xf numFmtId="0" fontId="5" fillId="0" borderId="0" xfId="0" applyFont="1" applyAlignment="1">
      <alignment horizontal="center"/>
    </xf>
    <xf numFmtId="0" fontId="5" fillId="0" borderId="0" xfId="0" applyFont="1" applyAlignment="1">
      <alignment vertical="center"/>
    </xf>
    <xf numFmtId="0" fontId="4" fillId="8" borderId="0" xfId="0" applyFont="1" applyFill="1"/>
    <xf numFmtId="0" fontId="4" fillId="8" borderId="0" xfId="0" applyFont="1" applyFill="1" applyAlignment="1">
      <alignment vertical="center"/>
    </xf>
    <xf numFmtId="164" fontId="5" fillId="0" borderId="0" xfId="0" applyNumberFormat="1" applyFont="1"/>
    <xf numFmtId="167" fontId="23" fillId="8" borderId="0" xfId="0" applyNumberFormat="1" applyFont="1" applyFill="1" applyAlignment="1">
      <alignment vertical="center"/>
    </xf>
    <xf numFmtId="9" fontId="24" fillId="8" borderId="0" xfId="2" applyFont="1" applyFill="1" applyBorder="1"/>
    <xf numFmtId="3" fontId="25" fillId="13" borderId="21" xfId="0" applyNumberFormat="1" applyFont="1" applyFill="1" applyBorder="1" applyAlignment="1" applyProtection="1">
      <alignment horizontal="left" vertical="center" wrapText="1"/>
      <protection locked="0"/>
    </xf>
    <xf numFmtId="3" fontId="26" fillId="8" borderId="21" xfId="0" applyNumberFormat="1" applyFont="1" applyFill="1" applyBorder="1" applyAlignment="1" applyProtection="1">
      <alignment horizontal="center" vertical="center" wrapText="1"/>
      <protection locked="0"/>
    </xf>
    <xf numFmtId="3" fontId="28" fillId="8" borderId="21" xfId="4" applyNumberFormat="1" applyFont="1" applyFill="1" applyBorder="1" applyAlignment="1" applyProtection="1">
      <alignment horizontal="center" vertical="center" wrapText="1"/>
      <protection locked="0"/>
    </xf>
    <xf numFmtId="0" fontId="4" fillId="0" borderId="0" xfId="0" applyFont="1" applyAlignment="1" applyProtection="1">
      <alignment horizontal="center" vertical="center"/>
      <protection locked="0"/>
    </xf>
    <xf numFmtId="0" fontId="5" fillId="0" borderId="0" xfId="0" applyFont="1" applyProtection="1">
      <protection locked="0"/>
    </xf>
    <xf numFmtId="0" fontId="5" fillId="0" borderId="4" xfId="0" applyFont="1" applyBorder="1" applyProtection="1">
      <protection locked="0"/>
    </xf>
    <xf numFmtId="0" fontId="5" fillId="0" borderId="7" xfId="0" applyFont="1" applyBorder="1" applyProtection="1">
      <protection locked="0"/>
    </xf>
    <xf numFmtId="0" fontId="5" fillId="0" borderId="8" xfId="0" applyFont="1" applyBorder="1" applyProtection="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3" fillId="0" borderId="4"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9" fontId="4" fillId="0" borderId="0" xfId="2" applyFont="1" applyFill="1" applyAlignment="1" applyProtection="1">
      <alignment horizontal="center" vertical="center"/>
      <protection locked="0"/>
    </xf>
    <xf numFmtId="164" fontId="5" fillId="0" borderId="0" xfId="0" applyNumberFormat="1" applyFont="1" applyAlignment="1" applyProtection="1">
      <alignment horizontal="center" vertical="center"/>
      <protection locked="0"/>
    </xf>
    <xf numFmtId="164" fontId="5" fillId="6" borderId="21" xfId="0" applyNumberFormat="1" applyFont="1" applyFill="1" applyBorder="1" applyAlignment="1" applyProtection="1">
      <alignment horizontal="center" vertical="center"/>
      <protection locked="0"/>
    </xf>
    <xf numFmtId="0" fontId="6" fillId="0" borderId="0" xfId="0" applyFont="1" applyAlignment="1" applyProtection="1">
      <alignment vertical="center" wrapText="1"/>
      <protection locked="0"/>
    </xf>
    <xf numFmtId="164" fontId="10" fillId="0" borderId="0" xfId="0" applyNumberFormat="1" applyFont="1" applyAlignment="1" applyProtection="1">
      <alignment vertical="center"/>
      <protection locked="0"/>
    </xf>
    <xf numFmtId="164" fontId="10" fillId="8" borderId="0" xfId="0" applyNumberFormat="1" applyFont="1" applyFill="1" applyAlignment="1" applyProtection="1">
      <alignment horizontal="center" vertical="center"/>
      <protection locked="0"/>
    </xf>
    <xf numFmtId="164" fontId="10" fillId="0" borderId="13" xfId="0" applyNumberFormat="1" applyFont="1" applyBorder="1" applyAlignment="1" applyProtection="1">
      <alignment vertical="center"/>
      <protection locked="0"/>
    </xf>
    <xf numFmtId="0" fontId="6" fillId="0" borderId="8" xfId="0" applyFont="1" applyBorder="1" applyAlignment="1" applyProtection="1">
      <alignment vertical="center" wrapText="1"/>
      <protection locked="0"/>
    </xf>
    <xf numFmtId="164" fontId="5" fillId="0" borderId="17" xfId="0" applyNumberFormat="1" applyFont="1" applyBorder="1" applyAlignment="1" applyProtection="1">
      <alignment vertical="center"/>
      <protection locked="0"/>
    </xf>
    <xf numFmtId="164" fontId="5" fillId="0" borderId="21" xfId="0" applyNumberFormat="1" applyFont="1" applyBorder="1" applyAlignment="1" applyProtection="1">
      <alignment vertical="center"/>
      <protection locked="0"/>
    </xf>
    <xf numFmtId="164" fontId="5" fillId="0" borderId="21" xfId="1" applyNumberFormat="1" applyFont="1" applyFill="1" applyBorder="1" applyAlignment="1" applyProtection="1">
      <alignment vertical="center"/>
      <protection locked="0"/>
    </xf>
    <xf numFmtId="9" fontId="4" fillId="0" borderId="0" xfId="0" applyNumberFormat="1" applyFont="1" applyAlignment="1" applyProtection="1">
      <alignment horizontal="center" vertical="center"/>
      <protection locked="0"/>
    </xf>
    <xf numFmtId="164" fontId="5" fillId="0" borderId="0" xfId="0" applyNumberFormat="1" applyFont="1" applyAlignment="1" applyProtection="1">
      <alignment vertical="center"/>
      <protection locked="0"/>
    </xf>
    <xf numFmtId="164" fontId="5" fillId="6" borderId="21" xfId="0" applyNumberFormat="1" applyFont="1" applyFill="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horizontal="left"/>
      <protection locked="0"/>
    </xf>
    <xf numFmtId="0" fontId="5" fillId="0" borderId="0" xfId="0" applyFont="1" applyAlignment="1" applyProtection="1">
      <alignment horizontal="center"/>
      <protection locked="0"/>
    </xf>
    <xf numFmtId="0" fontId="12" fillId="0" borderId="0" xfId="0" applyFont="1" applyAlignment="1" applyProtection="1">
      <alignment vertical="center"/>
      <protection locked="0"/>
    </xf>
    <xf numFmtId="0" fontId="13" fillId="0" borderId="0" xfId="0" applyFont="1" applyAlignment="1" applyProtection="1">
      <alignment vertical="center"/>
      <protection locked="0"/>
    </xf>
    <xf numFmtId="0" fontId="14" fillId="0" borderId="0" xfId="0" applyFont="1" applyAlignment="1" applyProtection="1">
      <alignment vertical="center"/>
      <protection locked="0"/>
    </xf>
    <xf numFmtId="0" fontId="15" fillId="0" borderId="0" xfId="0" applyFont="1" applyAlignment="1" applyProtection="1">
      <alignment vertical="center"/>
      <protection locked="0"/>
    </xf>
    <xf numFmtId="165" fontId="16" fillId="0" borderId="0" xfId="0" applyNumberFormat="1" applyFont="1" applyAlignment="1" applyProtection="1">
      <alignment horizontal="center" vertical="center"/>
      <protection locked="0"/>
    </xf>
    <xf numFmtId="10" fontId="12" fillId="0" borderId="0" xfId="0" applyNumberFormat="1" applyFont="1" applyAlignment="1" applyProtection="1">
      <alignment vertical="center"/>
      <protection locked="0"/>
    </xf>
    <xf numFmtId="0" fontId="4" fillId="8" borderId="0" xfId="0" applyFont="1" applyFill="1" applyProtection="1">
      <protection locked="0"/>
    </xf>
    <xf numFmtId="0" fontId="13" fillId="0" borderId="0" xfId="0" applyFont="1" applyAlignment="1" applyProtection="1">
      <alignment horizontal="left" vertical="center"/>
      <protection locked="0"/>
    </xf>
    <xf numFmtId="0" fontId="17" fillId="0" borderId="0" xfId="0" applyFont="1" applyAlignment="1" applyProtection="1">
      <alignment horizontal="left" vertical="center" wrapText="1"/>
      <protection locked="0"/>
    </xf>
    <xf numFmtId="0" fontId="12" fillId="0" borderId="0" xfId="0" applyFont="1" applyProtection="1">
      <protection locked="0"/>
    </xf>
    <xf numFmtId="0" fontId="12" fillId="0" borderId="0" xfId="0" applyFont="1" applyAlignment="1" applyProtection="1">
      <alignment horizontal="left" vertical="center" wrapText="1"/>
      <protection locked="0"/>
    </xf>
    <xf numFmtId="10" fontId="12" fillId="0" borderId="0" xfId="0" applyNumberFormat="1" applyFont="1" applyProtection="1">
      <protection locked="0"/>
    </xf>
    <xf numFmtId="0" fontId="18" fillId="0" borderId="0" xfId="0" applyFont="1" applyAlignment="1" applyProtection="1">
      <alignment horizontal="center" vertical="center"/>
      <protection locked="0"/>
    </xf>
    <xf numFmtId="3" fontId="25" fillId="13" borderId="21" xfId="0" applyNumberFormat="1" applyFont="1" applyFill="1" applyBorder="1" applyAlignment="1" applyProtection="1">
      <alignment horizontal="left" wrapText="1"/>
      <protection locked="0"/>
    </xf>
    <xf numFmtId="3" fontId="25" fillId="13" borderId="21" xfId="0" applyNumberFormat="1" applyFont="1" applyFill="1" applyBorder="1" applyAlignment="1" applyProtection="1">
      <alignment wrapText="1"/>
      <protection locked="0"/>
    </xf>
    <xf numFmtId="0" fontId="5" fillId="0" borderId="15" xfId="0" applyFont="1" applyBorder="1" applyAlignment="1">
      <alignment vertical="center" wrapText="1"/>
    </xf>
    <xf numFmtId="0" fontId="5" fillId="0" borderId="17" xfId="0" applyFont="1" applyBorder="1" applyAlignment="1">
      <alignment horizontal="left" vertical="center" wrapText="1"/>
    </xf>
    <xf numFmtId="0" fontId="5" fillId="0" borderId="19" xfId="0" applyFont="1" applyBorder="1" applyAlignment="1">
      <alignment horizontal="left" vertical="center" wrapText="1"/>
    </xf>
    <xf numFmtId="0" fontId="7" fillId="0" borderId="4"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5" fillId="0" borderId="15" xfId="0" applyFont="1" applyBorder="1" applyAlignment="1">
      <alignment horizontal="center" vertical="center" wrapText="1"/>
    </xf>
    <xf numFmtId="0" fontId="5" fillId="0" borderId="2" xfId="0" applyFont="1" applyBorder="1" applyAlignment="1">
      <alignment horizontal="left" vertical="center" wrapText="1"/>
    </xf>
    <xf numFmtId="0" fontId="10" fillId="0" borderId="15" xfId="0" applyFont="1" applyBorder="1" applyAlignment="1">
      <alignment horizontal="center"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10" fillId="0" borderId="24" xfId="0" applyFont="1" applyBorder="1" applyAlignment="1">
      <alignment horizontal="justify" vertical="center" wrapText="1"/>
    </xf>
    <xf numFmtId="0" fontId="10" fillId="0" borderId="25" xfId="0" applyFont="1" applyBorder="1" applyAlignment="1">
      <alignment horizontal="justify"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10" fillId="0" borderId="4" xfId="0" applyFont="1" applyBorder="1" applyAlignment="1">
      <alignment horizontal="center" vertical="center" wrapText="1"/>
    </xf>
    <xf numFmtId="0" fontId="6" fillId="0" borderId="4" xfId="0" applyFont="1" applyBorder="1" applyAlignment="1">
      <alignment vertical="center" wrapText="1"/>
    </xf>
    <xf numFmtId="0" fontId="5" fillId="0" borderId="28"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27" xfId="0" applyFont="1" applyBorder="1" applyAlignment="1">
      <alignment horizontal="center" vertical="center" wrapText="1"/>
    </xf>
    <xf numFmtId="0" fontId="5" fillId="8" borderId="30" xfId="0" applyFont="1" applyFill="1" applyBorder="1" applyAlignment="1">
      <alignment horizontal="center" vertical="center" wrapText="1"/>
    </xf>
    <xf numFmtId="0" fontId="5" fillId="0" borderId="19" xfId="0" applyFont="1" applyBorder="1" applyAlignment="1">
      <alignment horizontal="center" vertical="center" wrapText="1"/>
    </xf>
    <xf numFmtId="0" fontId="7" fillId="0" borderId="0" xfId="0" applyFont="1" applyAlignment="1">
      <alignment vertical="center" wrapText="1"/>
    </xf>
    <xf numFmtId="0" fontId="4" fillId="0" borderId="0" xfId="0" applyFont="1" applyAlignment="1" applyProtection="1">
      <alignment vertical="center"/>
      <protection locked="0"/>
    </xf>
    <xf numFmtId="0" fontId="5" fillId="0" borderId="5" xfId="0" applyFont="1" applyBorder="1" applyProtection="1">
      <protection locked="0"/>
    </xf>
    <xf numFmtId="0" fontId="5" fillId="0" borderId="6" xfId="0" applyFont="1" applyBorder="1" applyProtection="1">
      <protection locked="0"/>
    </xf>
    <xf numFmtId="0" fontId="10" fillId="0" borderId="0" xfId="0" applyFont="1" applyAlignment="1" applyProtection="1">
      <alignment horizontal="center" vertical="center"/>
      <protection locked="0"/>
    </xf>
    <xf numFmtId="9" fontId="4" fillId="0" borderId="0" xfId="2" applyFont="1" applyFill="1" applyAlignment="1" applyProtection="1">
      <alignment vertical="center"/>
      <protection locked="0"/>
    </xf>
    <xf numFmtId="0" fontId="10" fillId="0" borderId="0" xfId="0" applyFont="1" applyAlignment="1" applyProtection="1">
      <alignment vertical="center"/>
      <protection locked="0"/>
    </xf>
    <xf numFmtId="164" fontId="5" fillId="3" borderId="21" xfId="0" applyNumberFormat="1" applyFont="1" applyFill="1" applyBorder="1" applyAlignment="1" applyProtection="1">
      <alignment horizontal="center" vertical="center"/>
      <protection locked="0"/>
    </xf>
    <xf numFmtId="164" fontId="5" fillId="3" borderId="13" xfId="0" applyNumberFormat="1" applyFont="1" applyFill="1" applyBorder="1" applyAlignment="1" applyProtection="1">
      <alignment vertical="center"/>
      <protection locked="0"/>
    </xf>
    <xf numFmtId="0" fontId="10" fillId="0" borderId="0" xfId="0" applyFont="1" applyAlignment="1" applyProtection="1">
      <alignment horizontal="center" vertical="center" wrapText="1"/>
      <protection locked="0"/>
    </xf>
    <xf numFmtId="164" fontId="5" fillId="0" borderId="0" xfId="1" applyNumberFormat="1" applyFont="1" applyFill="1" applyBorder="1" applyAlignment="1" applyProtection="1">
      <alignment vertical="center"/>
      <protection locked="0"/>
    </xf>
    <xf numFmtId="164" fontId="7" fillId="3" borderId="21" xfId="0" applyNumberFormat="1" applyFont="1" applyFill="1" applyBorder="1" applyAlignment="1" applyProtection="1">
      <alignment vertical="center"/>
      <protection locked="0"/>
    </xf>
    <xf numFmtId="9" fontId="4" fillId="0" borderId="0" xfId="0" applyNumberFormat="1" applyFont="1" applyAlignment="1" applyProtection="1">
      <alignment vertical="center"/>
      <protection locked="0"/>
    </xf>
    <xf numFmtId="0" fontId="20"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44" fontId="10" fillId="0" borderId="0" xfId="1" applyFont="1" applyBorder="1" applyAlignment="1" applyProtection="1">
      <alignment vertical="center" wrapText="1"/>
      <protection locked="0"/>
    </xf>
    <xf numFmtId="164" fontId="7" fillId="10" borderId="21" xfId="1" applyNumberFormat="1" applyFont="1" applyFill="1" applyBorder="1" applyAlignment="1" applyProtection="1">
      <alignment vertical="center" wrapText="1"/>
      <protection locked="0"/>
    </xf>
    <xf numFmtId="0" fontId="18" fillId="0" borderId="0" xfId="0" applyFont="1" applyAlignment="1" applyProtection="1">
      <alignment vertical="center"/>
      <protection locked="0"/>
    </xf>
    <xf numFmtId="166" fontId="21" fillId="0" borderId="0" xfId="0" applyNumberFormat="1" applyFont="1" applyProtection="1">
      <protection locked="0"/>
    </xf>
    <xf numFmtId="165" fontId="21" fillId="0" borderId="0" xfId="0" applyNumberFormat="1" applyFont="1" applyProtection="1">
      <protection locked="0"/>
    </xf>
    <xf numFmtId="0" fontId="5" fillId="8" borderId="0" xfId="0" applyFont="1" applyFill="1" applyProtection="1">
      <protection locked="0"/>
    </xf>
    <xf numFmtId="0" fontId="5" fillId="8" borderId="2" xfId="0" applyFont="1" applyFill="1" applyBorder="1" applyAlignment="1" applyProtection="1">
      <alignment horizontal="left" wrapText="1"/>
      <protection locked="0"/>
    </xf>
    <xf numFmtId="0" fontId="5" fillId="8" borderId="3" xfId="0" applyFont="1" applyFill="1" applyBorder="1" applyAlignment="1" applyProtection="1">
      <alignment horizontal="left" wrapText="1"/>
      <protection locked="0"/>
    </xf>
    <xf numFmtId="0" fontId="5" fillId="8" borderId="0" xfId="0" applyFont="1" applyFill="1" applyAlignment="1" applyProtection="1">
      <alignment horizontal="left" wrapText="1"/>
      <protection locked="0"/>
    </xf>
    <xf numFmtId="0" fontId="9" fillId="0" borderId="0" xfId="0" applyFont="1" applyAlignment="1" applyProtection="1">
      <alignment vertical="center" wrapText="1"/>
      <protection locked="0"/>
    </xf>
    <xf numFmtId="0" fontId="9" fillId="0" borderId="12" xfId="0" applyFont="1" applyBorder="1" applyAlignment="1" applyProtection="1">
      <alignment vertical="center" wrapText="1"/>
      <protection locked="0"/>
    </xf>
    <xf numFmtId="0" fontId="9" fillId="0" borderId="4" xfId="0" applyFont="1" applyBorder="1" applyAlignment="1">
      <alignment vertical="center" wrapText="1"/>
    </xf>
    <xf numFmtId="0" fontId="9" fillId="0" borderId="0" xfId="0" applyFont="1" applyAlignment="1">
      <alignment vertical="center" wrapText="1"/>
    </xf>
    <xf numFmtId="0" fontId="5" fillId="8" borderId="21" xfId="0" applyFont="1" applyFill="1" applyBorder="1" applyAlignment="1">
      <alignment horizontal="justify" vertical="center" wrapText="1"/>
    </xf>
    <xf numFmtId="0" fontId="5" fillId="8" borderId="32" xfId="0" applyFont="1" applyFill="1" applyBorder="1" applyAlignment="1">
      <alignment horizontal="justify" vertical="center" wrapText="1"/>
    </xf>
    <xf numFmtId="0" fontId="5" fillId="8" borderId="33" xfId="0" applyFont="1" applyFill="1" applyBorder="1" applyAlignment="1">
      <alignment horizontal="justify" vertical="center" wrapText="1"/>
    </xf>
    <xf numFmtId="0" fontId="10" fillId="0" borderId="34" xfId="0" applyFont="1" applyBorder="1" applyAlignment="1">
      <alignment horizontal="center" vertical="center" wrapText="1"/>
    </xf>
    <xf numFmtId="0" fontId="5" fillId="0" borderId="0" xfId="0" applyFont="1" applyAlignment="1">
      <alignment horizontal="left" vertical="center" wrapText="1"/>
    </xf>
    <xf numFmtId="0" fontId="10" fillId="0" borderId="0" xfId="0" applyFont="1" applyAlignment="1">
      <alignment horizontal="center" vertical="center" wrapText="1"/>
    </xf>
    <xf numFmtId="0" fontId="5" fillId="0" borderId="35" xfId="0" applyFont="1" applyBorder="1" applyAlignment="1">
      <alignment horizontal="justify" vertical="center" wrapText="1"/>
    </xf>
    <xf numFmtId="0" fontId="5" fillId="0" borderId="36" xfId="0" applyFont="1" applyBorder="1" applyAlignment="1">
      <alignment horizontal="center" vertical="center" wrapText="1"/>
    </xf>
    <xf numFmtId="0" fontId="5" fillId="0" borderId="37" xfId="0" applyFont="1" applyBorder="1" applyAlignment="1">
      <alignment horizontal="justify" vertical="center" wrapText="1"/>
    </xf>
    <xf numFmtId="0" fontId="5" fillId="0" borderId="38" xfId="0" applyFont="1" applyBorder="1" applyAlignment="1">
      <alignment horizontal="center" vertical="center" wrapText="1"/>
    </xf>
    <xf numFmtId="0" fontId="5" fillId="0" borderId="39" xfId="0" applyFont="1" applyBorder="1" applyAlignment="1">
      <alignment horizontal="justify" vertical="center" wrapText="1"/>
    </xf>
    <xf numFmtId="0" fontId="5" fillId="0" borderId="40" xfId="0" applyFont="1" applyBorder="1" applyAlignment="1">
      <alignment horizontal="justify" vertical="center" wrapText="1"/>
    </xf>
    <xf numFmtId="0" fontId="5" fillId="0" borderId="41"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21" xfId="0" applyFont="1" applyBorder="1" applyAlignment="1">
      <alignment vertical="center" wrapText="1"/>
    </xf>
    <xf numFmtId="0" fontId="5" fillId="0" borderId="2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1" xfId="0" applyFont="1" applyBorder="1" applyAlignment="1">
      <alignment horizontal="left" vertical="center" wrapText="1"/>
    </xf>
    <xf numFmtId="0" fontId="5" fillId="0" borderId="10" xfId="0" applyFont="1" applyBorder="1" applyAlignment="1">
      <alignment horizontal="left" vertical="center" wrapText="1"/>
    </xf>
    <xf numFmtId="0" fontId="5" fillId="0" borderId="12" xfId="0" applyFont="1" applyBorder="1" applyAlignment="1">
      <alignment horizontal="center" vertical="center" wrapText="1"/>
    </xf>
    <xf numFmtId="0" fontId="5" fillId="0" borderId="4" xfId="0" applyFont="1" applyBorder="1" applyAlignment="1">
      <alignment horizontal="center" vertical="center" wrapText="1"/>
    </xf>
    <xf numFmtId="0" fontId="4" fillId="0" borderId="0" xfId="0" applyFont="1" applyProtection="1">
      <protection locked="0"/>
    </xf>
    <xf numFmtId="164" fontId="7" fillId="3" borderId="21" xfId="0" applyNumberFormat="1" applyFont="1" applyFill="1" applyBorder="1" applyAlignment="1" applyProtection="1">
      <alignment horizontal="center" vertical="center"/>
      <protection locked="0"/>
    </xf>
    <xf numFmtId="164" fontId="5" fillId="0" borderId="0" xfId="1" applyNumberFormat="1" applyFont="1" applyFill="1" applyBorder="1" applyAlignment="1" applyProtection="1">
      <alignment horizontal="center" vertical="center"/>
      <protection locked="0"/>
    </xf>
    <xf numFmtId="164" fontId="7" fillId="3" borderId="13" xfId="0" applyNumberFormat="1" applyFont="1" applyFill="1" applyBorder="1" applyAlignment="1" applyProtection="1">
      <alignment horizontal="center" vertical="center"/>
      <protection locked="0"/>
    </xf>
    <xf numFmtId="0" fontId="5" fillId="0" borderId="8" xfId="0" applyFont="1" applyBorder="1" applyAlignment="1" applyProtection="1">
      <alignment horizontal="center" vertical="center" wrapText="1"/>
      <protection locked="0"/>
    </xf>
    <xf numFmtId="164" fontId="5" fillId="0" borderId="8" xfId="1" applyNumberFormat="1" applyFont="1" applyFill="1" applyBorder="1" applyAlignment="1" applyProtection="1">
      <alignment horizontal="center" vertical="center"/>
      <protection locked="0"/>
    </xf>
    <xf numFmtId="164" fontId="5" fillId="0" borderId="8" xfId="0" applyNumberFormat="1" applyFont="1" applyBorder="1" applyAlignment="1" applyProtection="1">
      <alignment horizontal="center" vertical="center"/>
      <protection locked="0"/>
    </xf>
    <xf numFmtId="164" fontId="5" fillId="0" borderId="21" xfId="1" applyNumberFormat="1" applyFont="1" applyFill="1" applyBorder="1" applyAlignment="1" applyProtection="1">
      <alignment vertical="center" wrapText="1"/>
      <protection locked="0"/>
    </xf>
    <xf numFmtId="164" fontId="5" fillId="0" borderId="21" xfId="0" applyNumberFormat="1" applyFont="1" applyBorder="1" applyAlignment="1" applyProtection="1">
      <alignment vertical="center" wrapText="1"/>
      <protection locked="0"/>
    </xf>
    <xf numFmtId="164" fontId="5" fillId="0" borderId="0" xfId="1" applyNumberFormat="1" applyFont="1" applyFill="1" applyBorder="1" applyAlignment="1" applyProtection="1">
      <alignment vertical="center" wrapText="1"/>
      <protection locked="0"/>
    </xf>
    <xf numFmtId="164" fontId="7" fillId="3" borderId="13" xfId="0" applyNumberFormat="1" applyFont="1" applyFill="1" applyBorder="1" applyAlignment="1" applyProtection="1">
      <alignment vertical="center" wrapText="1"/>
      <protection locked="0"/>
    </xf>
    <xf numFmtId="164" fontId="5" fillId="0" borderId="0" xfId="0" applyNumberFormat="1" applyFont="1" applyAlignment="1" applyProtection="1">
      <alignment vertical="center" wrapText="1"/>
      <protection locked="0"/>
    </xf>
    <xf numFmtId="164" fontId="7" fillId="3" borderId="21" xfId="0" applyNumberFormat="1" applyFont="1" applyFill="1" applyBorder="1" applyAlignment="1" applyProtection="1">
      <alignment vertical="center" wrapText="1"/>
      <protection locked="0"/>
    </xf>
    <xf numFmtId="165" fontId="16" fillId="0" borderId="0" xfId="0" applyNumberFormat="1" applyFont="1" applyProtection="1">
      <protection locked="0"/>
    </xf>
    <xf numFmtId="0" fontId="15" fillId="0" borderId="0" xfId="0" applyFont="1" applyAlignment="1" applyProtection="1">
      <alignment horizontal="left" vertical="center" wrapText="1"/>
      <protection locked="0"/>
    </xf>
    <xf numFmtId="0" fontId="12" fillId="0" borderId="0" xfId="0" applyFont="1" applyAlignment="1" applyProtection="1">
      <alignment horizontal="left" vertical="center"/>
      <protection locked="0"/>
    </xf>
    <xf numFmtId="0" fontId="18" fillId="0" borderId="0" xfId="0" applyFont="1" applyProtection="1">
      <protection locked="0"/>
    </xf>
    <xf numFmtId="0" fontId="5" fillId="0" borderId="21" xfId="0" applyFont="1" applyBorder="1" applyAlignment="1">
      <alignment horizontal="justify" vertical="center"/>
    </xf>
    <xf numFmtId="0" fontId="5" fillId="0" borderId="21" xfId="0" applyFont="1" applyBorder="1" applyAlignment="1">
      <alignment horizontal="justify" vertical="center" wrapText="1"/>
    </xf>
    <xf numFmtId="0" fontId="9" fillId="0" borderId="8" xfId="0" applyFont="1" applyBorder="1" applyAlignment="1">
      <alignment horizontal="center" vertical="center" wrapText="1"/>
    </xf>
    <xf numFmtId="0" fontId="5" fillId="0" borderId="8" xfId="0" applyFont="1" applyBorder="1" applyAlignment="1">
      <alignment horizontal="left" vertical="center" wrapText="1"/>
    </xf>
    <xf numFmtId="0" fontId="5" fillId="0" borderId="8" xfId="0" applyFont="1" applyBorder="1" applyAlignment="1">
      <alignment horizontal="center" vertical="center" wrapText="1"/>
    </xf>
    <xf numFmtId="0" fontId="5" fillId="0" borderId="21" xfId="0" applyFont="1" applyBorder="1" applyAlignment="1">
      <alignment vertical="center"/>
    </xf>
    <xf numFmtId="0" fontId="5" fillId="11" borderId="21" xfId="0" applyFont="1" applyFill="1" applyBorder="1" applyAlignment="1">
      <alignment horizontal="justify" vertical="center" wrapText="1"/>
    </xf>
    <xf numFmtId="0" fontId="7" fillId="0" borderId="0" xfId="0" applyFont="1" applyAlignment="1" applyProtection="1">
      <alignment vertical="center" wrapText="1"/>
      <protection locked="0"/>
    </xf>
    <xf numFmtId="164" fontId="7" fillId="6" borderId="13" xfId="0" applyNumberFormat="1" applyFont="1" applyFill="1" applyBorder="1" applyAlignment="1" applyProtection="1">
      <alignment vertical="center"/>
      <protection locked="0"/>
    </xf>
    <xf numFmtId="0" fontId="17" fillId="0" borderId="0" xfId="0" applyFont="1" applyAlignment="1" applyProtection="1">
      <alignment horizontal="left" vertical="center" wrapText="1"/>
      <protection locked="0"/>
    </xf>
    <xf numFmtId="0" fontId="6" fillId="0" borderId="11" xfId="3" applyFont="1" applyFill="1" applyBorder="1" applyAlignment="1" applyProtection="1">
      <alignment horizontal="center" vertical="center"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7" borderId="2" xfId="0" applyFont="1" applyFill="1" applyBorder="1" applyAlignment="1" applyProtection="1">
      <alignment horizontal="center" vertical="center" wrapText="1"/>
      <protection locked="0"/>
    </xf>
    <xf numFmtId="0" fontId="3" fillId="7" borderId="3" xfId="0" applyFont="1" applyFill="1" applyBorder="1" applyAlignment="1" applyProtection="1">
      <alignment horizontal="center" vertical="center" wrapText="1"/>
      <protection locked="0"/>
    </xf>
    <xf numFmtId="0" fontId="3" fillId="7" borderId="9" xfId="0" applyFont="1" applyFill="1" applyBorder="1" applyAlignment="1" applyProtection="1">
      <alignment horizontal="center" vertical="center" wrapText="1"/>
      <protection locked="0"/>
    </xf>
    <xf numFmtId="0" fontId="12" fillId="0" borderId="0" xfId="0" applyFont="1" applyAlignment="1" applyProtection="1">
      <alignment horizontal="left" vertical="top" wrapText="1"/>
      <protection locked="0"/>
    </xf>
    <xf numFmtId="0" fontId="29" fillId="14" borderId="2" xfId="0" applyFont="1" applyFill="1" applyBorder="1" applyAlignment="1" applyProtection="1">
      <alignment horizontal="left" vertical="center" wrapText="1"/>
      <protection locked="0"/>
    </xf>
    <xf numFmtId="0" fontId="29" fillId="14" borderId="3" xfId="0" applyFont="1" applyFill="1" applyBorder="1" applyAlignment="1" applyProtection="1">
      <alignment horizontal="left" vertical="center" wrapText="1"/>
      <protection locked="0"/>
    </xf>
    <xf numFmtId="0" fontId="29" fillId="14" borderId="9" xfId="0" applyFont="1" applyFill="1" applyBorder="1" applyAlignment="1" applyProtection="1">
      <alignment horizontal="left" vertical="center" wrapText="1"/>
      <protection locked="0"/>
    </xf>
    <xf numFmtId="9" fontId="4" fillId="0" borderId="4" xfId="0" applyNumberFormat="1" applyFont="1" applyBorder="1" applyAlignment="1" applyProtection="1">
      <alignment horizontal="center" vertical="center"/>
      <protection locked="0"/>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3" xfId="0" applyFont="1" applyBorder="1" applyAlignment="1">
      <alignment horizontal="center" vertical="center" wrapText="1"/>
    </xf>
    <xf numFmtId="164" fontId="5" fillId="8" borderId="11" xfId="1" applyNumberFormat="1" applyFont="1" applyFill="1" applyBorder="1" applyAlignment="1" applyProtection="1">
      <alignment horizontal="center" vertical="center"/>
      <protection locked="0"/>
    </xf>
    <xf numFmtId="164" fontId="5" fillId="8" borderId="10" xfId="1" applyNumberFormat="1" applyFont="1" applyFill="1" applyBorder="1" applyAlignment="1" applyProtection="1">
      <alignment horizontal="center" vertical="center"/>
      <protection locked="0"/>
    </xf>
    <xf numFmtId="164" fontId="5" fillId="8" borderId="13" xfId="1" applyNumberFormat="1" applyFont="1" applyFill="1" applyBorder="1" applyAlignment="1" applyProtection="1">
      <alignment horizontal="center" vertical="center"/>
      <protection locked="0"/>
    </xf>
    <xf numFmtId="164" fontId="5" fillId="0" borderId="11" xfId="0" applyNumberFormat="1" applyFont="1" applyBorder="1" applyAlignment="1" applyProtection="1">
      <alignment horizontal="center" vertical="center"/>
      <protection locked="0"/>
    </xf>
    <xf numFmtId="164" fontId="5" fillId="0" borderId="13" xfId="0" applyNumberFormat="1" applyFont="1" applyBorder="1" applyAlignment="1" applyProtection="1">
      <alignment horizontal="center" vertical="center"/>
      <protection locked="0"/>
    </xf>
    <xf numFmtId="164" fontId="5" fillId="0" borderId="18" xfId="0" applyNumberFormat="1" applyFont="1" applyBorder="1" applyAlignment="1" applyProtection="1">
      <alignment horizontal="center" vertical="center"/>
      <protection locked="0"/>
    </xf>
    <xf numFmtId="164" fontId="5" fillId="0" borderId="20" xfId="0" applyNumberFormat="1" applyFont="1" applyBorder="1" applyAlignment="1" applyProtection="1">
      <alignment horizontal="center" vertical="center"/>
      <protection locked="0"/>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0" xfId="0" applyFont="1" applyBorder="1" applyAlignment="1">
      <alignment horizontal="center" vertical="center" wrapText="1"/>
    </xf>
    <xf numFmtId="164" fontId="5" fillId="8" borderId="11" xfId="0" applyNumberFormat="1" applyFont="1" applyFill="1" applyBorder="1" applyAlignment="1" applyProtection="1">
      <alignment horizontal="center" vertical="center"/>
      <protection locked="0"/>
    </xf>
    <xf numFmtId="164" fontId="5" fillId="8" borderId="10" xfId="0" applyNumberFormat="1" applyFont="1" applyFill="1" applyBorder="1" applyAlignment="1" applyProtection="1">
      <alignment horizontal="center" vertical="center"/>
      <protection locked="0"/>
    </xf>
    <xf numFmtId="164" fontId="5" fillId="8" borderId="13" xfId="0" applyNumberFormat="1" applyFont="1" applyFill="1" applyBorder="1" applyAlignment="1" applyProtection="1">
      <alignment horizontal="center" vertical="center"/>
      <protection locked="0"/>
    </xf>
    <xf numFmtId="0" fontId="8" fillId="0" borderId="16" xfId="3" applyFont="1" applyFill="1" applyBorder="1" applyAlignment="1" applyProtection="1">
      <alignment horizontal="center" vertical="center" wrapText="1"/>
    </xf>
    <xf numFmtId="0" fontId="8" fillId="0" borderId="12" xfId="3" applyFont="1" applyFill="1" applyBorder="1" applyAlignment="1" applyProtection="1">
      <alignment horizontal="center" vertical="center" wrapText="1"/>
    </xf>
    <xf numFmtId="0" fontId="8" fillId="0" borderId="10" xfId="3" applyFont="1" applyFill="1" applyBorder="1" applyAlignment="1" applyProtection="1">
      <alignment horizontal="center" vertical="center" wrapText="1"/>
    </xf>
    <xf numFmtId="0" fontId="8" fillId="0" borderId="13" xfId="3" applyFont="1" applyFill="1" applyBorder="1" applyAlignment="1" applyProtection="1">
      <alignment horizontal="center" vertical="center" wrapText="1"/>
    </xf>
    <xf numFmtId="0" fontId="5" fillId="0" borderId="16" xfId="0" applyFont="1" applyBorder="1" applyAlignment="1">
      <alignment horizontal="center" vertical="center" wrapText="1"/>
    </xf>
    <xf numFmtId="0" fontId="5" fillId="0" borderId="14" xfId="0" applyFont="1" applyBorder="1" applyAlignment="1">
      <alignment horizontal="center" vertical="center" wrapText="1"/>
    </xf>
    <xf numFmtId="0" fontId="7" fillId="7" borderId="11"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3" fillId="3" borderId="2"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protection locked="0"/>
    </xf>
    <xf numFmtId="0" fontId="3" fillId="4" borderId="5" xfId="0" applyFont="1" applyFill="1" applyBorder="1" applyAlignment="1" applyProtection="1">
      <alignment horizontal="center" vertical="center" wrapText="1"/>
      <protection locked="0"/>
    </xf>
    <xf numFmtId="0" fontId="3" fillId="4" borderId="6"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wrapText="1"/>
      <protection locked="0"/>
    </xf>
    <xf numFmtId="0" fontId="3" fillId="4" borderId="0" xfId="0" applyFont="1" applyFill="1" applyAlignment="1" applyProtection="1">
      <alignment horizontal="center" vertical="center" wrapText="1"/>
      <protection locked="0"/>
    </xf>
    <xf numFmtId="0" fontId="3" fillId="4" borderId="7" xfId="0" applyFont="1" applyFill="1" applyBorder="1" applyAlignment="1" applyProtection="1">
      <alignment horizontal="center" vertical="center" wrapText="1"/>
      <protection locked="0"/>
    </xf>
    <xf numFmtId="0" fontId="3" fillId="4" borderId="8" xfId="0" applyFont="1" applyFill="1" applyBorder="1" applyAlignment="1" applyProtection="1">
      <alignment horizontal="center" vertical="center" wrapText="1"/>
      <protection locked="0"/>
    </xf>
    <xf numFmtId="0" fontId="3" fillId="5" borderId="2" xfId="0" applyFont="1" applyFill="1" applyBorder="1" applyAlignment="1" applyProtection="1">
      <alignment horizontal="center" vertical="center" wrapText="1"/>
      <protection locked="0"/>
    </xf>
    <xf numFmtId="0" fontId="3" fillId="5" borderId="3"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7" fillId="7" borderId="11" xfId="3" applyFont="1" applyFill="1" applyBorder="1" applyAlignment="1" applyProtection="1">
      <alignment horizontal="center" vertical="center" wrapText="1"/>
    </xf>
    <xf numFmtId="0" fontId="7" fillId="7" borderId="10" xfId="3" applyFont="1" applyFill="1" applyBorder="1" applyAlignment="1" applyProtection="1">
      <alignment horizontal="center" vertical="center" wrapText="1"/>
    </xf>
    <xf numFmtId="0" fontId="7" fillId="7" borderId="13" xfId="3" applyFont="1" applyFill="1" applyBorder="1" applyAlignment="1" applyProtection="1">
      <alignment horizontal="center" vertical="center" wrapText="1"/>
    </xf>
    <xf numFmtId="0" fontId="7" fillId="7" borderId="10" xfId="0" applyFont="1" applyFill="1" applyBorder="1" applyAlignment="1" applyProtection="1">
      <alignment horizontal="center" vertical="center" wrapText="1"/>
      <protection locked="0"/>
    </xf>
    <xf numFmtId="0" fontId="7" fillId="7" borderId="13" xfId="0" applyFont="1" applyFill="1" applyBorder="1" applyAlignment="1" applyProtection="1">
      <alignment horizontal="center" vertical="center" wrapText="1"/>
      <protection locked="0"/>
    </xf>
    <xf numFmtId="0" fontId="7" fillId="7" borderId="12" xfId="0" applyFont="1" applyFill="1" applyBorder="1" applyAlignment="1" applyProtection="1">
      <alignment horizontal="center" vertical="center" wrapText="1"/>
      <protection locked="0"/>
    </xf>
    <xf numFmtId="0" fontId="7" fillId="7" borderId="14" xfId="0" applyFont="1" applyFill="1" applyBorder="1" applyAlignment="1" applyProtection="1">
      <alignment horizontal="center" vertical="center" wrapText="1"/>
      <protection locked="0"/>
    </xf>
    <xf numFmtId="164" fontId="5" fillId="0" borderId="11" xfId="1" applyNumberFormat="1" applyFont="1" applyFill="1" applyBorder="1" applyAlignment="1" applyProtection="1">
      <alignment horizontal="center" vertical="center"/>
      <protection locked="0"/>
    </xf>
    <xf numFmtId="164" fontId="5" fillId="0" borderId="10" xfId="1" applyNumberFormat="1" applyFont="1" applyFill="1" applyBorder="1" applyAlignment="1" applyProtection="1">
      <alignment horizontal="center" vertical="center"/>
      <protection locked="0"/>
    </xf>
    <xf numFmtId="164" fontId="5" fillId="0" borderId="13" xfId="1" applyNumberFormat="1" applyFont="1" applyFill="1" applyBorder="1" applyAlignment="1" applyProtection="1">
      <alignment horizontal="center" vertical="center"/>
      <protection locked="0"/>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164" fontId="5" fillId="0" borderId="10" xfId="0" applyNumberFormat="1" applyFont="1" applyBorder="1" applyAlignment="1" applyProtection="1">
      <alignment horizontal="center" vertical="center"/>
      <protection locked="0"/>
    </xf>
    <xf numFmtId="0" fontId="6" fillId="0" borderId="16" xfId="0" applyFont="1" applyBorder="1" applyAlignment="1">
      <alignment horizontal="center" vertical="center" wrapText="1"/>
    </xf>
    <xf numFmtId="0" fontId="6" fillId="0" borderId="12" xfId="0" applyFont="1" applyBorder="1" applyAlignment="1">
      <alignment horizontal="center" vertical="center" wrapText="1"/>
    </xf>
    <xf numFmtId="0" fontId="8" fillId="0" borderId="7" xfId="3" applyFont="1" applyFill="1" applyBorder="1" applyAlignment="1" applyProtection="1">
      <alignment horizontal="center" vertical="center" wrapText="1"/>
    </xf>
    <xf numFmtId="0" fontId="6" fillId="0" borderId="16" xfId="3" applyFont="1" applyFill="1" applyBorder="1" applyAlignment="1" applyProtection="1">
      <alignment horizontal="center" vertical="center" wrapText="1"/>
    </xf>
    <xf numFmtId="0" fontId="9" fillId="0" borderId="12" xfId="0" applyFont="1" applyBorder="1" applyAlignment="1">
      <alignment horizontal="center" vertical="center" wrapText="1"/>
    </xf>
    <xf numFmtId="0" fontId="3" fillId="3" borderId="43"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3" borderId="44"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6" fillId="0" borderId="14"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 xfId="0" applyFont="1" applyBorder="1" applyAlignment="1">
      <alignment horizontal="center" vertical="center" wrapText="1"/>
    </xf>
    <xf numFmtId="164" fontId="5" fillId="0" borderId="11" xfId="1" applyNumberFormat="1" applyFont="1" applyFill="1" applyBorder="1" applyAlignment="1" applyProtection="1">
      <alignment vertical="center"/>
      <protection locked="0"/>
    </xf>
    <xf numFmtId="0" fontId="10" fillId="0" borderId="13" xfId="0" applyFont="1" applyBorder="1" applyAlignment="1" applyProtection="1">
      <alignment vertical="center"/>
      <protection locked="0"/>
    </xf>
    <xf numFmtId="0" fontId="7" fillId="0" borderId="16" xfId="3" applyFont="1" applyFill="1" applyBorder="1" applyAlignment="1" applyProtection="1">
      <alignment horizontal="center" vertical="center" wrapText="1"/>
    </xf>
    <xf numFmtId="0" fontId="5" fillId="0" borderId="5" xfId="0" applyFont="1" applyBorder="1" applyAlignment="1">
      <alignment horizontal="center" vertical="center" wrapText="1"/>
    </xf>
    <xf numFmtId="0" fontId="19" fillId="9" borderId="11" xfId="0" applyFont="1" applyFill="1" applyBorder="1" applyAlignment="1" applyProtection="1">
      <alignment horizontal="center" vertical="center" wrapText="1"/>
      <protection locked="0"/>
    </xf>
    <xf numFmtId="0" fontId="19" fillId="9" borderId="13" xfId="0" applyFont="1" applyFill="1" applyBorder="1" applyAlignment="1" applyProtection="1">
      <alignment horizontal="center" vertical="center" wrapText="1"/>
      <protection locked="0"/>
    </xf>
    <xf numFmtId="0" fontId="7" fillId="9" borderId="11" xfId="0" applyFont="1" applyFill="1" applyBorder="1" applyAlignment="1">
      <alignment horizontal="center" vertical="center" wrapText="1"/>
    </xf>
    <xf numFmtId="0" fontId="7" fillId="9" borderId="13" xfId="0" applyFont="1" applyFill="1" applyBorder="1" applyAlignment="1">
      <alignment horizontal="center" vertical="center" wrapText="1"/>
    </xf>
    <xf numFmtId="0" fontId="6" fillId="4" borderId="5"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4" borderId="0" xfId="0" applyFont="1" applyFill="1" applyAlignment="1" applyProtection="1">
      <alignment horizontal="center" vertical="center" wrapText="1"/>
      <protection locked="0"/>
    </xf>
    <xf numFmtId="0" fontId="6" fillId="4" borderId="12"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wrapText="1"/>
      <protection locked="0"/>
    </xf>
    <xf numFmtId="0" fontId="7" fillId="9" borderId="11" xfId="3" applyFont="1" applyFill="1" applyBorder="1" applyAlignment="1" applyProtection="1">
      <alignment horizontal="center" vertical="center" wrapText="1"/>
    </xf>
    <xf numFmtId="0" fontId="7" fillId="9" borderId="10" xfId="3" applyFont="1" applyFill="1" applyBorder="1" applyAlignment="1" applyProtection="1">
      <alignment horizontal="center" vertical="center" wrapText="1"/>
    </xf>
    <xf numFmtId="0" fontId="7" fillId="9" borderId="13" xfId="3" applyFont="1" applyFill="1" applyBorder="1" applyAlignment="1" applyProtection="1">
      <alignment horizontal="center" vertical="center" wrapText="1"/>
    </xf>
    <xf numFmtId="0" fontId="3" fillId="9" borderId="2" xfId="0" applyFont="1" applyFill="1" applyBorder="1" applyAlignment="1" applyProtection="1">
      <alignment horizontal="center" vertical="center" wrapText="1"/>
      <protection locked="0"/>
    </xf>
    <xf numFmtId="0" fontId="3" fillId="9" borderId="3" xfId="0" applyFont="1" applyFill="1" applyBorder="1" applyAlignment="1" applyProtection="1">
      <alignment horizontal="center" vertical="center" wrapText="1"/>
      <protection locked="0"/>
    </xf>
    <xf numFmtId="0" fontId="3" fillId="9" borderId="9" xfId="0" applyFont="1" applyFill="1" applyBorder="1" applyAlignment="1" applyProtection="1">
      <alignment horizontal="center" vertical="center" wrapText="1"/>
      <protection locked="0"/>
    </xf>
    <xf numFmtId="0" fontId="15" fillId="0" borderId="0" xfId="0" applyFont="1" applyAlignment="1" applyProtection="1">
      <alignment horizontal="left" vertical="center" wrapText="1"/>
      <protection locked="0"/>
    </xf>
    <xf numFmtId="0" fontId="29" fillId="14" borderId="2" xfId="0" applyFont="1" applyFill="1" applyBorder="1" applyAlignment="1" applyProtection="1">
      <alignment horizontal="left" wrapText="1"/>
      <protection locked="0"/>
    </xf>
    <xf numFmtId="0" fontId="29" fillId="14" borderId="3" xfId="0" applyFont="1" applyFill="1" applyBorder="1" applyAlignment="1" applyProtection="1">
      <alignment horizontal="left" wrapText="1"/>
      <protection locked="0"/>
    </xf>
    <xf numFmtId="0" fontId="29" fillId="14" borderId="9" xfId="0" applyFont="1" applyFill="1" applyBorder="1" applyAlignment="1" applyProtection="1">
      <alignment horizontal="left" wrapText="1"/>
      <protection locked="0"/>
    </xf>
    <xf numFmtId="0" fontId="6" fillId="0" borderId="12" xfId="3" applyFont="1" applyFill="1" applyBorder="1" applyAlignment="1" applyProtection="1">
      <alignment horizontal="center" vertical="center" wrapText="1"/>
    </xf>
    <xf numFmtId="0" fontId="6" fillId="0" borderId="5" xfId="0" applyFont="1" applyBorder="1" applyAlignment="1">
      <alignment horizontal="center" vertical="center" wrapText="1"/>
    </xf>
    <xf numFmtId="0" fontId="9"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5" fillId="0" borderId="4" xfId="0" applyFont="1" applyBorder="1" applyAlignment="1" applyProtection="1">
      <alignment horizontal="center"/>
      <protection locked="0"/>
    </xf>
    <xf numFmtId="0" fontId="5" fillId="0" borderId="0" xfId="0" applyFont="1" applyAlignment="1" applyProtection="1">
      <alignment horizontal="center"/>
      <protection locked="0"/>
    </xf>
    <xf numFmtId="0" fontId="5" fillId="0" borderId="12" xfId="0" applyFont="1" applyBorder="1" applyAlignment="1" applyProtection="1">
      <alignment horizontal="center"/>
      <protection locked="0"/>
    </xf>
    <xf numFmtId="0" fontId="5" fillId="0" borderId="7" xfId="0" applyFont="1" applyBorder="1" applyAlignment="1" applyProtection="1">
      <alignment horizontal="center"/>
      <protection locked="0"/>
    </xf>
    <xf numFmtId="0" fontId="5" fillId="0" borderId="8" xfId="0" applyFont="1" applyBorder="1" applyAlignment="1" applyProtection="1">
      <alignment horizontal="center"/>
      <protection locked="0"/>
    </xf>
    <xf numFmtId="0" fontId="5" fillId="0" borderId="14" xfId="0" applyFont="1" applyBorder="1" applyAlignment="1" applyProtection="1">
      <alignment horizontal="center"/>
      <protection locked="0"/>
    </xf>
    <xf numFmtId="0" fontId="7" fillId="4" borderId="5" xfId="0" applyFont="1" applyFill="1" applyBorder="1" applyAlignment="1" applyProtection="1">
      <alignment horizontal="center" vertical="center" wrapText="1"/>
      <protection locked="0"/>
    </xf>
    <xf numFmtId="0" fontId="7" fillId="4" borderId="6" xfId="0" applyFont="1" applyFill="1" applyBorder="1" applyAlignment="1" applyProtection="1">
      <alignment horizontal="center" vertical="center" wrapText="1"/>
      <protection locked="0"/>
    </xf>
    <xf numFmtId="0" fontId="7" fillId="4" borderId="16" xfId="0" applyFont="1" applyFill="1" applyBorder="1" applyAlignment="1" applyProtection="1">
      <alignment horizontal="center" vertical="center" wrapText="1"/>
      <protection locked="0"/>
    </xf>
    <xf numFmtId="0" fontId="7" fillId="4" borderId="4" xfId="0" applyFont="1" applyFill="1" applyBorder="1" applyAlignment="1" applyProtection="1">
      <alignment horizontal="center" vertical="center" wrapText="1"/>
      <protection locked="0"/>
    </xf>
    <xf numFmtId="0" fontId="7" fillId="4" borderId="0" xfId="0" applyFont="1" applyFill="1" applyAlignment="1" applyProtection="1">
      <alignment horizontal="center" vertical="center" wrapText="1"/>
      <protection locked="0"/>
    </xf>
    <xf numFmtId="0" fontId="7" fillId="4" borderId="12" xfId="0" applyFont="1" applyFill="1" applyBorder="1" applyAlignment="1" applyProtection="1">
      <alignment horizontal="center" vertical="center" wrapText="1"/>
      <protection locked="0"/>
    </xf>
    <xf numFmtId="0" fontId="7" fillId="4" borderId="7"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14"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5" borderId="3" xfId="0" applyFont="1" applyFill="1" applyBorder="1" applyAlignment="1" applyProtection="1">
      <alignment horizontal="center" vertical="center" wrapText="1"/>
      <protection locked="0"/>
    </xf>
    <xf numFmtId="0" fontId="7" fillId="5" borderId="9"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locked="0"/>
    </xf>
    <xf numFmtId="0" fontId="3" fillId="3" borderId="6" xfId="0" applyFont="1" applyFill="1" applyBorder="1" applyAlignment="1" applyProtection="1">
      <alignment horizontal="center" vertical="center" wrapText="1"/>
      <protection locked="0"/>
    </xf>
    <xf numFmtId="0" fontId="3" fillId="3" borderId="16"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0" fontId="3" fillId="3" borderId="8" xfId="0" applyFont="1" applyFill="1" applyBorder="1" applyAlignment="1" applyProtection="1">
      <alignment horizontal="center" vertical="center" wrapText="1"/>
      <protection locked="0"/>
    </xf>
    <xf numFmtId="0" fontId="3" fillId="3" borderId="14" xfId="0" applyFont="1" applyFill="1" applyBorder="1" applyAlignment="1" applyProtection="1">
      <alignment horizontal="center" vertical="center" wrapText="1"/>
      <protection locked="0"/>
    </xf>
    <xf numFmtId="0" fontId="10" fillId="7" borderId="10" xfId="0" applyFont="1" applyFill="1" applyBorder="1"/>
    <xf numFmtId="0" fontId="10" fillId="7" borderId="13" xfId="0" applyFont="1" applyFill="1" applyBorder="1"/>
    <xf numFmtId="0" fontId="10" fillId="7" borderId="10" xfId="0" applyFont="1" applyFill="1" applyBorder="1" applyAlignment="1">
      <alignment horizontal="center"/>
    </xf>
    <xf numFmtId="0" fontId="10" fillId="7" borderId="13" xfId="0" applyFont="1" applyFill="1" applyBorder="1" applyAlignment="1">
      <alignment horizontal="center"/>
    </xf>
    <xf numFmtId="0" fontId="7" fillId="7" borderId="10" xfId="0" applyFont="1" applyFill="1" applyBorder="1" applyAlignment="1">
      <alignment horizontal="center" vertical="center" wrapText="1"/>
    </xf>
    <xf numFmtId="0" fontId="5" fillId="0" borderId="4" xfId="0" applyFont="1" applyBorder="1" applyAlignment="1">
      <alignment horizontal="left" indent="1"/>
    </xf>
    <xf numFmtId="0" fontId="5" fillId="0" borderId="0" xfId="0" applyFont="1" applyAlignment="1">
      <alignment horizontal="left" indent="1"/>
    </xf>
    <xf numFmtId="0" fontId="3" fillId="4" borderId="5" xfId="0" applyFont="1" applyFill="1" applyBorder="1" applyAlignment="1">
      <alignment horizontal="left" vertical="center" wrapText="1" indent="1"/>
    </xf>
    <xf numFmtId="0" fontId="3" fillId="4" borderId="6" xfId="0" applyFont="1" applyFill="1" applyBorder="1" applyAlignment="1">
      <alignment horizontal="left" vertical="center" wrapText="1" indent="1"/>
    </xf>
    <xf numFmtId="0" fontId="3" fillId="4" borderId="16" xfId="0" applyFont="1" applyFill="1" applyBorder="1" applyAlignment="1">
      <alignment horizontal="left" vertical="center" wrapText="1" indent="1"/>
    </xf>
    <xf numFmtId="0" fontId="3" fillId="4" borderId="4" xfId="0" applyFont="1" applyFill="1" applyBorder="1" applyAlignment="1">
      <alignment horizontal="left" vertical="center" wrapText="1" indent="1"/>
    </xf>
    <xf numFmtId="0" fontId="3" fillId="4" borderId="0" xfId="0" applyFont="1" applyFill="1" applyAlignment="1">
      <alignment horizontal="left" vertical="center" wrapText="1" indent="1"/>
    </xf>
    <xf numFmtId="0" fontId="3" fillId="4" borderId="12" xfId="0" applyFont="1" applyFill="1" applyBorder="1" applyAlignment="1">
      <alignment horizontal="left" vertical="center" wrapText="1" indent="1"/>
    </xf>
    <xf numFmtId="0" fontId="5" fillId="0" borderId="7" xfId="0" applyFont="1" applyBorder="1" applyAlignment="1">
      <alignment horizontal="left" indent="1"/>
    </xf>
    <xf numFmtId="0" fontId="5" fillId="0" borderId="8" xfId="0" applyFont="1" applyBorder="1" applyAlignment="1">
      <alignment horizontal="left" indent="1"/>
    </xf>
    <xf numFmtId="0" fontId="3" fillId="4" borderId="7" xfId="0" applyFont="1" applyFill="1" applyBorder="1" applyAlignment="1">
      <alignment horizontal="left" vertical="center" wrapText="1" indent="1"/>
    </xf>
    <xf numFmtId="0" fontId="3" fillId="4" borderId="8" xfId="0" applyFont="1" applyFill="1" applyBorder="1" applyAlignment="1">
      <alignment horizontal="left" vertical="center" wrapText="1" indent="1"/>
    </xf>
    <xf numFmtId="0" fontId="3" fillId="4" borderId="14" xfId="0" applyFont="1" applyFill="1" applyBorder="1" applyAlignment="1">
      <alignment horizontal="left" vertical="center" wrapText="1" indent="1"/>
    </xf>
    <xf numFmtId="0" fontId="7" fillId="0" borderId="0" xfId="0" applyFont="1" applyAlignment="1">
      <alignment horizontal="left" vertical="center" wrapText="1" indent="1"/>
    </xf>
    <xf numFmtId="0" fontId="10" fillId="0" borderId="0" xfId="0" applyFont="1" applyAlignment="1">
      <alignment horizontal="left" vertical="center" indent="1"/>
    </xf>
    <xf numFmtId="0" fontId="3" fillId="12" borderId="2" xfId="0" applyFont="1" applyFill="1" applyBorder="1" applyAlignment="1">
      <alignment horizontal="left" vertical="center" wrapText="1" indent="1"/>
    </xf>
    <xf numFmtId="0" fontId="3" fillId="12" borderId="9" xfId="0" applyFont="1" applyFill="1" applyBorder="1" applyAlignment="1">
      <alignment horizontal="left" vertical="center" wrapText="1" indent="1"/>
    </xf>
    <xf numFmtId="0" fontId="3" fillId="9" borderId="2" xfId="0" applyFont="1" applyFill="1" applyBorder="1" applyAlignment="1">
      <alignment horizontal="left" vertical="center" indent="1"/>
    </xf>
    <xf numFmtId="0" fontId="3" fillId="9" borderId="3" xfId="0" applyFont="1" applyFill="1" applyBorder="1" applyAlignment="1">
      <alignment horizontal="left" vertical="center" indent="1"/>
    </xf>
    <xf numFmtId="0" fontId="3" fillId="9" borderId="9" xfId="0" applyFont="1" applyFill="1" applyBorder="1" applyAlignment="1">
      <alignment horizontal="left" vertical="center" indent="1"/>
    </xf>
    <xf numFmtId="0" fontId="3" fillId="9" borderId="2" xfId="0" applyFont="1" applyFill="1" applyBorder="1" applyAlignment="1">
      <alignment horizontal="left" vertical="center" wrapText="1" indent="1"/>
    </xf>
    <xf numFmtId="0" fontId="3" fillId="9" borderId="9" xfId="0" applyFont="1" applyFill="1" applyBorder="1" applyAlignment="1">
      <alignment horizontal="left" vertical="center" wrapText="1" indent="1"/>
    </xf>
    <xf numFmtId="0" fontId="22" fillId="0" borderId="2" xfId="0" applyFont="1" applyBorder="1" applyAlignment="1">
      <alignment horizontal="left" vertical="center" wrapText="1" indent="1"/>
    </xf>
    <xf numFmtId="0" fontId="22" fillId="0" borderId="3" xfId="0" applyFont="1" applyBorder="1" applyAlignment="1">
      <alignment horizontal="left" vertical="center" wrapText="1" indent="1"/>
    </xf>
    <xf numFmtId="0" fontId="22" fillId="0" borderId="9" xfId="0" applyFont="1" applyBorder="1" applyAlignment="1">
      <alignment horizontal="left" vertical="center" wrapText="1" indent="1"/>
    </xf>
    <xf numFmtId="164" fontId="7" fillId="0" borderId="0" xfId="0" applyNumberFormat="1" applyFont="1" applyAlignment="1">
      <alignment horizontal="left" vertical="center" wrapText="1" indent="1"/>
    </xf>
    <xf numFmtId="167" fontId="22" fillId="0" borderId="2" xfId="1" applyNumberFormat="1" applyFont="1" applyFill="1" applyBorder="1" applyAlignment="1">
      <alignment horizontal="left" vertical="center" indent="1"/>
    </xf>
    <xf numFmtId="167" fontId="22" fillId="0" borderId="9" xfId="1" applyNumberFormat="1" applyFont="1" applyFill="1" applyBorder="1" applyAlignment="1">
      <alignment horizontal="left" vertical="center" indent="1"/>
    </xf>
    <xf numFmtId="0" fontId="5" fillId="0" borderId="0" xfId="0" applyFont="1" applyAlignment="1">
      <alignment horizontal="left" vertical="center" indent="1"/>
    </xf>
    <xf numFmtId="167" fontId="3" fillId="4" borderId="5" xfId="0" applyNumberFormat="1" applyFont="1" applyFill="1" applyBorder="1" applyAlignment="1">
      <alignment horizontal="left" vertical="center" indent="1"/>
    </xf>
    <xf numFmtId="167" fontId="3" fillId="4" borderId="16" xfId="0" applyNumberFormat="1" applyFont="1" applyFill="1" applyBorder="1" applyAlignment="1">
      <alignment horizontal="left" vertical="center" indent="1"/>
    </xf>
    <xf numFmtId="167" fontId="3" fillId="4" borderId="4" xfId="0" applyNumberFormat="1" applyFont="1" applyFill="1" applyBorder="1" applyAlignment="1">
      <alignment horizontal="left" vertical="center" indent="1"/>
    </xf>
    <xf numFmtId="167" fontId="3" fillId="4" borderId="12" xfId="0" applyNumberFormat="1" applyFont="1" applyFill="1" applyBorder="1" applyAlignment="1">
      <alignment horizontal="left" vertical="center" indent="1"/>
    </xf>
    <xf numFmtId="167" fontId="3" fillId="4" borderId="7" xfId="0" applyNumberFormat="1" applyFont="1" applyFill="1" applyBorder="1" applyAlignment="1">
      <alignment horizontal="left" vertical="center" indent="1"/>
    </xf>
    <xf numFmtId="167" fontId="3" fillId="4" borderId="14" xfId="0" applyNumberFormat="1" applyFont="1" applyFill="1" applyBorder="1" applyAlignment="1">
      <alignment horizontal="left" vertical="center" indent="1"/>
    </xf>
    <xf numFmtId="0" fontId="29" fillId="14" borderId="2" xfId="0" applyFont="1" applyFill="1" applyBorder="1" applyAlignment="1">
      <alignment horizontal="left" wrapText="1" indent="1"/>
    </xf>
    <xf numFmtId="0" fontId="29" fillId="14" borderId="3" xfId="0" applyFont="1" applyFill="1" applyBorder="1" applyAlignment="1">
      <alignment horizontal="left" wrapText="1" indent="1"/>
    </xf>
    <xf numFmtId="0" fontId="29" fillId="14" borderId="9" xfId="0" applyFont="1" applyFill="1" applyBorder="1" applyAlignment="1">
      <alignment horizontal="left" wrapText="1" indent="1"/>
    </xf>
    <xf numFmtId="0" fontId="5" fillId="0" borderId="0" xfId="0" applyFont="1" applyAlignment="1">
      <alignment horizontal="left" wrapText="1" indent="1"/>
    </xf>
    <xf numFmtId="0" fontId="12" fillId="0" borderId="0" xfId="0" applyFont="1" applyAlignment="1">
      <alignment horizontal="left" indent="1"/>
    </xf>
    <xf numFmtId="3" fontId="25" fillId="13" borderId="21" xfId="0" applyNumberFormat="1" applyFont="1" applyFill="1" applyBorder="1" applyAlignment="1" applyProtection="1">
      <alignment horizontal="left" vertical="center" wrapText="1" indent="1"/>
      <protection locked="0"/>
    </xf>
    <xf numFmtId="3" fontId="26" fillId="8" borderId="21" xfId="0" applyNumberFormat="1" applyFont="1" applyFill="1" applyBorder="1" applyAlignment="1" applyProtection="1">
      <alignment horizontal="left" vertical="center" wrapText="1" indent="1"/>
      <protection locked="0"/>
    </xf>
    <xf numFmtId="0" fontId="12" fillId="0" borderId="0" xfId="0" applyFont="1" applyAlignment="1">
      <alignment horizontal="left" vertical="center" wrapText="1" indent="1"/>
    </xf>
    <xf numFmtId="3" fontId="25" fillId="13" borderId="21" xfId="0" applyNumberFormat="1" applyFont="1" applyFill="1" applyBorder="1" applyAlignment="1">
      <alignment horizontal="left" vertical="center" wrapText="1" indent="1"/>
    </xf>
    <xf numFmtId="3" fontId="25" fillId="13" borderId="21" xfId="0" applyNumberFormat="1" applyFont="1" applyFill="1" applyBorder="1" applyAlignment="1">
      <alignment horizontal="left" wrapText="1" indent="1"/>
    </xf>
    <xf numFmtId="3" fontId="28" fillId="8" borderId="21" xfId="4" applyNumberFormat="1" applyFont="1" applyFill="1" applyBorder="1" applyAlignment="1" applyProtection="1">
      <alignment horizontal="left" vertical="center" wrapText="1" indent="1"/>
      <protection locked="0"/>
    </xf>
  </cellXfs>
  <cellStyles count="5">
    <cellStyle name="Celda de comprobación" xfId="3" builtinId="23"/>
    <cellStyle name="Hipervínculo" xfId="4"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203636</xdr:rowOff>
    </xdr:from>
    <xdr:to>
      <xdr:col>1</xdr:col>
      <xdr:colOff>2238375</xdr:colOff>
      <xdr:row>3</xdr:row>
      <xdr:rowOff>402797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8100" y="803711"/>
          <a:ext cx="2809875" cy="1018311"/>
        </a:xfrm>
        <a:prstGeom prst="rect">
          <a:avLst/>
        </a:prstGeom>
      </xdr:spPr>
    </xdr:pic>
    <xdr:clientData/>
  </xdr:twoCellAnchor>
  <xdr:twoCellAnchor>
    <xdr:from>
      <xdr:col>3</xdr:col>
      <xdr:colOff>371191</xdr:colOff>
      <xdr:row>59</xdr:row>
      <xdr:rowOff>37000</xdr:rowOff>
    </xdr:from>
    <xdr:to>
      <xdr:col>3</xdr:col>
      <xdr:colOff>416910</xdr:colOff>
      <xdr:row>63</xdr:row>
      <xdr:rowOff>0</xdr:rowOff>
    </xdr:to>
    <xdr:sp macro="" textlink="">
      <xdr:nvSpPr>
        <xdr:cNvPr id="3" name="Text Box 4">
          <a:extLst>
            <a:ext uri="{FF2B5EF4-FFF2-40B4-BE49-F238E27FC236}">
              <a16:creationId xmlns:a16="http://schemas.microsoft.com/office/drawing/2014/main" id="{00000000-0008-0000-0000-000003000000}"/>
            </a:ext>
          </a:extLst>
        </xdr:cNvPr>
        <xdr:cNvSpPr txBox="1">
          <a:spLocks noChangeArrowheads="1"/>
        </xdr:cNvSpPr>
      </xdr:nvSpPr>
      <xdr:spPr bwMode="auto">
        <a:xfrm flipH="1">
          <a:off x="6333841" y="36955900"/>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59</xdr:row>
      <xdr:rowOff>37000</xdr:rowOff>
    </xdr:from>
    <xdr:to>
      <xdr:col>3</xdr:col>
      <xdr:colOff>416910</xdr:colOff>
      <xdr:row>63</xdr:row>
      <xdr:rowOff>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flipH="1">
          <a:off x="6333841" y="36955900"/>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62453</xdr:colOff>
      <xdr:row>1</xdr:row>
      <xdr:rowOff>203635</xdr:rowOff>
    </xdr:from>
    <xdr:to>
      <xdr:col>1</xdr:col>
      <xdr:colOff>2127251</xdr:colOff>
      <xdr:row>3</xdr:row>
      <xdr:rowOff>252841</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2453" y="1098985"/>
          <a:ext cx="2674398" cy="868356"/>
        </a:xfrm>
        <a:prstGeom prst="rect">
          <a:avLst/>
        </a:prstGeom>
      </xdr:spPr>
    </xdr:pic>
    <xdr:clientData/>
  </xdr:twoCellAnchor>
  <xdr:twoCellAnchor>
    <xdr:from>
      <xdr:col>3</xdr:col>
      <xdr:colOff>371191</xdr:colOff>
      <xdr:row>75</xdr:row>
      <xdr:rowOff>37000</xdr:rowOff>
    </xdr:from>
    <xdr:to>
      <xdr:col>3</xdr:col>
      <xdr:colOff>416910</xdr:colOff>
      <xdr:row>79</xdr:row>
      <xdr:rowOff>0</xdr:rowOff>
    </xdr:to>
    <xdr:sp macro="" textlink="">
      <xdr:nvSpPr>
        <xdr:cNvPr id="3" name="Text Box 4">
          <a:extLst>
            <a:ext uri="{FF2B5EF4-FFF2-40B4-BE49-F238E27FC236}">
              <a16:creationId xmlns:a16="http://schemas.microsoft.com/office/drawing/2014/main" id="{00000000-0008-0000-0100-000003000000}"/>
            </a:ext>
          </a:extLst>
        </xdr:cNvPr>
        <xdr:cNvSpPr txBox="1">
          <a:spLocks noChangeArrowheads="1"/>
        </xdr:cNvSpPr>
      </xdr:nvSpPr>
      <xdr:spPr bwMode="auto">
        <a:xfrm flipH="1">
          <a:off x="6295741" y="53224600"/>
          <a:ext cx="45719" cy="953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76</xdr:row>
      <xdr:rowOff>37000</xdr:rowOff>
    </xdr:from>
    <xdr:to>
      <xdr:col>3</xdr:col>
      <xdr:colOff>416910</xdr:colOff>
      <xdr:row>80</xdr:row>
      <xdr:rowOff>0</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flipH="1">
          <a:off x="6295741" y="53472250"/>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76</xdr:row>
      <xdr:rowOff>37000</xdr:rowOff>
    </xdr:from>
    <xdr:to>
      <xdr:col>3</xdr:col>
      <xdr:colOff>416910</xdr:colOff>
      <xdr:row>80</xdr:row>
      <xdr:rowOff>0</xdr:rowOff>
    </xdr:to>
    <xdr:sp macro="" textlink="">
      <xdr:nvSpPr>
        <xdr:cNvPr id="5" name="Text Box 4">
          <a:extLst>
            <a:ext uri="{FF2B5EF4-FFF2-40B4-BE49-F238E27FC236}">
              <a16:creationId xmlns:a16="http://schemas.microsoft.com/office/drawing/2014/main" id="{00000000-0008-0000-0100-000005000000}"/>
            </a:ext>
          </a:extLst>
        </xdr:cNvPr>
        <xdr:cNvSpPr txBox="1">
          <a:spLocks noChangeArrowheads="1"/>
        </xdr:cNvSpPr>
      </xdr:nvSpPr>
      <xdr:spPr bwMode="auto">
        <a:xfrm flipH="1">
          <a:off x="6295741" y="53472250"/>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75</xdr:row>
      <xdr:rowOff>37000</xdr:rowOff>
    </xdr:from>
    <xdr:to>
      <xdr:col>3</xdr:col>
      <xdr:colOff>416910</xdr:colOff>
      <xdr:row>79</xdr:row>
      <xdr:rowOff>0</xdr:rowOff>
    </xdr:to>
    <xdr:sp macro="" textlink="">
      <xdr:nvSpPr>
        <xdr:cNvPr id="7" name="Text Box 4">
          <a:extLst>
            <a:ext uri="{FF2B5EF4-FFF2-40B4-BE49-F238E27FC236}">
              <a16:creationId xmlns:a16="http://schemas.microsoft.com/office/drawing/2014/main" id="{00000000-0008-0000-0100-000007000000}"/>
            </a:ext>
          </a:extLst>
        </xdr:cNvPr>
        <xdr:cNvSpPr txBox="1">
          <a:spLocks noChangeArrowheads="1"/>
        </xdr:cNvSpPr>
      </xdr:nvSpPr>
      <xdr:spPr bwMode="auto">
        <a:xfrm flipH="1">
          <a:off x="6333841" y="37146400"/>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75</xdr:row>
      <xdr:rowOff>37000</xdr:rowOff>
    </xdr:from>
    <xdr:to>
      <xdr:col>3</xdr:col>
      <xdr:colOff>416910</xdr:colOff>
      <xdr:row>79</xdr:row>
      <xdr:rowOff>0</xdr:rowOff>
    </xdr:to>
    <xdr:sp macro="" textlink="">
      <xdr:nvSpPr>
        <xdr:cNvPr id="8" name="Text Box 4">
          <a:extLst>
            <a:ext uri="{FF2B5EF4-FFF2-40B4-BE49-F238E27FC236}">
              <a16:creationId xmlns:a16="http://schemas.microsoft.com/office/drawing/2014/main" id="{00000000-0008-0000-0100-000008000000}"/>
            </a:ext>
          </a:extLst>
        </xdr:cNvPr>
        <xdr:cNvSpPr txBox="1">
          <a:spLocks noChangeArrowheads="1"/>
        </xdr:cNvSpPr>
      </xdr:nvSpPr>
      <xdr:spPr bwMode="auto">
        <a:xfrm flipH="1">
          <a:off x="6333841" y="37146400"/>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808577</xdr:colOff>
      <xdr:row>1</xdr:row>
      <xdr:rowOff>254435</xdr:rowOff>
    </xdr:from>
    <xdr:to>
      <xdr:col>2</xdr:col>
      <xdr:colOff>1476374</xdr:colOff>
      <xdr:row>3</xdr:row>
      <xdr:rowOff>418581</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418177" y="968810"/>
          <a:ext cx="3010947" cy="983296"/>
        </a:xfrm>
        <a:prstGeom prst="rect">
          <a:avLst/>
        </a:prstGeom>
      </xdr:spPr>
    </xdr:pic>
    <xdr:clientData/>
  </xdr:twoCellAnchor>
  <xdr:twoCellAnchor>
    <xdr:from>
      <xdr:col>3</xdr:col>
      <xdr:colOff>371191</xdr:colOff>
      <xdr:row>64</xdr:row>
      <xdr:rowOff>37000</xdr:rowOff>
    </xdr:from>
    <xdr:to>
      <xdr:col>3</xdr:col>
      <xdr:colOff>416910</xdr:colOff>
      <xdr:row>68</xdr:row>
      <xdr:rowOff>0</xdr:rowOff>
    </xdr:to>
    <xdr:sp macro="" textlink="">
      <xdr:nvSpPr>
        <xdr:cNvPr id="3" name="Text Box 4">
          <a:extLst>
            <a:ext uri="{FF2B5EF4-FFF2-40B4-BE49-F238E27FC236}">
              <a16:creationId xmlns:a16="http://schemas.microsoft.com/office/drawing/2014/main" id="{00000000-0008-0000-0200-000003000000}"/>
            </a:ext>
          </a:extLst>
        </xdr:cNvPr>
        <xdr:cNvSpPr txBox="1">
          <a:spLocks noChangeArrowheads="1"/>
        </xdr:cNvSpPr>
      </xdr:nvSpPr>
      <xdr:spPr bwMode="auto">
        <a:xfrm flipH="1">
          <a:off x="6295741" y="43880575"/>
          <a:ext cx="45719" cy="915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66</xdr:row>
      <xdr:rowOff>37000</xdr:rowOff>
    </xdr:from>
    <xdr:to>
      <xdr:col>3</xdr:col>
      <xdr:colOff>416910</xdr:colOff>
      <xdr:row>70</xdr:row>
      <xdr:rowOff>0</xdr:rowOff>
    </xdr:to>
    <xdr:sp macro="" textlink="">
      <xdr:nvSpPr>
        <xdr:cNvPr id="5" name="Text Box 4">
          <a:extLst>
            <a:ext uri="{FF2B5EF4-FFF2-40B4-BE49-F238E27FC236}">
              <a16:creationId xmlns:a16="http://schemas.microsoft.com/office/drawing/2014/main" id="{00000000-0008-0000-0200-000005000000}"/>
            </a:ext>
          </a:extLst>
        </xdr:cNvPr>
        <xdr:cNvSpPr txBox="1">
          <a:spLocks noChangeArrowheads="1"/>
        </xdr:cNvSpPr>
      </xdr:nvSpPr>
      <xdr:spPr bwMode="auto">
        <a:xfrm flipH="1">
          <a:off x="6333841" y="53434150"/>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67</xdr:row>
      <xdr:rowOff>37000</xdr:rowOff>
    </xdr:from>
    <xdr:to>
      <xdr:col>3</xdr:col>
      <xdr:colOff>416910</xdr:colOff>
      <xdr:row>71</xdr:row>
      <xdr:rowOff>0</xdr:rowOff>
    </xdr:to>
    <xdr:sp macro="" textlink="">
      <xdr:nvSpPr>
        <xdr:cNvPr id="6" name="Text Box 4">
          <a:extLst>
            <a:ext uri="{FF2B5EF4-FFF2-40B4-BE49-F238E27FC236}">
              <a16:creationId xmlns:a16="http://schemas.microsoft.com/office/drawing/2014/main" id="{00000000-0008-0000-0200-000006000000}"/>
            </a:ext>
          </a:extLst>
        </xdr:cNvPr>
        <xdr:cNvSpPr txBox="1">
          <a:spLocks noChangeArrowheads="1"/>
        </xdr:cNvSpPr>
      </xdr:nvSpPr>
      <xdr:spPr bwMode="auto">
        <a:xfrm flipH="1">
          <a:off x="6333841" y="53872300"/>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67</xdr:row>
      <xdr:rowOff>37000</xdr:rowOff>
    </xdr:from>
    <xdr:to>
      <xdr:col>3</xdr:col>
      <xdr:colOff>416910</xdr:colOff>
      <xdr:row>71</xdr:row>
      <xdr:rowOff>0</xdr:rowOff>
    </xdr:to>
    <xdr:sp macro="" textlink="">
      <xdr:nvSpPr>
        <xdr:cNvPr id="7" name="Text Box 4">
          <a:extLst>
            <a:ext uri="{FF2B5EF4-FFF2-40B4-BE49-F238E27FC236}">
              <a16:creationId xmlns:a16="http://schemas.microsoft.com/office/drawing/2014/main" id="{00000000-0008-0000-0200-000007000000}"/>
            </a:ext>
          </a:extLst>
        </xdr:cNvPr>
        <xdr:cNvSpPr txBox="1">
          <a:spLocks noChangeArrowheads="1"/>
        </xdr:cNvSpPr>
      </xdr:nvSpPr>
      <xdr:spPr bwMode="auto">
        <a:xfrm flipH="1">
          <a:off x="6333841" y="53872300"/>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66</xdr:row>
      <xdr:rowOff>37000</xdr:rowOff>
    </xdr:from>
    <xdr:to>
      <xdr:col>3</xdr:col>
      <xdr:colOff>416910</xdr:colOff>
      <xdr:row>70</xdr:row>
      <xdr:rowOff>0</xdr:rowOff>
    </xdr:to>
    <xdr:sp macro="" textlink="">
      <xdr:nvSpPr>
        <xdr:cNvPr id="8" name="Text Box 4">
          <a:extLst>
            <a:ext uri="{FF2B5EF4-FFF2-40B4-BE49-F238E27FC236}">
              <a16:creationId xmlns:a16="http://schemas.microsoft.com/office/drawing/2014/main" id="{00000000-0008-0000-0200-000008000000}"/>
            </a:ext>
          </a:extLst>
        </xdr:cNvPr>
        <xdr:cNvSpPr txBox="1">
          <a:spLocks noChangeArrowheads="1"/>
        </xdr:cNvSpPr>
      </xdr:nvSpPr>
      <xdr:spPr bwMode="auto">
        <a:xfrm flipH="1">
          <a:off x="6333841" y="53434150"/>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66</xdr:row>
      <xdr:rowOff>37000</xdr:rowOff>
    </xdr:from>
    <xdr:to>
      <xdr:col>3</xdr:col>
      <xdr:colOff>416910</xdr:colOff>
      <xdr:row>70</xdr:row>
      <xdr:rowOff>0</xdr:rowOff>
    </xdr:to>
    <xdr:sp macro="" textlink="">
      <xdr:nvSpPr>
        <xdr:cNvPr id="9" name="Text Box 4">
          <a:extLst>
            <a:ext uri="{FF2B5EF4-FFF2-40B4-BE49-F238E27FC236}">
              <a16:creationId xmlns:a16="http://schemas.microsoft.com/office/drawing/2014/main" id="{00000000-0008-0000-0200-000009000000}"/>
            </a:ext>
          </a:extLst>
        </xdr:cNvPr>
        <xdr:cNvSpPr txBox="1">
          <a:spLocks noChangeArrowheads="1"/>
        </xdr:cNvSpPr>
      </xdr:nvSpPr>
      <xdr:spPr bwMode="auto">
        <a:xfrm flipH="1">
          <a:off x="6333841" y="53434150"/>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0</xdr:row>
      <xdr:rowOff>292535</xdr:rowOff>
    </xdr:from>
    <xdr:to>
      <xdr:col>2</xdr:col>
      <xdr:colOff>15876</xdr:colOff>
      <xdr:row>2</xdr:row>
      <xdr:rowOff>381000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 y="292535"/>
          <a:ext cx="1301750" cy="913965"/>
        </a:xfrm>
        <a:prstGeom prst="rect">
          <a:avLst/>
        </a:prstGeom>
      </xdr:spPr>
    </xdr:pic>
    <xdr:clientData/>
  </xdr:twoCellAnchor>
  <xdr:twoCellAnchor>
    <xdr:from>
      <xdr:col>3</xdr:col>
      <xdr:colOff>371191</xdr:colOff>
      <xdr:row>16</xdr:row>
      <xdr:rowOff>37000</xdr:rowOff>
    </xdr:from>
    <xdr:to>
      <xdr:col>3</xdr:col>
      <xdr:colOff>416910</xdr:colOff>
      <xdr:row>20</xdr:row>
      <xdr:rowOff>0</xdr:rowOff>
    </xdr:to>
    <xdr:sp macro="" textlink="">
      <xdr:nvSpPr>
        <xdr:cNvPr id="5" name="Text Box 4">
          <a:extLst>
            <a:ext uri="{FF2B5EF4-FFF2-40B4-BE49-F238E27FC236}">
              <a16:creationId xmlns:a16="http://schemas.microsoft.com/office/drawing/2014/main" id="{00000000-0008-0000-0300-000005000000}"/>
            </a:ext>
          </a:extLst>
        </xdr:cNvPr>
        <xdr:cNvSpPr txBox="1">
          <a:spLocks noChangeArrowheads="1"/>
        </xdr:cNvSpPr>
      </xdr:nvSpPr>
      <xdr:spPr bwMode="auto">
        <a:xfrm flipH="1">
          <a:off x="6295741" y="44566375"/>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17</xdr:row>
      <xdr:rowOff>37000</xdr:rowOff>
    </xdr:from>
    <xdr:to>
      <xdr:col>3</xdr:col>
      <xdr:colOff>416910</xdr:colOff>
      <xdr:row>21</xdr:row>
      <xdr:rowOff>0</xdr:rowOff>
    </xdr:to>
    <xdr:sp macro="" textlink="">
      <xdr:nvSpPr>
        <xdr:cNvPr id="6" name="Text Box 4">
          <a:extLst>
            <a:ext uri="{FF2B5EF4-FFF2-40B4-BE49-F238E27FC236}">
              <a16:creationId xmlns:a16="http://schemas.microsoft.com/office/drawing/2014/main" id="{00000000-0008-0000-0300-000006000000}"/>
            </a:ext>
          </a:extLst>
        </xdr:cNvPr>
        <xdr:cNvSpPr txBox="1">
          <a:spLocks noChangeArrowheads="1"/>
        </xdr:cNvSpPr>
      </xdr:nvSpPr>
      <xdr:spPr bwMode="auto">
        <a:xfrm flipH="1">
          <a:off x="6295741" y="45004525"/>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17</xdr:row>
      <xdr:rowOff>37000</xdr:rowOff>
    </xdr:from>
    <xdr:to>
      <xdr:col>3</xdr:col>
      <xdr:colOff>416910</xdr:colOff>
      <xdr:row>21</xdr:row>
      <xdr:rowOff>0</xdr:rowOff>
    </xdr:to>
    <xdr:sp macro="" textlink="">
      <xdr:nvSpPr>
        <xdr:cNvPr id="7" name="Text Box 4">
          <a:extLst>
            <a:ext uri="{FF2B5EF4-FFF2-40B4-BE49-F238E27FC236}">
              <a16:creationId xmlns:a16="http://schemas.microsoft.com/office/drawing/2014/main" id="{00000000-0008-0000-0300-000007000000}"/>
            </a:ext>
          </a:extLst>
        </xdr:cNvPr>
        <xdr:cNvSpPr txBox="1">
          <a:spLocks noChangeArrowheads="1"/>
        </xdr:cNvSpPr>
      </xdr:nvSpPr>
      <xdr:spPr bwMode="auto">
        <a:xfrm flipH="1">
          <a:off x="6295741" y="45004525"/>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16</xdr:row>
      <xdr:rowOff>37000</xdr:rowOff>
    </xdr:from>
    <xdr:to>
      <xdr:col>3</xdr:col>
      <xdr:colOff>416910</xdr:colOff>
      <xdr:row>20</xdr:row>
      <xdr:rowOff>0</xdr:rowOff>
    </xdr:to>
    <xdr:sp macro="" textlink="">
      <xdr:nvSpPr>
        <xdr:cNvPr id="8" name="Text Box 4">
          <a:extLst>
            <a:ext uri="{FF2B5EF4-FFF2-40B4-BE49-F238E27FC236}">
              <a16:creationId xmlns:a16="http://schemas.microsoft.com/office/drawing/2014/main" id="{00000000-0008-0000-0300-000008000000}"/>
            </a:ext>
          </a:extLst>
        </xdr:cNvPr>
        <xdr:cNvSpPr txBox="1">
          <a:spLocks noChangeArrowheads="1"/>
        </xdr:cNvSpPr>
      </xdr:nvSpPr>
      <xdr:spPr bwMode="auto">
        <a:xfrm flipH="1">
          <a:off x="6295741" y="44566375"/>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16</xdr:row>
      <xdr:rowOff>37000</xdr:rowOff>
    </xdr:from>
    <xdr:to>
      <xdr:col>3</xdr:col>
      <xdr:colOff>416910</xdr:colOff>
      <xdr:row>20</xdr:row>
      <xdr:rowOff>0</xdr:rowOff>
    </xdr:to>
    <xdr:sp macro="" textlink="">
      <xdr:nvSpPr>
        <xdr:cNvPr id="9" name="Text Box 4">
          <a:extLst>
            <a:ext uri="{FF2B5EF4-FFF2-40B4-BE49-F238E27FC236}">
              <a16:creationId xmlns:a16="http://schemas.microsoft.com/office/drawing/2014/main" id="{00000000-0008-0000-0300-000009000000}"/>
            </a:ext>
          </a:extLst>
        </xdr:cNvPr>
        <xdr:cNvSpPr txBox="1">
          <a:spLocks noChangeArrowheads="1"/>
        </xdr:cNvSpPr>
      </xdr:nvSpPr>
      <xdr:spPr bwMode="auto">
        <a:xfrm flipH="1">
          <a:off x="6295741" y="44566375"/>
          <a:ext cx="45719" cy="1715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7"/>
  <sheetViews>
    <sheetView showGridLines="0" zoomScale="60" zoomScaleNormal="60" workbookViewId="0">
      <selection sqref="A1:J1"/>
    </sheetView>
  </sheetViews>
  <sheetFormatPr baseColWidth="10" defaultRowHeight="15.75" x14ac:dyDescent="0.25"/>
  <cols>
    <col min="1" max="1" width="9.140625" style="19" customWidth="1"/>
    <col min="2" max="2" width="35.140625" style="19" customWidth="1"/>
    <col min="3" max="3" width="45.140625" style="19" customWidth="1"/>
    <col min="4" max="4" width="52.5703125" style="45" customWidth="1"/>
    <col min="5" max="6" width="17.28515625" style="46" customWidth="1"/>
    <col min="7" max="7" width="6.42578125" style="46" customWidth="1"/>
    <col min="8" max="8" width="20.7109375" style="44" customWidth="1"/>
    <col min="9" max="9" width="20.85546875" style="44" customWidth="1"/>
    <col min="10" max="10" width="23.140625" style="44" customWidth="1"/>
    <col min="11" max="11" width="11.42578125" style="18"/>
    <col min="12" max="16384" width="11.42578125" style="19"/>
  </cols>
  <sheetData>
    <row r="1" spans="1:11" ht="83.25" customHeight="1" thickBot="1" x14ac:dyDescent="0.3">
      <c r="A1" s="202" t="s">
        <v>160</v>
      </c>
      <c r="B1" s="203"/>
      <c r="C1" s="203"/>
      <c r="D1" s="203"/>
      <c r="E1" s="203"/>
      <c r="F1" s="203"/>
      <c r="G1" s="203"/>
      <c r="H1" s="203"/>
      <c r="I1" s="203"/>
      <c r="J1" s="203"/>
    </row>
    <row r="2" spans="1:11" ht="32.25" customHeight="1" x14ac:dyDescent="0.25">
      <c r="A2" s="20"/>
      <c r="C2" s="204" t="s">
        <v>0</v>
      </c>
      <c r="D2" s="205"/>
      <c r="E2" s="205"/>
      <c r="F2" s="205"/>
      <c r="G2" s="205"/>
      <c r="H2" s="205"/>
      <c r="I2" s="205"/>
      <c r="J2" s="205"/>
    </row>
    <row r="3" spans="1:11" ht="32.25" customHeight="1" x14ac:dyDescent="0.25">
      <c r="A3" s="20"/>
      <c r="C3" s="206"/>
      <c r="D3" s="207"/>
      <c r="E3" s="207"/>
      <c r="F3" s="207"/>
      <c r="G3" s="207"/>
      <c r="H3" s="207"/>
      <c r="I3" s="207"/>
      <c r="J3" s="207"/>
    </row>
    <row r="4" spans="1:11" ht="51.75" customHeight="1" thickBot="1" x14ac:dyDescent="0.3">
      <c r="A4" s="21"/>
      <c r="B4" s="22"/>
      <c r="C4" s="208"/>
      <c r="D4" s="209"/>
      <c r="E4" s="209"/>
      <c r="F4" s="209"/>
      <c r="G4" s="209"/>
      <c r="H4" s="209"/>
      <c r="I4" s="209"/>
      <c r="J4" s="209"/>
    </row>
    <row r="5" spans="1:11" ht="51.75" customHeight="1" thickBot="1" x14ac:dyDescent="0.3">
      <c r="C5" s="23"/>
      <c r="D5" s="24"/>
      <c r="E5" s="23"/>
      <c r="F5" s="23"/>
      <c r="G5" s="19"/>
      <c r="H5" s="19"/>
      <c r="I5" s="19"/>
      <c r="J5" s="19"/>
    </row>
    <row r="6" spans="1:11" ht="97.5" customHeight="1" thickBot="1" x14ac:dyDescent="0.3">
      <c r="A6" s="210" t="s">
        <v>1</v>
      </c>
      <c r="B6" s="211"/>
      <c r="C6" s="211"/>
      <c r="D6" s="211"/>
      <c r="E6" s="211"/>
      <c r="F6" s="211"/>
      <c r="G6" s="211"/>
      <c r="H6" s="211"/>
      <c r="I6" s="211"/>
      <c r="J6" s="211"/>
    </row>
    <row r="7" spans="1:11" ht="39.75" customHeight="1" thickBot="1" x14ac:dyDescent="0.3">
      <c r="A7" s="25"/>
      <c r="B7" s="26"/>
      <c r="C7" s="26"/>
      <c r="D7" s="26"/>
      <c r="E7" s="26"/>
      <c r="F7" s="26"/>
      <c r="G7" s="26"/>
      <c r="H7" s="27"/>
      <c r="I7" s="27"/>
      <c r="J7" s="27"/>
    </row>
    <row r="8" spans="1:11" ht="34.5" customHeight="1" thickBot="1" x14ac:dyDescent="0.3">
      <c r="A8" s="28"/>
      <c r="B8" s="29"/>
      <c r="C8" s="29"/>
      <c r="D8" s="29"/>
      <c r="E8" s="29"/>
      <c r="F8" s="29"/>
      <c r="G8" s="29"/>
      <c r="H8" s="212" t="s">
        <v>158</v>
      </c>
      <c r="I8" s="203"/>
      <c r="J8" s="213"/>
    </row>
    <row r="9" spans="1:11" ht="33.75" customHeight="1" x14ac:dyDescent="0.25">
      <c r="A9" s="214" t="s">
        <v>2</v>
      </c>
      <c r="B9" s="214" t="s">
        <v>3</v>
      </c>
      <c r="C9" s="214" t="s">
        <v>4</v>
      </c>
      <c r="D9" s="214" t="s">
        <v>5</v>
      </c>
      <c r="E9" s="200" t="s">
        <v>6</v>
      </c>
      <c r="F9" s="200" t="s">
        <v>7</v>
      </c>
      <c r="G9" s="19"/>
      <c r="H9" s="217" t="s">
        <v>8</v>
      </c>
      <c r="I9" s="217" t="s">
        <v>9</v>
      </c>
      <c r="J9" s="219" t="s">
        <v>10</v>
      </c>
    </row>
    <row r="10" spans="1:11" ht="55.5" customHeight="1" thickBot="1" x14ac:dyDescent="0.3">
      <c r="A10" s="215"/>
      <c r="B10" s="216"/>
      <c r="C10" s="216"/>
      <c r="D10" s="216"/>
      <c r="E10" s="201"/>
      <c r="F10" s="201"/>
      <c r="G10" s="19"/>
      <c r="H10" s="218"/>
      <c r="I10" s="218"/>
      <c r="J10" s="220"/>
    </row>
    <row r="11" spans="1:11" ht="50.25" customHeight="1" x14ac:dyDescent="0.25">
      <c r="A11" s="62">
        <v>1</v>
      </c>
      <c r="B11" s="194" t="s">
        <v>11</v>
      </c>
      <c r="C11" s="162" t="s">
        <v>12</v>
      </c>
      <c r="D11" s="63" t="s">
        <v>13</v>
      </c>
      <c r="E11" s="176" t="s">
        <v>14</v>
      </c>
      <c r="F11" s="198">
        <v>1</v>
      </c>
      <c r="G11" s="19"/>
      <c r="H11" s="182">
        <v>0</v>
      </c>
      <c r="I11" s="182">
        <f>ROUND(H11*19%,0)</f>
        <v>0</v>
      </c>
      <c r="J11" s="184">
        <f>ROUND(H11+I11,0)</f>
        <v>0</v>
      </c>
      <c r="K11" s="30" t="e">
        <f>#REF!/#REF!-1</f>
        <v>#REF!</v>
      </c>
    </row>
    <row r="12" spans="1:11" ht="126.75" customHeight="1" thickBot="1" x14ac:dyDescent="0.3">
      <c r="A12" s="62">
        <v>2</v>
      </c>
      <c r="B12" s="195"/>
      <c r="C12" s="164"/>
      <c r="D12" s="64" t="s">
        <v>15</v>
      </c>
      <c r="E12" s="178"/>
      <c r="F12" s="199"/>
      <c r="G12" s="19"/>
      <c r="H12" s="183"/>
      <c r="I12" s="183"/>
      <c r="J12" s="185"/>
    </row>
    <row r="13" spans="1:11" ht="50.25" customHeight="1" thickBot="1" x14ac:dyDescent="0.3">
      <c r="A13" s="65"/>
      <c r="B13" s="196"/>
      <c r="C13" s="186" t="s">
        <v>16</v>
      </c>
      <c r="D13" s="187"/>
      <c r="E13" s="187"/>
      <c r="F13" s="188"/>
      <c r="G13" s="19"/>
      <c r="H13" s="31"/>
      <c r="I13" s="19"/>
      <c r="J13" s="32">
        <f>SUM(J11)</f>
        <v>0</v>
      </c>
    </row>
    <row r="14" spans="1:11" ht="50.25" customHeight="1" thickBot="1" x14ac:dyDescent="0.3">
      <c r="A14" s="65"/>
      <c r="B14" s="196"/>
      <c r="C14" s="66"/>
      <c r="D14" s="67"/>
      <c r="E14" s="67"/>
      <c r="F14" s="68"/>
      <c r="G14" s="33"/>
      <c r="H14" s="33"/>
      <c r="I14" s="33"/>
      <c r="J14" s="33"/>
    </row>
    <row r="15" spans="1:11" ht="50.25" customHeight="1" thickBot="1" x14ac:dyDescent="0.3">
      <c r="A15" s="69">
        <v>1</v>
      </c>
      <c r="B15" s="195"/>
      <c r="C15" s="189" t="s">
        <v>17</v>
      </c>
      <c r="D15" s="70" t="s">
        <v>18</v>
      </c>
      <c r="E15" s="176" t="s">
        <v>14</v>
      </c>
      <c r="F15" s="176">
        <v>1</v>
      </c>
      <c r="G15" s="19"/>
      <c r="H15" s="191">
        <v>0</v>
      </c>
      <c r="I15" s="191">
        <f>ROUND(H15*19%,0)</f>
        <v>0</v>
      </c>
      <c r="J15" s="191">
        <f>ROUND(H15+I15,0)</f>
        <v>0</v>
      </c>
      <c r="K15" s="175" t="e">
        <f>#REF!/#REF!-1</f>
        <v>#REF!</v>
      </c>
    </row>
    <row r="16" spans="1:11" ht="73.5" customHeight="1" x14ac:dyDescent="0.25">
      <c r="A16" s="71">
        <v>2</v>
      </c>
      <c r="B16" s="195"/>
      <c r="C16" s="190"/>
      <c r="D16" s="72" t="s">
        <v>19</v>
      </c>
      <c r="E16" s="177"/>
      <c r="F16" s="177"/>
      <c r="G16" s="19"/>
      <c r="H16" s="192" t="e">
        <f>#REF!</f>
        <v>#REF!</v>
      </c>
      <c r="I16" s="192" t="e">
        <f t="shared" ref="I16:I28" si="0">ROUND(H16*19%,0)</f>
        <v>#REF!</v>
      </c>
      <c r="J16" s="192" t="e">
        <f t="shared" ref="J16:J28" si="1">ROUND(H16+I16,0)</f>
        <v>#REF!</v>
      </c>
      <c r="K16" s="175"/>
    </row>
    <row r="17" spans="1:11" ht="50.25" customHeight="1" x14ac:dyDescent="0.25">
      <c r="A17" s="71">
        <v>3</v>
      </c>
      <c r="B17" s="195"/>
      <c r="C17" s="190"/>
      <c r="D17" s="73" t="s">
        <v>20</v>
      </c>
      <c r="E17" s="177"/>
      <c r="F17" s="177"/>
      <c r="G17" s="19"/>
      <c r="H17" s="192" t="e">
        <f>#REF!</f>
        <v>#REF!</v>
      </c>
      <c r="I17" s="192" t="e">
        <f t="shared" si="0"/>
        <v>#REF!</v>
      </c>
      <c r="J17" s="192" t="e">
        <f t="shared" si="1"/>
        <v>#REF!</v>
      </c>
      <c r="K17" s="175"/>
    </row>
    <row r="18" spans="1:11" ht="50.25" customHeight="1" thickBot="1" x14ac:dyDescent="0.3">
      <c r="A18" s="71">
        <v>4</v>
      </c>
      <c r="B18" s="195"/>
      <c r="C18" s="190"/>
      <c r="D18" s="73" t="s">
        <v>21</v>
      </c>
      <c r="E18" s="177"/>
      <c r="F18" s="177"/>
      <c r="G18" s="19"/>
      <c r="H18" s="192" t="e">
        <f>#REF!</f>
        <v>#REF!</v>
      </c>
      <c r="I18" s="192" t="e">
        <f t="shared" si="0"/>
        <v>#REF!</v>
      </c>
      <c r="J18" s="192" t="e">
        <f t="shared" si="1"/>
        <v>#REF!</v>
      </c>
      <c r="K18" s="175"/>
    </row>
    <row r="19" spans="1:11" ht="50.25" customHeight="1" thickBot="1" x14ac:dyDescent="0.3">
      <c r="A19" s="71">
        <v>5</v>
      </c>
      <c r="B19" s="195"/>
      <c r="C19" s="190"/>
      <c r="D19" s="74" t="s">
        <v>22</v>
      </c>
      <c r="E19" s="177"/>
      <c r="F19" s="177"/>
      <c r="G19" s="19"/>
      <c r="H19" s="192" t="e">
        <f>#REF!</f>
        <v>#REF!</v>
      </c>
      <c r="I19" s="192" t="e">
        <f t="shared" si="0"/>
        <v>#REF!</v>
      </c>
      <c r="J19" s="192" t="e">
        <f t="shared" si="1"/>
        <v>#REF!</v>
      </c>
      <c r="K19" s="175"/>
    </row>
    <row r="20" spans="1:11" ht="49.5" customHeight="1" thickBot="1" x14ac:dyDescent="0.3">
      <c r="A20" s="71">
        <v>6</v>
      </c>
      <c r="B20" s="195"/>
      <c r="C20" s="190"/>
      <c r="D20" s="75" t="s">
        <v>23</v>
      </c>
      <c r="E20" s="177"/>
      <c r="F20" s="177"/>
      <c r="G20" s="19"/>
      <c r="H20" s="192" t="e">
        <f>#REF!</f>
        <v>#REF!</v>
      </c>
      <c r="I20" s="192" t="e">
        <f t="shared" si="0"/>
        <v>#REF!</v>
      </c>
      <c r="J20" s="192" t="e">
        <f t="shared" si="1"/>
        <v>#REF!</v>
      </c>
      <c r="K20" s="175"/>
    </row>
    <row r="21" spans="1:11" ht="49.5" customHeight="1" thickBot="1" x14ac:dyDescent="0.3">
      <c r="A21" s="71">
        <v>7</v>
      </c>
      <c r="B21" s="195"/>
      <c r="C21" s="190"/>
      <c r="D21" s="75" t="s">
        <v>24</v>
      </c>
      <c r="E21" s="177"/>
      <c r="F21" s="177"/>
      <c r="G21" s="19"/>
      <c r="H21" s="192" t="e">
        <f>#REF!</f>
        <v>#REF!</v>
      </c>
      <c r="I21" s="192" t="e">
        <f t="shared" si="0"/>
        <v>#REF!</v>
      </c>
      <c r="J21" s="192" t="e">
        <f t="shared" si="1"/>
        <v>#REF!</v>
      </c>
      <c r="K21" s="175"/>
    </row>
    <row r="22" spans="1:11" ht="49.5" customHeight="1" x14ac:dyDescent="0.25">
      <c r="A22" s="71">
        <v>8</v>
      </c>
      <c r="B22" s="195"/>
      <c r="C22" s="190"/>
      <c r="D22" s="73" t="s">
        <v>25</v>
      </c>
      <c r="E22" s="177"/>
      <c r="F22" s="177"/>
      <c r="G22" s="19"/>
      <c r="H22" s="192" t="e">
        <f>#REF!</f>
        <v>#REF!</v>
      </c>
      <c r="I22" s="192" t="e">
        <f t="shared" si="0"/>
        <v>#REF!</v>
      </c>
      <c r="J22" s="192" t="e">
        <f t="shared" si="1"/>
        <v>#REF!</v>
      </c>
      <c r="K22" s="175"/>
    </row>
    <row r="23" spans="1:11" ht="49.5" customHeight="1" x14ac:dyDescent="0.25">
      <c r="A23" s="71">
        <v>9</v>
      </c>
      <c r="B23" s="195"/>
      <c r="C23" s="190"/>
      <c r="D23" s="73" t="s">
        <v>26</v>
      </c>
      <c r="E23" s="177"/>
      <c r="F23" s="177"/>
      <c r="G23" s="19"/>
      <c r="H23" s="192" t="e">
        <f>#REF!</f>
        <v>#REF!</v>
      </c>
      <c r="I23" s="192" t="e">
        <f t="shared" si="0"/>
        <v>#REF!</v>
      </c>
      <c r="J23" s="192" t="e">
        <f t="shared" si="1"/>
        <v>#REF!</v>
      </c>
      <c r="K23" s="175"/>
    </row>
    <row r="24" spans="1:11" ht="49.5" customHeight="1" x14ac:dyDescent="0.25">
      <c r="A24" s="71">
        <v>10</v>
      </c>
      <c r="B24" s="195"/>
      <c r="C24" s="190"/>
      <c r="D24" s="73" t="s">
        <v>27</v>
      </c>
      <c r="E24" s="177"/>
      <c r="F24" s="177"/>
      <c r="G24" s="19"/>
      <c r="H24" s="192" t="e">
        <f>#REF!</f>
        <v>#REF!</v>
      </c>
      <c r="I24" s="192" t="e">
        <f t="shared" si="0"/>
        <v>#REF!</v>
      </c>
      <c r="J24" s="192" t="e">
        <f t="shared" si="1"/>
        <v>#REF!</v>
      </c>
      <c r="K24" s="175"/>
    </row>
    <row r="25" spans="1:11" ht="57.75" customHeight="1" thickBot="1" x14ac:dyDescent="0.3">
      <c r="A25" s="71">
        <v>14</v>
      </c>
      <c r="B25" s="195"/>
      <c r="C25" s="190"/>
      <c r="D25" s="64" t="s">
        <v>28</v>
      </c>
      <c r="E25" s="177"/>
      <c r="F25" s="177"/>
      <c r="G25" s="19"/>
      <c r="H25" s="193" t="e">
        <f>#REF!</f>
        <v>#REF!</v>
      </c>
      <c r="I25" s="193" t="e">
        <f t="shared" si="0"/>
        <v>#REF!</v>
      </c>
      <c r="J25" s="193" t="e">
        <f t="shared" si="1"/>
        <v>#REF!</v>
      </c>
      <c r="K25" s="175"/>
    </row>
    <row r="26" spans="1:11" ht="49.5" customHeight="1" thickBot="1" x14ac:dyDescent="0.3">
      <c r="A26" s="71">
        <v>11</v>
      </c>
      <c r="B26" s="195"/>
      <c r="C26" s="190"/>
      <c r="D26" s="76" t="s">
        <v>29</v>
      </c>
      <c r="E26" s="176" t="s">
        <v>14</v>
      </c>
      <c r="F26" s="176">
        <v>1</v>
      </c>
      <c r="G26" s="19"/>
      <c r="H26" s="179">
        <v>0</v>
      </c>
      <c r="I26" s="179">
        <f t="shared" si="0"/>
        <v>0</v>
      </c>
      <c r="J26" s="179">
        <f t="shared" si="1"/>
        <v>0</v>
      </c>
      <c r="K26" s="175" t="e">
        <f>#REF!/#REF!-1</f>
        <v>#REF!</v>
      </c>
    </row>
    <row r="27" spans="1:11" ht="49.5" customHeight="1" x14ac:dyDescent="0.25">
      <c r="A27" s="69">
        <v>12</v>
      </c>
      <c r="B27" s="195"/>
      <c r="C27" s="190"/>
      <c r="D27" s="63" t="s">
        <v>30</v>
      </c>
      <c r="E27" s="177"/>
      <c r="F27" s="177"/>
      <c r="G27" s="19"/>
      <c r="H27" s="180" t="e">
        <f>#REF!</f>
        <v>#REF!</v>
      </c>
      <c r="I27" s="180" t="e">
        <f t="shared" si="0"/>
        <v>#REF!</v>
      </c>
      <c r="J27" s="180" t="e">
        <f t="shared" si="1"/>
        <v>#REF!</v>
      </c>
      <c r="K27" s="175"/>
    </row>
    <row r="28" spans="1:11" ht="49.5" customHeight="1" thickBot="1" x14ac:dyDescent="0.3">
      <c r="A28" s="71">
        <v>13</v>
      </c>
      <c r="B28" s="195"/>
      <c r="C28" s="190"/>
      <c r="D28" s="77" t="s">
        <v>31</v>
      </c>
      <c r="E28" s="178"/>
      <c r="F28" s="178"/>
      <c r="G28" s="19"/>
      <c r="H28" s="181" t="e">
        <f>#REF!</f>
        <v>#REF!</v>
      </c>
      <c r="I28" s="181" t="e">
        <f t="shared" si="0"/>
        <v>#REF!</v>
      </c>
      <c r="J28" s="181" t="e">
        <f t="shared" si="1"/>
        <v>#REF!</v>
      </c>
      <c r="K28" s="175"/>
    </row>
    <row r="29" spans="1:11" ht="57.75" customHeight="1" thickBot="1" x14ac:dyDescent="0.3">
      <c r="A29" s="78"/>
      <c r="B29" s="196"/>
      <c r="C29" s="186" t="s">
        <v>32</v>
      </c>
      <c r="D29" s="187"/>
      <c r="E29" s="187"/>
      <c r="F29" s="188"/>
      <c r="G29" s="19"/>
      <c r="H29" s="34"/>
      <c r="I29" s="35"/>
      <c r="J29" s="36" t="e">
        <f>SUM(J15:J28)</f>
        <v>#REF!</v>
      </c>
    </row>
    <row r="30" spans="1:11" ht="48.75" customHeight="1" thickBot="1" x14ac:dyDescent="0.3">
      <c r="A30" s="78"/>
      <c r="B30" s="196"/>
      <c r="C30" s="79"/>
      <c r="D30" s="68"/>
      <c r="E30" s="68"/>
      <c r="F30" s="68"/>
      <c r="G30" s="33"/>
      <c r="H30" s="33"/>
      <c r="I30" s="33"/>
      <c r="J30" s="37"/>
    </row>
    <row r="31" spans="1:11" ht="69.75" customHeight="1" thickBot="1" x14ac:dyDescent="0.3">
      <c r="A31" s="69">
        <v>1</v>
      </c>
      <c r="B31" s="195"/>
      <c r="C31" s="162" t="s">
        <v>33</v>
      </c>
      <c r="D31" s="63" t="s">
        <v>34</v>
      </c>
      <c r="E31" s="80" t="s">
        <v>14</v>
      </c>
      <c r="F31" s="81">
        <v>1</v>
      </c>
      <c r="G31" s="19"/>
      <c r="H31" s="38">
        <v>0</v>
      </c>
      <c r="I31" s="39">
        <f>ROUND(H31*19%,0)</f>
        <v>0</v>
      </c>
      <c r="J31" s="40">
        <f t="shared" ref="J31:J48" si="2">ROUND(H31+I31,0)</f>
        <v>0</v>
      </c>
      <c r="K31" s="41" t="e">
        <f>#REF!/#REF!-1</f>
        <v>#REF!</v>
      </c>
    </row>
    <row r="32" spans="1:11" ht="49.5" customHeight="1" thickBot="1" x14ac:dyDescent="0.3">
      <c r="A32" s="69">
        <v>2</v>
      </c>
      <c r="B32" s="195"/>
      <c r="C32" s="163"/>
      <c r="D32" s="77" t="s">
        <v>35</v>
      </c>
      <c r="E32" s="82" t="s">
        <v>14</v>
      </c>
      <c r="F32" s="83">
        <v>1</v>
      </c>
      <c r="G32" s="19"/>
      <c r="H32" s="38">
        <v>0</v>
      </c>
      <c r="I32" s="39">
        <f t="shared" ref="I32:I48" si="3">ROUND(H32*19%,0)</f>
        <v>0</v>
      </c>
      <c r="J32" s="40">
        <f t="shared" si="2"/>
        <v>0</v>
      </c>
      <c r="K32" s="41" t="e">
        <f>#REF!/#REF!-1</f>
        <v>#REF!</v>
      </c>
    </row>
    <row r="33" spans="1:11" ht="49.5" customHeight="1" thickBot="1" x14ac:dyDescent="0.3">
      <c r="A33" s="69">
        <v>3</v>
      </c>
      <c r="B33" s="195"/>
      <c r="C33" s="163"/>
      <c r="D33" s="77" t="s">
        <v>36</v>
      </c>
      <c r="E33" s="82" t="s">
        <v>14</v>
      </c>
      <c r="F33" s="83">
        <v>1</v>
      </c>
      <c r="G33" s="19"/>
      <c r="H33" s="38">
        <v>0</v>
      </c>
      <c r="I33" s="39">
        <f t="shared" si="3"/>
        <v>0</v>
      </c>
      <c r="J33" s="40">
        <f t="shared" si="2"/>
        <v>0</v>
      </c>
      <c r="K33" s="41" t="e">
        <f>#REF!/#REF!-1</f>
        <v>#REF!</v>
      </c>
    </row>
    <row r="34" spans="1:11" ht="49.5" customHeight="1" thickBot="1" x14ac:dyDescent="0.3">
      <c r="A34" s="69">
        <v>4</v>
      </c>
      <c r="B34" s="195"/>
      <c r="C34" s="163"/>
      <c r="D34" s="77" t="s">
        <v>37</v>
      </c>
      <c r="E34" s="82" t="s">
        <v>14</v>
      </c>
      <c r="F34" s="83">
        <v>1</v>
      </c>
      <c r="G34" s="19"/>
      <c r="H34" s="38">
        <v>0</v>
      </c>
      <c r="I34" s="39">
        <f t="shared" si="3"/>
        <v>0</v>
      </c>
      <c r="J34" s="40">
        <f t="shared" si="2"/>
        <v>0</v>
      </c>
      <c r="K34" s="41" t="e">
        <f>#REF!/#REF!-1</f>
        <v>#REF!</v>
      </c>
    </row>
    <row r="35" spans="1:11" ht="49.5" customHeight="1" thickBot="1" x14ac:dyDescent="0.3">
      <c r="A35" s="69">
        <v>5</v>
      </c>
      <c r="B35" s="195"/>
      <c r="C35" s="163"/>
      <c r="D35" s="77" t="s">
        <v>38</v>
      </c>
      <c r="E35" s="82" t="s">
        <v>14</v>
      </c>
      <c r="F35" s="83">
        <v>1</v>
      </c>
      <c r="G35" s="19"/>
      <c r="H35" s="38">
        <v>0</v>
      </c>
      <c r="I35" s="39">
        <f t="shared" si="3"/>
        <v>0</v>
      </c>
      <c r="J35" s="40">
        <f t="shared" si="2"/>
        <v>0</v>
      </c>
      <c r="K35" s="41" t="e">
        <f>#REF!/#REF!-1</f>
        <v>#REF!</v>
      </c>
    </row>
    <row r="36" spans="1:11" ht="43.5" customHeight="1" thickBot="1" x14ac:dyDescent="0.3">
      <c r="A36" s="69">
        <v>6</v>
      </c>
      <c r="B36" s="195"/>
      <c r="C36" s="163"/>
      <c r="D36" s="77" t="s">
        <v>39</v>
      </c>
      <c r="E36" s="82" t="s">
        <v>14</v>
      </c>
      <c r="F36" s="83">
        <v>1</v>
      </c>
      <c r="G36" s="19"/>
      <c r="H36" s="38">
        <v>0</v>
      </c>
      <c r="I36" s="39">
        <f t="shared" si="3"/>
        <v>0</v>
      </c>
      <c r="J36" s="40">
        <f t="shared" si="2"/>
        <v>0</v>
      </c>
      <c r="K36" s="41" t="e">
        <f>#REF!/#REF!-1</f>
        <v>#REF!</v>
      </c>
    </row>
    <row r="37" spans="1:11" ht="63.75" customHeight="1" thickBot="1" x14ac:dyDescent="0.3">
      <c r="A37" s="69">
        <v>7</v>
      </c>
      <c r="B37" s="195"/>
      <c r="C37" s="163"/>
      <c r="D37" s="77" t="s">
        <v>40</v>
      </c>
      <c r="E37" s="82" t="s">
        <v>14</v>
      </c>
      <c r="F37" s="83">
        <v>1</v>
      </c>
      <c r="G37" s="19"/>
      <c r="H37" s="38">
        <v>0</v>
      </c>
      <c r="I37" s="39">
        <f t="shared" si="3"/>
        <v>0</v>
      </c>
      <c r="J37" s="40">
        <f t="shared" si="2"/>
        <v>0</v>
      </c>
      <c r="K37" s="41" t="e">
        <f>#REF!/#REF!-1</f>
        <v>#REF!</v>
      </c>
    </row>
    <row r="38" spans="1:11" ht="40.5" customHeight="1" thickBot="1" x14ac:dyDescent="0.3">
      <c r="A38" s="69">
        <v>8</v>
      </c>
      <c r="B38" s="195"/>
      <c r="C38" s="163"/>
      <c r="D38" s="77" t="s">
        <v>41</v>
      </c>
      <c r="E38" s="82" t="s">
        <v>14</v>
      </c>
      <c r="F38" s="83">
        <v>1</v>
      </c>
      <c r="G38" s="19"/>
      <c r="H38" s="38">
        <v>0</v>
      </c>
      <c r="I38" s="39">
        <f t="shared" si="3"/>
        <v>0</v>
      </c>
      <c r="J38" s="40">
        <f t="shared" si="2"/>
        <v>0</v>
      </c>
      <c r="K38" s="41" t="e">
        <f>#REF!/#REF!-1</f>
        <v>#REF!</v>
      </c>
    </row>
    <row r="39" spans="1:11" ht="57" customHeight="1" thickBot="1" x14ac:dyDescent="0.3">
      <c r="A39" s="69">
        <v>9</v>
      </c>
      <c r="B39" s="195"/>
      <c r="C39" s="163"/>
      <c r="D39" s="77" t="s">
        <v>42</v>
      </c>
      <c r="E39" s="82" t="s">
        <v>14</v>
      </c>
      <c r="F39" s="83">
        <v>1</v>
      </c>
      <c r="G39" s="19"/>
      <c r="H39" s="38">
        <v>0</v>
      </c>
      <c r="I39" s="39">
        <f t="shared" si="3"/>
        <v>0</v>
      </c>
      <c r="J39" s="40">
        <f t="shared" si="2"/>
        <v>0</v>
      </c>
      <c r="K39" s="41" t="e">
        <f>#REF!/#REF!-1</f>
        <v>#REF!</v>
      </c>
    </row>
    <row r="40" spans="1:11" ht="62.25" customHeight="1" thickBot="1" x14ac:dyDescent="0.3">
      <c r="A40" s="69">
        <v>10</v>
      </c>
      <c r="B40" s="195"/>
      <c r="C40" s="163"/>
      <c r="D40" s="77" t="s">
        <v>43</v>
      </c>
      <c r="E40" s="82" t="s">
        <v>14</v>
      </c>
      <c r="F40" s="83">
        <v>1</v>
      </c>
      <c r="G40" s="19"/>
      <c r="H40" s="38">
        <v>0</v>
      </c>
      <c r="I40" s="39">
        <f t="shared" si="3"/>
        <v>0</v>
      </c>
      <c r="J40" s="40">
        <f t="shared" si="2"/>
        <v>0</v>
      </c>
      <c r="K40" s="41" t="e">
        <f>#REF!/#REF!-1</f>
        <v>#REF!</v>
      </c>
    </row>
    <row r="41" spans="1:11" ht="62.25" customHeight="1" thickBot="1" x14ac:dyDescent="0.3">
      <c r="A41" s="69">
        <v>11</v>
      </c>
      <c r="B41" s="195"/>
      <c r="C41" s="163"/>
      <c r="D41" s="77" t="s">
        <v>44</v>
      </c>
      <c r="E41" s="82" t="s">
        <v>14</v>
      </c>
      <c r="F41" s="83">
        <v>1</v>
      </c>
      <c r="G41" s="19"/>
      <c r="H41" s="38">
        <v>0</v>
      </c>
      <c r="I41" s="39">
        <f t="shared" si="3"/>
        <v>0</v>
      </c>
      <c r="J41" s="40">
        <f t="shared" si="2"/>
        <v>0</v>
      </c>
      <c r="K41" s="41" t="e">
        <f>#REF!/#REF!-1</f>
        <v>#REF!</v>
      </c>
    </row>
    <row r="42" spans="1:11" ht="62.25" customHeight="1" thickBot="1" x14ac:dyDescent="0.3">
      <c r="A42" s="69">
        <v>12</v>
      </c>
      <c r="B42" s="195"/>
      <c r="C42" s="163"/>
      <c r="D42" s="77" t="s">
        <v>45</v>
      </c>
      <c r="E42" s="82" t="s">
        <v>14</v>
      </c>
      <c r="F42" s="83">
        <v>1</v>
      </c>
      <c r="G42" s="19"/>
      <c r="H42" s="38">
        <v>0</v>
      </c>
      <c r="I42" s="39">
        <f t="shared" si="3"/>
        <v>0</v>
      </c>
      <c r="J42" s="40">
        <f t="shared" si="2"/>
        <v>0</v>
      </c>
      <c r="K42" s="41" t="e">
        <f>#REF!/#REF!-1</f>
        <v>#REF!</v>
      </c>
    </row>
    <row r="43" spans="1:11" ht="51" customHeight="1" thickBot="1" x14ac:dyDescent="0.3">
      <c r="A43" s="69">
        <v>13</v>
      </c>
      <c r="B43" s="195"/>
      <c r="C43" s="163"/>
      <c r="D43" s="77" t="s">
        <v>46</v>
      </c>
      <c r="E43" s="82" t="s">
        <v>14</v>
      </c>
      <c r="F43" s="83">
        <v>1</v>
      </c>
      <c r="G43" s="19"/>
      <c r="H43" s="38">
        <v>0</v>
      </c>
      <c r="I43" s="39">
        <f t="shared" si="3"/>
        <v>0</v>
      </c>
      <c r="J43" s="40">
        <f t="shared" si="2"/>
        <v>0</v>
      </c>
      <c r="K43" s="41" t="e">
        <f>#REF!/#REF!-1</f>
        <v>#REF!</v>
      </c>
    </row>
    <row r="44" spans="1:11" ht="51" customHeight="1" thickBot="1" x14ac:dyDescent="0.3">
      <c r="A44" s="69">
        <v>14</v>
      </c>
      <c r="B44" s="195"/>
      <c r="C44" s="163"/>
      <c r="D44" s="77" t="s">
        <v>27</v>
      </c>
      <c r="E44" s="82" t="s">
        <v>14</v>
      </c>
      <c r="F44" s="83">
        <v>1</v>
      </c>
      <c r="G44" s="19"/>
      <c r="H44" s="38">
        <v>0</v>
      </c>
      <c r="I44" s="39">
        <f t="shared" si="3"/>
        <v>0</v>
      </c>
      <c r="J44" s="40">
        <f t="shared" si="2"/>
        <v>0</v>
      </c>
      <c r="K44" s="41" t="e">
        <f>#REF!/#REF!-1</f>
        <v>#REF!</v>
      </c>
    </row>
    <row r="45" spans="1:11" ht="49.5" customHeight="1" thickBot="1" x14ac:dyDescent="0.3">
      <c r="A45" s="69">
        <v>15</v>
      </c>
      <c r="B45" s="195"/>
      <c r="C45" s="163"/>
      <c r="D45" s="77" t="s">
        <v>47</v>
      </c>
      <c r="E45" s="82" t="s">
        <v>14</v>
      </c>
      <c r="F45" s="83">
        <v>1</v>
      </c>
      <c r="G45" s="19"/>
      <c r="H45" s="38">
        <v>0</v>
      </c>
      <c r="I45" s="39">
        <f t="shared" si="3"/>
        <v>0</v>
      </c>
      <c r="J45" s="40">
        <f t="shared" si="2"/>
        <v>0</v>
      </c>
      <c r="K45" s="41" t="e">
        <f>#REF!/#REF!-1</f>
        <v>#REF!</v>
      </c>
    </row>
    <row r="46" spans="1:11" ht="49.5" customHeight="1" thickBot="1" x14ac:dyDescent="0.3">
      <c r="A46" s="69">
        <v>16</v>
      </c>
      <c r="B46" s="195"/>
      <c r="C46" s="163"/>
      <c r="D46" s="77" t="s">
        <v>48</v>
      </c>
      <c r="E46" s="82" t="s">
        <v>14</v>
      </c>
      <c r="F46" s="83">
        <v>1</v>
      </c>
      <c r="G46" s="19"/>
      <c r="H46" s="38">
        <v>0</v>
      </c>
      <c r="I46" s="39">
        <f t="shared" si="3"/>
        <v>0</v>
      </c>
      <c r="J46" s="40">
        <f t="shared" si="2"/>
        <v>0</v>
      </c>
      <c r="K46" s="41" t="e">
        <f>#REF!/#REF!-1</f>
        <v>#REF!</v>
      </c>
    </row>
    <row r="47" spans="1:11" ht="49.5" customHeight="1" thickBot="1" x14ac:dyDescent="0.3">
      <c r="A47" s="69">
        <v>17</v>
      </c>
      <c r="B47" s="195"/>
      <c r="C47" s="163"/>
      <c r="D47" s="77" t="s">
        <v>49</v>
      </c>
      <c r="E47" s="82" t="s">
        <v>14</v>
      </c>
      <c r="F47" s="83">
        <v>1</v>
      </c>
      <c r="G47" s="19"/>
      <c r="H47" s="38">
        <v>0</v>
      </c>
      <c r="I47" s="39">
        <f t="shared" si="3"/>
        <v>0</v>
      </c>
      <c r="J47" s="40">
        <f t="shared" si="2"/>
        <v>0</v>
      </c>
      <c r="K47" s="41" t="e">
        <f>#REF!/#REF!-1</f>
        <v>#REF!</v>
      </c>
    </row>
    <row r="48" spans="1:11" ht="69" customHeight="1" thickBot="1" x14ac:dyDescent="0.3">
      <c r="A48" s="69">
        <v>18</v>
      </c>
      <c r="B48" s="195"/>
      <c r="C48" s="164"/>
      <c r="D48" s="64" t="s">
        <v>50</v>
      </c>
      <c r="E48" s="84" t="s">
        <v>14</v>
      </c>
      <c r="F48" s="85">
        <v>1</v>
      </c>
      <c r="G48" s="19"/>
      <c r="H48" s="38">
        <v>0</v>
      </c>
      <c r="I48" s="39">
        <f t="shared" si="3"/>
        <v>0</v>
      </c>
      <c r="J48" s="40">
        <f t="shared" si="2"/>
        <v>0</v>
      </c>
      <c r="K48" s="41" t="e">
        <f>#REF!/#REF!-1</f>
        <v>#REF!</v>
      </c>
    </row>
    <row r="49" spans="1:16" ht="48" customHeight="1" thickBot="1" x14ac:dyDescent="0.3">
      <c r="A49" s="86"/>
      <c r="B49" s="197"/>
      <c r="C49" s="165" t="s">
        <v>51</v>
      </c>
      <c r="D49" s="166"/>
      <c r="E49" s="166"/>
      <c r="F49" s="167"/>
      <c r="G49" s="19"/>
      <c r="H49" s="42"/>
      <c r="I49" s="19"/>
      <c r="J49" s="43">
        <f>SUM(J31:J48)</f>
        <v>0</v>
      </c>
      <c r="K49" s="41" t="e">
        <f>AVERAGE(K31:K48)</f>
        <v>#REF!</v>
      </c>
    </row>
    <row r="50" spans="1:16" s="159" customFormat="1" ht="54" customHeight="1" thickBot="1" x14ac:dyDescent="0.3"/>
    <row r="51" spans="1:16" ht="58.5" customHeight="1" thickBot="1" x14ac:dyDescent="0.3">
      <c r="A51" s="168" t="s">
        <v>161</v>
      </c>
      <c r="B51" s="169"/>
      <c r="C51" s="169"/>
      <c r="D51" s="169"/>
      <c r="E51" s="169"/>
      <c r="F51" s="170"/>
      <c r="G51" s="19"/>
      <c r="J51" s="160" t="e">
        <f>J13+J29+J49</f>
        <v>#REF!</v>
      </c>
    </row>
    <row r="54" spans="1:16" x14ac:dyDescent="0.25">
      <c r="A54" s="20"/>
    </row>
    <row r="55" spans="1:16" s="47" customFormat="1" ht="21.75" customHeight="1" x14ac:dyDescent="0.25">
      <c r="B55" s="48" t="s">
        <v>52</v>
      </c>
      <c r="C55" s="49"/>
      <c r="D55" s="50"/>
      <c r="E55" s="50"/>
      <c r="K55" s="51"/>
      <c r="L55" s="52"/>
    </row>
    <row r="56" spans="1:16" s="47" customFormat="1" ht="47.25" customHeight="1" thickBot="1" x14ac:dyDescent="0.3">
      <c r="B56" s="171" t="s">
        <v>53</v>
      </c>
      <c r="C56" s="171"/>
      <c r="D56" s="171"/>
      <c r="E56" s="171"/>
      <c r="F56" s="171"/>
      <c r="G56" s="171"/>
      <c r="K56" s="51"/>
      <c r="L56" s="52"/>
    </row>
    <row r="57" spans="1:16" ht="123" customHeight="1" thickBot="1" x14ac:dyDescent="0.3">
      <c r="B57" s="172" t="s">
        <v>155</v>
      </c>
      <c r="C57" s="173"/>
      <c r="D57" s="173"/>
      <c r="E57" s="173"/>
      <c r="F57" s="173"/>
      <c r="G57" s="174"/>
      <c r="H57" s="19"/>
      <c r="I57" s="19"/>
      <c r="J57" s="19"/>
      <c r="K57" s="19"/>
      <c r="L57" s="53"/>
      <c r="M57" s="53"/>
      <c r="N57" s="53"/>
      <c r="O57" s="53"/>
      <c r="P57" s="53"/>
    </row>
    <row r="58" spans="1:16" s="47" customFormat="1" ht="18" customHeight="1" thickBot="1" x14ac:dyDescent="0.3">
      <c r="B58" s="54"/>
      <c r="C58" s="161"/>
      <c r="D58" s="161"/>
      <c r="E58" s="55"/>
      <c r="K58" s="51"/>
      <c r="L58" s="52"/>
    </row>
    <row r="59" spans="1:16" s="56" customFormat="1" ht="35.1" customHeight="1" thickBot="1" x14ac:dyDescent="0.25">
      <c r="B59" s="15" t="s">
        <v>146</v>
      </c>
      <c r="C59" s="16"/>
      <c r="D59" s="57"/>
      <c r="E59" s="57"/>
      <c r="K59" s="51"/>
      <c r="L59" s="58"/>
    </row>
    <row r="60" spans="1:16" s="56" customFormat="1" ht="35.1" customHeight="1" thickBot="1" x14ac:dyDescent="0.25">
      <c r="B60" s="15" t="s">
        <v>147</v>
      </c>
      <c r="C60" s="16"/>
      <c r="K60" s="59"/>
      <c r="L60" s="58"/>
    </row>
    <row r="61" spans="1:16" s="56" customFormat="1" ht="35.1" customHeight="1" thickBot="1" x14ac:dyDescent="0.25">
      <c r="B61" s="60" t="s">
        <v>148</v>
      </c>
      <c r="C61" s="16"/>
      <c r="K61" s="51"/>
      <c r="L61" s="58"/>
    </row>
    <row r="62" spans="1:16" s="56" customFormat="1" ht="35.1" customHeight="1" thickBot="1" x14ac:dyDescent="0.25">
      <c r="B62" s="60" t="s">
        <v>149</v>
      </c>
      <c r="C62" s="16"/>
      <c r="K62" s="59"/>
      <c r="L62" s="58"/>
    </row>
    <row r="63" spans="1:16" s="56" customFormat="1" ht="35.1" customHeight="1" thickBot="1" x14ac:dyDescent="0.25">
      <c r="B63" s="60" t="s">
        <v>150</v>
      </c>
      <c r="C63" s="17"/>
      <c r="K63" s="59"/>
      <c r="L63" s="58"/>
    </row>
    <row r="64" spans="1:16" s="56" customFormat="1" ht="35.1" customHeight="1" thickBot="1" x14ac:dyDescent="0.25">
      <c r="B64" s="60" t="s">
        <v>151</v>
      </c>
      <c r="C64" s="16"/>
      <c r="K64" s="59"/>
      <c r="L64" s="58"/>
    </row>
    <row r="65" spans="2:10" ht="35.1" customHeight="1" thickBot="1" x14ac:dyDescent="0.3">
      <c r="B65" s="15" t="s">
        <v>152</v>
      </c>
      <c r="C65" s="16"/>
      <c r="E65" s="45"/>
      <c r="F65" s="45"/>
      <c r="G65" s="45"/>
      <c r="H65" s="45"/>
      <c r="I65" s="46"/>
      <c r="J65" s="45"/>
    </row>
    <row r="66" spans="2:10" ht="35.1" customHeight="1" thickBot="1" x14ac:dyDescent="0.3">
      <c r="B66" s="61" t="s">
        <v>153</v>
      </c>
      <c r="C66" s="16"/>
      <c r="E66" s="45"/>
      <c r="F66" s="45"/>
      <c r="G66" s="45"/>
      <c r="H66" s="45"/>
      <c r="I66" s="46"/>
      <c r="J66" s="45"/>
    </row>
    <row r="67" spans="2:10" x14ac:dyDescent="0.25">
      <c r="E67" s="45"/>
      <c r="F67" s="45"/>
      <c r="G67" s="45"/>
      <c r="H67" s="45"/>
      <c r="I67" s="46"/>
      <c r="J67" s="45"/>
    </row>
  </sheetData>
  <mergeCells count="41">
    <mergeCell ref="F9:F10"/>
    <mergeCell ref="C29:F29"/>
    <mergeCell ref="A1:J1"/>
    <mergeCell ref="C2:J4"/>
    <mergeCell ref="A6:J6"/>
    <mergeCell ref="H8:J8"/>
    <mergeCell ref="A9:A10"/>
    <mergeCell ref="B9:B10"/>
    <mergeCell ref="C9:C10"/>
    <mergeCell ref="D9:D10"/>
    <mergeCell ref="E9:E10"/>
    <mergeCell ref="H9:H10"/>
    <mergeCell ref="I9:I10"/>
    <mergeCell ref="J9:J10"/>
    <mergeCell ref="H11:H12"/>
    <mergeCell ref="I11:I12"/>
    <mergeCell ref="J11:J12"/>
    <mergeCell ref="C13:F13"/>
    <mergeCell ref="C15:C28"/>
    <mergeCell ref="E15:E25"/>
    <mergeCell ref="F15:F25"/>
    <mergeCell ref="H15:H25"/>
    <mergeCell ref="I15:I25"/>
    <mergeCell ref="J15:J25"/>
    <mergeCell ref="C11:C12"/>
    <mergeCell ref="E11:E12"/>
    <mergeCell ref="F11:F12"/>
    <mergeCell ref="K15:K25"/>
    <mergeCell ref="E26:E28"/>
    <mergeCell ref="F26:F28"/>
    <mergeCell ref="H26:H28"/>
    <mergeCell ref="I26:I28"/>
    <mergeCell ref="J26:J28"/>
    <mergeCell ref="K26:K28"/>
    <mergeCell ref="C58:D58"/>
    <mergeCell ref="C31:C48"/>
    <mergeCell ref="C49:F49"/>
    <mergeCell ref="A51:F51"/>
    <mergeCell ref="B56:G56"/>
    <mergeCell ref="B57:G57"/>
    <mergeCell ref="B11:B49"/>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58"/>
  <sheetViews>
    <sheetView showGridLines="0" topLeftCell="A8" zoomScale="50" zoomScaleNormal="50" workbookViewId="0">
      <selection activeCell="A6" sqref="A6:XFD6"/>
    </sheetView>
  </sheetViews>
  <sheetFormatPr baseColWidth="10" defaultRowHeight="15.75" x14ac:dyDescent="0.25"/>
  <cols>
    <col min="1" max="1" width="9.140625" style="19" customWidth="1"/>
    <col min="2" max="2" width="35.140625" style="19" customWidth="1"/>
    <col min="3" max="3" width="45.140625" style="19" customWidth="1"/>
    <col min="4" max="4" width="47.140625" style="45" customWidth="1"/>
    <col min="5" max="6" width="17.28515625" style="46" customWidth="1"/>
    <col min="7" max="7" width="6.42578125" style="19" customWidth="1"/>
    <col min="8" max="8" width="32.28515625" style="19" customWidth="1"/>
    <col min="9" max="9" width="28" style="19" customWidth="1"/>
    <col min="10" max="10" width="30.28515625" style="19" customWidth="1"/>
    <col min="11" max="11" width="11.42578125" style="87"/>
    <col min="12" max="16384" width="11.42578125" style="19"/>
  </cols>
  <sheetData>
    <row r="1" spans="1:11" ht="70.5" customHeight="1" thickBot="1" x14ac:dyDescent="0.3">
      <c r="A1" s="202" t="s">
        <v>159</v>
      </c>
      <c r="B1" s="203"/>
      <c r="C1" s="203"/>
      <c r="D1" s="203"/>
      <c r="E1" s="203"/>
      <c r="F1" s="203"/>
      <c r="G1" s="203"/>
      <c r="H1" s="203"/>
      <c r="I1" s="203"/>
      <c r="J1" s="213"/>
    </row>
    <row r="2" spans="1:11" ht="32.25" customHeight="1" x14ac:dyDescent="0.25">
      <c r="A2" s="88"/>
      <c r="B2" s="89"/>
      <c r="C2" s="248" t="s">
        <v>54</v>
      </c>
      <c r="D2" s="249"/>
      <c r="E2" s="249"/>
      <c r="F2" s="249"/>
      <c r="G2" s="249"/>
      <c r="H2" s="249"/>
      <c r="I2" s="249"/>
      <c r="J2" s="250"/>
    </row>
    <row r="3" spans="1:11" ht="32.25" customHeight="1" x14ac:dyDescent="0.25">
      <c r="A3" s="20"/>
      <c r="C3" s="251"/>
      <c r="D3" s="252"/>
      <c r="E3" s="252"/>
      <c r="F3" s="252"/>
      <c r="G3" s="252"/>
      <c r="H3" s="252"/>
      <c r="I3" s="252"/>
      <c r="J3" s="253"/>
    </row>
    <row r="4" spans="1:11" ht="51.75" customHeight="1" thickBot="1" x14ac:dyDescent="0.3">
      <c r="A4" s="21"/>
      <c r="B4" s="22"/>
      <c r="C4" s="254"/>
      <c r="D4" s="255"/>
      <c r="E4" s="255"/>
      <c r="F4" s="255"/>
      <c r="G4" s="255"/>
      <c r="H4" s="255"/>
      <c r="I4" s="255"/>
      <c r="J4" s="256"/>
    </row>
    <row r="5" spans="1:11" ht="51.75" customHeight="1" thickBot="1" x14ac:dyDescent="0.3">
      <c r="C5" s="23"/>
      <c r="D5" s="24"/>
      <c r="E5" s="23"/>
      <c r="F5" s="23"/>
    </row>
    <row r="6" spans="1:11" ht="142.5" customHeight="1" thickBot="1" x14ac:dyDescent="0.3">
      <c r="A6" s="210" t="s">
        <v>55</v>
      </c>
      <c r="B6" s="211"/>
      <c r="C6" s="211"/>
      <c r="D6" s="211"/>
      <c r="E6" s="211"/>
      <c r="F6" s="211"/>
      <c r="G6" s="211"/>
      <c r="H6" s="211"/>
      <c r="I6" s="211"/>
      <c r="J6" s="257"/>
    </row>
    <row r="7" spans="1:11" ht="37.5" customHeight="1" thickBot="1" x14ac:dyDescent="0.3">
      <c r="A7" s="26"/>
      <c r="B7" s="26"/>
      <c r="C7" s="26"/>
      <c r="D7" s="26"/>
      <c r="E7" s="26"/>
      <c r="F7" s="26"/>
      <c r="H7" s="26"/>
      <c r="I7" s="26"/>
      <c r="J7" s="26"/>
    </row>
    <row r="8" spans="1:11" ht="49.5" customHeight="1" thickBot="1" x14ac:dyDescent="0.3">
      <c r="A8" s="29"/>
      <c r="B8" s="90"/>
      <c r="C8" s="90"/>
      <c r="D8" s="90"/>
      <c r="E8" s="90"/>
      <c r="F8" s="90"/>
      <c r="H8" s="212" t="s">
        <v>158</v>
      </c>
      <c r="I8" s="203"/>
      <c r="J8" s="213"/>
    </row>
    <row r="9" spans="1:11" ht="33.75" customHeight="1" x14ac:dyDescent="0.25">
      <c r="A9" s="258" t="s">
        <v>2</v>
      </c>
      <c r="B9" s="258" t="s">
        <v>3</v>
      </c>
      <c r="C9" s="258" t="s">
        <v>4</v>
      </c>
      <c r="D9" s="258" t="s">
        <v>5</v>
      </c>
      <c r="E9" s="246" t="s">
        <v>6</v>
      </c>
      <c r="F9" s="246" t="s">
        <v>7</v>
      </c>
      <c r="H9" s="244" t="s">
        <v>56</v>
      </c>
      <c r="I9" s="244" t="s">
        <v>57</v>
      </c>
      <c r="J9" s="244" t="s">
        <v>10</v>
      </c>
    </row>
    <row r="10" spans="1:11" ht="55.5" customHeight="1" thickBot="1" x14ac:dyDescent="0.3">
      <c r="A10" s="259"/>
      <c r="B10" s="260"/>
      <c r="C10" s="260"/>
      <c r="D10" s="260"/>
      <c r="E10" s="247"/>
      <c r="F10" s="247"/>
      <c r="H10" s="245"/>
      <c r="I10" s="245"/>
      <c r="J10" s="245"/>
    </row>
    <row r="11" spans="1:11" ht="50.25" customHeight="1" x14ac:dyDescent="0.25">
      <c r="A11" s="62">
        <v>1</v>
      </c>
      <c r="B11" s="194" t="s">
        <v>58</v>
      </c>
      <c r="C11" s="242" t="s">
        <v>59</v>
      </c>
      <c r="D11" s="63" t="s">
        <v>13</v>
      </c>
      <c r="E11" s="176" t="s">
        <v>14</v>
      </c>
      <c r="F11" s="243">
        <v>1</v>
      </c>
      <c r="H11" s="240"/>
      <c r="I11" s="182">
        <f>ROUND(H11*19%,0)</f>
        <v>0</v>
      </c>
      <c r="J11" s="182">
        <f>ROUND(H11+I11,0)</f>
        <v>0</v>
      </c>
      <c r="K11" s="91" t="e">
        <f>(#REF!/#REF!)-1</f>
        <v>#REF!</v>
      </c>
    </row>
    <row r="12" spans="1:11" ht="80.25" customHeight="1" thickBot="1" x14ac:dyDescent="0.3">
      <c r="A12" s="62">
        <v>2</v>
      </c>
      <c r="B12" s="195"/>
      <c r="C12" s="199"/>
      <c r="D12" s="64" t="s">
        <v>60</v>
      </c>
      <c r="E12" s="178"/>
      <c r="F12" s="225"/>
      <c r="H12" s="241"/>
      <c r="I12" s="183"/>
      <c r="J12" s="183"/>
    </row>
    <row r="13" spans="1:11" ht="50.25" customHeight="1" thickBot="1" x14ac:dyDescent="0.3">
      <c r="A13" s="65"/>
      <c r="B13" s="196"/>
      <c r="C13" s="165" t="s">
        <v>61</v>
      </c>
      <c r="D13" s="166"/>
      <c r="E13" s="166"/>
      <c r="F13" s="167"/>
      <c r="H13" s="92"/>
      <c r="I13" s="31"/>
      <c r="J13" s="93">
        <f>SUM(J11)</f>
        <v>0</v>
      </c>
    </row>
    <row r="14" spans="1:11" ht="50.25" customHeight="1" thickBot="1" x14ac:dyDescent="0.3">
      <c r="A14" s="65"/>
      <c r="B14" s="196"/>
      <c r="C14" s="112"/>
      <c r="D14" s="113"/>
      <c r="E14" s="113"/>
      <c r="F14" s="113"/>
      <c r="G14" s="110"/>
      <c r="H14" s="110"/>
      <c r="I14" s="110"/>
      <c r="J14" s="111"/>
    </row>
    <row r="15" spans="1:11" ht="50.25" customHeight="1" thickBot="1" x14ac:dyDescent="0.3">
      <c r="A15" s="69">
        <v>1</v>
      </c>
      <c r="B15" s="195"/>
      <c r="C15" s="235" t="s">
        <v>62</v>
      </c>
      <c r="D15" s="114" t="s">
        <v>63</v>
      </c>
      <c r="E15" s="238" t="s">
        <v>14</v>
      </c>
      <c r="F15" s="239">
        <v>1</v>
      </c>
      <c r="H15" s="221"/>
      <c r="I15" s="221">
        <f>ROUND(H15*19%,0)</f>
        <v>0</v>
      </c>
      <c r="J15" s="221">
        <f>ROUND(I15+H15,0)</f>
        <v>0</v>
      </c>
      <c r="K15" s="91"/>
    </row>
    <row r="16" spans="1:11" ht="74.25" customHeight="1" thickBot="1" x14ac:dyDescent="0.3">
      <c r="A16" s="71">
        <v>2</v>
      </c>
      <c r="B16" s="195"/>
      <c r="C16" s="236"/>
      <c r="D16" s="114" t="s">
        <v>64</v>
      </c>
      <c r="E16" s="238"/>
      <c r="F16" s="239"/>
      <c r="H16" s="222"/>
      <c r="I16" s="222"/>
      <c r="J16" s="222"/>
    </row>
    <row r="17" spans="1:10" ht="50.25" customHeight="1" thickBot="1" x14ac:dyDescent="0.3">
      <c r="A17" s="71">
        <v>3</v>
      </c>
      <c r="B17" s="195"/>
      <c r="C17" s="236"/>
      <c r="D17" s="114" t="s">
        <v>65</v>
      </c>
      <c r="E17" s="238"/>
      <c r="F17" s="239"/>
      <c r="H17" s="222"/>
      <c r="I17" s="222"/>
      <c r="J17" s="222"/>
    </row>
    <row r="18" spans="1:10" ht="50.25" customHeight="1" thickBot="1" x14ac:dyDescent="0.3">
      <c r="A18" s="71">
        <v>4</v>
      </c>
      <c r="B18" s="195"/>
      <c r="C18" s="236"/>
      <c r="D18" s="114" t="s">
        <v>21</v>
      </c>
      <c r="E18" s="238"/>
      <c r="F18" s="239"/>
      <c r="H18" s="222"/>
      <c r="I18" s="222"/>
      <c r="J18" s="222"/>
    </row>
    <row r="19" spans="1:10" ht="50.25" customHeight="1" thickBot="1" x14ac:dyDescent="0.3">
      <c r="A19" s="71">
        <v>5</v>
      </c>
      <c r="B19" s="195"/>
      <c r="C19" s="236"/>
      <c r="D19" s="114" t="s">
        <v>22</v>
      </c>
      <c r="E19" s="238"/>
      <c r="F19" s="239"/>
      <c r="H19" s="222"/>
      <c r="I19" s="222"/>
      <c r="J19" s="222"/>
    </row>
    <row r="20" spans="1:10" ht="66" customHeight="1" thickBot="1" x14ac:dyDescent="0.3">
      <c r="A20" s="71">
        <v>6</v>
      </c>
      <c r="B20" s="195"/>
      <c r="C20" s="236"/>
      <c r="D20" s="114" t="s">
        <v>66</v>
      </c>
      <c r="E20" s="238"/>
      <c r="F20" s="239"/>
      <c r="H20" s="222"/>
      <c r="I20" s="222"/>
      <c r="J20" s="222"/>
    </row>
    <row r="21" spans="1:10" ht="69.75" customHeight="1" thickBot="1" x14ac:dyDescent="0.3">
      <c r="A21" s="71">
        <v>7</v>
      </c>
      <c r="B21" s="195"/>
      <c r="C21" s="236"/>
      <c r="D21" s="114" t="s">
        <v>67</v>
      </c>
      <c r="E21" s="238"/>
      <c r="F21" s="239"/>
      <c r="H21" s="222"/>
      <c r="I21" s="222"/>
      <c r="J21" s="222"/>
    </row>
    <row r="22" spans="1:10" ht="60.75" customHeight="1" thickBot="1" x14ac:dyDescent="0.3">
      <c r="A22" s="71">
        <v>8</v>
      </c>
      <c r="B22" s="195"/>
      <c r="C22" s="236"/>
      <c r="D22" s="114" t="s">
        <v>25</v>
      </c>
      <c r="E22" s="238"/>
      <c r="F22" s="239"/>
      <c r="H22" s="222"/>
      <c r="I22" s="222"/>
      <c r="J22" s="222"/>
    </row>
    <row r="23" spans="1:10" ht="49.5" customHeight="1" thickBot="1" x14ac:dyDescent="0.3">
      <c r="A23" s="71">
        <v>9</v>
      </c>
      <c r="B23" s="195"/>
      <c r="C23" s="236"/>
      <c r="D23" s="114" t="s">
        <v>68</v>
      </c>
      <c r="E23" s="238"/>
      <c r="F23" s="239"/>
      <c r="H23" s="222"/>
      <c r="I23" s="222"/>
      <c r="J23" s="222"/>
    </row>
    <row r="24" spans="1:10" ht="49.5" customHeight="1" thickBot="1" x14ac:dyDescent="0.3">
      <c r="A24" s="71">
        <v>10</v>
      </c>
      <c r="B24" s="195"/>
      <c r="C24" s="236"/>
      <c r="D24" s="114" t="s">
        <v>69</v>
      </c>
      <c r="E24" s="238"/>
      <c r="F24" s="239"/>
      <c r="H24" s="222"/>
      <c r="I24" s="222"/>
      <c r="J24" s="222"/>
    </row>
    <row r="25" spans="1:10" ht="49.5" customHeight="1" thickBot="1" x14ac:dyDescent="0.3">
      <c r="A25" s="71">
        <v>11</v>
      </c>
      <c r="B25" s="195"/>
      <c r="C25" s="236"/>
      <c r="D25" s="114" t="s">
        <v>70</v>
      </c>
      <c r="E25" s="238"/>
      <c r="F25" s="239"/>
      <c r="H25" s="223"/>
      <c r="I25" s="223"/>
      <c r="J25" s="223"/>
    </row>
    <row r="26" spans="1:10" ht="49.5" customHeight="1" thickBot="1" x14ac:dyDescent="0.3">
      <c r="A26" s="71">
        <v>12</v>
      </c>
      <c r="B26" s="195"/>
      <c r="C26" s="237"/>
      <c r="D26" s="115" t="s">
        <v>71</v>
      </c>
      <c r="E26" s="177" t="s">
        <v>14</v>
      </c>
      <c r="F26" s="224">
        <v>1</v>
      </c>
      <c r="H26" s="221">
        <v>0</v>
      </c>
      <c r="I26" s="182">
        <f>ROUND(H26*19%,0)</f>
        <v>0</v>
      </c>
      <c r="J26" s="182">
        <f>ROUND(I26+H26,0)</f>
        <v>0</v>
      </c>
    </row>
    <row r="27" spans="1:10" ht="49.5" customHeight="1" thickBot="1" x14ac:dyDescent="0.3">
      <c r="A27" s="69">
        <v>13</v>
      </c>
      <c r="B27" s="195"/>
      <c r="C27" s="227"/>
      <c r="D27" s="116" t="s">
        <v>72</v>
      </c>
      <c r="E27" s="177" t="s">
        <v>14</v>
      </c>
      <c r="F27" s="224"/>
      <c r="H27" s="222"/>
      <c r="I27" s="226"/>
      <c r="J27" s="226"/>
    </row>
    <row r="28" spans="1:10" ht="57.75" customHeight="1" thickBot="1" x14ac:dyDescent="0.3">
      <c r="A28" s="71">
        <v>14</v>
      </c>
      <c r="B28" s="195"/>
      <c r="C28" s="228"/>
      <c r="D28" s="115" t="s">
        <v>73</v>
      </c>
      <c r="E28" s="177"/>
      <c r="F28" s="224"/>
      <c r="H28" s="222"/>
      <c r="I28" s="226"/>
      <c r="J28" s="226"/>
    </row>
    <row r="29" spans="1:10" ht="90" customHeight="1" thickBot="1" x14ac:dyDescent="0.3">
      <c r="A29" s="71">
        <v>15</v>
      </c>
      <c r="B29" s="195"/>
      <c r="C29" s="228"/>
      <c r="D29" s="115" t="s">
        <v>74</v>
      </c>
      <c r="E29" s="177"/>
      <c r="F29" s="224"/>
      <c r="H29" s="222"/>
      <c r="I29" s="226"/>
      <c r="J29" s="226"/>
    </row>
    <row r="30" spans="1:10" ht="78.75" customHeight="1" thickBot="1" x14ac:dyDescent="0.3">
      <c r="A30" s="71">
        <v>16</v>
      </c>
      <c r="B30" s="195"/>
      <c r="C30" s="228"/>
      <c r="D30" s="116" t="s">
        <v>75</v>
      </c>
      <c r="E30" s="177"/>
      <c r="F30" s="224"/>
      <c r="H30" s="222"/>
      <c r="I30" s="226"/>
      <c r="J30" s="226"/>
    </row>
    <row r="31" spans="1:10" ht="57.75" customHeight="1" thickBot="1" x14ac:dyDescent="0.3">
      <c r="A31" s="71">
        <v>17</v>
      </c>
      <c r="B31" s="195"/>
      <c r="C31" s="228"/>
      <c r="D31" s="115" t="s">
        <v>76</v>
      </c>
      <c r="E31" s="177"/>
      <c r="F31" s="224"/>
      <c r="H31" s="222"/>
      <c r="I31" s="226"/>
      <c r="J31" s="226"/>
    </row>
    <row r="32" spans="1:10" ht="57.75" customHeight="1" thickBot="1" x14ac:dyDescent="0.3">
      <c r="A32" s="71">
        <v>18</v>
      </c>
      <c r="B32" s="195"/>
      <c r="C32" s="228"/>
      <c r="D32" s="115" t="s">
        <v>77</v>
      </c>
      <c r="E32" s="178"/>
      <c r="F32" s="225"/>
      <c r="H32" s="223"/>
      <c r="I32" s="183"/>
      <c r="J32" s="183"/>
    </row>
    <row r="33" spans="1:11" ht="49.5" customHeight="1" thickBot="1" x14ac:dyDescent="0.3">
      <c r="A33" s="117"/>
      <c r="B33" s="196"/>
      <c r="C33" s="165" t="s">
        <v>78</v>
      </c>
      <c r="D33" s="166"/>
      <c r="E33" s="166"/>
      <c r="F33" s="167"/>
      <c r="H33" s="49"/>
      <c r="I33" s="49"/>
      <c r="J33" s="94">
        <f>SUM(J15:J32)</f>
        <v>0</v>
      </c>
    </row>
    <row r="34" spans="1:11" ht="49.5" customHeight="1" thickBot="1" x14ac:dyDescent="0.3">
      <c r="A34" s="117"/>
      <c r="B34" s="196"/>
      <c r="C34" s="67"/>
      <c r="D34" s="118"/>
      <c r="E34" s="119"/>
      <c r="F34" s="119"/>
      <c r="H34" s="49"/>
      <c r="I34" s="49"/>
      <c r="J34" s="49"/>
    </row>
    <row r="35" spans="1:11" ht="69.75" customHeight="1" thickTop="1" thickBot="1" x14ac:dyDescent="0.3">
      <c r="A35" s="69">
        <v>1</v>
      </c>
      <c r="B35" s="195"/>
      <c r="C35" s="230" t="s">
        <v>79</v>
      </c>
      <c r="D35" s="120" t="s">
        <v>80</v>
      </c>
      <c r="E35" s="80" t="s">
        <v>14</v>
      </c>
      <c r="F35" s="121">
        <v>1</v>
      </c>
      <c r="H35" s="40">
        <v>0</v>
      </c>
      <c r="I35" s="39">
        <f>ROUND(H35*19%,0)</f>
        <v>0</v>
      </c>
      <c r="J35" s="39">
        <f>ROUND(H35+I35,0)</f>
        <v>0</v>
      </c>
      <c r="K35" s="91" t="e">
        <f>(#REF!/#REF!)-1</f>
        <v>#REF!</v>
      </c>
    </row>
    <row r="36" spans="1:11" ht="49.5" customHeight="1" thickBot="1" x14ac:dyDescent="0.3">
      <c r="A36" s="69">
        <f>A35+1</f>
        <v>2</v>
      </c>
      <c r="B36" s="195"/>
      <c r="C36" s="231"/>
      <c r="D36" s="122" t="s">
        <v>35</v>
      </c>
      <c r="E36" s="82" t="s">
        <v>14</v>
      </c>
      <c r="F36" s="123">
        <v>1</v>
      </c>
      <c r="H36" s="40">
        <v>0</v>
      </c>
      <c r="I36" s="39">
        <f t="shared" ref="I36:I63" si="0">ROUND(H36*19%,0)</f>
        <v>0</v>
      </c>
      <c r="J36" s="39">
        <f t="shared" ref="J36:J63" si="1">ROUND(H36+I36,0)</f>
        <v>0</v>
      </c>
      <c r="K36" s="91" t="e">
        <f>(#REF!/#REF!)-1</f>
        <v>#REF!</v>
      </c>
    </row>
    <row r="37" spans="1:11" ht="49.5" customHeight="1" thickBot="1" x14ac:dyDescent="0.3">
      <c r="A37" s="69">
        <f t="shared" ref="A37:A63" si="2">A36+1</f>
        <v>3</v>
      </c>
      <c r="B37" s="195"/>
      <c r="C37" s="231"/>
      <c r="D37" s="122" t="s">
        <v>36</v>
      </c>
      <c r="E37" s="82" t="s">
        <v>14</v>
      </c>
      <c r="F37" s="123">
        <v>1</v>
      </c>
      <c r="H37" s="40">
        <v>0</v>
      </c>
      <c r="I37" s="39">
        <f t="shared" si="0"/>
        <v>0</v>
      </c>
      <c r="J37" s="39">
        <f t="shared" si="1"/>
        <v>0</v>
      </c>
      <c r="K37" s="91" t="e">
        <f>(#REF!/#REF!)-1</f>
        <v>#REF!</v>
      </c>
    </row>
    <row r="38" spans="1:11" ht="49.5" customHeight="1" thickBot="1" x14ac:dyDescent="0.3">
      <c r="A38" s="69">
        <f t="shared" si="2"/>
        <v>4</v>
      </c>
      <c r="B38" s="195"/>
      <c r="C38" s="231"/>
      <c r="D38" s="122" t="s">
        <v>37</v>
      </c>
      <c r="E38" s="82" t="s">
        <v>14</v>
      </c>
      <c r="F38" s="123">
        <v>1</v>
      </c>
      <c r="H38" s="40">
        <v>0</v>
      </c>
      <c r="I38" s="39">
        <f t="shared" si="0"/>
        <v>0</v>
      </c>
      <c r="J38" s="39">
        <f t="shared" si="1"/>
        <v>0</v>
      </c>
      <c r="K38" s="91" t="e">
        <f>(#REF!/#REF!)-1</f>
        <v>#REF!</v>
      </c>
    </row>
    <row r="39" spans="1:11" ht="49.5" customHeight="1" thickBot="1" x14ac:dyDescent="0.3">
      <c r="A39" s="69">
        <f t="shared" si="2"/>
        <v>5</v>
      </c>
      <c r="B39" s="195"/>
      <c r="C39" s="231"/>
      <c r="D39" s="122" t="s">
        <v>81</v>
      </c>
      <c r="E39" s="82" t="s">
        <v>14</v>
      </c>
      <c r="F39" s="123">
        <v>1</v>
      </c>
      <c r="H39" s="40">
        <v>0</v>
      </c>
      <c r="I39" s="39">
        <f t="shared" si="0"/>
        <v>0</v>
      </c>
      <c r="J39" s="39">
        <f t="shared" si="1"/>
        <v>0</v>
      </c>
      <c r="K39" s="91" t="e">
        <f>(#REF!/#REF!)-1</f>
        <v>#REF!</v>
      </c>
    </row>
    <row r="40" spans="1:11" ht="69.75" customHeight="1" thickBot="1" x14ac:dyDescent="0.3">
      <c r="A40" s="69">
        <f t="shared" si="2"/>
        <v>6</v>
      </c>
      <c r="B40" s="195"/>
      <c r="C40" s="231"/>
      <c r="D40" s="122" t="s">
        <v>82</v>
      </c>
      <c r="E40" s="82" t="s">
        <v>14</v>
      </c>
      <c r="F40" s="123">
        <v>1</v>
      </c>
      <c r="H40" s="40">
        <v>0</v>
      </c>
      <c r="I40" s="39">
        <f t="shared" si="0"/>
        <v>0</v>
      </c>
      <c r="J40" s="39">
        <f t="shared" si="1"/>
        <v>0</v>
      </c>
      <c r="K40" s="91" t="e">
        <f>(#REF!/#REF!)-1</f>
        <v>#REF!</v>
      </c>
    </row>
    <row r="41" spans="1:11" ht="69.75" customHeight="1" thickBot="1" x14ac:dyDescent="0.3">
      <c r="A41" s="69">
        <f t="shared" si="2"/>
        <v>7</v>
      </c>
      <c r="B41" s="195"/>
      <c r="C41" s="231"/>
      <c r="D41" s="122" t="s">
        <v>83</v>
      </c>
      <c r="E41" s="82" t="s">
        <v>14</v>
      </c>
      <c r="F41" s="123">
        <v>1</v>
      </c>
      <c r="H41" s="40">
        <v>0</v>
      </c>
      <c r="I41" s="39">
        <f t="shared" si="0"/>
        <v>0</v>
      </c>
      <c r="J41" s="39">
        <f t="shared" si="1"/>
        <v>0</v>
      </c>
      <c r="K41" s="91" t="e">
        <f>(#REF!/#REF!)-1</f>
        <v>#REF!</v>
      </c>
    </row>
    <row r="42" spans="1:11" ht="69.75" customHeight="1" thickBot="1" x14ac:dyDescent="0.3">
      <c r="A42" s="69">
        <f t="shared" si="2"/>
        <v>8</v>
      </c>
      <c r="B42" s="195"/>
      <c r="C42" s="231"/>
      <c r="D42" s="122" t="s">
        <v>84</v>
      </c>
      <c r="E42" s="82" t="s">
        <v>14</v>
      </c>
      <c r="F42" s="123">
        <v>1</v>
      </c>
      <c r="H42" s="40">
        <v>0</v>
      </c>
      <c r="I42" s="39">
        <f t="shared" si="0"/>
        <v>0</v>
      </c>
      <c r="J42" s="39">
        <f t="shared" si="1"/>
        <v>0</v>
      </c>
      <c r="K42" s="91" t="e">
        <f>(#REF!/#REF!)-1</f>
        <v>#REF!</v>
      </c>
    </row>
    <row r="43" spans="1:11" ht="69.75" customHeight="1" thickBot="1" x14ac:dyDescent="0.3">
      <c r="A43" s="69">
        <f t="shared" si="2"/>
        <v>9</v>
      </c>
      <c r="B43" s="195"/>
      <c r="C43" s="231"/>
      <c r="D43" s="124" t="s">
        <v>85</v>
      </c>
      <c r="E43" s="82" t="s">
        <v>14</v>
      </c>
      <c r="F43" s="123">
        <v>1</v>
      </c>
      <c r="H43" s="40">
        <v>0</v>
      </c>
      <c r="I43" s="39">
        <f t="shared" si="0"/>
        <v>0</v>
      </c>
      <c r="J43" s="39">
        <f t="shared" si="1"/>
        <v>0</v>
      </c>
      <c r="K43" s="91" t="e">
        <f>(#REF!/#REF!)-1</f>
        <v>#REF!</v>
      </c>
    </row>
    <row r="44" spans="1:11" ht="69.75" customHeight="1" thickBot="1" x14ac:dyDescent="0.3">
      <c r="A44" s="69">
        <f t="shared" si="2"/>
        <v>10</v>
      </c>
      <c r="B44" s="195"/>
      <c r="C44" s="231"/>
      <c r="D44" s="122" t="s">
        <v>86</v>
      </c>
      <c r="E44" s="82" t="s">
        <v>14</v>
      </c>
      <c r="F44" s="123">
        <v>1</v>
      </c>
      <c r="H44" s="40">
        <v>0</v>
      </c>
      <c r="I44" s="39">
        <f t="shared" si="0"/>
        <v>0</v>
      </c>
      <c r="J44" s="39">
        <f t="shared" si="1"/>
        <v>0</v>
      </c>
      <c r="K44" s="91" t="e">
        <f>(#REF!/#REF!)-1</f>
        <v>#REF!</v>
      </c>
    </row>
    <row r="45" spans="1:11" ht="69.75" customHeight="1" thickBot="1" x14ac:dyDescent="0.3">
      <c r="A45" s="69">
        <f t="shared" si="2"/>
        <v>11</v>
      </c>
      <c r="B45" s="195"/>
      <c r="C45" s="231"/>
      <c r="D45" s="122" t="s">
        <v>87</v>
      </c>
      <c r="E45" s="82" t="s">
        <v>14</v>
      </c>
      <c r="F45" s="123">
        <v>1</v>
      </c>
      <c r="H45" s="40">
        <v>0</v>
      </c>
      <c r="I45" s="39">
        <f t="shared" si="0"/>
        <v>0</v>
      </c>
      <c r="J45" s="39">
        <f t="shared" si="1"/>
        <v>0</v>
      </c>
      <c r="K45" s="91" t="e">
        <f>(#REF!/#REF!)-1</f>
        <v>#REF!</v>
      </c>
    </row>
    <row r="46" spans="1:11" ht="69.75" customHeight="1" thickBot="1" x14ac:dyDescent="0.3">
      <c r="A46" s="69">
        <f t="shared" si="2"/>
        <v>12</v>
      </c>
      <c r="B46" s="195"/>
      <c r="C46" s="231"/>
      <c r="D46" s="122" t="s">
        <v>88</v>
      </c>
      <c r="E46" s="82" t="s">
        <v>14</v>
      </c>
      <c r="F46" s="123">
        <v>1</v>
      </c>
      <c r="H46" s="40">
        <v>0</v>
      </c>
      <c r="I46" s="39">
        <f t="shared" si="0"/>
        <v>0</v>
      </c>
      <c r="J46" s="39">
        <f t="shared" si="1"/>
        <v>0</v>
      </c>
      <c r="K46" s="91" t="e">
        <f>(#REF!/#REF!)-1</f>
        <v>#REF!</v>
      </c>
    </row>
    <row r="47" spans="1:11" ht="69.75" customHeight="1" thickBot="1" x14ac:dyDescent="0.3">
      <c r="A47" s="69">
        <f t="shared" si="2"/>
        <v>13</v>
      </c>
      <c r="B47" s="195"/>
      <c r="C47" s="231"/>
      <c r="D47" s="122" t="s">
        <v>89</v>
      </c>
      <c r="E47" s="82" t="s">
        <v>14</v>
      </c>
      <c r="F47" s="123">
        <v>1</v>
      </c>
      <c r="H47" s="40">
        <v>0</v>
      </c>
      <c r="I47" s="39">
        <f t="shared" si="0"/>
        <v>0</v>
      </c>
      <c r="J47" s="39">
        <f t="shared" si="1"/>
        <v>0</v>
      </c>
      <c r="K47" s="91" t="e">
        <f>(#REF!/#REF!)-1</f>
        <v>#REF!</v>
      </c>
    </row>
    <row r="48" spans="1:11" ht="69.75" customHeight="1" thickBot="1" x14ac:dyDescent="0.3">
      <c r="A48" s="69">
        <f t="shared" si="2"/>
        <v>14</v>
      </c>
      <c r="B48" s="195"/>
      <c r="C48" s="231"/>
      <c r="D48" s="122" t="s">
        <v>90</v>
      </c>
      <c r="E48" s="82" t="s">
        <v>14</v>
      </c>
      <c r="F48" s="123">
        <v>1</v>
      </c>
      <c r="H48" s="40">
        <v>0</v>
      </c>
      <c r="I48" s="39">
        <f t="shared" si="0"/>
        <v>0</v>
      </c>
      <c r="J48" s="39">
        <f t="shared" si="1"/>
        <v>0</v>
      </c>
      <c r="K48" s="91" t="e">
        <f>(#REF!/#REF!)-1</f>
        <v>#REF!</v>
      </c>
    </row>
    <row r="49" spans="1:11" ht="69.75" customHeight="1" thickBot="1" x14ac:dyDescent="0.3">
      <c r="A49" s="69">
        <f t="shared" si="2"/>
        <v>15</v>
      </c>
      <c r="B49" s="195"/>
      <c r="C49" s="231"/>
      <c r="D49" s="122" t="s">
        <v>91</v>
      </c>
      <c r="E49" s="82" t="s">
        <v>14</v>
      </c>
      <c r="F49" s="123">
        <v>1</v>
      </c>
      <c r="H49" s="40">
        <v>0</v>
      </c>
      <c r="I49" s="39">
        <f t="shared" si="0"/>
        <v>0</v>
      </c>
      <c r="J49" s="39">
        <f t="shared" si="1"/>
        <v>0</v>
      </c>
      <c r="K49" s="91" t="e">
        <f>(#REF!/#REF!)-1</f>
        <v>#REF!</v>
      </c>
    </row>
    <row r="50" spans="1:11" ht="69.75" customHeight="1" thickBot="1" x14ac:dyDescent="0.3">
      <c r="A50" s="69">
        <f t="shared" si="2"/>
        <v>16</v>
      </c>
      <c r="B50" s="195"/>
      <c r="C50" s="231"/>
      <c r="D50" s="122" t="s">
        <v>92</v>
      </c>
      <c r="E50" s="82" t="s">
        <v>14</v>
      </c>
      <c r="F50" s="123">
        <v>1</v>
      </c>
      <c r="H50" s="40">
        <v>0</v>
      </c>
      <c r="I50" s="39">
        <f t="shared" si="0"/>
        <v>0</v>
      </c>
      <c r="J50" s="39">
        <f t="shared" si="1"/>
        <v>0</v>
      </c>
      <c r="K50" s="91" t="e">
        <f>(#REF!/#REF!)-1</f>
        <v>#REF!</v>
      </c>
    </row>
    <row r="51" spans="1:11" ht="69.75" customHeight="1" thickBot="1" x14ac:dyDescent="0.3">
      <c r="A51" s="69">
        <f t="shared" si="2"/>
        <v>17</v>
      </c>
      <c r="B51" s="195"/>
      <c r="C51" s="231"/>
      <c r="D51" s="122" t="s">
        <v>39</v>
      </c>
      <c r="E51" s="82" t="s">
        <v>14</v>
      </c>
      <c r="F51" s="123">
        <v>1</v>
      </c>
      <c r="H51" s="40">
        <v>0</v>
      </c>
      <c r="I51" s="39">
        <f t="shared" si="0"/>
        <v>0</v>
      </c>
      <c r="J51" s="39">
        <f t="shared" si="1"/>
        <v>0</v>
      </c>
      <c r="K51" s="91" t="e">
        <f>(#REF!/#REF!)-1</f>
        <v>#REF!</v>
      </c>
    </row>
    <row r="52" spans="1:11" ht="77.25" customHeight="1" thickBot="1" x14ac:dyDescent="0.3">
      <c r="A52" s="69">
        <f t="shared" si="2"/>
        <v>18</v>
      </c>
      <c r="B52" s="195"/>
      <c r="C52" s="231"/>
      <c r="D52" s="122" t="s">
        <v>93</v>
      </c>
      <c r="E52" s="82" t="s">
        <v>14</v>
      </c>
      <c r="F52" s="123">
        <v>1</v>
      </c>
      <c r="H52" s="40">
        <v>0</v>
      </c>
      <c r="I52" s="39">
        <f t="shared" si="0"/>
        <v>0</v>
      </c>
      <c r="J52" s="39">
        <f t="shared" si="1"/>
        <v>0</v>
      </c>
      <c r="K52" s="91" t="e">
        <f>(#REF!/#REF!)-1</f>
        <v>#REF!</v>
      </c>
    </row>
    <row r="53" spans="1:11" ht="49.5" customHeight="1" thickBot="1" x14ac:dyDescent="0.3">
      <c r="A53" s="69">
        <f t="shared" si="2"/>
        <v>19</v>
      </c>
      <c r="B53" s="195"/>
      <c r="C53" s="231"/>
      <c r="D53" s="124" t="s">
        <v>94</v>
      </c>
      <c r="E53" s="82" t="s">
        <v>14</v>
      </c>
      <c r="F53" s="123">
        <v>1</v>
      </c>
      <c r="H53" s="40">
        <v>0</v>
      </c>
      <c r="I53" s="39">
        <f t="shared" si="0"/>
        <v>0</v>
      </c>
      <c r="J53" s="39">
        <f t="shared" si="1"/>
        <v>0</v>
      </c>
      <c r="K53" s="91" t="e">
        <f>(#REF!/#REF!)-1</f>
        <v>#REF!</v>
      </c>
    </row>
    <row r="54" spans="1:11" ht="62.25" customHeight="1" thickBot="1" x14ac:dyDescent="0.3">
      <c r="A54" s="69">
        <f t="shared" si="2"/>
        <v>20</v>
      </c>
      <c r="B54" s="195"/>
      <c r="C54" s="231"/>
      <c r="D54" s="122" t="s">
        <v>95</v>
      </c>
      <c r="E54" s="82" t="s">
        <v>14</v>
      </c>
      <c r="F54" s="123">
        <v>1</v>
      </c>
      <c r="H54" s="40">
        <v>0</v>
      </c>
      <c r="I54" s="39">
        <f t="shared" si="0"/>
        <v>0</v>
      </c>
      <c r="J54" s="39">
        <f t="shared" si="1"/>
        <v>0</v>
      </c>
      <c r="K54" s="91" t="e">
        <f>(#REF!/#REF!)-1</f>
        <v>#REF!</v>
      </c>
    </row>
    <row r="55" spans="1:11" ht="62.25" customHeight="1" thickBot="1" x14ac:dyDescent="0.3">
      <c r="A55" s="69">
        <f t="shared" si="2"/>
        <v>21</v>
      </c>
      <c r="B55" s="195"/>
      <c r="C55" s="231"/>
      <c r="D55" s="122" t="s">
        <v>96</v>
      </c>
      <c r="E55" s="82" t="s">
        <v>14</v>
      </c>
      <c r="F55" s="123">
        <v>1</v>
      </c>
      <c r="H55" s="40">
        <v>0</v>
      </c>
      <c r="I55" s="39">
        <f t="shared" si="0"/>
        <v>0</v>
      </c>
      <c r="J55" s="39">
        <f t="shared" si="1"/>
        <v>0</v>
      </c>
      <c r="K55" s="91" t="e">
        <f>(#REF!/#REF!)-1</f>
        <v>#REF!</v>
      </c>
    </row>
    <row r="56" spans="1:11" ht="62.25" customHeight="1" thickBot="1" x14ac:dyDescent="0.3">
      <c r="A56" s="69">
        <f t="shared" si="2"/>
        <v>22</v>
      </c>
      <c r="B56" s="195"/>
      <c r="C56" s="231"/>
      <c r="D56" s="122" t="s">
        <v>97</v>
      </c>
      <c r="E56" s="82" t="s">
        <v>14</v>
      </c>
      <c r="F56" s="123">
        <v>1</v>
      </c>
      <c r="H56" s="40">
        <v>0</v>
      </c>
      <c r="I56" s="39">
        <f t="shared" si="0"/>
        <v>0</v>
      </c>
      <c r="J56" s="39">
        <f t="shared" si="1"/>
        <v>0</v>
      </c>
      <c r="K56" s="91" t="e">
        <f>(#REF!/#REF!)-1</f>
        <v>#REF!</v>
      </c>
    </row>
    <row r="57" spans="1:11" ht="62.25" customHeight="1" thickBot="1" x14ac:dyDescent="0.3">
      <c r="A57" s="69">
        <f t="shared" si="2"/>
        <v>23</v>
      </c>
      <c r="B57" s="195"/>
      <c r="C57" s="231"/>
      <c r="D57" s="122" t="s">
        <v>98</v>
      </c>
      <c r="E57" s="82" t="s">
        <v>14</v>
      </c>
      <c r="F57" s="123">
        <v>1</v>
      </c>
      <c r="H57" s="40">
        <v>0</v>
      </c>
      <c r="I57" s="39">
        <f t="shared" si="0"/>
        <v>0</v>
      </c>
      <c r="J57" s="39">
        <f t="shared" si="1"/>
        <v>0</v>
      </c>
      <c r="K57" s="91" t="e">
        <f>(#REF!/#REF!)-1</f>
        <v>#REF!</v>
      </c>
    </row>
    <row r="58" spans="1:11" ht="62.25" customHeight="1" thickBot="1" x14ac:dyDescent="0.3">
      <c r="A58" s="69">
        <f t="shared" si="2"/>
        <v>24</v>
      </c>
      <c r="B58" s="195"/>
      <c r="C58" s="231"/>
      <c r="D58" s="122" t="s">
        <v>69</v>
      </c>
      <c r="E58" s="82" t="s">
        <v>14</v>
      </c>
      <c r="F58" s="123">
        <v>1</v>
      </c>
      <c r="H58" s="40">
        <v>0</v>
      </c>
      <c r="I58" s="39">
        <f t="shared" si="0"/>
        <v>0</v>
      </c>
      <c r="J58" s="39">
        <f t="shared" si="1"/>
        <v>0</v>
      </c>
      <c r="K58" s="91" t="e">
        <f>(#REF!/#REF!)-1</f>
        <v>#REF!</v>
      </c>
    </row>
    <row r="59" spans="1:11" ht="62.25" customHeight="1" thickBot="1" x14ac:dyDescent="0.3">
      <c r="A59" s="69">
        <f t="shared" si="2"/>
        <v>25</v>
      </c>
      <c r="B59" s="195"/>
      <c r="C59" s="231"/>
      <c r="D59" s="122" t="s">
        <v>70</v>
      </c>
      <c r="E59" s="82" t="s">
        <v>14</v>
      </c>
      <c r="F59" s="123">
        <v>1</v>
      </c>
      <c r="H59" s="40">
        <v>0</v>
      </c>
      <c r="I59" s="39">
        <f t="shared" si="0"/>
        <v>0</v>
      </c>
      <c r="J59" s="39">
        <f t="shared" si="1"/>
        <v>0</v>
      </c>
      <c r="K59" s="91" t="e">
        <f>(#REF!/#REF!)-1</f>
        <v>#REF!</v>
      </c>
    </row>
    <row r="60" spans="1:11" ht="49.5" customHeight="1" thickBot="1" x14ac:dyDescent="0.3">
      <c r="A60" s="69">
        <f t="shared" si="2"/>
        <v>26</v>
      </c>
      <c r="B60" s="195"/>
      <c r="C60" s="231"/>
      <c r="D60" s="125" t="s">
        <v>99</v>
      </c>
      <c r="E60" s="126" t="s">
        <v>14</v>
      </c>
      <c r="F60" s="127">
        <v>1</v>
      </c>
      <c r="H60" s="40">
        <v>0</v>
      </c>
      <c r="I60" s="39">
        <f t="shared" si="0"/>
        <v>0</v>
      </c>
      <c r="J60" s="39">
        <f t="shared" si="1"/>
        <v>0</v>
      </c>
      <c r="K60" s="91" t="e">
        <f>(#REF!/#REF!)-1</f>
        <v>#REF!</v>
      </c>
    </row>
    <row r="61" spans="1:11" ht="66.75" customHeight="1" thickBot="1" x14ac:dyDescent="0.3">
      <c r="A61" s="69">
        <f t="shared" si="2"/>
        <v>27</v>
      </c>
      <c r="B61" s="195"/>
      <c r="C61" s="231"/>
      <c r="D61" s="128" t="s">
        <v>73</v>
      </c>
      <c r="E61" s="129" t="s">
        <v>14</v>
      </c>
      <c r="F61" s="130">
        <v>1</v>
      </c>
      <c r="H61" s="40">
        <v>0</v>
      </c>
      <c r="I61" s="39">
        <f t="shared" si="0"/>
        <v>0</v>
      </c>
      <c r="J61" s="39">
        <f t="shared" si="1"/>
        <v>0</v>
      </c>
      <c r="K61" s="91" t="e">
        <f>(#REF!/#REF!)-1</f>
        <v>#REF!</v>
      </c>
    </row>
    <row r="62" spans="1:11" ht="92.25" customHeight="1" thickBot="1" x14ac:dyDescent="0.3">
      <c r="A62" s="69">
        <f t="shared" si="2"/>
        <v>28</v>
      </c>
      <c r="B62" s="195"/>
      <c r="C62" s="231"/>
      <c r="D62" s="131" t="s">
        <v>100</v>
      </c>
      <c r="E62" s="129" t="s">
        <v>14</v>
      </c>
      <c r="F62" s="130">
        <v>1</v>
      </c>
      <c r="H62" s="40">
        <v>0</v>
      </c>
      <c r="I62" s="39">
        <f t="shared" si="0"/>
        <v>0</v>
      </c>
      <c r="J62" s="39">
        <f t="shared" si="1"/>
        <v>0</v>
      </c>
      <c r="K62" s="91" t="e">
        <f>(#REF!/#REF!)-1</f>
        <v>#REF!</v>
      </c>
    </row>
    <row r="63" spans="1:11" ht="69" customHeight="1" thickBot="1" x14ac:dyDescent="0.3">
      <c r="A63" s="69">
        <f t="shared" si="2"/>
        <v>29</v>
      </c>
      <c r="B63" s="195"/>
      <c r="C63" s="231"/>
      <c r="D63" s="132" t="s">
        <v>75</v>
      </c>
      <c r="E63" s="133" t="s">
        <v>14</v>
      </c>
      <c r="F63" s="134">
        <v>1</v>
      </c>
      <c r="H63" s="40">
        <v>0</v>
      </c>
      <c r="I63" s="39">
        <f t="shared" si="0"/>
        <v>0</v>
      </c>
      <c r="J63" s="39">
        <f t="shared" si="1"/>
        <v>0</v>
      </c>
      <c r="K63" s="91" t="e">
        <f>(#REF!/#REF!)-1</f>
        <v>#REF!</v>
      </c>
    </row>
    <row r="64" spans="1:11" ht="55.5" customHeight="1" thickBot="1" x14ac:dyDescent="0.3">
      <c r="A64" s="65"/>
      <c r="B64" s="229"/>
      <c r="C64" s="232" t="s">
        <v>101</v>
      </c>
      <c r="D64" s="233"/>
      <c r="E64" s="233"/>
      <c r="F64" s="234"/>
      <c r="H64" s="96"/>
      <c r="I64" s="42"/>
      <c r="J64" s="97">
        <f>SUM(J35:J63)</f>
        <v>0</v>
      </c>
      <c r="K64" s="98" t="e">
        <f>AVERAGE(K35:K63)</f>
        <v>#REF!</v>
      </c>
    </row>
    <row r="65" spans="1:16" ht="69" customHeight="1" thickBot="1" x14ac:dyDescent="0.3">
      <c r="A65" s="29"/>
      <c r="B65" s="99"/>
      <c r="C65" s="100"/>
      <c r="D65" s="24"/>
      <c r="E65" s="23"/>
      <c r="F65" s="23"/>
      <c r="H65" s="96"/>
      <c r="I65" s="42"/>
      <c r="J65" s="42"/>
    </row>
    <row r="66" spans="1:16" ht="57" customHeight="1" thickBot="1" x14ac:dyDescent="0.3">
      <c r="A66" s="168" t="s">
        <v>102</v>
      </c>
      <c r="B66" s="169"/>
      <c r="C66" s="169"/>
      <c r="D66" s="169"/>
      <c r="E66" s="169"/>
      <c r="F66" s="170"/>
      <c r="H66" s="101"/>
      <c r="I66" s="101"/>
      <c r="J66" s="102">
        <f>J13+J33+J64</f>
        <v>0</v>
      </c>
    </row>
    <row r="67" spans="1:16" ht="15.75" customHeight="1" x14ac:dyDescent="0.25">
      <c r="A67" s="20" t="s">
        <v>103</v>
      </c>
    </row>
    <row r="68" spans="1:16" ht="15.75" customHeight="1" x14ac:dyDescent="0.25"/>
    <row r="69" spans="1:16" ht="15.75" customHeight="1" x14ac:dyDescent="0.25"/>
    <row r="70" spans="1:16" x14ac:dyDescent="0.25">
      <c r="A70" s="20"/>
    </row>
    <row r="71" spans="1:16" s="47" customFormat="1" ht="21.75" customHeight="1" x14ac:dyDescent="0.2">
      <c r="B71" s="48" t="s">
        <v>52</v>
      </c>
      <c r="C71" s="49"/>
      <c r="D71" s="50"/>
      <c r="E71" s="50"/>
      <c r="K71" s="103"/>
      <c r="L71" s="104"/>
      <c r="M71" s="105"/>
      <c r="N71" s="105"/>
      <c r="O71" s="105"/>
      <c r="P71" s="52"/>
    </row>
    <row r="72" spans="1:16" s="47" customFormat="1" ht="47.25" customHeight="1" thickBot="1" x14ac:dyDescent="0.25">
      <c r="B72" s="171" t="s">
        <v>53</v>
      </c>
      <c r="C72" s="171"/>
      <c r="D72" s="171"/>
      <c r="E72" s="171"/>
      <c r="F72" s="171"/>
      <c r="K72" s="103"/>
      <c r="L72" s="104"/>
      <c r="M72" s="105"/>
      <c r="N72" s="105"/>
      <c r="O72" s="105"/>
      <c r="P72" s="52"/>
    </row>
    <row r="73" spans="1:16" ht="126.75" customHeight="1" thickBot="1" x14ac:dyDescent="0.3">
      <c r="B73" s="172" t="s">
        <v>156</v>
      </c>
      <c r="C73" s="173"/>
      <c r="D73" s="173"/>
      <c r="E73" s="173"/>
      <c r="F73" s="173"/>
      <c r="G73" s="174"/>
      <c r="K73" s="19"/>
      <c r="L73" s="53"/>
      <c r="M73" s="53"/>
      <c r="N73" s="53"/>
      <c r="O73" s="53"/>
      <c r="P73" s="53"/>
    </row>
    <row r="74" spans="1:16" s="106" customFormat="1" ht="53.25" customHeight="1" thickBot="1" x14ac:dyDescent="0.3">
      <c r="B74" s="107"/>
      <c r="C74" s="108"/>
      <c r="D74" s="109"/>
      <c r="E74" s="109"/>
      <c r="F74" s="109"/>
      <c r="G74" s="109"/>
      <c r="L74" s="53"/>
      <c r="M74" s="53"/>
      <c r="N74" s="53"/>
      <c r="O74" s="53"/>
      <c r="P74" s="53"/>
    </row>
    <row r="75" spans="1:16" s="56" customFormat="1" ht="35.1" customHeight="1" thickBot="1" x14ac:dyDescent="0.25">
      <c r="B75" s="15" t="s">
        <v>146</v>
      </c>
      <c r="C75" s="16"/>
      <c r="D75" s="57"/>
      <c r="E75" s="57"/>
      <c r="K75" s="51"/>
      <c r="L75" s="58"/>
    </row>
    <row r="76" spans="1:16" s="56" customFormat="1" ht="35.1" customHeight="1" thickBot="1" x14ac:dyDescent="0.25">
      <c r="B76" s="15" t="s">
        <v>147</v>
      </c>
      <c r="C76" s="16"/>
      <c r="K76" s="59"/>
      <c r="L76" s="58"/>
    </row>
    <row r="77" spans="1:16" s="56" customFormat="1" ht="35.1" customHeight="1" thickBot="1" x14ac:dyDescent="0.25">
      <c r="B77" s="60" t="s">
        <v>148</v>
      </c>
      <c r="C77" s="16"/>
      <c r="K77" s="51"/>
      <c r="L77" s="58"/>
    </row>
    <row r="78" spans="1:16" s="56" customFormat="1" ht="35.1" customHeight="1" thickBot="1" x14ac:dyDescent="0.25">
      <c r="B78" s="60" t="s">
        <v>149</v>
      </c>
      <c r="C78" s="16"/>
      <c r="K78" s="59"/>
      <c r="L78" s="58"/>
    </row>
    <row r="79" spans="1:16" s="56" customFormat="1" ht="35.1" customHeight="1" thickBot="1" x14ac:dyDescent="0.25">
      <c r="B79" s="60" t="s">
        <v>150</v>
      </c>
      <c r="C79" s="17"/>
      <c r="K79" s="59"/>
      <c r="L79" s="58"/>
    </row>
    <row r="80" spans="1:16" s="56" customFormat="1" ht="35.1" customHeight="1" thickBot="1" x14ac:dyDescent="0.25">
      <c r="B80" s="60" t="s">
        <v>151</v>
      </c>
      <c r="C80" s="16"/>
      <c r="K80" s="59"/>
      <c r="L80" s="58"/>
    </row>
    <row r="81" spans="2:11" ht="35.1" customHeight="1" thickBot="1" x14ac:dyDescent="0.3">
      <c r="B81" s="15" t="s">
        <v>152</v>
      </c>
      <c r="C81" s="16"/>
      <c r="E81" s="45"/>
      <c r="F81" s="45"/>
      <c r="G81" s="45"/>
      <c r="H81" s="45"/>
      <c r="I81" s="46"/>
      <c r="J81" s="45"/>
      <c r="K81" s="18"/>
    </row>
    <row r="82" spans="2:11" ht="35.1" customHeight="1" thickBot="1" x14ac:dyDescent="0.3">
      <c r="B82" s="61" t="s">
        <v>153</v>
      </c>
      <c r="C82" s="16"/>
      <c r="E82" s="45"/>
      <c r="F82" s="45"/>
      <c r="G82" s="45"/>
      <c r="H82" s="45"/>
      <c r="I82" s="46"/>
      <c r="J82" s="45"/>
      <c r="K82" s="18"/>
    </row>
    <row r="83" spans="2:11" x14ac:dyDescent="0.25">
      <c r="E83" s="45"/>
      <c r="F83" s="45"/>
      <c r="G83" s="46"/>
      <c r="H83" s="46"/>
      <c r="I83" s="44"/>
      <c r="J83" s="44"/>
    </row>
    <row r="84" spans="2:11" x14ac:dyDescent="0.25">
      <c r="E84" s="45"/>
      <c r="F84" s="45"/>
      <c r="G84" s="46"/>
      <c r="H84" s="46"/>
      <c r="I84" s="44"/>
      <c r="J84" s="44"/>
    </row>
    <row r="121"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sheetData>
  <sheetProtection password="BC23" sheet="1" objects="1" scenarios="1"/>
  <mergeCells count="39">
    <mergeCell ref="F9:F10"/>
    <mergeCell ref="A1:J1"/>
    <mergeCell ref="C2:J4"/>
    <mergeCell ref="A6:J6"/>
    <mergeCell ref="H8:J8"/>
    <mergeCell ref="A9:A10"/>
    <mergeCell ref="B9:B10"/>
    <mergeCell ref="C9:C10"/>
    <mergeCell ref="D9:D10"/>
    <mergeCell ref="E9:E10"/>
    <mergeCell ref="I11:I12"/>
    <mergeCell ref="J11:J12"/>
    <mergeCell ref="H9:H10"/>
    <mergeCell ref="I9:I10"/>
    <mergeCell ref="J9:J10"/>
    <mergeCell ref="C15:C26"/>
    <mergeCell ref="E15:E25"/>
    <mergeCell ref="F15:F25"/>
    <mergeCell ref="H11:H12"/>
    <mergeCell ref="C11:C12"/>
    <mergeCell ref="E11:E12"/>
    <mergeCell ref="F11:F12"/>
    <mergeCell ref="H15:H25"/>
    <mergeCell ref="I15:I25"/>
    <mergeCell ref="J15:J25"/>
    <mergeCell ref="E26:E32"/>
    <mergeCell ref="F26:F32"/>
    <mergeCell ref="B73:G73"/>
    <mergeCell ref="H26:H32"/>
    <mergeCell ref="I26:I32"/>
    <mergeCell ref="J26:J32"/>
    <mergeCell ref="C27:C32"/>
    <mergeCell ref="B11:B64"/>
    <mergeCell ref="C33:F33"/>
    <mergeCell ref="C35:C63"/>
    <mergeCell ref="C64:F64"/>
    <mergeCell ref="A66:F66"/>
    <mergeCell ref="B72:F72"/>
    <mergeCell ref="C13:F13"/>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73"/>
  <sheetViews>
    <sheetView showGridLines="0" topLeftCell="A51" zoomScale="60" zoomScaleNormal="60" workbookViewId="0">
      <selection sqref="A1:K56"/>
    </sheetView>
  </sheetViews>
  <sheetFormatPr baseColWidth="10" defaultRowHeight="15.75" x14ac:dyDescent="0.25"/>
  <cols>
    <col min="1" max="1" width="9.140625" style="19" customWidth="1"/>
    <col min="2" max="2" width="35.140625" style="19" customWidth="1"/>
    <col min="3" max="3" width="44.5703125" style="19" customWidth="1"/>
    <col min="4" max="4" width="51.85546875" style="45" customWidth="1"/>
    <col min="5" max="6" width="17.28515625" style="46" customWidth="1"/>
    <col min="7" max="7" width="11" style="46" customWidth="1"/>
    <col min="8" max="8" width="11.42578125" style="19"/>
    <col min="9" max="10" width="21.140625" style="19" customWidth="1"/>
    <col min="11" max="11" width="23.7109375" style="19" customWidth="1"/>
    <col min="12" max="12" width="11.42578125" style="135"/>
    <col min="13" max="16384" width="11.42578125" style="19"/>
  </cols>
  <sheetData>
    <row r="1" spans="1:12" ht="84" customHeight="1" thickBot="1" x14ac:dyDescent="0.3">
      <c r="A1" s="202" t="s">
        <v>157</v>
      </c>
      <c r="B1" s="203"/>
      <c r="C1" s="203"/>
      <c r="D1" s="203"/>
      <c r="E1" s="203"/>
      <c r="F1" s="203"/>
      <c r="G1" s="203"/>
      <c r="H1" s="203"/>
      <c r="I1" s="203"/>
      <c r="J1" s="203"/>
      <c r="K1" s="213"/>
    </row>
    <row r="2" spans="1:12" ht="32.25" customHeight="1" x14ac:dyDescent="0.25">
      <c r="A2" s="273"/>
      <c r="B2" s="274"/>
      <c r="C2" s="275"/>
      <c r="D2" s="279" t="s">
        <v>54</v>
      </c>
      <c r="E2" s="280"/>
      <c r="F2" s="280"/>
      <c r="G2" s="280"/>
      <c r="H2" s="280"/>
      <c r="I2" s="280"/>
      <c r="J2" s="280"/>
      <c r="K2" s="281"/>
    </row>
    <row r="3" spans="1:12" ht="32.25" customHeight="1" x14ac:dyDescent="0.25">
      <c r="A3" s="273"/>
      <c r="B3" s="274"/>
      <c r="C3" s="275"/>
      <c r="D3" s="282"/>
      <c r="E3" s="283"/>
      <c r="F3" s="283"/>
      <c r="G3" s="283"/>
      <c r="H3" s="283"/>
      <c r="I3" s="283"/>
      <c r="J3" s="283"/>
      <c r="K3" s="284"/>
    </row>
    <row r="4" spans="1:12" ht="51.75" customHeight="1" thickBot="1" x14ac:dyDescent="0.3">
      <c r="A4" s="276"/>
      <c r="B4" s="277"/>
      <c r="C4" s="278"/>
      <c r="D4" s="285"/>
      <c r="E4" s="286"/>
      <c r="F4" s="286"/>
      <c r="G4" s="286"/>
      <c r="H4" s="286"/>
      <c r="I4" s="286"/>
      <c r="J4" s="286"/>
      <c r="K4" s="287"/>
    </row>
    <row r="5" spans="1:12" ht="25.5" customHeight="1" thickBot="1" x14ac:dyDescent="0.3">
      <c r="C5" s="23"/>
      <c r="D5" s="24"/>
      <c r="E5" s="23"/>
      <c r="F5" s="23"/>
      <c r="G5" s="23"/>
    </row>
    <row r="6" spans="1:12" ht="81" customHeight="1" thickBot="1" x14ac:dyDescent="0.3">
      <c r="A6" s="288" t="s">
        <v>104</v>
      </c>
      <c r="B6" s="289"/>
      <c r="C6" s="289"/>
      <c r="D6" s="289"/>
      <c r="E6" s="289"/>
      <c r="F6" s="289"/>
      <c r="G6" s="289"/>
      <c r="H6" s="289"/>
      <c r="I6" s="289"/>
      <c r="J6" s="289"/>
      <c r="K6" s="290"/>
    </row>
    <row r="7" spans="1:12" ht="47.25" customHeight="1" thickBot="1" x14ac:dyDescent="0.3">
      <c r="A7" s="29"/>
      <c r="B7" s="29"/>
      <c r="C7" s="29"/>
      <c r="D7" s="29"/>
      <c r="E7" s="29"/>
      <c r="F7" s="29"/>
      <c r="G7" s="29"/>
    </row>
    <row r="8" spans="1:12" ht="33.75" customHeight="1" thickBot="1" x14ac:dyDescent="0.3">
      <c r="A8" s="29"/>
      <c r="B8" s="90"/>
      <c r="C8" s="90"/>
      <c r="D8" s="90"/>
      <c r="E8" s="90"/>
      <c r="F8" s="90"/>
      <c r="G8" s="90"/>
      <c r="I8" s="291" t="s">
        <v>158</v>
      </c>
      <c r="J8" s="292"/>
      <c r="K8" s="293"/>
    </row>
    <row r="9" spans="1:12" ht="29.25" customHeight="1" thickBot="1" x14ac:dyDescent="0.3">
      <c r="A9" s="214" t="s">
        <v>2</v>
      </c>
      <c r="B9" s="214" t="s">
        <v>3</v>
      </c>
      <c r="C9" s="214" t="s">
        <v>4</v>
      </c>
      <c r="D9" s="214" t="s">
        <v>5</v>
      </c>
      <c r="E9" s="200" t="s">
        <v>6</v>
      </c>
      <c r="F9" s="200" t="s">
        <v>7</v>
      </c>
      <c r="G9" s="29"/>
      <c r="I9" s="294"/>
      <c r="J9" s="295"/>
      <c r="K9" s="296"/>
    </row>
    <row r="10" spans="1:12" ht="33.75" customHeight="1" x14ac:dyDescent="0.25">
      <c r="A10" s="297"/>
      <c r="B10" s="297"/>
      <c r="C10" s="297"/>
      <c r="D10" s="299"/>
      <c r="E10" s="301"/>
      <c r="F10" s="301"/>
      <c r="G10" s="29"/>
      <c r="I10" s="217" t="s">
        <v>8</v>
      </c>
      <c r="J10" s="217" t="s">
        <v>9</v>
      </c>
      <c r="K10" s="219" t="s">
        <v>10</v>
      </c>
    </row>
    <row r="11" spans="1:12" ht="55.5" customHeight="1" thickBot="1" x14ac:dyDescent="0.3">
      <c r="A11" s="297"/>
      <c r="B11" s="298"/>
      <c r="C11" s="298"/>
      <c r="D11" s="300"/>
      <c r="E11" s="201"/>
      <c r="F11" s="201"/>
      <c r="G11" s="29"/>
      <c r="I11" s="218"/>
      <c r="J11" s="218"/>
      <c r="K11" s="220"/>
    </row>
    <row r="12" spans="1:12" ht="86.25" customHeight="1" thickBot="1" x14ac:dyDescent="0.3">
      <c r="A12" s="62">
        <v>1</v>
      </c>
      <c r="B12" s="194" t="s">
        <v>105</v>
      </c>
      <c r="C12" s="230" t="s">
        <v>106</v>
      </c>
      <c r="D12" s="131" t="s">
        <v>13</v>
      </c>
      <c r="E12" s="176" t="s">
        <v>14</v>
      </c>
      <c r="F12" s="176">
        <v>1</v>
      </c>
      <c r="G12" s="23"/>
      <c r="I12" s="240">
        <v>0</v>
      </c>
      <c r="J12" s="182">
        <f>ROUND(I12*19%,0)</f>
        <v>0</v>
      </c>
      <c r="K12" s="182">
        <f>ROUND(I12+J12,0)</f>
        <v>0</v>
      </c>
      <c r="L12" s="41" t="e">
        <f>#REF!/#REF!-1</f>
        <v>#REF!</v>
      </c>
    </row>
    <row r="13" spans="1:12" ht="90.75" customHeight="1" thickBot="1" x14ac:dyDescent="0.3">
      <c r="A13" s="62">
        <v>2</v>
      </c>
      <c r="B13" s="195"/>
      <c r="C13" s="272"/>
      <c r="D13" s="131" t="s">
        <v>107</v>
      </c>
      <c r="E13" s="178"/>
      <c r="F13" s="178"/>
      <c r="G13" s="23"/>
      <c r="I13" s="241"/>
      <c r="J13" s="183"/>
      <c r="K13" s="183"/>
    </row>
    <row r="14" spans="1:12" ht="50.25" customHeight="1" thickBot="1" x14ac:dyDescent="0.3">
      <c r="A14" s="65"/>
      <c r="B14" s="196"/>
      <c r="C14" s="165" t="s">
        <v>108</v>
      </c>
      <c r="D14" s="166"/>
      <c r="E14" s="166"/>
      <c r="F14" s="167"/>
      <c r="G14" s="23"/>
      <c r="I14" s="92"/>
      <c r="J14" s="31"/>
      <c r="K14" s="136">
        <f>SUM(K12)</f>
        <v>0</v>
      </c>
    </row>
    <row r="15" spans="1:12" ht="50.25" customHeight="1" thickBot="1" x14ac:dyDescent="0.3">
      <c r="A15" s="65"/>
      <c r="B15" s="196"/>
      <c r="C15" s="112"/>
      <c r="D15" s="113"/>
      <c r="E15" s="113"/>
      <c r="F15" s="113"/>
      <c r="G15" s="110"/>
      <c r="H15" s="110"/>
      <c r="I15" s="110"/>
      <c r="J15" s="110"/>
      <c r="K15" s="111"/>
    </row>
    <row r="16" spans="1:12" ht="50.25" customHeight="1" thickBot="1" x14ac:dyDescent="0.3">
      <c r="A16" s="69">
        <v>1</v>
      </c>
      <c r="B16" s="195"/>
      <c r="C16" s="269" t="s">
        <v>109</v>
      </c>
      <c r="D16" s="152" t="s">
        <v>18</v>
      </c>
      <c r="E16" s="198" t="s">
        <v>14</v>
      </c>
      <c r="F16" s="176">
        <v>1</v>
      </c>
      <c r="G16" s="23"/>
      <c r="I16" s="221"/>
      <c r="J16" s="221">
        <f>ROUND(I16*19%,0)</f>
        <v>0</v>
      </c>
      <c r="K16" s="221">
        <f>ROUND(J16+I16,0)</f>
        <v>0</v>
      </c>
      <c r="L16" s="41" t="e">
        <f>#REF!/#REF!-1</f>
        <v>#REF!</v>
      </c>
    </row>
    <row r="17" spans="1:12" ht="61.5" customHeight="1" thickBot="1" x14ac:dyDescent="0.3">
      <c r="A17" s="69">
        <f>A16+1</f>
        <v>2</v>
      </c>
      <c r="B17" s="195"/>
      <c r="C17" s="270"/>
      <c r="D17" s="131" t="s">
        <v>110</v>
      </c>
      <c r="E17" s="271"/>
      <c r="F17" s="177"/>
      <c r="G17" s="23"/>
      <c r="I17" s="222"/>
      <c r="J17" s="222"/>
      <c r="K17" s="222"/>
    </row>
    <row r="18" spans="1:12" ht="50.25" customHeight="1" thickBot="1" x14ac:dyDescent="0.3">
      <c r="A18" s="69">
        <f t="shared" ref="A18:A26" si="0">A17+1</f>
        <v>3</v>
      </c>
      <c r="B18" s="195"/>
      <c r="C18" s="270"/>
      <c r="D18" s="153" t="s">
        <v>111</v>
      </c>
      <c r="E18" s="271"/>
      <c r="F18" s="177"/>
      <c r="G18" s="23"/>
      <c r="I18" s="222"/>
      <c r="J18" s="222"/>
      <c r="K18" s="222"/>
    </row>
    <row r="19" spans="1:12" ht="50.25" customHeight="1" thickBot="1" x14ac:dyDescent="0.3">
      <c r="A19" s="69">
        <f t="shared" si="0"/>
        <v>4</v>
      </c>
      <c r="B19" s="195"/>
      <c r="C19" s="270"/>
      <c r="D19" s="153" t="s">
        <v>22</v>
      </c>
      <c r="E19" s="271"/>
      <c r="F19" s="177"/>
      <c r="G19" s="23"/>
      <c r="I19" s="222"/>
      <c r="J19" s="222"/>
      <c r="K19" s="222"/>
    </row>
    <row r="20" spans="1:12" ht="50.25" customHeight="1" thickBot="1" x14ac:dyDescent="0.3">
      <c r="A20" s="69">
        <f t="shared" si="0"/>
        <v>5</v>
      </c>
      <c r="B20" s="195"/>
      <c r="C20" s="270"/>
      <c r="D20" s="153" t="s">
        <v>65</v>
      </c>
      <c r="E20" s="271"/>
      <c r="F20" s="177"/>
      <c r="G20" s="23"/>
      <c r="I20" s="222"/>
      <c r="J20" s="222"/>
      <c r="K20" s="222"/>
    </row>
    <row r="21" spans="1:12" ht="72" customHeight="1" thickBot="1" x14ac:dyDescent="0.3">
      <c r="A21" s="69">
        <f t="shared" si="0"/>
        <v>6</v>
      </c>
      <c r="B21" s="195"/>
      <c r="C21" s="270"/>
      <c r="D21" s="153" t="s">
        <v>112</v>
      </c>
      <c r="E21" s="271"/>
      <c r="F21" s="177"/>
      <c r="G21" s="23"/>
      <c r="I21" s="222"/>
      <c r="J21" s="222"/>
      <c r="K21" s="222"/>
    </row>
    <row r="22" spans="1:12" ht="64.5" customHeight="1" thickBot="1" x14ac:dyDescent="0.3">
      <c r="A22" s="69">
        <f t="shared" si="0"/>
        <v>7</v>
      </c>
      <c r="B22" s="195"/>
      <c r="C22" s="270"/>
      <c r="D22" s="153" t="s">
        <v>113</v>
      </c>
      <c r="E22" s="271"/>
      <c r="F22" s="177"/>
      <c r="G22" s="23"/>
      <c r="I22" s="222"/>
      <c r="J22" s="222"/>
      <c r="K22" s="222"/>
    </row>
    <row r="23" spans="1:12" ht="66" customHeight="1" thickBot="1" x14ac:dyDescent="0.3">
      <c r="A23" s="69">
        <f t="shared" si="0"/>
        <v>8</v>
      </c>
      <c r="B23" s="195"/>
      <c r="C23" s="270"/>
      <c r="D23" s="152" t="s">
        <v>25</v>
      </c>
      <c r="E23" s="271"/>
      <c r="F23" s="177"/>
      <c r="G23" s="23"/>
      <c r="I23" s="222"/>
      <c r="J23" s="222"/>
      <c r="K23" s="222"/>
    </row>
    <row r="24" spans="1:12" ht="49.5" customHeight="1" thickBot="1" x14ac:dyDescent="0.3">
      <c r="A24" s="69">
        <f t="shared" si="0"/>
        <v>9</v>
      </c>
      <c r="B24" s="195"/>
      <c r="C24" s="270"/>
      <c r="D24" s="153" t="s">
        <v>114</v>
      </c>
      <c r="E24" s="271"/>
      <c r="F24" s="177"/>
      <c r="G24" s="23"/>
      <c r="I24" s="222"/>
      <c r="J24" s="222"/>
      <c r="K24" s="222"/>
    </row>
    <row r="25" spans="1:12" ht="49.5" customHeight="1" thickBot="1" x14ac:dyDescent="0.3">
      <c r="A25" s="69">
        <f t="shared" si="0"/>
        <v>10</v>
      </c>
      <c r="B25" s="195"/>
      <c r="C25" s="270"/>
      <c r="D25" s="153" t="s">
        <v>115</v>
      </c>
      <c r="E25" s="271"/>
      <c r="F25" s="177"/>
      <c r="G25" s="23"/>
      <c r="I25" s="222"/>
      <c r="J25" s="222"/>
      <c r="K25" s="222"/>
    </row>
    <row r="26" spans="1:12" ht="72" customHeight="1" thickBot="1" x14ac:dyDescent="0.3">
      <c r="A26" s="69">
        <f t="shared" si="0"/>
        <v>11</v>
      </c>
      <c r="B26" s="195"/>
      <c r="C26" s="270"/>
      <c r="D26" s="128" t="s">
        <v>116</v>
      </c>
      <c r="E26" s="271"/>
      <c r="F26" s="177"/>
      <c r="G26" s="23"/>
      <c r="I26" s="223"/>
      <c r="J26" s="223"/>
      <c r="K26" s="223"/>
    </row>
    <row r="27" spans="1:12" ht="49.5" customHeight="1" thickBot="1" x14ac:dyDescent="0.3">
      <c r="A27" s="65"/>
      <c r="B27" s="196"/>
      <c r="C27" s="165" t="s">
        <v>117</v>
      </c>
      <c r="D27" s="166"/>
      <c r="E27" s="166"/>
      <c r="F27" s="167"/>
      <c r="G27" s="23"/>
      <c r="I27" s="137"/>
      <c r="J27" s="31"/>
      <c r="K27" s="138">
        <f>SUM(K16:K26)</f>
        <v>0</v>
      </c>
    </row>
    <row r="28" spans="1:12" ht="49.5" customHeight="1" thickBot="1" x14ac:dyDescent="0.3">
      <c r="A28" s="65"/>
      <c r="B28" s="196"/>
      <c r="C28" s="154"/>
      <c r="D28" s="155"/>
      <c r="E28" s="156"/>
      <c r="F28" s="156"/>
      <c r="G28" s="139"/>
      <c r="H28" s="22"/>
      <c r="I28" s="140"/>
      <c r="J28" s="141"/>
      <c r="K28" s="141"/>
    </row>
    <row r="29" spans="1:12" ht="69.75" customHeight="1" thickBot="1" x14ac:dyDescent="0.3">
      <c r="A29" s="69">
        <v>1</v>
      </c>
      <c r="B29" s="195"/>
      <c r="C29" s="268" t="s">
        <v>118</v>
      </c>
      <c r="D29" s="128" t="s">
        <v>35</v>
      </c>
      <c r="E29" s="129" t="s">
        <v>14</v>
      </c>
      <c r="F29" s="129">
        <v>1</v>
      </c>
      <c r="G29" s="23"/>
      <c r="I29" s="142">
        <v>0</v>
      </c>
      <c r="J29" s="142">
        <f>ROUND(I29*19%,0)</f>
        <v>0</v>
      </c>
      <c r="K29" s="143">
        <f>ROUND(J29+I29,0)</f>
        <v>0</v>
      </c>
      <c r="L29" s="41" t="e">
        <f>#REF!/#REF!-1</f>
        <v>#REF!</v>
      </c>
    </row>
    <row r="30" spans="1:12" ht="49.5" customHeight="1" thickBot="1" x14ac:dyDescent="0.3">
      <c r="A30" s="71">
        <f>A29+1</f>
        <v>2</v>
      </c>
      <c r="B30" s="195"/>
      <c r="C30" s="231"/>
      <c r="D30" s="128" t="s">
        <v>119</v>
      </c>
      <c r="E30" s="129" t="s">
        <v>14</v>
      </c>
      <c r="F30" s="129">
        <v>1</v>
      </c>
      <c r="G30" s="95"/>
      <c r="I30" s="142">
        <v>0</v>
      </c>
      <c r="J30" s="142">
        <f t="shared" ref="J30:J53" si="1">ROUND(I30*19%,0)</f>
        <v>0</v>
      </c>
      <c r="K30" s="143">
        <f t="shared" ref="K30:K53" si="2">ROUND(J30+I30,0)</f>
        <v>0</v>
      </c>
      <c r="L30" s="41" t="e">
        <f>#REF!/#REF!-1</f>
        <v>#REF!</v>
      </c>
    </row>
    <row r="31" spans="1:12" ht="49.5" customHeight="1" thickBot="1" x14ac:dyDescent="0.3">
      <c r="A31" s="71">
        <f t="shared" ref="A31:A53" si="3">A30+1</f>
        <v>3</v>
      </c>
      <c r="B31" s="195"/>
      <c r="C31" s="231"/>
      <c r="D31" s="153" t="s">
        <v>120</v>
      </c>
      <c r="E31" s="129" t="s">
        <v>14</v>
      </c>
      <c r="F31" s="129">
        <v>1</v>
      </c>
      <c r="G31" s="95"/>
      <c r="I31" s="142">
        <v>0</v>
      </c>
      <c r="J31" s="142">
        <f t="shared" si="1"/>
        <v>0</v>
      </c>
      <c r="K31" s="143">
        <f t="shared" si="2"/>
        <v>0</v>
      </c>
      <c r="L31" s="41" t="e">
        <f>#REF!/#REF!-1</f>
        <v>#REF!</v>
      </c>
    </row>
    <row r="32" spans="1:12" ht="49.5" customHeight="1" thickBot="1" x14ac:dyDescent="0.3">
      <c r="A32" s="71">
        <f t="shared" si="3"/>
        <v>4</v>
      </c>
      <c r="B32" s="195"/>
      <c r="C32" s="231"/>
      <c r="D32" s="153" t="s">
        <v>36</v>
      </c>
      <c r="E32" s="129" t="s">
        <v>14</v>
      </c>
      <c r="F32" s="129">
        <v>1</v>
      </c>
      <c r="G32" s="95"/>
      <c r="I32" s="142">
        <v>0</v>
      </c>
      <c r="J32" s="142">
        <f t="shared" si="1"/>
        <v>0</v>
      </c>
      <c r="K32" s="143">
        <f t="shared" si="2"/>
        <v>0</v>
      </c>
      <c r="L32" s="41" t="e">
        <f>#REF!/#REF!-1</f>
        <v>#REF!</v>
      </c>
    </row>
    <row r="33" spans="1:12" ht="49.5" customHeight="1" thickBot="1" x14ac:dyDescent="0.3">
      <c r="A33" s="71">
        <f t="shared" si="3"/>
        <v>5</v>
      </c>
      <c r="B33" s="195"/>
      <c r="C33" s="231"/>
      <c r="D33" s="153" t="s">
        <v>121</v>
      </c>
      <c r="E33" s="129" t="s">
        <v>14</v>
      </c>
      <c r="F33" s="129">
        <v>1</v>
      </c>
      <c r="G33" s="95"/>
      <c r="I33" s="142">
        <v>0</v>
      </c>
      <c r="J33" s="142">
        <f t="shared" si="1"/>
        <v>0</v>
      </c>
      <c r="K33" s="143">
        <f t="shared" si="2"/>
        <v>0</v>
      </c>
      <c r="L33" s="41" t="e">
        <f>#REF!/#REF!-1</f>
        <v>#REF!</v>
      </c>
    </row>
    <row r="34" spans="1:12" ht="69.75" customHeight="1" thickBot="1" x14ac:dyDescent="0.3">
      <c r="A34" s="71">
        <f t="shared" si="3"/>
        <v>6</v>
      </c>
      <c r="B34" s="195"/>
      <c r="C34" s="231"/>
      <c r="D34" s="153" t="s">
        <v>122</v>
      </c>
      <c r="E34" s="129" t="s">
        <v>14</v>
      </c>
      <c r="F34" s="129">
        <v>1</v>
      </c>
      <c r="G34" s="95"/>
      <c r="I34" s="142">
        <v>0</v>
      </c>
      <c r="J34" s="142">
        <f t="shared" si="1"/>
        <v>0</v>
      </c>
      <c r="K34" s="143">
        <f t="shared" si="2"/>
        <v>0</v>
      </c>
      <c r="L34" s="41" t="e">
        <f>#REF!/#REF!-1</f>
        <v>#REF!</v>
      </c>
    </row>
    <row r="35" spans="1:12" ht="69.75" customHeight="1" thickBot="1" x14ac:dyDescent="0.3">
      <c r="A35" s="71">
        <f t="shared" si="3"/>
        <v>7</v>
      </c>
      <c r="B35" s="195"/>
      <c r="C35" s="231"/>
      <c r="D35" s="153" t="s">
        <v>123</v>
      </c>
      <c r="E35" s="129" t="s">
        <v>14</v>
      </c>
      <c r="F35" s="129">
        <v>1</v>
      </c>
      <c r="G35" s="95"/>
      <c r="I35" s="142">
        <v>0</v>
      </c>
      <c r="J35" s="142">
        <f t="shared" si="1"/>
        <v>0</v>
      </c>
      <c r="K35" s="143">
        <f t="shared" si="2"/>
        <v>0</v>
      </c>
      <c r="L35" s="41" t="e">
        <f>#REF!/#REF!-1</f>
        <v>#REF!</v>
      </c>
    </row>
    <row r="36" spans="1:12" ht="69.75" customHeight="1" thickBot="1" x14ac:dyDescent="0.3">
      <c r="A36" s="71">
        <f t="shared" si="3"/>
        <v>8</v>
      </c>
      <c r="B36" s="195"/>
      <c r="C36" s="231"/>
      <c r="D36" s="157" t="s">
        <v>124</v>
      </c>
      <c r="E36" s="129" t="s">
        <v>14</v>
      </c>
      <c r="F36" s="129">
        <v>1</v>
      </c>
      <c r="G36" s="95"/>
      <c r="I36" s="142">
        <v>0</v>
      </c>
      <c r="J36" s="142">
        <f t="shared" si="1"/>
        <v>0</v>
      </c>
      <c r="K36" s="143">
        <f t="shared" si="2"/>
        <v>0</v>
      </c>
      <c r="L36" s="41" t="e">
        <f>#REF!/#REF!-1</f>
        <v>#REF!</v>
      </c>
    </row>
    <row r="37" spans="1:12" ht="69.75" customHeight="1" thickBot="1" x14ac:dyDescent="0.3">
      <c r="A37" s="71">
        <f t="shared" si="3"/>
        <v>9</v>
      </c>
      <c r="B37" s="195"/>
      <c r="C37" s="231"/>
      <c r="D37" s="153" t="s">
        <v>125</v>
      </c>
      <c r="E37" s="129" t="s">
        <v>14</v>
      </c>
      <c r="F37" s="129">
        <v>1</v>
      </c>
      <c r="G37" s="95"/>
      <c r="I37" s="142">
        <v>0</v>
      </c>
      <c r="J37" s="142">
        <f t="shared" si="1"/>
        <v>0</v>
      </c>
      <c r="K37" s="143">
        <f t="shared" si="2"/>
        <v>0</v>
      </c>
      <c r="L37" s="41" t="e">
        <f>#REF!/#REF!-1</f>
        <v>#REF!</v>
      </c>
    </row>
    <row r="38" spans="1:12" ht="69.75" customHeight="1" thickBot="1" x14ac:dyDescent="0.3">
      <c r="A38" s="71">
        <f t="shared" si="3"/>
        <v>10</v>
      </c>
      <c r="B38" s="195"/>
      <c r="C38" s="231"/>
      <c r="D38" s="153" t="s">
        <v>126</v>
      </c>
      <c r="E38" s="129" t="s">
        <v>14</v>
      </c>
      <c r="F38" s="129">
        <v>1</v>
      </c>
      <c r="G38" s="95"/>
      <c r="I38" s="142">
        <v>0</v>
      </c>
      <c r="J38" s="142">
        <f t="shared" si="1"/>
        <v>0</v>
      </c>
      <c r="K38" s="143">
        <f t="shared" si="2"/>
        <v>0</v>
      </c>
      <c r="L38" s="41" t="e">
        <f>#REF!/#REF!-1</f>
        <v>#REF!</v>
      </c>
    </row>
    <row r="39" spans="1:12" ht="69.75" customHeight="1" thickBot="1" x14ac:dyDescent="0.3">
      <c r="A39" s="71">
        <f t="shared" si="3"/>
        <v>11</v>
      </c>
      <c r="B39" s="195"/>
      <c r="C39" s="231"/>
      <c r="D39" s="153" t="s">
        <v>127</v>
      </c>
      <c r="E39" s="129" t="s">
        <v>14</v>
      </c>
      <c r="F39" s="129">
        <v>1</v>
      </c>
      <c r="G39" s="95"/>
      <c r="I39" s="142">
        <v>0</v>
      </c>
      <c r="J39" s="142">
        <f t="shared" si="1"/>
        <v>0</v>
      </c>
      <c r="K39" s="143">
        <f t="shared" si="2"/>
        <v>0</v>
      </c>
      <c r="L39" s="41" t="e">
        <f>#REF!/#REF!-1</f>
        <v>#REF!</v>
      </c>
    </row>
    <row r="40" spans="1:12" ht="69.75" customHeight="1" thickBot="1" x14ac:dyDescent="0.3">
      <c r="A40" s="71">
        <f t="shared" si="3"/>
        <v>12</v>
      </c>
      <c r="B40" s="195"/>
      <c r="C40" s="231"/>
      <c r="D40" s="153" t="s">
        <v>128</v>
      </c>
      <c r="E40" s="129" t="s">
        <v>14</v>
      </c>
      <c r="F40" s="129">
        <v>1</v>
      </c>
      <c r="G40" s="95"/>
      <c r="I40" s="142">
        <v>0</v>
      </c>
      <c r="J40" s="142">
        <f t="shared" si="1"/>
        <v>0</v>
      </c>
      <c r="K40" s="143">
        <f t="shared" si="2"/>
        <v>0</v>
      </c>
      <c r="L40" s="41" t="e">
        <f>#REF!/#REF!-1</f>
        <v>#REF!</v>
      </c>
    </row>
    <row r="41" spans="1:12" ht="69.75" customHeight="1" thickBot="1" x14ac:dyDescent="0.3">
      <c r="A41" s="71">
        <f t="shared" si="3"/>
        <v>13</v>
      </c>
      <c r="B41" s="195"/>
      <c r="C41" s="231"/>
      <c r="D41" s="153" t="s">
        <v>129</v>
      </c>
      <c r="E41" s="129" t="s">
        <v>14</v>
      </c>
      <c r="F41" s="129">
        <v>1</v>
      </c>
      <c r="G41" s="95"/>
      <c r="I41" s="142">
        <v>0</v>
      </c>
      <c r="J41" s="142">
        <f t="shared" si="1"/>
        <v>0</v>
      </c>
      <c r="K41" s="143">
        <f t="shared" si="2"/>
        <v>0</v>
      </c>
      <c r="L41" s="41" t="e">
        <f>#REF!/#REF!-1</f>
        <v>#REF!</v>
      </c>
    </row>
    <row r="42" spans="1:12" ht="69.75" customHeight="1" thickBot="1" x14ac:dyDescent="0.3">
      <c r="A42" s="71">
        <f t="shared" si="3"/>
        <v>14</v>
      </c>
      <c r="B42" s="195"/>
      <c r="C42" s="231"/>
      <c r="D42" s="153" t="s">
        <v>130</v>
      </c>
      <c r="E42" s="129" t="s">
        <v>14</v>
      </c>
      <c r="F42" s="129">
        <v>1</v>
      </c>
      <c r="G42" s="95"/>
      <c r="I42" s="142">
        <v>0</v>
      </c>
      <c r="J42" s="142">
        <f t="shared" si="1"/>
        <v>0</v>
      </c>
      <c r="K42" s="143">
        <f t="shared" si="2"/>
        <v>0</v>
      </c>
      <c r="L42" s="41" t="e">
        <f>#REF!/#REF!-1</f>
        <v>#REF!</v>
      </c>
    </row>
    <row r="43" spans="1:12" ht="69.75" customHeight="1" thickBot="1" x14ac:dyDescent="0.3">
      <c r="A43" s="71">
        <f t="shared" si="3"/>
        <v>15</v>
      </c>
      <c r="B43" s="195"/>
      <c r="C43" s="231"/>
      <c r="D43" s="153" t="s">
        <v>131</v>
      </c>
      <c r="E43" s="129" t="s">
        <v>14</v>
      </c>
      <c r="F43" s="129">
        <v>1</v>
      </c>
      <c r="G43" s="95"/>
      <c r="I43" s="142">
        <v>0</v>
      </c>
      <c r="J43" s="142">
        <f t="shared" si="1"/>
        <v>0</v>
      </c>
      <c r="K43" s="143">
        <f t="shared" si="2"/>
        <v>0</v>
      </c>
      <c r="L43" s="41" t="e">
        <f>#REF!/#REF!-1</f>
        <v>#REF!</v>
      </c>
    </row>
    <row r="44" spans="1:12" ht="69.75" customHeight="1" thickBot="1" x14ac:dyDescent="0.3">
      <c r="A44" s="71">
        <f t="shared" si="3"/>
        <v>16</v>
      </c>
      <c r="B44" s="195"/>
      <c r="C44" s="231"/>
      <c r="D44" s="153" t="s">
        <v>132</v>
      </c>
      <c r="E44" s="129" t="s">
        <v>14</v>
      </c>
      <c r="F44" s="129">
        <v>1</v>
      </c>
      <c r="G44" s="95"/>
      <c r="I44" s="142">
        <v>0</v>
      </c>
      <c r="J44" s="142">
        <f t="shared" si="1"/>
        <v>0</v>
      </c>
      <c r="K44" s="143">
        <f t="shared" si="2"/>
        <v>0</v>
      </c>
      <c r="L44" s="41" t="e">
        <f>#REF!/#REF!-1</f>
        <v>#REF!</v>
      </c>
    </row>
    <row r="45" spans="1:12" ht="69.75" customHeight="1" thickBot="1" x14ac:dyDescent="0.3">
      <c r="A45" s="71">
        <f t="shared" si="3"/>
        <v>17</v>
      </c>
      <c r="B45" s="195"/>
      <c r="C45" s="231"/>
      <c r="D45" s="153" t="s">
        <v>81</v>
      </c>
      <c r="E45" s="129" t="s">
        <v>14</v>
      </c>
      <c r="F45" s="129">
        <v>1</v>
      </c>
      <c r="G45" s="95"/>
      <c r="I45" s="142">
        <v>0</v>
      </c>
      <c r="J45" s="142">
        <f t="shared" si="1"/>
        <v>0</v>
      </c>
      <c r="K45" s="143">
        <f t="shared" si="2"/>
        <v>0</v>
      </c>
      <c r="L45" s="41" t="e">
        <f>#REF!/#REF!-1</f>
        <v>#REF!</v>
      </c>
    </row>
    <row r="46" spans="1:12" ht="77.25" customHeight="1" thickBot="1" x14ac:dyDescent="0.3">
      <c r="A46" s="71">
        <f t="shared" si="3"/>
        <v>18</v>
      </c>
      <c r="B46" s="195"/>
      <c r="C46" s="231"/>
      <c r="D46" s="153" t="s">
        <v>133</v>
      </c>
      <c r="E46" s="129" t="s">
        <v>14</v>
      </c>
      <c r="F46" s="129">
        <v>1</v>
      </c>
      <c r="G46" s="95"/>
      <c r="I46" s="142">
        <v>0</v>
      </c>
      <c r="J46" s="142">
        <f t="shared" si="1"/>
        <v>0</v>
      </c>
      <c r="K46" s="143">
        <f t="shared" si="2"/>
        <v>0</v>
      </c>
      <c r="L46" s="41" t="e">
        <f>#REF!/#REF!-1</f>
        <v>#REF!</v>
      </c>
    </row>
    <row r="47" spans="1:12" ht="49.5" customHeight="1" thickBot="1" x14ac:dyDescent="0.3">
      <c r="A47" s="71">
        <f t="shared" si="3"/>
        <v>19</v>
      </c>
      <c r="B47" s="195"/>
      <c r="C47" s="231"/>
      <c r="D47" s="153" t="s">
        <v>134</v>
      </c>
      <c r="E47" s="129" t="s">
        <v>14</v>
      </c>
      <c r="F47" s="129">
        <v>1</v>
      </c>
      <c r="G47" s="95"/>
      <c r="I47" s="142">
        <v>0</v>
      </c>
      <c r="J47" s="142">
        <f t="shared" si="1"/>
        <v>0</v>
      </c>
      <c r="K47" s="143">
        <f t="shared" si="2"/>
        <v>0</v>
      </c>
      <c r="L47" s="41" t="e">
        <f>#REF!/#REF!-1</f>
        <v>#REF!</v>
      </c>
    </row>
    <row r="48" spans="1:12" ht="62.25" customHeight="1" thickBot="1" x14ac:dyDescent="0.3">
      <c r="A48" s="71">
        <f t="shared" si="3"/>
        <v>20</v>
      </c>
      <c r="B48" s="195"/>
      <c r="C48" s="231"/>
      <c r="D48" s="153" t="s">
        <v>135</v>
      </c>
      <c r="E48" s="129" t="s">
        <v>14</v>
      </c>
      <c r="F48" s="129">
        <v>1</v>
      </c>
      <c r="G48" s="95"/>
      <c r="I48" s="142">
        <v>0</v>
      </c>
      <c r="J48" s="142">
        <f t="shared" si="1"/>
        <v>0</v>
      </c>
      <c r="K48" s="143">
        <f t="shared" si="2"/>
        <v>0</v>
      </c>
      <c r="L48" s="41" t="e">
        <f>#REF!/#REF!-1</f>
        <v>#REF!</v>
      </c>
    </row>
    <row r="49" spans="1:16" ht="62.25" customHeight="1" thickBot="1" x14ac:dyDescent="0.3">
      <c r="A49" s="71">
        <f t="shared" si="3"/>
        <v>21</v>
      </c>
      <c r="B49" s="195"/>
      <c r="C49" s="231"/>
      <c r="D49" s="153" t="s">
        <v>136</v>
      </c>
      <c r="E49" s="129" t="s">
        <v>14</v>
      </c>
      <c r="F49" s="129">
        <v>1</v>
      </c>
      <c r="G49" s="95"/>
      <c r="I49" s="142">
        <v>0</v>
      </c>
      <c r="J49" s="142">
        <f t="shared" si="1"/>
        <v>0</v>
      </c>
      <c r="K49" s="143">
        <f t="shared" si="2"/>
        <v>0</v>
      </c>
      <c r="L49" s="41" t="e">
        <f>#REF!/#REF!-1</f>
        <v>#REF!</v>
      </c>
    </row>
    <row r="50" spans="1:16" ht="62.25" customHeight="1" thickBot="1" x14ac:dyDescent="0.3">
      <c r="A50" s="71">
        <f t="shared" si="3"/>
        <v>22</v>
      </c>
      <c r="B50" s="195"/>
      <c r="C50" s="231"/>
      <c r="D50" s="153" t="s">
        <v>137</v>
      </c>
      <c r="E50" s="129" t="s">
        <v>14</v>
      </c>
      <c r="F50" s="129">
        <v>1</v>
      </c>
      <c r="G50" s="95"/>
      <c r="I50" s="142">
        <v>0</v>
      </c>
      <c r="J50" s="142">
        <f t="shared" si="1"/>
        <v>0</v>
      </c>
      <c r="K50" s="143">
        <f t="shared" si="2"/>
        <v>0</v>
      </c>
      <c r="L50" s="41" t="e">
        <f>#REF!/#REF!-1</f>
        <v>#REF!</v>
      </c>
    </row>
    <row r="51" spans="1:16" ht="62.25" customHeight="1" thickBot="1" x14ac:dyDescent="0.3">
      <c r="A51" s="71">
        <f t="shared" si="3"/>
        <v>23</v>
      </c>
      <c r="B51" s="195"/>
      <c r="C51" s="231"/>
      <c r="D51" s="153" t="s">
        <v>110</v>
      </c>
      <c r="E51" s="129" t="s">
        <v>14</v>
      </c>
      <c r="F51" s="129">
        <v>1</v>
      </c>
      <c r="G51" s="95"/>
      <c r="I51" s="142">
        <v>0</v>
      </c>
      <c r="J51" s="142">
        <f t="shared" si="1"/>
        <v>0</v>
      </c>
      <c r="K51" s="143">
        <f t="shared" si="2"/>
        <v>0</v>
      </c>
      <c r="L51" s="41" t="e">
        <f>#REF!/#REF!-1</f>
        <v>#REF!</v>
      </c>
    </row>
    <row r="52" spans="1:16" ht="62.25" customHeight="1" thickBot="1" x14ac:dyDescent="0.3">
      <c r="A52" s="71">
        <f t="shared" si="3"/>
        <v>24</v>
      </c>
      <c r="B52" s="195"/>
      <c r="C52" s="231"/>
      <c r="D52" s="158" t="s">
        <v>114</v>
      </c>
      <c r="E52" s="129" t="s">
        <v>14</v>
      </c>
      <c r="F52" s="129">
        <v>1</v>
      </c>
      <c r="G52" s="95"/>
      <c r="I52" s="142">
        <v>0</v>
      </c>
      <c r="J52" s="142">
        <f t="shared" si="1"/>
        <v>0</v>
      </c>
      <c r="K52" s="143">
        <f t="shared" si="2"/>
        <v>0</v>
      </c>
      <c r="L52" s="41" t="e">
        <f>#REF!/#REF!-1</f>
        <v>#REF!</v>
      </c>
    </row>
    <row r="53" spans="1:16" ht="62.25" customHeight="1" thickBot="1" x14ac:dyDescent="0.3">
      <c r="A53" s="71">
        <f t="shared" si="3"/>
        <v>25</v>
      </c>
      <c r="B53" s="195"/>
      <c r="C53" s="231"/>
      <c r="D53" s="158" t="s">
        <v>115</v>
      </c>
      <c r="E53" s="129" t="s">
        <v>14</v>
      </c>
      <c r="F53" s="129">
        <v>1</v>
      </c>
      <c r="G53" s="95"/>
      <c r="I53" s="142">
        <v>0</v>
      </c>
      <c r="J53" s="142">
        <f t="shared" si="1"/>
        <v>0</v>
      </c>
      <c r="K53" s="143">
        <f t="shared" si="2"/>
        <v>0</v>
      </c>
      <c r="L53" s="41" t="e">
        <f>#REF!/#REF!-1</f>
        <v>#REF!</v>
      </c>
    </row>
    <row r="54" spans="1:16" ht="62.25" customHeight="1" thickBot="1" x14ac:dyDescent="0.3">
      <c r="A54" s="78"/>
      <c r="B54" s="197"/>
      <c r="C54" s="165" t="s">
        <v>138</v>
      </c>
      <c r="D54" s="166"/>
      <c r="E54" s="166"/>
      <c r="F54" s="167"/>
      <c r="G54" s="33"/>
      <c r="I54" s="144"/>
      <c r="J54" s="144"/>
      <c r="K54" s="145">
        <f>SUM(K29:K53)</f>
        <v>0</v>
      </c>
      <c r="L54" s="41" t="e">
        <f>AVERAGE(L29:L53)</f>
        <v>#REF!</v>
      </c>
    </row>
    <row r="55" spans="1:16" ht="62.25" customHeight="1" thickBot="1" x14ac:dyDescent="0.3">
      <c r="A55" s="95"/>
      <c r="B55" s="99"/>
      <c r="C55" s="100"/>
      <c r="D55" s="24"/>
      <c r="E55" s="23"/>
      <c r="F55" s="23"/>
      <c r="G55" s="95"/>
      <c r="I55" s="144"/>
      <c r="J55" s="144"/>
      <c r="K55" s="146"/>
    </row>
    <row r="56" spans="1:16" ht="52.5" customHeight="1" thickBot="1" x14ac:dyDescent="0.3">
      <c r="A56" s="261" t="s">
        <v>162</v>
      </c>
      <c r="B56" s="262"/>
      <c r="C56" s="262"/>
      <c r="D56" s="262"/>
      <c r="E56" s="262"/>
      <c r="F56" s="263"/>
      <c r="G56" s="95"/>
      <c r="I56" s="44"/>
      <c r="J56" s="44"/>
      <c r="K56" s="147">
        <f>K14+K27+K54</f>
        <v>0</v>
      </c>
    </row>
    <row r="57" spans="1:16" x14ac:dyDescent="0.25">
      <c r="A57" s="20"/>
    </row>
    <row r="60" spans="1:16" s="47" customFormat="1" ht="21.75" customHeight="1" x14ac:dyDescent="0.2">
      <c r="B60" s="48" t="s">
        <v>52</v>
      </c>
      <c r="C60" s="49"/>
      <c r="D60" s="50"/>
      <c r="I60" s="104"/>
      <c r="J60" s="105"/>
      <c r="K60" s="105"/>
      <c r="L60" s="148"/>
      <c r="M60" s="52"/>
    </row>
    <row r="61" spans="1:16" s="47" customFormat="1" ht="47.25" customHeight="1" x14ac:dyDescent="0.2">
      <c r="B61" s="171" t="s">
        <v>53</v>
      </c>
      <c r="C61" s="171"/>
      <c r="D61" s="171"/>
      <c r="E61" s="171"/>
      <c r="F61" s="171"/>
      <c r="I61" s="104"/>
      <c r="J61" s="105"/>
      <c r="K61" s="105"/>
      <c r="L61" s="148"/>
      <c r="M61" s="52"/>
    </row>
    <row r="62" spans="1:16" s="56" customFormat="1" ht="25.5" customHeight="1" thickBot="1" x14ac:dyDescent="0.25">
      <c r="B62" s="264"/>
      <c r="C62" s="264"/>
      <c r="D62" s="264"/>
      <c r="E62" s="264"/>
      <c r="F62" s="149"/>
      <c r="I62" s="104"/>
      <c r="J62" s="105"/>
      <c r="K62" s="105"/>
      <c r="L62" s="148"/>
      <c r="M62" s="58"/>
    </row>
    <row r="63" spans="1:16" ht="102.75" customHeight="1" thickBot="1" x14ac:dyDescent="0.3">
      <c r="B63" s="265" t="s">
        <v>156</v>
      </c>
      <c r="C63" s="266"/>
      <c r="D63" s="266"/>
      <c r="E63" s="266"/>
      <c r="F63" s="266"/>
      <c r="G63" s="267"/>
      <c r="L63" s="53"/>
      <c r="M63" s="53"/>
      <c r="N63" s="53"/>
      <c r="O63" s="53"/>
      <c r="P63" s="53"/>
    </row>
    <row r="64" spans="1:16" s="56" customFormat="1" ht="20.100000000000001" customHeight="1" x14ac:dyDescent="0.2">
      <c r="B64" s="54"/>
      <c r="C64" s="57"/>
      <c r="D64" s="57"/>
      <c r="I64" s="104"/>
      <c r="J64" s="105"/>
      <c r="K64" s="105"/>
      <c r="L64" s="148"/>
      <c r="M64" s="58"/>
    </row>
    <row r="65" spans="2:13" s="56" customFormat="1" ht="20.100000000000001" customHeight="1" thickBot="1" x14ac:dyDescent="0.25">
      <c r="B65" s="150"/>
      <c r="L65" s="151"/>
      <c r="M65" s="58"/>
    </row>
    <row r="66" spans="2:13" s="56" customFormat="1" ht="35.1" customHeight="1" thickBot="1" x14ac:dyDescent="0.25">
      <c r="B66" s="15" t="s">
        <v>146</v>
      </c>
      <c r="C66" s="16"/>
      <c r="D66" s="57"/>
      <c r="E66" s="57"/>
      <c r="K66" s="51"/>
      <c r="L66" s="58"/>
    </row>
    <row r="67" spans="2:13" s="56" customFormat="1" ht="35.1" customHeight="1" thickBot="1" x14ac:dyDescent="0.25">
      <c r="B67" s="15" t="s">
        <v>147</v>
      </c>
      <c r="C67" s="16"/>
      <c r="K67" s="59"/>
      <c r="L67" s="58"/>
    </row>
    <row r="68" spans="2:13" s="56" customFormat="1" ht="35.1" customHeight="1" thickBot="1" x14ac:dyDescent="0.25">
      <c r="B68" s="60" t="s">
        <v>148</v>
      </c>
      <c r="C68" s="16"/>
      <c r="K68" s="51"/>
      <c r="L68" s="58"/>
    </row>
    <row r="69" spans="2:13" s="56" customFormat="1" ht="35.1" customHeight="1" thickBot="1" x14ac:dyDescent="0.25">
      <c r="B69" s="60" t="s">
        <v>149</v>
      </c>
      <c r="C69" s="16"/>
      <c r="K69" s="59"/>
      <c r="L69" s="58"/>
    </row>
    <row r="70" spans="2:13" s="56" customFormat="1" ht="35.1" customHeight="1" thickBot="1" x14ac:dyDescent="0.25">
      <c r="B70" s="60" t="s">
        <v>150</v>
      </c>
      <c r="C70" s="17"/>
      <c r="K70" s="59"/>
      <c r="L70" s="58"/>
    </row>
    <row r="71" spans="2:13" s="56" customFormat="1" ht="35.1" customHeight="1" thickBot="1" x14ac:dyDescent="0.25">
      <c r="B71" s="60" t="s">
        <v>151</v>
      </c>
      <c r="C71" s="16"/>
      <c r="K71" s="59"/>
      <c r="L71" s="58"/>
    </row>
    <row r="72" spans="2:13" ht="35.1" customHeight="1" thickBot="1" x14ac:dyDescent="0.3">
      <c r="B72" s="15" t="s">
        <v>152</v>
      </c>
      <c r="C72" s="16"/>
      <c r="E72" s="45"/>
      <c r="F72" s="45"/>
      <c r="G72" s="45"/>
      <c r="H72" s="45"/>
      <c r="I72" s="46"/>
      <c r="J72" s="45"/>
      <c r="K72" s="18"/>
      <c r="L72" s="19"/>
    </row>
    <row r="73" spans="2:13" ht="35.1" customHeight="1" thickBot="1" x14ac:dyDescent="0.3">
      <c r="B73" s="61" t="s">
        <v>153</v>
      </c>
      <c r="C73" s="16"/>
      <c r="E73" s="45"/>
      <c r="F73" s="45"/>
      <c r="G73" s="45"/>
      <c r="H73" s="45"/>
      <c r="I73" s="46"/>
      <c r="J73" s="45"/>
      <c r="K73" s="18"/>
      <c r="L73" s="19"/>
    </row>
  </sheetData>
  <sheetProtection password="BC23" sheet="1" objects="1" scenarios="1"/>
  <mergeCells count="35">
    <mergeCell ref="A1:K1"/>
    <mergeCell ref="A2:C4"/>
    <mergeCell ref="D2:K4"/>
    <mergeCell ref="A6:K6"/>
    <mergeCell ref="I8:K9"/>
    <mergeCell ref="A9:A11"/>
    <mergeCell ref="B9:B11"/>
    <mergeCell ref="C9:C11"/>
    <mergeCell ref="I10:I11"/>
    <mergeCell ref="J10:J11"/>
    <mergeCell ref="K10:K11"/>
    <mergeCell ref="D9:D11"/>
    <mergeCell ref="E9:E11"/>
    <mergeCell ref="F9:F11"/>
    <mergeCell ref="J16:J26"/>
    <mergeCell ref="K16:K26"/>
    <mergeCell ref="C27:F27"/>
    <mergeCell ref="K12:K13"/>
    <mergeCell ref="C14:F14"/>
    <mergeCell ref="C16:C26"/>
    <mergeCell ref="E16:E26"/>
    <mergeCell ref="F16:F26"/>
    <mergeCell ref="I12:I13"/>
    <mergeCell ref="J12:J13"/>
    <mergeCell ref="C12:C13"/>
    <mergeCell ref="E12:E13"/>
    <mergeCell ref="F12:F13"/>
    <mergeCell ref="A56:F56"/>
    <mergeCell ref="B61:F61"/>
    <mergeCell ref="B62:E62"/>
    <mergeCell ref="B63:G63"/>
    <mergeCell ref="I16:I26"/>
    <mergeCell ref="B12:B54"/>
    <mergeCell ref="C29:C53"/>
    <mergeCell ref="C54:F54"/>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3"/>
  <sheetViews>
    <sheetView showGridLines="0" tabSelected="1" zoomScale="60" zoomScaleNormal="60" workbookViewId="0">
      <selection sqref="A1:J23"/>
    </sheetView>
  </sheetViews>
  <sheetFormatPr baseColWidth="10" defaultRowHeight="15.75" x14ac:dyDescent="0.25"/>
  <cols>
    <col min="1" max="1" width="5.28515625" style="2" customWidth="1"/>
    <col min="2" max="2" width="14.140625" style="2" customWidth="1"/>
    <col min="3" max="3" width="44.5703125" style="2" customWidth="1"/>
    <col min="4" max="4" width="51.85546875" style="7" customWidth="1"/>
    <col min="5" max="6" width="17.28515625" style="8" customWidth="1"/>
    <col min="7" max="7" width="28.42578125" style="8" customWidth="1"/>
    <col min="8" max="9" width="21.140625" style="2" customWidth="1"/>
    <col min="10" max="10" width="23.7109375" style="2" customWidth="1"/>
    <col min="11" max="11" width="11.42578125" style="2"/>
    <col min="12" max="12" width="24.140625" style="10" bestFit="1" customWidth="1"/>
    <col min="13" max="13" width="16.42578125" style="10" customWidth="1"/>
    <col min="14" max="14" width="11.42578125" style="10"/>
    <col min="15" max="15" width="20.7109375" style="10" customWidth="1"/>
    <col min="16" max="16" width="11.42578125" style="10"/>
    <col min="17" max="16384" width="11.42578125" style="2"/>
  </cols>
  <sheetData>
    <row r="1" spans="1:17" ht="32.25" customHeight="1" x14ac:dyDescent="0.25">
      <c r="A1" s="302"/>
      <c r="B1" s="303"/>
      <c r="C1" s="304" t="s">
        <v>54</v>
      </c>
      <c r="D1" s="305"/>
      <c r="E1" s="305"/>
      <c r="F1" s="305"/>
      <c r="G1" s="305"/>
      <c r="H1" s="305"/>
      <c r="I1" s="305"/>
      <c r="J1" s="306"/>
    </row>
    <row r="2" spans="1:17" ht="32.25" customHeight="1" x14ac:dyDescent="0.25">
      <c r="A2" s="302"/>
      <c r="B2" s="303"/>
      <c r="C2" s="307"/>
      <c r="D2" s="308"/>
      <c r="E2" s="308"/>
      <c r="F2" s="308"/>
      <c r="G2" s="308"/>
      <c r="H2" s="308"/>
      <c r="I2" s="308"/>
      <c r="J2" s="309"/>
    </row>
    <row r="3" spans="1:17" ht="51.75" customHeight="1" thickBot="1" x14ac:dyDescent="0.3">
      <c r="A3" s="310"/>
      <c r="B3" s="311"/>
      <c r="C3" s="312"/>
      <c r="D3" s="313"/>
      <c r="E3" s="313"/>
      <c r="F3" s="313"/>
      <c r="G3" s="313"/>
      <c r="H3" s="313"/>
      <c r="I3" s="313"/>
      <c r="J3" s="314"/>
    </row>
    <row r="4" spans="1:17" ht="47.25" customHeight="1" thickBot="1" x14ac:dyDescent="0.3">
      <c r="A4" s="315"/>
      <c r="B4" s="315"/>
      <c r="C4" s="315"/>
      <c r="D4" s="315"/>
      <c r="E4" s="315"/>
      <c r="F4" s="315"/>
      <c r="G4" s="315"/>
      <c r="H4" s="303"/>
      <c r="I4" s="303"/>
      <c r="J4" s="303"/>
    </row>
    <row r="5" spans="1:17" ht="65.25" customHeight="1" thickBot="1" x14ac:dyDescent="0.3">
      <c r="A5" s="315"/>
      <c r="B5" s="316"/>
      <c r="C5" s="316"/>
      <c r="D5" s="316"/>
      <c r="E5" s="316"/>
      <c r="F5" s="316"/>
      <c r="G5" s="316"/>
      <c r="H5" s="303"/>
      <c r="I5" s="317" t="s">
        <v>139</v>
      </c>
      <c r="J5" s="318"/>
    </row>
    <row r="6" spans="1:17" ht="88.5" customHeight="1" thickBot="1" x14ac:dyDescent="0.3">
      <c r="A6" s="319" t="s">
        <v>140</v>
      </c>
      <c r="B6" s="320"/>
      <c r="C6" s="320"/>
      <c r="D6" s="320"/>
      <c r="E6" s="320"/>
      <c r="F6" s="320"/>
      <c r="G6" s="321"/>
      <c r="H6" s="303"/>
      <c r="I6" s="322" t="s">
        <v>141</v>
      </c>
      <c r="J6" s="323"/>
    </row>
    <row r="7" spans="1:17" ht="90.75" customHeight="1" thickBot="1" x14ac:dyDescent="0.3">
      <c r="A7" s="324" t="s">
        <v>142</v>
      </c>
      <c r="B7" s="325"/>
      <c r="C7" s="325"/>
      <c r="D7" s="325"/>
      <c r="E7" s="325"/>
      <c r="F7" s="325"/>
      <c r="G7" s="326"/>
      <c r="H7" s="327"/>
      <c r="I7" s="328"/>
      <c r="J7" s="329"/>
      <c r="K7" s="9"/>
      <c r="L7" s="11"/>
    </row>
    <row r="8" spans="1:17" ht="141.75" customHeight="1" thickBot="1" x14ac:dyDescent="0.3">
      <c r="A8" s="324" t="s">
        <v>143</v>
      </c>
      <c r="B8" s="325"/>
      <c r="C8" s="325"/>
      <c r="D8" s="325"/>
      <c r="E8" s="325"/>
      <c r="F8" s="325"/>
      <c r="G8" s="326"/>
      <c r="H8" s="327"/>
      <c r="I8" s="328"/>
      <c r="J8" s="329"/>
      <c r="K8" s="9"/>
      <c r="L8" s="11"/>
    </row>
    <row r="9" spans="1:17" ht="113.25" customHeight="1" thickBot="1" x14ac:dyDescent="0.3">
      <c r="A9" s="324" t="s">
        <v>144</v>
      </c>
      <c r="B9" s="325"/>
      <c r="C9" s="325"/>
      <c r="D9" s="325"/>
      <c r="E9" s="325"/>
      <c r="F9" s="325"/>
      <c r="G9" s="326"/>
      <c r="H9" s="327"/>
      <c r="I9" s="328"/>
      <c r="J9" s="329"/>
      <c r="K9" s="9"/>
      <c r="L9" s="11"/>
      <c r="Q9" s="12"/>
    </row>
    <row r="10" spans="1:17" ht="16.5" customHeight="1" x14ac:dyDescent="0.25">
      <c r="A10" s="304" t="s">
        <v>145</v>
      </c>
      <c r="B10" s="305"/>
      <c r="C10" s="305"/>
      <c r="D10" s="305"/>
      <c r="E10" s="305"/>
      <c r="F10" s="305"/>
      <c r="G10" s="306"/>
      <c r="H10" s="330"/>
      <c r="I10" s="331">
        <f>SUM(I7:J9)</f>
        <v>0</v>
      </c>
      <c r="J10" s="332"/>
    </row>
    <row r="11" spans="1:17" ht="15" customHeight="1" x14ac:dyDescent="0.25">
      <c r="A11" s="307"/>
      <c r="B11" s="308"/>
      <c r="C11" s="308"/>
      <c r="D11" s="308"/>
      <c r="E11" s="308"/>
      <c r="F11" s="308"/>
      <c r="G11" s="309"/>
      <c r="H11" s="330"/>
      <c r="I11" s="333"/>
      <c r="J11" s="334"/>
      <c r="L11" s="13">
        <v>5508748</v>
      </c>
      <c r="M11" s="13"/>
    </row>
    <row r="12" spans="1:17" ht="49.5" customHeight="1" thickBot="1" x14ac:dyDescent="0.4">
      <c r="A12" s="312"/>
      <c r="B12" s="313"/>
      <c r="C12" s="313"/>
      <c r="D12" s="313"/>
      <c r="E12" s="313"/>
      <c r="F12" s="313"/>
      <c r="G12" s="314"/>
      <c r="H12" s="330"/>
      <c r="I12" s="335"/>
      <c r="J12" s="336"/>
      <c r="L12" s="13"/>
      <c r="M12" s="13"/>
      <c r="O12" s="14">
        <f>I10/L11-1</f>
        <v>-1</v>
      </c>
    </row>
    <row r="13" spans="1:17" ht="15.75" customHeight="1" thickBot="1" x14ac:dyDescent="0.3">
      <c r="A13" s="303"/>
      <c r="B13" s="303"/>
      <c r="C13" s="303"/>
      <c r="D13" s="303"/>
      <c r="E13" s="303"/>
      <c r="F13" s="303"/>
      <c r="G13" s="303"/>
      <c r="H13" s="303"/>
      <c r="I13" s="303"/>
      <c r="J13" s="303"/>
    </row>
    <row r="14" spans="1:17" ht="102.75" customHeight="1" thickBot="1" x14ac:dyDescent="0.3">
      <c r="A14" s="303"/>
      <c r="B14" s="337" t="s">
        <v>154</v>
      </c>
      <c r="C14" s="338"/>
      <c r="D14" s="338"/>
      <c r="E14" s="338"/>
      <c r="F14" s="338"/>
      <c r="G14" s="339"/>
      <c r="H14" s="303"/>
      <c r="I14" s="303"/>
      <c r="J14" s="303"/>
    </row>
    <row r="15" spans="1:17" ht="80.25" customHeight="1" thickBot="1" x14ac:dyDescent="0.3">
      <c r="A15" s="303"/>
      <c r="B15" s="340"/>
      <c r="C15" s="303"/>
      <c r="D15" s="303"/>
      <c r="E15" s="303"/>
      <c r="F15" s="303"/>
      <c r="G15" s="303"/>
      <c r="H15" s="303"/>
      <c r="I15" s="303"/>
      <c r="J15" s="303"/>
    </row>
    <row r="16" spans="1:17" s="4" customFormat="1" ht="35.1" customHeight="1" thickBot="1" x14ac:dyDescent="0.25">
      <c r="A16" s="341"/>
      <c r="B16" s="342" t="s">
        <v>146</v>
      </c>
      <c r="C16" s="343"/>
      <c r="D16" s="344"/>
      <c r="E16" s="344"/>
      <c r="F16" s="341"/>
      <c r="G16" s="341"/>
      <c r="H16" s="341"/>
      <c r="I16" s="341"/>
      <c r="J16" s="341"/>
      <c r="K16" s="3"/>
      <c r="L16" s="5"/>
    </row>
    <row r="17" spans="1:16" s="4" customFormat="1" ht="35.1" customHeight="1" thickBot="1" x14ac:dyDescent="0.25">
      <c r="A17" s="341"/>
      <c r="B17" s="345" t="s">
        <v>147</v>
      </c>
      <c r="C17" s="343"/>
      <c r="D17" s="341"/>
      <c r="E17" s="341"/>
      <c r="F17" s="341"/>
      <c r="G17" s="341"/>
      <c r="H17" s="341"/>
      <c r="I17" s="341"/>
      <c r="J17" s="341"/>
      <c r="K17" s="6"/>
      <c r="L17" s="5"/>
    </row>
    <row r="18" spans="1:16" s="4" customFormat="1" ht="35.1" customHeight="1" thickBot="1" x14ac:dyDescent="0.25">
      <c r="A18" s="341"/>
      <c r="B18" s="346" t="s">
        <v>148</v>
      </c>
      <c r="C18" s="343"/>
      <c r="D18" s="341"/>
      <c r="E18" s="341"/>
      <c r="F18" s="341"/>
      <c r="G18" s="341"/>
      <c r="H18" s="341"/>
      <c r="I18" s="341"/>
      <c r="J18" s="341"/>
      <c r="K18" s="3"/>
      <c r="L18" s="5"/>
    </row>
    <row r="19" spans="1:16" s="4" customFormat="1" ht="35.1" customHeight="1" thickBot="1" x14ac:dyDescent="0.25">
      <c r="A19" s="341"/>
      <c r="B19" s="346" t="s">
        <v>149</v>
      </c>
      <c r="C19" s="343"/>
      <c r="D19" s="341"/>
      <c r="E19" s="341"/>
      <c r="F19" s="341"/>
      <c r="G19" s="341"/>
      <c r="H19" s="341"/>
      <c r="I19" s="341"/>
      <c r="J19" s="341"/>
      <c r="K19" s="6"/>
      <c r="L19" s="5"/>
    </row>
    <row r="20" spans="1:16" s="4" customFormat="1" ht="35.1" customHeight="1" thickBot="1" x14ac:dyDescent="0.25">
      <c r="A20" s="341"/>
      <c r="B20" s="346" t="s">
        <v>150</v>
      </c>
      <c r="C20" s="347"/>
      <c r="D20" s="341"/>
      <c r="E20" s="341"/>
      <c r="F20" s="341"/>
      <c r="G20" s="341"/>
      <c r="H20" s="341"/>
      <c r="I20" s="341"/>
      <c r="J20" s="341"/>
      <c r="K20" s="6"/>
      <c r="L20" s="5"/>
    </row>
    <row r="21" spans="1:16" s="4" customFormat="1" ht="35.1" customHeight="1" thickBot="1" x14ac:dyDescent="0.25">
      <c r="A21" s="341"/>
      <c r="B21" s="346" t="s">
        <v>151</v>
      </c>
      <c r="C21" s="343"/>
      <c r="D21" s="341"/>
      <c r="E21" s="341"/>
      <c r="F21" s="341"/>
      <c r="G21" s="341"/>
      <c r="H21" s="341"/>
      <c r="I21" s="341"/>
      <c r="J21" s="341"/>
      <c r="K21" s="6"/>
      <c r="L21" s="5"/>
    </row>
    <row r="22" spans="1:16" ht="35.1" customHeight="1" thickBot="1" x14ac:dyDescent="0.3">
      <c r="A22" s="303"/>
      <c r="B22" s="345" t="s">
        <v>152</v>
      </c>
      <c r="C22" s="343"/>
      <c r="D22" s="303"/>
      <c r="E22" s="303"/>
      <c r="F22" s="303"/>
      <c r="G22" s="303"/>
      <c r="H22" s="303"/>
      <c r="I22" s="303"/>
      <c r="J22" s="303"/>
      <c r="K22" s="1"/>
      <c r="L22" s="2"/>
      <c r="M22" s="2"/>
      <c r="N22" s="2"/>
      <c r="O22" s="2"/>
      <c r="P22" s="2"/>
    </row>
    <row r="23" spans="1:16" ht="35.1" customHeight="1" thickBot="1" x14ac:dyDescent="0.3">
      <c r="A23" s="303"/>
      <c r="B23" s="346" t="s">
        <v>153</v>
      </c>
      <c r="C23" s="343"/>
      <c r="D23" s="303"/>
      <c r="E23" s="303"/>
      <c r="F23" s="303"/>
      <c r="G23" s="303"/>
      <c r="H23" s="303"/>
      <c r="I23" s="303"/>
      <c r="J23" s="303"/>
      <c r="K23" s="1"/>
      <c r="L23" s="2"/>
      <c r="M23" s="2"/>
      <c r="N23" s="2"/>
      <c r="O23" s="2"/>
      <c r="P23" s="2"/>
    </row>
  </sheetData>
  <mergeCells count="14">
    <mergeCell ref="C1:J3"/>
    <mergeCell ref="A7:G7"/>
    <mergeCell ref="I7:J7"/>
    <mergeCell ref="I5:J5"/>
    <mergeCell ref="A6:G6"/>
    <mergeCell ref="I6:J6"/>
    <mergeCell ref="B14:G14"/>
    <mergeCell ref="A8:G8"/>
    <mergeCell ref="I8:J8"/>
    <mergeCell ref="A9:G9"/>
    <mergeCell ref="I9:J9"/>
    <mergeCell ref="A10:G12"/>
    <mergeCell ref="H10:H12"/>
    <mergeCell ref="I10:J12"/>
  </mergeCells>
  <printOptions horizontalCentered="1"/>
  <pageMargins left="0.70866141732283472" right="0.70866141732283472" top="0.74803149606299213" bottom="0.74803149606299213" header="0.31496062992125984" footer="0.31496062992125984"/>
  <pageSetup scale="54"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 1. PISTOLAS </vt:lpstr>
      <vt:lpstr>2. SUBAMETRALLADORAS</vt:lpstr>
      <vt:lpstr>3. FUSILES </vt:lpstr>
      <vt:lpstr>4. OFERTA CONSOLIDADA</vt:lpstr>
      <vt:lpstr>'2. SUBAMETRALLADORAS'!Títulos_a_imprimir</vt:lpstr>
      <vt:lpstr>'3. FUSILES '!Títulos_a_imprimir</vt:lpstr>
      <vt:lpstr>'4. OFERTA CONSOLIDADA'!Títulos_a_imprimir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Jaime Perez Uscategui</cp:lastModifiedBy>
  <dcterms:created xsi:type="dcterms:W3CDTF">2022-02-22T21:37:33Z</dcterms:created>
  <dcterms:modified xsi:type="dcterms:W3CDTF">2023-02-16T22:15:38Z</dcterms:modified>
</cp:coreProperties>
</file>