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jorgearodriguez\Desktop\2023 PROCESOS ASIGNADOS\10. PERCEPCION Y SATISFACCION\COTIZACIONES RECIBIDAS 2023\"/>
    </mc:Choice>
  </mc:AlternateContent>
  <xr:revisionPtr revIDLastSave="0" documentId="8_{DE5FC8B6-6E5E-4BD5-A0FB-2F7104E6CFD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TIZACIÓN" sheetId="3" r:id="rId1"/>
    <sheet name="Hoja1" sheetId="4" state="hidden" r:id="rId2"/>
  </sheets>
  <definedNames>
    <definedName name="_xlnm.Print_Area" localSheetId="0">COTIZACIÓN!$A$1:$J$53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5" i="3" l="1"/>
  <c r="I34" i="3"/>
  <c r="I33" i="3"/>
  <c r="I32" i="3"/>
  <c r="I27" i="3"/>
  <c r="I26" i="3"/>
  <c r="I25" i="3"/>
  <c r="I24" i="3"/>
  <c r="I28" i="3" l="1"/>
  <c r="H29" i="3" s="1"/>
  <c r="I36" i="3" l="1"/>
  <c r="H37" i="3" s="1"/>
  <c r="I20" i="3"/>
  <c r="I19" i="3"/>
  <c r="I18" i="3"/>
  <c r="I17" i="3"/>
  <c r="H21" i="3" l="1"/>
  <c r="H39" i="3" l="1"/>
  <c r="H43" i="3" s="1"/>
  <c r="H47" i="3" s="1"/>
</calcChain>
</file>

<file path=xl/sharedStrings.xml><?xml version="1.0" encoding="utf-8"?>
<sst xmlns="http://schemas.openxmlformats.org/spreadsheetml/2006/main" count="127" uniqueCount="49">
  <si>
    <t>Cantidad</t>
  </si>
  <si>
    <t>Empresa:</t>
  </si>
  <si>
    <t>Contacto:</t>
  </si>
  <si>
    <t>E-Mail:</t>
  </si>
  <si>
    <t>ITEM</t>
  </si>
  <si>
    <t>DISPONIBILIDAD</t>
  </si>
  <si>
    <t>N/A</t>
  </si>
  <si>
    <t>SOLICITUD DE INFORMACIÓN EMPRESA COTIZANTE</t>
  </si>
  <si>
    <t>Telefono:</t>
  </si>
  <si>
    <t>Llevar a cabo todas las actividades descritas en esta fase.</t>
  </si>
  <si>
    <t>SUBTOTAL</t>
  </si>
  <si>
    <t>TOTAL IVA INCLUIDO</t>
  </si>
  <si>
    <t>TIEMPO EN 
MESES</t>
  </si>
  <si>
    <t>Director de Proyecto</t>
  </si>
  <si>
    <t>Colaborador</t>
  </si>
  <si>
    <t>?</t>
  </si>
  <si>
    <t>COORDINADOR DE ESTUDIO</t>
  </si>
  <si>
    <t>PROFESIONAL EXPERTO EN ESTADÍSTICA</t>
  </si>
  <si>
    <t>PROFESIONAL CUALITATIVO</t>
  </si>
  <si>
    <t>ENCUESTADOR</t>
  </si>
  <si>
    <t>FASE 1 - DE PLANEACIÓN Y DISEÑO</t>
  </si>
  <si>
    <t>FASE 2 - DE IMPLEMENTACIÓN</t>
  </si>
  <si>
    <t>FASE II IMPLEMENTACION</t>
  </si>
  <si>
    <t>FASE I PLANEACION Y DISEÑO</t>
  </si>
  <si>
    <t>FASE 3 - DE ENTREGA DE RESULTADOS</t>
  </si>
  <si>
    <t>FASE III ENTREGA DE RESULTADOS</t>
  </si>
  <si>
    <t xml:space="preserve">REALIZAR UN ESTUDIO DE PERCEPCIÓN Y SATISFACCIÓN FRENTE A LOS SERVICIOS, BENEFICIOS Y ATENCIÓN OFRECIDOS POR LA AGENCIA PARA LA REINCORPORACIÓN Y NORMALIZACIÓN – ARN, DIRIGIDO A LA POBLACIÓN OBJETO DE ATENCIÓN Y AL CLIENTE INTERNO DE CONFORMIDAD CON EL ANEXO NO. 1. “ESPECIFICACIONES TÉCNICAS MÍNIMAS” - 2023. </t>
  </si>
  <si>
    <r>
      <t xml:space="preserve">PERSONAL
</t>
    </r>
    <r>
      <rPr>
        <sz val="11"/>
        <color rgb="FF000000"/>
        <rFont val="Arial Narrow"/>
        <family val="2"/>
      </rPr>
      <t>(Tener en cuenta los perfiles académicos y las especificaciones detalladas de acuerdo al Anexo 1 Especificaciones Tecnicas Minimas)</t>
    </r>
  </si>
  <si>
    <t>Instrucciones para el diligenciamiento del formato de cotización.</t>
  </si>
  <si>
    <t>ENCUESTADORES</t>
  </si>
  <si>
    <t>VALOR UNITARIO</t>
  </si>
  <si>
    <r>
      <t xml:space="preserve">PERSONAL
</t>
    </r>
    <r>
      <rPr>
        <sz val="10"/>
        <color rgb="FF000000"/>
        <rFont val="Arial Narrow"/>
        <family val="2"/>
      </rPr>
      <t>(Tener en cuenta los perfiles académicos y las especificaciones detalladas de acuerdo al Anexo 1 Especificaciones Técnicas Minimas)</t>
    </r>
  </si>
  <si>
    <r>
      <t xml:space="preserve">Este ítem hace referencia a </t>
    </r>
    <r>
      <rPr>
        <b/>
        <u/>
        <sz val="12"/>
        <color rgb="FF000000"/>
        <rFont val="Arial Narrow"/>
        <family val="2"/>
      </rPr>
      <t>todos los costos</t>
    </r>
    <r>
      <rPr>
        <sz val="12"/>
        <color rgb="FF000000"/>
        <rFont val="Arial Narrow"/>
        <family val="2"/>
      </rPr>
      <t xml:space="preserve"> asociados para llevar a cabo todas las actividades descritas en esta fase. De acuerdo a las especificaciones detalladas del Anexo 1 Especificaciones Técnicas Mínimas.</t>
    </r>
  </si>
  <si>
    <t>SUBTOTAL FASES (1+2+3) SIN IVA</t>
  </si>
  <si>
    <t>IVA (19%)</t>
  </si>
  <si>
    <t>,</t>
  </si>
  <si>
    <t>DESCRIPCIÓN</t>
  </si>
  <si>
    <t>ESPECIFICACIÓN</t>
  </si>
  <si>
    <t>SUBTOTAL SIN IVA FASE 3.</t>
  </si>
  <si>
    <t>SUBTOTAL SIN IVA FASE 2.</t>
  </si>
  <si>
    <t>SUBTOTAL SIN IVA FASE 1.</t>
  </si>
  <si>
    <t>,,,,,</t>
  </si>
  <si>
    <r>
      <rPr>
        <b/>
        <u/>
        <sz val="12"/>
        <color rgb="FF7030A0"/>
        <rFont val="Arial Narrow"/>
        <family val="2"/>
      </rPr>
      <t>NOTAS:</t>
    </r>
    <r>
      <rPr>
        <sz val="10"/>
        <color theme="1"/>
        <rFont val="Arial Narrow"/>
        <family val="2"/>
      </rPr>
      <t xml:space="preserve">
</t>
    </r>
    <r>
      <rPr>
        <b/>
        <sz val="10"/>
        <color rgb="FF7030A0"/>
        <rFont val="Arial Narrow"/>
        <family val="2"/>
      </rPr>
      <t>(1)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 xml:space="preserve">Señor/a cotizante, en su propuesta económica al señalar los precios unitarios, deberá tener en cuenta todos los costos directos e indirectos tales como desplazamientos, logística, transporte y demás necesarios para el cumplimiento del objeto de la presente contratación, así como los impuestos Nacionales, IVA, Estampillas departamentales y municipales, y demás impuestos, tasas, contribuciones, polizas, etc, que se puedan generar en consecuencia de la ejecución de las diferentes actividades que componen el Anexo Técnico.
</t>
    </r>
    <r>
      <rPr>
        <b/>
        <sz val="10"/>
        <color rgb="FF7030A0"/>
        <rFont val="Arial Narrow"/>
        <family val="2"/>
      </rPr>
      <t>(2)</t>
    </r>
    <r>
      <rPr>
        <sz val="10"/>
        <color theme="1"/>
        <rFont val="Arial Narrow"/>
        <family val="2"/>
      </rPr>
      <t xml:space="preserve"> Esta cotizaciòn es parte del estudio de mercado de la ARN previo a la contratación, y no implica ninguna obligación de contratar.
</t>
    </r>
    <r>
      <rPr>
        <b/>
        <sz val="10"/>
        <color rgb="FF7030A0"/>
        <rFont val="Arial Narrow"/>
        <family val="2"/>
      </rPr>
      <t>(3)</t>
    </r>
    <r>
      <rPr>
        <sz val="10"/>
        <color theme="1"/>
        <rFont val="Arial Narrow"/>
        <family val="2"/>
      </rPr>
      <t xml:space="preserve"> Debe ser válida por una vigencia de 90 dias a partir de la fecha de diligenciamiento.
</t>
    </r>
    <r>
      <rPr>
        <b/>
        <sz val="10"/>
        <color rgb="FF7030A0"/>
        <rFont val="Arial Narrow"/>
        <family val="2"/>
      </rPr>
      <t>(4)</t>
    </r>
    <r>
      <rPr>
        <sz val="10"/>
        <color theme="1"/>
        <rFont val="Arial Narrow"/>
        <family val="2"/>
      </rPr>
      <t xml:space="preserve"> Revisar todos los requerimientos que se exponen en el documento </t>
    </r>
    <r>
      <rPr>
        <b/>
        <sz val="10"/>
        <color theme="1"/>
        <rFont val="Arial Narrow"/>
        <family val="2"/>
      </rPr>
      <t>"Anexo técnico"</t>
    </r>
    <r>
      <rPr>
        <sz val="10"/>
        <color theme="1"/>
        <rFont val="Arial Narrow"/>
        <family val="2"/>
      </rPr>
      <t xml:space="preserve"> y formular su cotización en concordancia con este.
</t>
    </r>
    <r>
      <rPr>
        <b/>
        <sz val="10"/>
        <color rgb="FF7030A0"/>
        <rFont val="Arial Narrow"/>
        <family val="2"/>
      </rPr>
      <t>(5)</t>
    </r>
    <r>
      <rPr>
        <sz val="10"/>
        <color theme="1"/>
        <rFont val="Arial Narrow"/>
        <family val="2"/>
      </rPr>
      <t xml:space="preserve"> El valor de la cotización deber ser expresado en </t>
    </r>
    <r>
      <rPr>
        <b/>
        <sz val="10"/>
        <color theme="1"/>
        <rFont val="Arial Narrow"/>
        <family val="2"/>
      </rPr>
      <t>PESOS COLOMBIANOS.</t>
    </r>
    <r>
      <rPr>
        <sz val="10"/>
        <color theme="1"/>
        <rFont val="Arial Narrow"/>
        <family val="2"/>
      </rPr>
      <t xml:space="preserve">
</t>
    </r>
    <r>
      <rPr>
        <b/>
        <sz val="10"/>
        <color rgb="FF7030A0"/>
        <rFont val="Arial Narrow"/>
        <family val="2"/>
      </rPr>
      <t>(6)</t>
    </r>
    <r>
      <rPr>
        <sz val="10"/>
        <color theme="1"/>
        <rFont val="Arial Narrow"/>
        <family val="2"/>
      </rPr>
      <t xml:space="preserve"> Los valores unitarios deberán aproximarse por exceso o por defecto al entero más cercano. Si la cifra no está aproximada y aparece con centavos, la ARN aproximará al entero inferior.
</t>
    </r>
    <r>
      <rPr>
        <b/>
        <sz val="10"/>
        <color rgb="FF7030A0"/>
        <rFont val="Arial Narrow"/>
        <family val="2"/>
      </rPr>
      <t>(7)</t>
    </r>
    <r>
      <rPr>
        <sz val="10"/>
        <color theme="1"/>
        <rFont val="Arial Narrow"/>
        <family val="2"/>
      </rPr>
      <t xml:space="preserve"> No modificar, agregar o quitar ningún ítem o sub-ítem.
</t>
    </r>
    <r>
      <rPr>
        <b/>
        <sz val="10"/>
        <color rgb="FF7030A0"/>
        <rFont val="Arial Narrow"/>
        <family val="2"/>
      </rPr>
      <t>(8)</t>
    </r>
    <r>
      <rPr>
        <sz val="10"/>
        <color theme="1"/>
        <rFont val="Arial Narrow"/>
        <family val="2"/>
      </rPr>
      <t xml:space="preserve"> Por favor diligenciar </t>
    </r>
    <r>
      <rPr>
        <b/>
        <sz val="10"/>
        <color theme="1"/>
        <rFont val="Arial Narrow"/>
        <family val="2"/>
      </rPr>
      <t>UNICAMENTE</t>
    </r>
    <r>
      <rPr>
        <sz val="11"/>
        <color theme="1"/>
        <rFont val="Arial Narrow"/>
        <family val="2"/>
      </rPr>
      <t xml:space="preserve"> </t>
    </r>
    <r>
      <rPr>
        <u/>
        <sz val="11"/>
        <color theme="4"/>
        <rFont val="Arial Narrow"/>
        <family val="2"/>
      </rPr>
      <t xml:space="preserve">las </t>
    </r>
    <r>
      <rPr>
        <b/>
        <u/>
        <sz val="11"/>
        <color theme="4"/>
        <rFont val="Arial Narrow"/>
        <family val="2"/>
      </rPr>
      <t>celdas en AZUL.</t>
    </r>
    <r>
      <rPr>
        <sz val="10"/>
        <color theme="1"/>
        <rFont val="Arial Narrow"/>
        <family val="2"/>
      </rPr>
      <t xml:space="preserve">
</t>
    </r>
    <r>
      <rPr>
        <b/>
        <sz val="10"/>
        <color rgb="FF7030A0"/>
        <rFont val="Arial Narrow"/>
        <family val="2"/>
      </rPr>
      <t>(9)</t>
    </r>
    <r>
      <rPr>
        <sz val="10"/>
        <color theme="1"/>
        <rFont val="Arial Narrow"/>
        <family val="2"/>
      </rPr>
      <t xml:space="preserve"> Asignar precio sin incluir el IVA en las celdas de la columna </t>
    </r>
    <r>
      <rPr>
        <b/>
        <u/>
        <sz val="11"/>
        <color theme="4"/>
        <rFont val="Arial Narrow"/>
        <family val="2"/>
      </rPr>
      <t xml:space="preserve">"Valor Unitario" </t>
    </r>
  </si>
  <si>
    <r>
      <rPr>
        <b/>
        <sz val="11"/>
        <color theme="1"/>
        <rFont val="Arial Narrow"/>
        <family val="2"/>
      </rPr>
      <t>Fuente</t>
    </r>
    <r>
      <rPr>
        <sz val="11"/>
        <color theme="1"/>
        <rFont val="Arial Narrow"/>
        <family val="2"/>
      </rPr>
      <t>:  Andrés R.  /  27-03-2023 - 1:00 pm</t>
    </r>
  </si>
  <si>
    <t>,,</t>
  </si>
  <si>
    <r>
      <rPr>
        <b/>
        <sz val="13"/>
        <color theme="1"/>
        <rFont val="Arial Narrow"/>
        <family val="2"/>
      </rPr>
      <t>AGENCIA PARA LA REINCORPORACIÓN Y LA NORMALIZACIÓN -ARN-</t>
    </r>
    <r>
      <rPr>
        <b/>
        <sz val="12"/>
        <color theme="1"/>
        <rFont val="Arial Narrow"/>
        <family val="2"/>
      </rPr>
      <t xml:space="preserve">
Subdirección Administrativa - Grupo de Gestión Contractual.</t>
    </r>
  </si>
  <si>
    <t>BRANDSTRAT BIC S.A.S.</t>
  </si>
  <si>
    <t>PAOLA RODRIGUEZ</t>
  </si>
  <si>
    <t>lici@brandstrat.co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</si>
</sst>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7030A0"/>
      <name val="Arial Narrow"/>
      <family val="2"/>
    </font>
    <font>
      <sz val="10"/>
      <color rgb="FF00000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b/>
      <sz val="16"/>
      <color theme="1"/>
      <name val="Arial Narrow"/>
      <family val="2"/>
    </font>
    <font>
      <b/>
      <u/>
      <sz val="11"/>
      <color theme="4"/>
      <name val="Arial Narrow"/>
      <family val="2"/>
    </font>
    <font>
      <sz val="11"/>
      <color theme="1"/>
      <name val="Arial Narrow"/>
      <family val="2"/>
    </font>
    <font>
      <u/>
      <sz val="11"/>
      <color theme="4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u/>
      <sz val="11"/>
      <color rgb="FFFF000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sz val="12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3"/>
      <color rgb="FF000000"/>
      <name val="Arial Narrow"/>
      <family val="2"/>
    </font>
    <font>
      <sz val="13"/>
      <name val="Arial Narrow"/>
      <family val="2"/>
    </font>
    <font>
      <b/>
      <sz val="16"/>
      <name val="Arial Narrow"/>
      <family val="2"/>
    </font>
    <font>
      <b/>
      <sz val="18"/>
      <color theme="1"/>
      <name val="Arial Narrow"/>
      <family val="2"/>
    </font>
    <font>
      <sz val="18"/>
      <color theme="1"/>
      <name val="Arial Narrow"/>
      <family val="2"/>
    </font>
    <font>
      <b/>
      <u/>
      <sz val="12"/>
      <color rgb="FF000000"/>
      <name val="Arial Narrow"/>
      <family val="2"/>
    </font>
    <font>
      <b/>
      <sz val="14"/>
      <color theme="1"/>
      <name val="Arial Narrow"/>
      <family val="2"/>
    </font>
    <font>
      <b/>
      <u/>
      <sz val="12"/>
      <color rgb="FF7030A0"/>
      <name val="Arial Narrow"/>
      <family val="2"/>
    </font>
    <font>
      <sz val="12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147">
    <xf numFmtId="0" fontId="0" fillId="0" borderId="0" xfId="0"/>
    <xf numFmtId="0" fontId="4" fillId="4" borderId="11" xfId="0" applyFont="1" applyFill="1" applyBorder="1" applyAlignment="1" applyProtection="1">
      <alignment horizontal="center" vertical="center"/>
    </xf>
    <xf numFmtId="0" fontId="4" fillId="4" borderId="1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8" fillId="0" borderId="29" xfId="0" applyFont="1" applyBorder="1" applyAlignment="1" applyProtection="1">
      <alignment horizontal="center" vertical="center" wrapText="1"/>
    </xf>
    <xf numFmtId="0" fontId="9" fillId="0" borderId="29" xfId="0" applyFont="1" applyFill="1" applyBorder="1" applyAlignment="1" applyProtection="1">
      <alignment horizontal="center" vertical="center" wrapText="1"/>
    </xf>
    <xf numFmtId="9" fontId="8" fillId="0" borderId="29" xfId="0" applyNumberFormat="1" applyFont="1" applyBorder="1" applyAlignment="1" applyProtection="1">
      <alignment horizontal="center" vertical="center"/>
    </xf>
    <xf numFmtId="9" fontId="10" fillId="0" borderId="1" xfId="0" applyNumberFormat="1" applyFont="1" applyBorder="1" applyAlignment="1" applyProtection="1">
      <alignment horizontal="center" vertical="center"/>
    </xf>
    <xf numFmtId="0" fontId="8" fillId="11" borderId="1" xfId="0" applyFont="1" applyFill="1" applyBorder="1" applyAlignment="1" applyProtection="1">
      <alignment horizontal="center" vertical="center" wrapText="1"/>
    </xf>
    <xf numFmtId="0" fontId="13" fillId="7" borderId="0" xfId="0" applyFont="1" applyFill="1" applyAlignment="1" applyProtection="1">
      <alignment vertical="center"/>
    </xf>
    <xf numFmtId="0" fontId="13" fillId="7" borderId="0" xfId="0" applyFont="1" applyFill="1" applyAlignment="1" applyProtection="1">
      <alignment horizontal="left" vertical="center" wrapText="1"/>
    </xf>
    <xf numFmtId="42" fontId="13" fillId="7" borderId="0" xfId="1" applyFont="1" applyFill="1" applyAlignment="1" applyProtection="1">
      <alignment vertical="center"/>
    </xf>
    <xf numFmtId="42" fontId="13" fillId="7" borderId="0" xfId="1" applyFont="1" applyFill="1" applyAlignment="1" applyProtection="1">
      <alignment horizontal="center" vertical="center"/>
    </xf>
    <xf numFmtId="0" fontId="13" fillId="7" borderId="0" xfId="0" applyFont="1" applyFill="1" applyProtection="1"/>
    <xf numFmtId="0" fontId="6" fillId="4" borderId="22" xfId="0" applyFont="1" applyFill="1" applyBorder="1" applyAlignment="1" applyProtection="1">
      <alignment horizontal="center" vertical="center"/>
    </xf>
    <xf numFmtId="0" fontId="19" fillId="4" borderId="11" xfId="0" applyFont="1" applyFill="1" applyBorder="1" applyAlignment="1" applyProtection="1">
      <alignment horizontal="center" vertical="center"/>
    </xf>
    <xf numFmtId="0" fontId="19" fillId="4" borderId="11" xfId="0" applyFont="1" applyFill="1" applyBorder="1" applyAlignment="1" applyProtection="1">
      <alignment horizontal="center" vertical="center" wrapText="1"/>
    </xf>
    <xf numFmtId="42" fontId="6" fillId="6" borderId="11" xfId="1" applyFont="1" applyFill="1" applyBorder="1" applyAlignment="1" applyProtection="1">
      <alignment horizontal="center" vertical="center" wrapText="1"/>
    </xf>
    <xf numFmtId="42" fontId="6" fillId="4" borderId="12" xfId="1" applyFont="1" applyFill="1" applyBorder="1" applyAlignment="1" applyProtection="1">
      <alignment horizontal="center" vertical="center" wrapText="1"/>
    </xf>
    <xf numFmtId="42" fontId="13" fillId="7" borderId="0" xfId="1" applyFont="1" applyFill="1" applyProtection="1"/>
    <xf numFmtId="0" fontId="13" fillId="7" borderId="0" xfId="0" applyFont="1" applyFill="1" applyBorder="1" applyProtection="1"/>
    <xf numFmtId="0" fontId="16" fillId="7" borderId="0" xfId="0" applyFont="1" applyFill="1" applyBorder="1" applyAlignment="1" applyProtection="1">
      <alignment vertical="center" wrapText="1"/>
    </xf>
    <xf numFmtId="0" fontId="22" fillId="7" borderId="0" xfId="0" applyFont="1" applyFill="1" applyProtection="1"/>
    <xf numFmtId="0" fontId="25" fillId="2" borderId="23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0" borderId="9" xfId="0" applyFont="1" applyBorder="1" applyAlignment="1" applyProtection="1">
      <alignment horizontal="center" vertical="center" wrapText="1"/>
    </xf>
    <xf numFmtId="0" fontId="22" fillId="0" borderId="23" xfId="0" applyFont="1" applyFill="1" applyBorder="1" applyAlignment="1" applyProtection="1">
      <alignment horizontal="center" vertical="center" wrapText="1"/>
    </xf>
    <xf numFmtId="9" fontId="26" fillId="0" borderId="23" xfId="0" applyNumberFormat="1" applyFont="1" applyBorder="1" applyAlignment="1" applyProtection="1">
      <alignment horizontal="center" vertical="center"/>
    </xf>
    <xf numFmtId="42" fontId="22" fillId="0" borderId="24" xfId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</xf>
    <xf numFmtId="9" fontId="26" fillId="0" borderId="1" xfId="0" applyNumberFormat="1" applyFont="1" applyBorder="1" applyAlignment="1" applyProtection="1">
      <alignment horizontal="center" vertical="center"/>
    </xf>
    <xf numFmtId="42" fontId="22" fillId="3" borderId="1" xfId="1" applyFont="1" applyFill="1" applyBorder="1" applyAlignment="1" applyProtection="1">
      <alignment horizontal="center" vertical="center" wrapText="1"/>
      <protection locked="0"/>
    </xf>
    <xf numFmtId="42" fontId="22" fillId="0" borderId="4" xfId="1" applyFont="1" applyFill="1" applyBorder="1" applyAlignment="1" applyProtection="1">
      <alignment horizontal="center" vertical="center" wrapText="1"/>
      <protection locked="0"/>
    </xf>
    <xf numFmtId="0" fontId="27" fillId="0" borderId="9" xfId="0" applyFont="1" applyFill="1" applyBorder="1" applyAlignment="1" applyProtection="1">
      <alignment horizontal="center" vertical="center" wrapText="1"/>
    </xf>
    <xf numFmtId="9" fontId="26" fillId="0" borderId="9" xfId="0" applyNumberFormat="1" applyFont="1" applyBorder="1" applyAlignment="1" applyProtection="1">
      <alignment horizontal="center" vertical="center"/>
    </xf>
    <xf numFmtId="42" fontId="22" fillId="3" borderId="9" xfId="1" applyFont="1" applyFill="1" applyBorder="1" applyAlignment="1" applyProtection="1">
      <alignment horizontal="center" vertical="center" wrapText="1"/>
      <protection locked="0"/>
    </xf>
    <xf numFmtId="42" fontId="22" fillId="0" borderId="10" xfId="1" applyFont="1" applyFill="1" applyBorder="1" applyAlignment="1" applyProtection="1">
      <alignment horizontal="center" vertical="center" wrapText="1"/>
      <protection locked="0"/>
    </xf>
    <xf numFmtId="0" fontId="22" fillId="2" borderId="23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9" fontId="26" fillId="2" borderId="1" xfId="0" applyNumberFormat="1" applyFont="1" applyFill="1" applyBorder="1" applyAlignment="1" applyProtection="1">
      <alignment horizontal="center" vertical="center"/>
    </xf>
    <xf numFmtId="0" fontId="22" fillId="0" borderId="9" xfId="0" applyFont="1" applyFill="1" applyBorder="1" applyAlignment="1" applyProtection="1">
      <alignment horizontal="center" vertical="center" wrapText="1"/>
    </xf>
    <xf numFmtId="9" fontId="26" fillId="2" borderId="23" xfId="0" applyNumberFormat="1" applyFont="1" applyFill="1" applyBorder="1" applyAlignment="1" applyProtection="1">
      <alignment horizontal="center" vertical="center"/>
    </xf>
    <xf numFmtId="42" fontId="30" fillId="7" borderId="0" xfId="1" applyFont="1" applyFill="1" applyProtection="1"/>
    <xf numFmtId="42" fontId="22" fillId="3" borderId="11" xfId="1" applyFont="1" applyFill="1" applyBorder="1" applyAlignment="1" applyProtection="1">
      <alignment horizontal="center" vertical="center" wrapText="1"/>
      <protection locked="0"/>
    </xf>
    <xf numFmtId="42" fontId="22" fillId="3" borderId="31" xfId="1" applyFont="1" applyFill="1" applyBorder="1" applyAlignment="1" applyProtection="1">
      <alignment horizontal="center" vertical="center" wrapText="1"/>
      <protection locked="0"/>
    </xf>
    <xf numFmtId="0" fontId="22" fillId="2" borderId="33" xfId="0" applyFont="1" applyFill="1" applyBorder="1" applyAlignment="1" applyProtection="1">
      <alignment horizontal="center" vertical="center" wrapText="1"/>
    </xf>
    <xf numFmtId="9" fontId="26" fillId="2" borderId="33" xfId="0" applyNumberFormat="1" applyFont="1" applyFill="1" applyBorder="1" applyAlignment="1" applyProtection="1">
      <alignment horizontal="center" vertical="center"/>
    </xf>
    <xf numFmtId="0" fontId="22" fillId="0" borderId="33" xfId="0" applyFont="1" applyFill="1" applyBorder="1" applyAlignment="1" applyProtection="1">
      <alignment horizontal="center" vertical="center" wrapText="1"/>
    </xf>
    <xf numFmtId="42" fontId="22" fillId="0" borderId="34" xfId="1" applyFont="1" applyFill="1" applyBorder="1" applyAlignment="1" applyProtection="1">
      <alignment horizontal="center" vertical="center" wrapText="1"/>
      <protection locked="0"/>
    </xf>
    <xf numFmtId="0" fontId="24" fillId="14" borderId="33" xfId="0" applyFont="1" applyFill="1" applyBorder="1" applyAlignment="1" applyProtection="1">
      <alignment horizontal="center" vertical="center" wrapText="1"/>
    </xf>
    <xf numFmtId="0" fontId="24" fillId="14" borderId="1" xfId="0" applyFont="1" applyFill="1" applyBorder="1" applyAlignment="1" applyProtection="1">
      <alignment horizontal="center" vertical="center" wrapText="1"/>
    </xf>
    <xf numFmtId="0" fontId="18" fillId="0" borderId="8" xfId="0" applyFont="1" applyFill="1" applyBorder="1" applyAlignment="1" applyProtection="1">
      <alignment horizontal="center" vertical="center"/>
    </xf>
    <xf numFmtId="0" fontId="23" fillId="0" borderId="9" xfId="0" applyFont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  <xf numFmtId="0" fontId="34" fillId="3" borderId="13" xfId="0" applyFont="1" applyFill="1" applyBorder="1" applyAlignment="1" applyProtection="1">
      <alignment horizontal="center" vertical="center" wrapText="1"/>
    </xf>
    <xf numFmtId="0" fontId="34" fillId="3" borderId="14" xfId="0" applyFont="1" applyFill="1" applyBorder="1" applyAlignment="1" applyProtection="1">
      <alignment horizontal="center" vertical="center" wrapText="1"/>
    </xf>
    <xf numFmtId="0" fontId="34" fillId="3" borderId="15" xfId="0" applyFont="1" applyFill="1" applyBorder="1" applyAlignment="1" applyProtection="1">
      <alignment horizontal="center" vertical="center" wrapText="1"/>
    </xf>
    <xf numFmtId="0" fontId="18" fillId="13" borderId="16" xfId="0" applyFont="1" applyFill="1" applyBorder="1" applyAlignment="1" applyProtection="1">
      <alignment horizontal="center" vertical="center"/>
    </xf>
    <xf numFmtId="0" fontId="18" fillId="13" borderId="17" xfId="0" applyFont="1" applyFill="1" applyBorder="1" applyAlignment="1" applyProtection="1">
      <alignment horizontal="center" vertical="center"/>
    </xf>
    <xf numFmtId="0" fontId="18" fillId="13" borderId="18" xfId="0" applyFont="1" applyFill="1" applyBorder="1" applyAlignment="1" applyProtection="1">
      <alignment horizontal="center" vertical="center"/>
    </xf>
    <xf numFmtId="42" fontId="28" fillId="13" borderId="16" xfId="1" applyFont="1" applyFill="1" applyBorder="1" applyAlignment="1" applyProtection="1">
      <alignment horizontal="center" vertical="center"/>
      <protection locked="0"/>
    </xf>
    <xf numFmtId="42" fontId="28" fillId="13" borderId="18" xfId="1" applyFont="1" applyFill="1" applyBorder="1" applyAlignment="1" applyProtection="1">
      <alignment horizontal="center" vertical="center"/>
      <protection locked="0"/>
    </xf>
    <xf numFmtId="0" fontId="28" fillId="12" borderId="13" xfId="0" applyNumberFormat="1" applyFont="1" applyFill="1" applyBorder="1" applyAlignment="1" applyProtection="1">
      <alignment horizontal="center" vertical="center" wrapText="1"/>
    </xf>
    <xf numFmtId="0" fontId="28" fillId="12" borderId="14" xfId="0" applyNumberFormat="1" applyFont="1" applyFill="1" applyBorder="1" applyAlignment="1" applyProtection="1">
      <alignment horizontal="center" vertical="center" wrapText="1"/>
    </xf>
    <xf numFmtId="0" fontId="28" fillId="12" borderId="15" xfId="0" applyNumberFormat="1" applyFont="1" applyFill="1" applyBorder="1" applyAlignment="1" applyProtection="1">
      <alignment horizontal="center" vertical="center" wrapText="1"/>
    </xf>
    <xf numFmtId="0" fontId="15" fillId="2" borderId="16" xfId="0" applyFont="1" applyFill="1" applyBorder="1" applyAlignment="1" applyProtection="1">
      <alignment horizontal="center" vertical="center" wrapText="1"/>
    </xf>
    <xf numFmtId="0" fontId="15" fillId="2" borderId="17" xfId="0" applyFont="1" applyFill="1" applyBorder="1" applyAlignment="1" applyProtection="1">
      <alignment horizontal="center" vertical="center" wrapText="1"/>
    </xf>
    <xf numFmtId="0" fontId="2" fillId="3" borderId="13" xfId="2" applyFill="1" applyBorder="1" applyAlignment="1" applyProtection="1">
      <alignment horizontal="center" vertical="center" wrapText="1"/>
    </xf>
    <xf numFmtId="0" fontId="17" fillId="3" borderId="14" xfId="2" applyFont="1" applyFill="1" applyBorder="1" applyAlignment="1" applyProtection="1">
      <alignment horizontal="center" vertical="center" wrapText="1"/>
    </xf>
    <xf numFmtId="0" fontId="17" fillId="3" borderId="15" xfId="2" applyFont="1" applyFill="1" applyBorder="1" applyAlignment="1" applyProtection="1">
      <alignment horizontal="center" vertical="center" wrapText="1"/>
    </xf>
    <xf numFmtId="0" fontId="11" fillId="12" borderId="8" xfId="0" applyFont="1" applyFill="1" applyBorder="1" applyAlignment="1" applyProtection="1">
      <alignment horizontal="center" vertical="center" wrapText="1"/>
    </xf>
    <xf numFmtId="0" fontId="11" fillId="12" borderId="9" xfId="0" applyFont="1" applyFill="1" applyBorder="1" applyAlignment="1" applyProtection="1">
      <alignment horizontal="center" vertical="center" wrapText="1"/>
    </xf>
    <xf numFmtId="0" fontId="11" fillId="12" borderId="10" xfId="0" applyFont="1" applyFill="1" applyBorder="1" applyAlignment="1" applyProtection="1">
      <alignment horizontal="center" vertical="center" wrapText="1"/>
    </xf>
    <xf numFmtId="0" fontId="5" fillId="0" borderId="13" xfId="3" applyFont="1" applyFill="1" applyBorder="1" applyAlignment="1" applyProtection="1">
      <alignment horizontal="left" vertical="top" wrapText="1"/>
    </xf>
    <xf numFmtId="0" fontId="5" fillId="0" borderId="14" xfId="3" applyFont="1" applyFill="1" applyBorder="1" applyAlignment="1" applyProtection="1">
      <alignment horizontal="left" vertical="top" wrapText="1"/>
    </xf>
    <xf numFmtId="0" fontId="5" fillId="0" borderId="15" xfId="3" applyFont="1" applyFill="1" applyBorder="1" applyAlignment="1" applyProtection="1">
      <alignment horizontal="left" vertical="top" wrapText="1"/>
    </xf>
    <xf numFmtId="0" fontId="11" fillId="0" borderId="13" xfId="3" applyFont="1" applyFill="1" applyBorder="1" applyAlignment="1" applyProtection="1">
      <alignment horizontal="center" vertical="center" wrapText="1"/>
    </xf>
    <xf numFmtId="0" fontId="11" fillId="0" borderId="14" xfId="3" applyFont="1" applyFill="1" applyBorder="1" applyAlignment="1" applyProtection="1">
      <alignment horizontal="center" vertical="center" wrapText="1"/>
    </xf>
    <xf numFmtId="0" fontId="11" fillId="0" borderId="15" xfId="3" applyFont="1" applyFill="1" applyBorder="1" applyAlignment="1" applyProtection="1">
      <alignment horizontal="center" vertical="center" wrapText="1"/>
    </xf>
    <xf numFmtId="0" fontId="18" fillId="0" borderId="2" xfId="0" applyFont="1" applyFill="1" applyBorder="1" applyAlignment="1" applyProtection="1">
      <alignment horizontal="center" vertical="center"/>
    </xf>
    <xf numFmtId="0" fontId="18" fillId="0" borderId="3" xfId="0" applyFont="1" applyFill="1" applyBorder="1" applyAlignment="1" applyProtection="1">
      <alignment horizontal="center" vertical="center"/>
    </xf>
    <xf numFmtId="0" fontId="24" fillId="0" borderId="25" xfId="0" applyFont="1" applyBorder="1" applyAlignment="1" applyProtection="1">
      <alignment horizontal="center" vertical="center" wrapText="1"/>
    </xf>
    <xf numFmtId="0" fontId="24" fillId="0" borderId="26" xfId="0" applyFont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10" xfId="0" applyFont="1" applyBorder="1" applyAlignment="1" applyProtection="1">
      <alignment horizontal="center" vertical="center" wrapText="1"/>
    </xf>
    <xf numFmtId="0" fontId="15" fillId="3" borderId="13" xfId="0" applyFont="1" applyFill="1" applyBorder="1" applyAlignment="1" applyProtection="1">
      <alignment horizontal="center" vertical="center" wrapText="1"/>
    </xf>
    <xf numFmtId="0" fontId="15" fillId="3" borderId="14" xfId="0" applyFont="1" applyFill="1" applyBorder="1" applyAlignment="1" applyProtection="1">
      <alignment horizontal="center" vertical="center" wrapText="1"/>
    </xf>
    <xf numFmtId="0" fontId="15" fillId="3" borderId="15" xfId="0" applyFont="1" applyFill="1" applyBorder="1" applyAlignment="1" applyProtection="1">
      <alignment horizontal="center" vertical="center" wrapText="1"/>
    </xf>
    <xf numFmtId="42" fontId="13" fillId="7" borderId="35" xfId="1" applyFont="1" applyFill="1" applyBorder="1" applyAlignment="1" applyProtection="1">
      <alignment horizontal="center"/>
    </xf>
    <xf numFmtId="42" fontId="13" fillId="7" borderId="26" xfId="1" applyFont="1" applyFill="1" applyBorder="1" applyAlignment="1" applyProtection="1">
      <alignment horizontal="center"/>
    </xf>
    <xf numFmtId="42" fontId="29" fillId="9" borderId="20" xfId="1" applyFont="1" applyFill="1" applyBorder="1" applyAlignment="1" applyProtection="1">
      <alignment horizontal="center" vertical="center" wrapText="1"/>
    </xf>
    <xf numFmtId="42" fontId="29" fillId="9" borderId="21" xfId="1" applyFont="1" applyFill="1" applyBorder="1" applyAlignment="1" applyProtection="1">
      <alignment horizontal="center" vertical="center" wrapText="1"/>
    </xf>
    <xf numFmtId="42" fontId="29" fillId="9" borderId="0" xfId="1" applyFont="1" applyFill="1" applyBorder="1" applyAlignment="1" applyProtection="1">
      <alignment horizontal="center" vertical="center" wrapText="1"/>
    </xf>
    <xf numFmtId="42" fontId="29" fillId="9" borderId="28" xfId="1" applyFont="1" applyFill="1" applyBorder="1" applyAlignment="1" applyProtection="1">
      <alignment horizontal="center" vertical="center" wrapText="1"/>
    </xf>
    <xf numFmtId="42" fontId="29" fillId="9" borderId="17" xfId="1" applyFont="1" applyFill="1" applyBorder="1" applyAlignment="1" applyProtection="1">
      <alignment horizontal="center" vertical="center" wrapText="1"/>
    </xf>
    <xf numFmtId="42" fontId="29" fillId="9" borderId="18" xfId="1" applyFont="1" applyFill="1" applyBorder="1" applyAlignment="1" applyProtection="1">
      <alignment horizontal="center" vertical="center" wrapText="1"/>
    </xf>
    <xf numFmtId="42" fontId="29" fillId="8" borderId="20" xfId="1" applyFont="1" applyFill="1" applyBorder="1" applyAlignment="1" applyProtection="1">
      <alignment horizontal="center" vertical="center" wrapText="1"/>
    </xf>
    <xf numFmtId="42" fontId="29" fillId="8" borderId="21" xfId="1" applyFont="1" applyFill="1" applyBorder="1" applyAlignment="1" applyProtection="1">
      <alignment horizontal="center" vertical="center" wrapText="1"/>
    </xf>
    <xf numFmtId="42" fontId="29" fillId="8" borderId="0" xfId="1" applyFont="1" applyFill="1" applyBorder="1" applyAlignment="1" applyProtection="1">
      <alignment horizontal="center" vertical="center" wrapText="1"/>
    </xf>
    <xf numFmtId="42" fontId="29" fillId="8" borderId="28" xfId="1" applyFont="1" applyFill="1" applyBorder="1" applyAlignment="1" applyProtection="1">
      <alignment horizontal="center" vertical="center" wrapText="1"/>
    </xf>
    <xf numFmtId="42" fontId="29" fillId="8" borderId="17" xfId="1" applyFont="1" applyFill="1" applyBorder="1" applyAlignment="1" applyProtection="1">
      <alignment horizontal="center" vertical="center" wrapText="1"/>
    </xf>
    <xf numFmtId="42" fontId="29" fillId="8" borderId="18" xfId="1" applyFont="1" applyFill="1" applyBorder="1" applyAlignment="1" applyProtection="1">
      <alignment horizontal="center" vertical="center" wrapText="1"/>
    </xf>
    <xf numFmtId="42" fontId="29" fillId="10" borderId="20" xfId="1" applyFont="1" applyFill="1" applyBorder="1" applyAlignment="1" applyProtection="1">
      <alignment horizontal="center" vertical="center" wrapText="1"/>
    </xf>
    <xf numFmtId="42" fontId="29" fillId="10" borderId="21" xfId="1" applyFont="1" applyFill="1" applyBorder="1" applyAlignment="1" applyProtection="1">
      <alignment horizontal="center" vertical="center" wrapText="1"/>
    </xf>
    <xf numFmtId="42" fontId="29" fillId="10" borderId="0" xfId="1" applyFont="1" applyFill="1" applyBorder="1" applyAlignment="1" applyProtection="1">
      <alignment horizontal="center" vertical="center" wrapText="1"/>
    </xf>
    <xf numFmtId="42" fontId="29" fillId="10" borderId="28" xfId="1" applyFont="1" applyFill="1" applyBorder="1" applyAlignment="1" applyProtection="1">
      <alignment horizontal="center" vertical="center" wrapText="1"/>
    </xf>
    <xf numFmtId="42" fontId="29" fillId="10" borderId="17" xfId="1" applyFont="1" applyFill="1" applyBorder="1" applyAlignment="1" applyProtection="1">
      <alignment horizontal="center" vertical="center" wrapText="1"/>
    </xf>
    <xf numFmtId="42" fontId="29" fillId="10" borderId="18" xfId="1" applyFont="1" applyFill="1" applyBorder="1" applyAlignment="1" applyProtection="1">
      <alignment horizontal="center" vertical="center" wrapText="1"/>
    </xf>
    <xf numFmtId="0" fontId="18" fillId="0" borderId="32" xfId="0" applyFont="1" applyFill="1" applyBorder="1" applyAlignment="1" applyProtection="1">
      <alignment horizontal="center" vertical="center"/>
    </xf>
    <xf numFmtId="0" fontId="24" fillId="0" borderId="11" xfId="0" applyFont="1" applyBorder="1" applyAlignment="1" applyProtection="1">
      <alignment horizontal="center" vertical="center" wrapText="1"/>
    </xf>
    <xf numFmtId="0" fontId="24" fillId="0" borderId="30" xfId="0" applyFont="1" applyBorder="1" applyAlignment="1" applyProtection="1">
      <alignment horizontal="center" vertical="center" wrapText="1"/>
    </xf>
    <xf numFmtId="0" fontId="21" fillId="10" borderId="19" xfId="0" applyFont="1" applyFill="1" applyBorder="1" applyAlignment="1" applyProtection="1">
      <alignment horizontal="center" vertical="center" wrapText="1"/>
    </xf>
    <xf numFmtId="0" fontId="21" fillId="10" borderId="21" xfId="0" applyFont="1" applyFill="1" applyBorder="1" applyAlignment="1" applyProtection="1">
      <alignment horizontal="center" vertical="center" wrapText="1"/>
    </xf>
    <xf numFmtId="0" fontId="21" fillId="10" borderId="27" xfId="0" applyFont="1" applyFill="1" applyBorder="1" applyAlignment="1" applyProtection="1">
      <alignment horizontal="center" vertical="center" wrapText="1"/>
    </xf>
    <xf numFmtId="0" fontId="21" fillId="10" borderId="28" xfId="0" applyFont="1" applyFill="1" applyBorder="1" applyAlignment="1" applyProtection="1">
      <alignment horizontal="center" vertical="center" wrapText="1"/>
    </xf>
    <xf numFmtId="0" fontId="21" fillId="10" borderId="16" xfId="0" applyFont="1" applyFill="1" applyBorder="1" applyAlignment="1" applyProtection="1">
      <alignment horizontal="center" vertical="center" wrapText="1"/>
    </xf>
    <xf numFmtId="0" fontId="21" fillId="10" borderId="18" xfId="0" applyFont="1" applyFill="1" applyBorder="1" applyAlignment="1" applyProtection="1">
      <alignment horizontal="center" vertical="center" wrapText="1"/>
    </xf>
    <xf numFmtId="0" fontId="21" fillId="9" borderId="19" xfId="0" applyFont="1" applyFill="1" applyBorder="1" applyAlignment="1" applyProtection="1">
      <alignment horizontal="center" vertical="center" wrapText="1"/>
    </xf>
    <xf numFmtId="0" fontId="21" fillId="9" borderId="21" xfId="0" applyFont="1" applyFill="1" applyBorder="1" applyAlignment="1" applyProtection="1">
      <alignment horizontal="center" vertical="center" wrapText="1"/>
    </xf>
    <xf numFmtId="0" fontId="21" fillId="9" borderId="27" xfId="0" applyFont="1" applyFill="1" applyBorder="1" applyAlignment="1" applyProtection="1">
      <alignment horizontal="center" vertical="center" wrapText="1"/>
    </xf>
    <xf numFmtId="0" fontId="21" fillId="9" borderId="28" xfId="0" applyFont="1" applyFill="1" applyBorder="1" applyAlignment="1" applyProtection="1">
      <alignment horizontal="center" vertical="center" wrapText="1"/>
    </xf>
    <xf numFmtId="0" fontId="21" fillId="9" borderId="16" xfId="0" applyFont="1" applyFill="1" applyBorder="1" applyAlignment="1" applyProtection="1">
      <alignment horizontal="center" vertical="center" wrapText="1"/>
    </xf>
    <xf numFmtId="0" fontId="21" fillId="9" borderId="18" xfId="0" applyFont="1" applyFill="1" applyBorder="1" applyAlignment="1" applyProtection="1">
      <alignment horizontal="center" vertical="center" wrapText="1"/>
    </xf>
    <xf numFmtId="0" fontId="32" fillId="8" borderId="19" xfId="0" applyFont="1" applyFill="1" applyBorder="1" applyAlignment="1" applyProtection="1">
      <alignment horizontal="center" vertical="center" wrapText="1"/>
    </xf>
    <xf numFmtId="0" fontId="32" fillId="8" borderId="21" xfId="0" applyFont="1" applyFill="1" applyBorder="1" applyAlignment="1" applyProtection="1">
      <alignment horizontal="center" vertical="center" wrapText="1"/>
    </xf>
    <xf numFmtId="0" fontId="32" fillId="8" borderId="27" xfId="0" applyFont="1" applyFill="1" applyBorder="1" applyAlignment="1" applyProtection="1">
      <alignment horizontal="center" vertical="center" wrapText="1"/>
    </xf>
    <xf numFmtId="0" fontId="32" fillId="8" borderId="28" xfId="0" applyFont="1" applyFill="1" applyBorder="1" applyAlignment="1" applyProtection="1">
      <alignment horizontal="center" vertical="center" wrapText="1"/>
    </xf>
    <xf numFmtId="0" fontId="32" fillId="8" borderId="16" xfId="0" applyFont="1" applyFill="1" applyBorder="1" applyAlignment="1" applyProtection="1">
      <alignment horizontal="center" vertical="center" wrapText="1"/>
    </xf>
    <xf numFmtId="0" fontId="32" fillId="8" borderId="18" xfId="0" applyFont="1" applyFill="1" applyBorder="1" applyAlignment="1" applyProtection="1">
      <alignment horizontal="center" vertical="center" wrapText="1"/>
    </xf>
    <xf numFmtId="0" fontId="28" fillId="12" borderId="19" xfId="0" applyNumberFormat="1" applyFont="1" applyFill="1" applyBorder="1" applyAlignment="1" applyProtection="1">
      <alignment horizontal="center" vertical="center" wrapText="1"/>
    </xf>
    <xf numFmtId="0" fontId="28" fillId="12" borderId="20" xfId="0" applyNumberFormat="1" applyFont="1" applyFill="1" applyBorder="1" applyAlignment="1" applyProtection="1">
      <alignment horizontal="center" vertical="center" wrapText="1"/>
    </xf>
    <xf numFmtId="0" fontId="28" fillId="12" borderId="21" xfId="0" applyNumberFormat="1" applyFont="1" applyFill="1" applyBorder="1" applyAlignment="1" applyProtection="1">
      <alignment horizontal="center" vertical="center" wrapText="1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</cellXfs>
  <cellStyles count="4">
    <cellStyle name="Hipervínculo" xfId="2" builtinId="8"/>
    <cellStyle name="Moneda [0]" xfId="1" builtinId="7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95249</xdr:colOff>
      <xdr:row>1</xdr:row>
      <xdr:rowOff>54429</xdr:rowOff>
    </xdr:from>
    <xdr:to>
      <xdr:col>3</xdr:col>
      <xdr:colOff>1142999</xdr:colOff>
      <xdr:row>5</xdr:row>
      <xdr:rowOff>4159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68F35B5-A445-42AB-AD7F-F8B397D26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56" y="244929"/>
          <a:ext cx="3769179" cy="7790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ci@brandstrat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39"/>
  <sheetViews>
    <sheetView tabSelected="1" view="pageBreakPreview" topLeftCell="A19" zoomScale="90" zoomScaleNormal="90" zoomScaleSheetLayoutView="90" workbookViewId="0">
      <selection activeCell="B1" sqref="B1"/>
    </sheetView>
  </sheetViews>
  <sheetFormatPr baseColWidth="10" defaultRowHeight="16.5" x14ac:dyDescent="0.3"/>
  <cols>
    <col min="1" max="1" width="3.140625" style="14" customWidth="1"/>
    <col min="2" max="2" width="17.140625" style="14" customWidth="1"/>
    <col min="3" max="3" width="23.7109375" style="14" customWidth="1"/>
    <col min="4" max="4" width="60" style="14" customWidth="1"/>
    <col min="5" max="5" width="14.7109375" style="14" customWidth="1"/>
    <col min="6" max="6" width="16.42578125" style="14" customWidth="1"/>
    <col min="7" max="7" width="20.28515625" style="14" customWidth="1"/>
    <col min="8" max="8" width="19.7109375" style="20" customWidth="1"/>
    <col min="9" max="9" width="24.42578125" style="20" customWidth="1"/>
    <col min="10" max="10" width="2.5703125" style="14" customWidth="1"/>
    <col min="11" max="11" width="13" style="14" bestFit="1" customWidth="1"/>
    <col min="12" max="12" width="11.42578125" style="14"/>
    <col min="13" max="13" width="9.42578125" style="14" bestFit="1" customWidth="1"/>
    <col min="14" max="16384" width="11.42578125" style="14"/>
  </cols>
  <sheetData>
    <row r="1" spans="2:9" ht="17.25" thickBot="1" x14ac:dyDescent="0.35">
      <c r="B1" s="10"/>
      <c r="C1" s="11"/>
      <c r="D1" s="11"/>
      <c r="E1" s="11"/>
      <c r="F1" s="11"/>
      <c r="G1" s="11"/>
      <c r="H1" s="12"/>
      <c r="I1" s="13"/>
    </row>
    <row r="2" spans="2:9" x14ac:dyDescent="0.3">
      <c r="B2" s="85" t="s">
        <v>45</v>
      </c>
      <c r="C2" s="86"/>
      <c r="D2" s="86"/>
      <c r="E2" s="86"/>
      <c r="F2" s="86"/>
      <c r="G2" s="86"/>
      <c r="H2" s="86"/>
      <c r="I2" s="87"/>
    </row>
    <row r="3" spans="2:9" x14ac:dyDescent="0.3">
      <c r="B3" s="88"/>
      <c r="C3" s="89"/>
      <c r="D3" s="89"/>
      <c r="E3" s="89"/>
      <c r="F3" s="89"/>
      <c r="G3" s="89"/>
      <c r="H3" s="89"/>
      <c r="I3" s="90"/>
    </row>
    <row r="4" spans="2:9" x14ac:dyDescent="0.3">
      <c r="B4" s="88"/>
      <c r="C4" s="89"/>
      <c r="D4" s="89"/>
      <c r="E4" s="89"/>
      <c r="F4" s="89"/>
      <c r="G4" s="89"/>
      <c r="H4" s="89"/>
      <c r="I4" s="90"/>
    </row>
    <row r="5" spans="2:9" x14ac:dyDescent="0.3">
      <c r="B5" s="88"/>
      <c r="C5" s="89"/>
      <c r="D5" s="89"/>
      <c r="E5" s="89"/>
      <c r="F5" s="89"/>
      <c r="G5" s="89"/>
      <c r="H5" s="89"/>
      <c r="I5" s="90"/>
    </row>
    <row r="6" spans="2:9" ht="17.25" thickBot="1" x14ac:dyDescent="0.35">
      <c r="B6" s="91"/>
      <c r="C6" s="92"/>
      <c r="D6" s="92"/>
      <c r="E6" s="92"/>
      <c r="F6" s="92"/>
      <c r="G6" s="92"/>
      <c r="H6" s="92"/>
      <c r="I6" s="93"/>
    </row>
    <row r="7" spans="2:9" ht="17.25" thickBot="1" x14ac:dyDescent="0.35">
      <c r="B7" s="94" t="s">
        <v>7</v>
      </c>
      <c r="C7" s="95"/>
      <c r="D7" s="95"/>
      <c r="E7" s="95"/>
      <c r="F7" s="95"/>
      <c r="G7" s="95"/>
      <c r="H7" s="95"/>
      <c r="I7" s="96"/>
    </row>
    <row r="8" spans="2:9" ht="31.5" customHeight="1" thickBot="1" x14ac:dyDescent="0.35">
      <c r="B8" s="54" t="s">
        <v>1</v>
      </c>
      <c r="C8" s="55"/>
      <c r="D8" s="97" t="s">
        <v>46</v>
      </c>
      <c r="E8" s="98"/>
      <c r="F8" s="98"/>
      <c r="G8" s="98"/>
      <c r="H8" s="98"/>
      <c r="I8" s="99"/>
    </row>
    <row r="9" spans="2:9" ht="31.5" customHeight="1" thickBot="1" x14ac:dyDescent="0.35">
      <c r="B9" s="54" t="s">
        <v>2</v>
      </c>
      <c r="C9" s="55"/>
      <c r="D9" s="56" t="s">
        <v>47</v>
      </c>
      <c r="E9" s="57"/>
      <c r="F9" s="57"/>
      <c r="G9" s="57"/>
      <c r="H9" s="57"/>
      <c r="I9" s="58"/>
    </row>
    <row r="10" spans="2:9" ht="31.5" customHeight="1" thickBot="1" x14ac:dyDescent="0.35">
      <c r="B10" s="54" t="s">
        <v>8</v>
      </c>
      <c r="C10" s="55"/>
      <c r="D10" s="56">
        <v>5202832</v>
      </c>
      <c r="E10" s="57"/>
      <c r="F10" s="57"/>
      <c r="G10" s="57"/>
      <c r="H10" s="57"/>
      <c r="I10" s="58"/>
    </row>
    <row r="11" spans="2:9" ht="31.5" customHeight="1" thickBot="1" x14ac:dyDescent="0.35">
      <c r="B11" s="67" t="s">
        <v>3</v>
      </c>
      <c r="C11" s="68"/>
      <c r="D11" s="69" t="s">
        <v>48</v>
      </c>
      <c r="E11" s="70"/>
      <c r="F11" s="70"/>
      <c r="G11" s="70"/>
      <c r="H11" s="70"/>
      <c r="I11" s="71"/>
    </row>
    <row r="12" spans="2:9" ht="23.25" customHeight="1" thickBot="1" x14ac:dyDescent="0.35">
      <c r="B12" s="72" t="s">
        <v>28</v>
      </c>
      <c r="C12" s="73"/>
      <c r="D12" s="73"/>
      <c r="E12" s="73"/>
      <c r="F12" s="73"/>
      <c r="G12" s="73"/>
      <c r="H12" s="73"/>
      <c r="I12" s="74"/>
    </row>
    <row r="13" spans="2:9" ht="157.5" customHeight="1" thickBot="1" x14ac:dyDescent="0.35">
      <c r="B13" s="75" t="s">
        <v>42</v>
      </c>
      <c r="C13" s="76"/>
      <c r="D13" s="76"/>
      <c r="E13" s="76"/>
      <c r="F13" s="76"/>
      <c r="G13" s="76"/>
      <c r="H13" s="76"/>
      <c r="I13" s="77"/>
    </row>
    <row r="14" spans="2:9" ht="90" customHeight="1" thickBot="1" x14ac:dyDescent="0.35">
      <c r="B14" s="78" t="s">
        <v>26</v>
      </c>
      <c r="C14" s="79"/>
      <c r="D14" s="79"/>
      <c r="E14" s="79"/>
      <c r="F14" s="79"/>
      <c r="G14" s="79"/>
      <c r="H14" s="79"/>
      <c r="I14" s="80"/>
    </row>
    <row r="15" spans="2:9" ht="40.5" customHeight="1" thickBot="1" x14ac:dyDescent="0.35">
      <c r="B15" s="64" t="s">
        <v>20</v>
      </c>
      <c r="C15" s="65"/>
      <c r="D15" s="65"/>
      <c r="E15" s="65"/>
      <c r="F15" s="65"/>
      <c r="G15" s="65"/>
      <c r="H15" s="65"/>
      <c r="I15" s="66"/>
    </row>
    <row r="16" spans="2:9" ht="32.25" customHeight="1" thickBot="1" x14ac:dyDescent="0.35">
      <c r="B16" s="15" t="s">
        <v>4</v>
      </c>
      <c r="C16" s="16" t="s">
        <v>36</v>
      </c>
      <c r="D16" s="16" t="s">
        <v>37</v>
      </c>
      <c r="E16" s="17" t="s">
        <v>0</v>
      </c>
      <c r="F16" s="17" t="s">
        <v>5</v>
      </c>
      <c r="G16" s="17" t="s">
        <v>12</v>
      </c>
      <c r="H16" s="18" t="s">
        <v>30</v>
      </c>
      <c r="I16" s="19" t="s">
        <v>10</v>
      </c>
    </row>
    <row r="17" spans="2:9" ht="30" customHeight="1" x14ac:dyDescent="0.3">
      <c r="B17" s="81">
        <v>1</v>
      </c>
      <c r="C17" s="83" t="s">
        <v>31</v>
      </c>
      <c r="D17" s="24" t="s">
        <v>16</v>
      </c>
      <c r="E17" s="38">
        <v>1</v>
      </c>
      <c r="F17" s="42">
        <v>1</v>
      </c>
      <c r="G17" s="38">
        <v>2</v>
      </c>
      <c r="H17" s="44">
        <v>5500000</v>
      </c>
      <c r="I17" s="29">
        <f>+H17*G17*E17*F17</f>
        <v>11000000</v>
      </c>
    </row>
    <row r="18" spans="2:9" ht="29.25" customHeight="1" x14ac:dyDescent="0.3">
      <c r="B18" s="82"/>
      <c r="C18" s="84"/>
      <c r="D18" s="25" t="s">
        <v>17</v>
      </c>
      <c r="E18" s="39">
        <v>1</v>
      </c>
      <c r="F18" s="40">
        <v>1</v>
      </c>
      <c r="G18" s="39">
        <v>2</v>
      </c>
      <c r="H18" s="32">
        <v>5500000</v>
      </c>
      <c r="I18" s="33">
        <f t="shared" ref="I18:I19" si="0">+H18*G18*E18*F18</f>
        <v>11000000</v>
      </c>
    </row>
    <row r="19" spans="2:9" ht="35.25" customHeight="1" thickBot="1" x14ac:dyDescent="0.35">
      <c r="B19" s="82"/>
      <c r="C19" s="84"/>
      <c r="D19" s="25" t="s">
        <v>18</v>
      </c>
      <c r="E19" s="39">
        <v>1</v>
      </c>
      <c r="F19" s="40">
        <v>1</v>
      </c>
      <c r="G19" s="39">
        <v>2</v>
      </c>
      <c r="H19" s="32">
        <v>5500000</v>
      </c>
      <c r="I19" s="33">
        <f t="shared" si="0"/>
        <v>11000000</v>
      </c>
    </row>
    <row r="20" spans="2:9" ht="69" customHeight="1" thickBot="1" x14ac:dyDescent="0.35">
      <c r="B20" s="52">
        <v>2</v>
      </c>
      <c r="C20" s="26" t="s">
        <v>9</v>
      </c>
      <c r="D20" s="53" t="s">
        <v>32</v>
      </c>
      <c r="E20" s="41">
        <v>1</v>
      </c>
      <c r="F20" s="35" t="s">
        <v>6</v>
      </c>
      <c r="G20" s="35" t="s">
        <v>6</v>
      </c>
      <c r="H20" s="36">
        <v>4500000</v>
      </c>
      <c r="I20" s="37">
        <f>+H20*E20</f>
        <v>4500000</v>
      </c>
    </row>
    <row r="21" spans="2:9" ht="31.5" customHeight="1" thickBot="1" x14ac:dyDescent="0.35">
      <c r="B21" s="59" t="s">
        <v>40</v>
      </c>
      <c r="C21" s="60"/>
      <c r="D21" s="60"/>
      <c r="E21" s="60"/>
      <c r="F21" s="60"/>
      <c r="G21" s="61"/>
      <c r="H21" s="62">
        <f>SUM(I17:I20)</f>
        <v>37500000</v>
      </c>
      <c r="I21" s="63"/>
    </row>
    <row r="22" spans="2:9" ht="40.5" customHeight="1" thickBot="1" x14ac:dyDescent="0.35">
      <c r="B22" s="64" t="s">
        <v>21</v>
      </c>
      <c r="C22" s="65"/>
      <c r="D22" s="65"/>
      <c r="E22" s="65"/>
      <c r="F22" s="65"/>
      <c r="G22" s="65"/>
      <c r="H22" s="65"/>
      <c r="I22" s="66"/>
    </row>
    <row r="23" spans="2:9" ht="33" customHeight="1" thickBot="1" x14ac:dyDescent="0.35">
      <c r="B23" s="15" t="s">
        <v>4</v>
      </c>
      <c r="C23" s="16" t="s">
        <v>36</v>
      </c>
      <c r="D23" s="16" t="s">
        <v>37</v>
      </c>
      <c r="E23" s="17" t="s">
        <v>0</v>
      </c>
      <c r="F23" s="17" t="s">
        <v>5</v>
      </c>
      <c r="G23" s="17" t="s">
        <v>12</v>
      </c>
      <c r="H23" s="18" t="s">
        <v>30</v>
      </c>
      <c r="I23" s="19" t="s">
        <v>10</v>
      </c>
    </row>
    <row r="24" spans="2:9" ht="24" customHeight="1" x14ac:dyDescent="0.3">
      <c r="B24" s="81">
        <v>1</v>
      </c>
      <c r="C24" s="121" t="s">
        <v>27</v>
      </c>
      <c r="D24" s="24" t="s">
        <v>16</v>
      </c>
      <c r="E24" s="38">
        <v>1</v>
      </c>
      <c r="F24" s="28">
        <v>1</v>
      </c>
      <c r="G24" s="27">
        <v>2</v>
      </c>
      <c r="H24" s="44">
        <v>5500000</v>
      </c>
      <c r="I24" s="29">
        <f>+H24*G24*E24*F24</f>
        <v>11000000</v>
      </c>
    </row>
    <row r="25" spans="2:9" ht="26.25" customHeight="1" x14ac:dyDescent="0.3">
      <c r="B25" s="82"/>
      <c r="C25" s="122"/>
      <c r="D25" s="25" t="s">
        <v>17</v>
      </c>
      <c r="E25" s="39">
        <v>1</v>
      </c>
      <c r="F25" s="31">
        <v>1</v>
      </c>
      <c r="G25" s="30">
        <v>2</v>
      </c>
      <c r="H25" s="32">
        <v>5500000</v>
      </c>
      <c r="I25" s="33">
        <f t="shared" ref="I25:I27" si="1">+H25*G25*E25*F25</f>
        <v>11000000</v>
      </c>
    </row>
    <row r="26" spans="2:9" ht="26.25" customHeight="1" x14ac:dyDescent="0.3">
      <c r="B26" s="82"/>
      <c r="C26" s="122"/>
      <c r="D26" s="25" t="s">
        <v>18</v>
      </c>
      <c r="E26" s="39">
        <v>1</v>
      </c>
      <c r="F26" s="31">
        <v>1</v>
      </c>
      <c r="G26" s="30">
        <v>2</v>
      </c>
      <c r="H26" s="32">
        <v>5500000</v>
      </c>
      <c r="I26" s="33">
        <f t="shared" si="1"/>
        <v>11000000</v>
      </c>
    </row>
    <row r="27" spans="2:9" ht="36.75" customHeight="1" thickBot="1" x14ac:dyDescent="0.35">
      <c r="B27" s="120"/>
      <c r="C27" s="122"/>
      <c r="D27" s="50" t="s">
        <v>29</v>
      </c>
      <c r="E27" s="46">
        <v>6</v>
      </c>
      <c r="F27" s="47">
        <v>1</v>
      </c>
      <c r="G27" s="48">
        <v>2</v>
      </c>
      <c r="H27" s="45">
        <v>2000000</v>
      </c>
      <c r="I27" s="49">
        <f t="shared" si="1"/>
        <v>24000000</v>
      </c>
    </row>
    <row r="28" spans="2:9" ht="69" customHeight="1" thickBot="1" x14ac:dyDescent="0.35">
      <c r="B28" s="52">
        <v>2</v>
      </c>
      <c r="C28" s="26" t="s">
        <v>9</v>
      </c>
      <c r="D28" s="53" t="s">
        <v>32</v>
      </c>
      <c r="E28" s="41">
        <v>1</v>
      </c>
      <c r="F28" s="35" t="s">
        <v>6</v>
      </c>
      <c r="G28" s="35" t="s">
        <v>6</v>
      </c>
      <c r="H28" s="36">
        <v>100000000</v>
      </c>
      <c r="I28" s="37">
        <f>+H28*E28</f>
        <v>100000000</v>
      </c>
    </row>
    <row r="29" spans="2:9" ht="30.75" customHeight="1" thickBot="1" x14ac:dyDescent="0.35">
      <c r="B29" s="59" t="s">
        <v>39</v>
      </c>
      <c r="C29" s="60"/>
      <c r="D29" s="60"/>
      <c r="E29" s="60"/>
      <c r="F29" s="60"/>
      <c r="G29" s="61"/>
      <c r="H29" s="62">
        <f>SUM(I24:I28)</f>
        <v>157000000</v>
      </c>
      <c r="I29" s="63"/>
    </row>
    <row r="30" spans="2:9" ht="40.5" customHeight="1" thickBot="1" x14ac:dyDescent="0.35">
      <c r="B30" s="141" t="s">
        <v>24</v>
      </c>
      <c r="C30" s="142"/>
      <c r="D30" s="142"/>
      <c r="E30" s="142"/>
      <c r="F30" s="142"/>
      <c r="G30" s="142"/>
      <c r="H30" s="142"/>
      <c r="I30" s="143"/>
    </row>
    <row r="31" spans="2:9" ht="33" customHeight="1" thickBot="1" x14ac:dyDescent="0.35">
      <c r="B31" s="15" t="s">
        <v>4</v>
      </c>
      <c r="C31" s="16" t="s">
        <v>36</v>
      </c>
      <c r="D31" s="16" t="s">
        <v>37</v>
      </c>
      <c r="E31" s="17" t="s">
        <v>0</v>
      </c>
      <c r="F31" s="17" t="s">
        <v>5</v>
      </c>
      <c r="G31" s="17" t="s">
        <v>12</v>
      </c>
      <c r="H31" s="18" t="s">
        <v>30</v>
      </c>
      <c r="I31" s="19" t="s">
        <v>10</v>
      </c>
    </row>
    <row r="32" spans="2:9" ht="24" customHeight="1" x14ac:dyDescent="0.3">
      <c r="B32" s="81">
        <v>1</v>
      </c>
      <c r="C32" s="83" t="s">
        <v>27</v>
      </c>
      <c r="D32" s="24" t="s">
        <v>16</v>
      </c>
      <c r="E32" s="27">
        <v>1</v>
      </c>
      <c r="F32" s="28">
        <v>1</v>
      </c>
      <c r="G32" s="27">
        <v>1</v>
      </c>
      <c r="H32" s="44">
        <v>5500000</v>
      </c>
      <c r="I32" s="29">
        <f>+H32*G32*E32*F32</f>
        <v>5500000</v>
      </c>
    </row>
    <row r="33" spans="2:9" ht="26.25" customHeight="1" x14ac:dyDescent="0.3">
      <c r="B33" s="82"/>
      <c r="C33" s="84"/>
      <c r="D33" s="25" t="s">
        <v>17</v>
      </c>
      <c r="E33" s="30">
        <v>1</v>
      </c>
      <c r="F33" s="31">
        <v>1</v>
      </c>
      <c r="G33" s="30">
        <v>1</v>
      </c>
      <c r="H33" s="32">
        <v>5500000</v>
      </c>
      <c r="I33" s="33">
        <f t="shared" ref="I33:I35" si="2">+H33*G33*E33*F33</f>
        <v>5500000</v>
      </c>
    </row>
    <row r="34" spans="2:9" ht="26.25" customHeight="1" x14ac:dyDescent="0.3">
      <c r="B34" s="82"/>
      <c r="C34" s="84"/>
      <c r="D34" s="25" t="s">
        <v>18</v>
      </c>
      <c r="E34" s="30">
        <v>1</v>
      </c>
      <c r="F34" s="31">
        <v>1</v>
      </c>
      <c r="G34" s="30">
        <v>1</v>
      </c>
      <c r="H34" s="32">
        <v>5500000</v>
      </c>
      <c r="I34" s="33">
        <f t="shared" si="2"/>
        <v>5500000</v>
      </c>
    </row>
    <row r="35" spans="2:9" ht="36.75" customHeight="1" thickBot="1" x14ac:dyDescent="0.35">
      <c r="B35" s="82"/>
      <c r="C35" s="84"/>
      <c r="D35" s="51" t="s">
        <v>29</v>
      </c>
      <c r="E35" s="30">
        <v>6</v>
      </c>
      <c r="F35" s="31">
        <v>1</v>
      </c>
      <c r="G35" s="30">
        <v>1</v>
      </c>
      <c r="H35" s="45">
        <v>2000000</v>
      </c>
      <c r="I35" s="33">
        <f t="shared" si="2"/>
        <v>12000000</v>
      </c>
    </row>
    <row r="36" spans="2:9" ht="69" customHeight="1" thickBot="1" x14ac:dyDescent="0.35">
      <c r="B36" s="52">
        <v>2</v>
      </c>
      <c r="C36" s="26" t="s">
        <v>9</v>
      </c>
      <c r="D36" s="53" t="s">
        <v>32</v>
      </c>
      <c r="E36" s="34">
        <v>1</v>
      </c>
      <c r="F36" s="35" t="s">
        <v>6</v>
      </c>
      <c r="G36" s="35" t="s">
        <v>6</v>
      </c>
      <c r="H36" s="36">
        <v>15000000</v>
      </c>
      <c r="I36" s="37">
        <f>+H36*E36</f>
        <v>15000000</v>
      </c>
    </row>
    <row r="37" spans="2:9" ht="30.75" customHeight="1" thickBot="1" x14ac:dyDescent="0.35">
      <c r="B37" s="59" t="s">
        <v>38</v>
      </c>
      <c r="C37" s="60"/>
      <c r="D37" s="60"/>
      <c r="E37" s="60"/>
      <c r="F37" s="60"/>
      <c r="G37" s="61"/>
      <c r="H37" s="62">
        <f>SUM(I32:I36)</f>
        <v>43500000</v>
      </c>
      <c r="I37" s="63"/>
    </row>
    <row r="38" spans="2:9" ht="12" customHeight="1" thickBot="1" x14ac:dyDescent="0.35"/>
    <row r="39" spans="2:9" ht="15" customHeight="1" x14ac:dyDescent="0.3">
      <c r="B39" s="21"/>
      <c r="C39" s="22"/>
      <c r="D39" s="22"/>
      <c r="E39" s="22"/>
      <c r="F39" s="123" t="s">
        <v>33</v>
      </c>
      <c r="G39" s="124"/>
      <c r="H39" s="114">
        <f>+H21+H29+H37</f>
        <v>238000000</v>
      </c>
      <c r="I39" s="115"/>
    </row>
    <row r="40" spans="2:9" ht="14.25" customHeight="1" x14ac:dyDescent="0.3">
      <c r="B40" s="22"/>
      <c r="C40" s="22"/>
      <c r="D40" s="22"/>
      <c r="E40" s="22"/>
      <c r="F40" s="125"/>
      <c r="G40" s="126"/>
      <c r="H40" s="116"/>
      <c r="I40" s="117"/>
    </row>
    <row r="41" spans="2:9" ht="15" customHeight="1" thickBot="1" x14ac:dyDescent="0.35">
      <c r="B41" s="22"/>
      <c r="C41" s="22"/>
      <c r="D41" s="22"/>
      <c r="E41" s="22"/>
      <c r="F41" s="127"/>
      <c r="G41" s="128"/>
      <c r="H41" s="118"/>
      <c r="I41" s="119"/>
    </row>
    <row r="42" spans="2:9" ht="9.75" customHeight="1" thickBot="1" x14ac:dyDescent="0.4">
      <c r="F42" s="23"/>
      <c r="G42" s="23"/>
      <c r="H42" s="43"/>
      <c r="I42" s="43"/>
    </row>
    <row r="43" spans="2:9" ht="15" customHeight="1" x14ac:dyDescent="0.3">
      <c r="B43" s="21"/>
      <c r="C43" s="22"/>
      <c r="D43" s="22"/>
      <c r="E43" s="22"/>
      <c r="F43" s="129" t="s">
        <v>34</v>
      </c>
      <c r="G43" s="130"/>
      <c r="H43" s="102">
        <f>+H39*19%</f>
        <v>45220000</v>
      </c>
      <c r="I43" s="103"/>
    </row>
    <row r="44" spans="2:9" ht="14.25" customHeight="1" x14ac:dyDescent="0.3">
      <c r="B44" s="22"/>
      <c r="C44" s="22"/>
      <c r="D44" s="22"/>
      <c r="E44" s="22"/>
      <c r="F44" s="131"/>
      <c r="G44" s="132"/>
      <c r="H44" s="104"/>
      <c r="I44" s="105"/>
    </row>
    <row r="45" spans="2:9" ht="15" customHeight="1" thickBot="1" x14ac:dyDescent="0.35">
      <c r="B45" s="22"/>
      <c r="C45" s="22"/>
      <c r="D45" s="22"/>
      <c r="E45" s="22"/>
      <c r="F45" s="133"/>
      <c r="G45" s="134"/>
      <c r="H45" s="106"/>
      <c r="I45" s="107"/>
    </row>
    <row r="46" spans="2:9" ht="9.75" customHeight="1" thickBot="1" x14ac:dyDescent="0.4">
      <c r="F46" s="23"/>
      <c r="G46" s="23"/>
      <c r="H46" s="43"/>
      <c r="I46" s="43"/>
    </row>
    <row r="47" spans="2:9" ht="15" customHeight="1" x14ac:dyDescent="0.3">
      <c r="B47" s="22"/>
      <c r="C47" s="22"/>
      <c r="D47" s="22"/>
      <c r="E47" s="22"/>
      <c r="F47" s="135" t="s">
        <v>11</v>
      </c>
      <c r="G47" s="136"/>
      <c r="H47" s="108">
        <f>+H39+H43</f>
        <v>283220000</v>
      </c>
      <c r="I47" s="109"/>
    </row>
    <row r="48" spans="2:9" ht="14.25" customHeight="1" x14ac:dyDescent="0.3">
      <c r="B48" s="22"/>
      <c r="C48" s="22"/>
      <c r="D48" s="22"/>
      <c r="E48" s="22"/>
      <c r="F48" s="137"/>
      <c r="G48" s="138"/>
      <c r="H48" s="110"/>
      <c r="I48" s="111"/>
    </row>
    <row r="49" spans="2:9" ht="15" customHeight="1" thickBot="1" x14ac:dyDescent="0.35">
      <c r="B49" s="22"/>
      <c r="C49" s="22"/>
      <c r="D49" s="22"/>
      <c r="E49" s="22"/>
      <c r="F49" s="139"/>
      <c r="G49" s="140"/>
      <c r="H49" s="112"/>
      <c r="I49" s="113"/>
    </row>
    <row r="51" spans="2:9" x14ac:dyDescent="0.3">
      <c r="H51" s="100" t="s">
        <v>43</v>
      </c>
      <c r="I51" s="101"/>
    </row>
    <row r="87" spans="4:4" x14ac:dyDescent="0.3">
      <c r="D87" s="14" t="s">
        <v>35</v>
      </c>
    </row>
    <row r="124" spans="5:9" x14ac:dyDescent="0.3">
      <c r="I124" s="20" t="s">
        <v>44</v>
      </c>
    </row>
    <row r="125" spans="5:9" x14ac:dyDescent="0.3">
      <c r="E125" s="14" t="s">
        <v>44</v>
      </c>
    </row>
    <row r="139" spans="4:4" x14ac:dyDescent="0.3">
      <c r="D139" s="14" t="s">
        <v>41</v>
      </c>
    </row>
  </sheetData>
  <mergeCells count="35">
    <mergeCell ref="H51:I51"/>
    <mergeCell ref="H43:I45"/>
    <mergeCell ref="H47:I49"/>
    <mergeCell ref="H39:I41"/>
    <mergeCell ref="B24:B27"/>
    <mergeCell ref="C24:C27"/>
    <mergeCell ref="F39:G41"/>
    <mergeCell ref="F43:G45"/>
    <mergeCell ref="F47:G49"/>
    <mergeCell ref="B32:B35"/>
    <mergeCell ref="C32:C35"/>
    <mergeCell ref="B29:G29"/>
    <mergeCell ref="H29:I29"/>
    <mergeCell ref="B37:G37"/>
    <mergeCell ref="H37:I37"/>
    <mergeCell ref="B30:I30"/>
    <mergeCell ref="B2:I6"/>
    <mergeCell ref="B7:I7"/>
    <mergeCell ref="B8:C8"/>
    <mergeCell ref="D8:I8"/>
    <mergeCell ref="B9:C9"/>
    <mergeCell ref="D9:I9"/>
    <mergeCell ref="B10:C10"/>
    <mergeCell ref="D10:I10"/>
    <mergeCell ref="B21:G21"/>
    <mergeCell ref="H21:I21"/>
    <mergeCell ref="B22:I22"/>
    <mergeCell ref="B11:C11"/>
    <mergeCell ref="D11:I11"/>
    <mergeCell ref="B12:I12"/>
    <mergeCell ref="B13:I13"/>
    <mergeCell ref="B14:I14"/>
    <mergeCell ref="B15:I15"/>
    <mergeCell ref="B17:B19"/>
    <mergeCell ref="C17:C19"/>
  </mergeCells>
  <hyperlinks>
    <hyperlink ref="D11" r:id="rId1" xr:uid="{00000000-0004-0000-0000-000000000000}"/>
  </hyperlinks>
  <pageMargins left="0.11811023622047245" right="0.31496062992125984" top="0.74803149606299213" bottom="0.74803149606299213" header="0.31496062992125984" footer="0.31496062992125984"/>
  <pageSetup paperSize="9" scale="62" orientation="landscape" r:id="rId2"/>
  <rowBreaks count="1" manualBreakCount="1">
    <brk id="21" max="9" man="1"/>
  </rowBreaks>
  <ignoredErrors>
    <ignoredError sqref="I17:I20 H21 I24:I28 H29 I32:I36 H37" unlocked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21"/>
  <sheetViews>
    <sheetView workbookViewId="0">
      <selection activeCell="H19" sqref="H19"/>
    </sheetView>
  </sheetViews>
  <sheetFormatPr baseColWidth="10" defaultRowHeight="15" x14ac:dyDescent="0.25"/>
  <cols>
    <col min="2" max="2" width="21.42578125" customWidth="1"/>
  </cols>
  <sheetData>
    <row r="1" spans="2:5" ht="15.75" thickBot="1" x14ac:dyDescent="0.3"/>
    <row r="2" spans="2:5" ht="15.75" thickBot="1" x14ac:dyDescent="0.3">
      <c r="B2" s="144" t="s">
        <v>23</v>
      </c>
      <c r="C2" s="145"/>
      <c r="D2" s="145"/>
      <c r="E2" s="146"/>
    </row>
    <row r="3" spans="2:5" ht="25.5" x14ac:dyDescent="0.25">
      <c r="B3" s="1" t="s">
        <v>14</v>
      </c>
      <c r="C3" s="2" t="s">
        <v>0</v>
      </c>
      <c r="D3" s="2" t="s">
        <v>5</v>
      </c>
      <c r="E3" s="2" t="s">
        <v>12</v>
      </c>
    </row>
    <row r="4" spans="2:5" x14ac:dyDescent="0.25">
      <c r="B4" s="9" t="s">
        <v>13</v>
      </c>
      <c r="C4" s="4">
        <v>1</v>
      </c>
      <c r="D4" s="8" t="s">
        <v>15</v>
      </c>
      <c r="E4" s="8" t="s">
        <v>15</v>
      </c>
    </row>
    <row r="5" spans="2:5" ht="25.5" x14ac:dyDescent="0.25">
      <c r="B5" s="9" t="s">
        <v>17</v>
      </c>
      <c r="C5" s="4">
        <v>1</v>
      </c>
      <c r="D5" s="8" t="s">
        <v>15</v>
      </c>
      <c r="E5" s="8" t="s">
        <v>15</v>
      </c>
    </row>
    <row r="6" spans="2:5" ht="25.5" x14ac:dyDescent="0.25">
      <c r="B6" s="9" t="s">
        <v>18</v>
      </c>
      <c r="C6" s="4">
        <v>1</v>
      </c>
      <c r="D6" s="8" t="s">
        <v>15</v>
      </c>
      <c r="E6" s="8" t="s">
        <v>15</v>
      </c>
    </row>
    <row r="7" spans="2:5" x14ac:dyDescent="0.25">
      <c r="B7" s="3" t="s">
        <v>19</v>
      </c>
      <c r="C7" s="4">
        <v>6</v>
      </c>
      <c r="D7" s="8" t="s">
        <v>15</v>
      </c>
      <c r="E7" s="8" t="s">
        <v>15</v>
      </c>
    </row>
    <row r="8" spans="2:5" ht="15.75" thickBot="1" x14ac:dyDescent="0.3"/>
    <row r="9" spans="2:5" ht="15.75" thickBot="1" x14ac:dyDescent="0.3">
      <c r="B9" s="144" t="s">
        <v>22</v>
      </c>
      <c r="C9" s="145"/>
      <c r="D9" s="145"/>
      <c r="E9" s="146"/>
    </row>
    <row r="10" spans="2:5" ht="25.5" x14ac:dyDescent="0.25">
      <c r="B10" s="1" t="s">
        <v>14</v>
      </c>
      <c r="C10" s="2" t="s">
        <v>0</v>
      </c>
      <c r="D10" s="2" t="s">
        <v>5</v>
      </c>
      <c r="E10" s="2" t="s">
        <v>12</v>
      </c>
    </row>
    <row r="11" spans="2:5" x14ac:dyDescent="0.25">
      <c r="B11" s="3" t="s">
        <v>13</v>
      </c>
      <c r="C11" s="4">
        <v>1</v>
      </c>
      <c r="D11" s="8" t="s">
        <v>15</v>
      </c>
      <c r="E11" s="8" t="s">
        <v>15</v>
      </c>
    </row>
    <row r="12" spans="2:5" ht="25.5" x14ac:dyDescent="0.25">
      <c r="B12" s="3" t="s">
        <v>17</v>
      </c>
      <c r="C12" s="4">
        <v>1</v>
      </c>
      <c r="D12" s="8" t="s">
        <v>15</v>
      </c>
      <c r="E12" s="8" t="s">
        <v>15</v>
      </c>
    </row>
    <row r="13" spans="2:5" ht="25.5" x14ac:dyDescent="0.25">
      <c r="B13" s="3" t="s">
        <v>18</v>
      </c>
      <c r="C13" s="4">
        <v>1</v>
      </c>
      <c r="D13" s="8" t="s">
        <v>15</v>
      </c>
      <c r="E13" s="8" t="s">
        <v>15</v>
      </c>
    </row>
    <row r="14" spans="2:5" x14ac:dyDescent="0.25">
      <c r="B14" s="3" t="s">
        <v>19</v>
      </c>
      <c r="C14" s="4">
        <v>6</v>
      </c>
      <c r="D14" s="8" t="s">
        <v>15</v>
      </c>
      <c r="E14" s="8" t="s">
        <v>15</v>
      </c>
    </row>
    <row r="15" spans="2:5" ht="15.75" thickBot="1" x14ac:dyDescent="0.3">
      <c r="B15" s="5"/>
      <c r="C15" s="6"/>
      <c r="D15" s="7"/>
      <c r="E15" s="6"/>
    </row>
    <row r="16" spans="2:5" ht="15.75" thickBot="1" x14ac:dyDescent="0.3">
      <c r="B16" s="144" t="s">
        <v>25</v>
      </c>
      <c r="C16" s="145"/>
      <c r="D16" s="145"/>
      <c r="E16" s="146"/>
    </row>
    <row r="17" spans="2:5" ht="25.5" x14ac:dyDescent="0.25">
      <c r="B17" s="1" t="s">
        <v>14</v>
      </c>
      <c r="C17" s="2" t="s">
        <v>0</v>
      </c>
      <c r="D17" s="2" t="s">
        <v>5</v>
      </c>
      <c r="E17" s="2" t="s">
        <v>12</v>
      </c>
    </row>
    <row r="18" spans="2:5" x14ac:dyDescent="0.25">
      <c r="B18" s="3" t="s">
        <v>13</v>
      </c>
      <c r="C18" s="4">
        <v>1</v>
      </c>
      <c r="D18" s="8" t="s">
        <v>15</v>
      </c>
      <c r="E18" s="8" t="s">
        <v>15</v>
      </c>
    </row>
    <row r="19" spans="2:5" ht="25.5" x14ac:dyDescent="0.25">
      <c r="B19" s="3" t="s">
        <v>17</v>
      </c>
      <c r="C19" s="4">
        <v>1</v>
      </c>
      <c r="D19" s="8" t="s">
        <v>15</v>
      </c>
      <c r="E19" s="8" t="s">
        <v>15</v>
      </c>
    </row>
    <row r="20" spans="2:5" ht="25.5" x14ac:dyDescent="0.25">
      <c r="B20" s="3" t="s">
        <v>18</v>
      </c>
      <c r="C20" s="4">
        <v>1</v>
      </c>
      <c r="D20" s="8" t="s">
        <v>15</v>
      </c>
      <c r="E20" s="8" t="s">
        <v>15</v>
      </c>
    </row>
    <row r="21" spans="2:5" x14ac:dyDescent="0.25">
      <c r="B21" s="3" t="s">
        <v>19</v>
      </c>
      <c r="C21" s="4">
        <v>6</v>
      </c>
      <c r="D21" s="8" t="s">
        <v>15</v>
      </c>
      <c r="E21" s="8" t="s">
        <v>15</v>
      </c>
    </row>
  </sheetData>
  <mergeCells count="3">
    <mergeCell ref="B2:E2"/>
    <mergeCell ref="B9:E9"/>
    <mergeCell ref="B16:E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COTIZACIÓN</vt:lpstr>
      <vt:lpstr>Hoja1</vt:lpstr>
      <vt:lpstr>COTIZACIÓN!Área_de_impresión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Andres Ramirez Barreto</dc:creator>
  <cp:lastModifiedBy>Jorge Andres Rodriguez Vargas</cp:lastModifiedBy>
  <cp:lastPrinted>2023-03-22T20:55:26Z</cp:lastPrinted>
  <dcterms:created xsi:type="dcterms:W3CDTF">2018-06-25T13:55:14Z</dcterms:created>
  <dcterms:modified xsi:type="dcterms:W3CDTF">2023-04-17T16:09:50Z</dcterms:modified>
</cp:coreProperties>
</file>