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G:\CONTRATACION\2023\PROCESO 029-BASPC11-2023 EPP BIRIF\"/>
    </mc:Choice>
  </mc:AlternateContent>
  <xr:revisionPtr revIDLastSave="0" documentId="13_ncr:1_{7A6C6F1E-509B-41DB-AF9D-5253A31A7667}" xr6:coauthVersionLast="47" xr6:coauthVersionMax="47" xr10:uidLastSave="{00000000-0000-0000-0000-000000000000}"/>
  <bookViews>
    <workbookView xWindow="-120" yWindow="-120" windowWidth="29040" windowHeight="15840" xr2:uid="{00000000-000D-0000-FFFF-FFFF00000000}"/>
  </bookViews>
  <sheets>
    <sheet name="anal COTiz" sheetId="7" r:id="rId1"/>
  </sheets>
  <externalReferences>
    <externalReference r:id="rId2"/>
    <externalReference r:id="rId3"/>
    <externalReference r:id="rId4"/>
  </externalReferences>
  <definedNames>
    <definedName name="_xlnm._FilterDatabase" localSheetId="0" hidden="1">'anal COTiz'!$B$3:$V$38</definedName>
    <definedName name="a" localSheetId="0">#REF!</definedName>
    <definedName name="a">#REF!</definedName>
    <definedName name="acerito" localSheetId="0">#REF!</definedName>
    <definedName name="acerito">#REF!</definedName>
    <definedName name="Acero" localSheetId="0">#REF!</definedName>
    <definedName name="Acero">#REF!</definedName>
    <definedName name="Agregados" localSheetId="0">#REF!</definedName>
    <definedName name="Agregados">#REF!</definedName>
    <definedName name="Apar.Sanitarios" localSheetId="0">#REF!</definedName>
    <definedName name="Apar.Sanitarios">#REF!</definedName>
    <definedName name="_xlnm.Print_Area" localSheetId="0">'anal COTiz'!$A$1:$AA$106</definedName>
    <definedName name="as" localSheetId="0">#REF!</definedName>
    <definedName name="as">#REF!</definedName>
    <definedName name="baños3" localSheetId="0">#REF!</definedName>
    <definedName name="baños3">#REF!</definedName>
    <definedName name="CAPACIDAD">[1]LD!$N$16:$N$21</definedName>
    <definedName name="Carp.Aluminio" localSheetId="0">#REF!</definedName>
    <definedName name="Carp.Aluminio">#REF!</definedName>
    <definedName name="Carp.Metalica" localSheetId="0">#REF!</definedName>
    <definedName name="Carp.Metalica">#REF!</definedName>
    <definedName name="CEDE05">[1]!LD_Planeacion[CEDE05]</definedName>
    <definedName name="CEDE07">[1]!LD_Educacion[CEDE07]</definedName>
    <definedName name="Cerrajeria" localSheetId="0">#REF!</definedName>
    <definedName name="Cerrajeria">#REF!</definedName>
    <definedName name="Ciudades" localSheetId="0">#REF!</definedName>
    <definedName name="Ciudades">#REF!</definedName>
    <definedName name="Combustible" localSheetId="0">#REF!</definedName>
    <definedName name="Combustible">#REF!</definedName>
    <definedName name="Concretos" localSheetId="0">#REF!</definedName>
    <definedName name="Concretos">#REF!</definedName>
    <definedName name="Cuadrillas" localSheetId="0">#REF!</definedName>
    <definedName name="Cuadrillas">#REF!</definedName>
    <definedName name="Cubierta" localSheetId="0">#REF!</definedName>
    <definedName name="Cubierta">#REF!</definedName>
    <definedName name="Drywall" localSheetId="0">#REF!</definedName>
    <definedName name="Drywall">#REF!</definedName>
    <definedName name="Equipos" localSheetId="0">#REF!</definedName>
    <definedName name="Equipos">#REF!</definedName>
    <definedName name="EquiposEspeciales" localSheetId="0">#REF!</definedName>
    <definedName name="EquiposEspeciales">#REF!</definedName>
    <definedName name="ESFUERZO">[1]LD!$N$4:$N$11</definedName>
    <definedName name="facil" localSheetId="0">#REF!</definedName>
    <definedName name="facil">#REF!</definedName>
    <definedName name="Ferreteria" localSheetId="0">#REF!</definedName>
    <definedName name="Ferreteria">#REF!</definedName>
    <definedName name="Formaletas" localSheetId="0">#REF!</definedName>
    <definedName name="Formaletas">#REF!</definedName>
    <definedName name="FUENTE_RECURSOS">[1]LD!$I$16:$I$17</definedName>
    <definedName name="Geosinteticos" localSheetId="0">#REF!</definedName>
    <definedName name="Geosinteticos">#REF!</definedName>
    <definedName name="Impermeabilizantes" localSheetId="0">#REF!</definedName>
    <definedName name="Impermeabilizantes">#REF!</definedName>
    <definedName name="Inst.Electricas" localSheetId="0">#REF!</definedName>
    <definedName name="Inst.Electricas">#REF!</definedName>
    <definedName name="Inst.Hidrosanitarias" localSheetId="0">#REF!</definedName>
    <definedName name="Inst.Hidrosanitarias">#REF!</definedName>
    <definedName name="INSUMOS">[2]INSUMOS!$A$1:$A$859</definedName>
    <definedName name="Ladrillos" localSheetId="0">#REF!</definedName>
    <definedName name="Ladrillos">#REF!</definedName>
    <definedName name="Maderas" localSheetId="0">#REF!</definedName>
    <definedName name="Maderas">#REF!</definedName>
    <definedName name="MESES">[1]LD!$T$4:$T$16</definedName>
    <definedName name="MISIONALIDAD">[1]LD!$R$4:$R$5</definedName>
    <definedName name="MODALIDAD_SELECCIÓN">[3]!LD_Modalidad[MODALIDAD_SELECCIÓN ]</definedName>
    <definedName name="MODERNIZACIÓN">[1]LD!$P$4:$P$7</definedName>
    <definedName name="NIVEL_CONTRATACIÓN">[1]LD!$R$10:$R$12</definedName>
    <definedName name="Pinturas" localSheetId="0">#REF!</definedName>
    <definedName name="Pinturas">#REF!</definedName>
    <definedName name="PISO" localSheetId="0">#REF!</definedName>
    <definedName name="PISO">#REF!</definedName>
    <definedName name="piso1" localSheetId="0">#REF!</definedName>
    <definedName name="piso1">#REF!</definedName>
    <definedName name="PisosEnchapes" localSheetId="0">#REF!</definedName>
    <definedName name="PisosEnchapes">#REF!</definedName>
    <definedName name="Prefabricados" localSheetId="0">#REF!</definedName>
    <definedName name="Prefabricados">#REF!</definedName>
    <definedName name="PROGRAMA">[1]LD!$K$16:$K$18</definedName>
    <definedName name="RECURSO">[1]LD!$K$4:$K$6</definedName>
    <definedName name="Rubros" localSheetId="0">#REF!</definedName>
    <definedName name="Rubros">#REF!</definedName>
    <definedName name="SOLDADO">[1]LD!$R$16:$R$17</definedName>
    <definedName name="Solicitud_VF">[1]LD!$R$22:$R$24</definedName>
    <definedName name="TRAZADOR">[1]LD!$P$16:$P$22</definedName>
    <definedName name="UNIDAD_CENTRALIZADORA">[3]CTZR!$A$5:$A$55</definedName>
    <definedName name="Unidad_Medida">[1]LD!$W$4:$W$31</definedName>
    <definedName name="UNIDAD_PLANEACIÓN">[1]LD!$B$26:$B$44</definedName>
    <definedName name="VariosAnalisis" localSheetId="0">#REF!</definedName>
    <definedName name="VariosAnalisi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7" i="7" l="1"/>
  <c r="R37" i="7"/>
  <c r="S37" i="7" s="1"/>
  <c r="Q37" i="7"/>
  <c r="P37" i="7"/>
  <c r="O37" i="7"/>
  <c r="T37" i="7" s="1"/>
  <c r="U37" i="7" s="1"/>
  <c r="N37" i="7"/>
  <c r="M37" i="7"/>
  <c r="R36" i="7"/>
  <c r="Q36" i="7"/>
  <c r="P36" i="7"/>
  <c r="O36" i="7"/>
  <c r="T36" i="7" s="1"/>
  <c r="U36" i="7" s="1"/>
  <c r="N36" i="7"/>
  <c r="M36" i="7"/>
  <c r="R32" i="7"/>
  <c r="S32" i="7" s="1"/>
  <c r="Q32" i="7"/>
  <c r="P32" i="7"/>
  <c r="O32" i="7"/>
  <c r="N32" i="7"/>
  <c r="M32" i="7"/>
  <c r="T32" i="7" s="1"/>
  <c r="U32" i="7" s="1"/>
  <c r="R31" i="7"/>
  <c r="Q31" i="7"/>
  <c r="P31" i="7"/>
  <c r="O31" i="7"/>
  <c r="T31" i="7" s="1"/>
  <c r="U31" i="7" s="1"/>
  <c r="N31" i="7"/>
  <c r="M31" i="7"/>
  <c r="R30" i="7"/>
  <c r="Q30" i="7"/>
  <c r="P30" i="7"/>
  <c r="O30" i="7"/>
  <c r="T30" i="7" s="1"/>
  <c r="U30" i="7" s="1"/>
  <c r="N30" i="7"/>
  <c r="M30" i="7"/>
  <c r="R29" i="7"/>
  <c r="S29" i="7" s="1"/>
  <c r="Q29" i="7"/>
  <c r="P29" i="7"/>
  <c r="T29" i="7" s="1"/>
  <c r="U29" i="7" s="1"/>
  <c r="O29" i="7"/>
  <c r="N29" i="7"/>
  <c r="M29" i="7"/>
  <c r="B29" i="7"/>
  <c r="B30" i="7" s="1"/>
  <c r="B31" i="7" s="1"/>
  <c r="B32" i="7" s="1"/>
  <c r="B36" i="7" s="1"/>
  <c r="B37" i="7" s="1"/>
  <c r="T28" i="7"/>
  <c r="U28" i="7" s="1"/>
  <c r="R28" i="7"/>
  <c r="S28" i="7" s="1"/>
  <c r="Q28" i="7"/>
  <c r="P28" i="7"/>
  <c r="O28" i="7"/>
  <c r="N28" i="7"/>
  <c r="M28" i="7"/>
  <c r="R27" i="7"/>
  <c r="Q27" i="7"/>
  <c r="P27" i="7"/>
  <c r="O27" i="7"/>
  <c r="T27" i="7" s="1"/>
  <c r="U27" i="7" s="1"/>
  <c r="N27" i="7"/>
  <c r="M27" i="7"/>
  <c r="R26" i="7"/>
  <c r="Q26" i="7"/>
  <c r="P26" i="7"/>
  <c r="O26" i="7"/>
  <c r="T26" i="7" s="1"/>
  <c r="U26" i="7" s="1"/>
  <c r="N26" i="7"/>
  <c r="M26" i="7"/>
  <c r="R21" i="7"/>
  <c r="S21" i="7" s="1"/>
  <c r="Q21" i="7"/>
  <c r="P21" i="7"/>
  <c r="O21" i="7"/>
  <c r="T21" i="7" s="1"/>
  <c r="U21" i="7" s="1"/>
  <c r="N21" i="7"/>
  <c r="M21" i="7"/>
  <c r="B21" i="7"/>
  <c r="B26" i="7" s="1"/>
  <c r="R20" i="7"/>
  <c r="Q20" i="7"/>
  <c r="P20" i="7"/>
  <c r="T20" i="7" s="1"/>
  <c r="U20" i="7" s="1"/>
  <c r="O20" i="7"/>
  <c r="N20" i="7"/>
  <c r="M20" i="7"/>
  <c r="R16" i="7"/>
  <c r="Q16" i="7"/>
  <c r="P16" i="7"/>
  <c r="T16" i="7" s="1"/>
  <c r="U16" i="7" s="1"/>
  <c r="O16" i="7"/>
  <c r="S16" i="7" s="1"/>
  <c r="N16" i="7"/>
  <c r="M16" i="7"/>
  <c r="R15" i="7"/>
  <c r="Q15" i="7"/>
  <c r="P15" i="7"/>
  <c r="O15" i="7"/>
  <c r="S15" i="7" s="1"/>
  <c r="N15" i="7"/>
  <c r="M15" i="7"/>
  <c r="T15" i="7" s="1"/>
  <c r="U15" i="7" s="1"/>
  <c r="R14" i="7"/>
  <c r="Q14" i="7"/>
  <c r="P14" i="7"/>
  <c r="T14" i="7" s="1"/>
  <c r="U14" i="7" s="1"/>
  <c r="O14" i="7"/>
  <c r="S14" i="7" s="1"/>
  <c r="N14" i="7"/>
  <c r="M14" i="7"/>
  <c r="R13" i="7"/>
  <c r="Q13" i="7"/>
  <c r="P13" i="7"/>
  <c r="O13" i="7"/>
  <c r="T13" i="7" s="1"/>
  <c r="U13" i="7" s="1"/>
  <c r="N13" i="7"/>
  <c r="M13" i="7"/>
  <c r="R12" i="7"/>
  <c r="Q12" i="7"/>
  <c r="P12" i="7"/>
  <c r="T12" i="7" s="1"/>
  <c r="U12" i="7" s="1"/>
  <c r="O12" i="7"/>
  <c r="N12" i="7"/>
  <c r="M12" i="7"/>
  <c r="B12" i="7"/>
  <c r="B13" i="7" s="1"/>
  <c r="B14" i="7" s="1"/>
  <c r="B15" i="7" s="1"/>
  <c r="B16" i="7" s="1"/>
  <c r="R11" i="7"/>
  <c r="Q11" i="7"/>
  <c r="P11" i="7"/>
  <c r="O11" i="7"/>
  <c r="T11" i="7" s="1"/>
  <c r="U11" i="7" s="1"/>
  <c r="N11" i="7"/>
  <c r="M11" i="7"/>
  <c r="R7" i="7"/>
  <c r="Q7" i="7"/>
  <c r="O7" i="7"/>
  <c r="T7" i="7" s="1"/>
  <c r="U7" i="7" s="1"/>
  <c r="N7" i="7"/>
  <c r="M7" i="7"/>
  <c r="B7" i="7"/>
  <c r="T6" i="7"/>
  <c r="U6" i="7" s="1"/>
  <c r="R6" i="7"/>
  <c r="Q6" i="7"/>
  <c r="P6" i="7"/>
  <c r="O6" i="7"/>
  <c r="N6" i="7"/>
  <c r="M6" i="7"/>
  <c r="R5" i="7"/>
  <c r="Q5" i="7"/>
  <c r="P5" i="7"/>
  <c r="O5" i="7"/>
  <c r="T5" i="7" s="1"/>
  <c r="U5" i="7" s="1"/>
  <c r="N5" i="7"/>
  <c r="M5" i="7"/>
  <c r="S12" i="7" l="1"/>
  <c r="S20" i="7"/>
  <c r="S31" i="7"/>
  <c r="S30" i="7"/>
  <c r="W8" i="7"/>
  <c r="Y8" i="7" s="1"/>
  <c r="S7" i="7"/>
  <c r="S6" i="7"/>
  <c r="W22" i="7"/>
  <c r="Y22" i="7" s="1"/>
  <c r="S26" i="7"/>
  <c r="S36" i="7"/>
  <c r="W38" i="7"/>
  <c r="Y38" i="7" s="1"/>
  <c r="W33" i="7"/>
  <c r="Y33" i="7" s="1"/>
  <c r="W17" i="7"/>
  <c r="Y17" i="7" s="1"/>
  <c r="S5" i="7"/>
  <c r="S11" i="7"/>
  <c r="S13" i="7"/>
  <c r="S27" i="7"/>
</calcChain>
</file>

<file path=xl/sharedStrings.xml><?xml version="1.0" encoding="utf-8"?>
<sst xmlns="http://schemas.openxmlformats.org/spreadsheetml/2006/main" count="126" uniqueCount="57">
  <si>
    <t>A-02-02-01-002-007</t>
  </si>
  <si>
    <t>A-02-02-01-002-008</t>
  </si>
  <si>
    <t>DOTACIÓN (PRENDAS DE VESTIR Y CALZADO)</t>
  </si>
  <si>
    <t>A-02-02-01-002-009</t>
  </si>
  <si>
    <t>CUERO Y PRODUCTOS DE CUERO; CALZADO</t>
  </si>
  <si>
    <t>A-02-02-01-003-006</t>
  </si>
  <si>
    <t>PRODUCTOS DE CAUCHO Y PLASTICO</t>
  </si>
  <si>
    <t xml:space="preserve">CLASIFICADOR POR OBJETO DEL GASTO </t>
  </si>
  <si>
    <t>NOMBRE CUENTA</t>
  </si>
  <si>
    <t>ARTICULOS TEXTILES (EXCEPTO PRENDAS DE VESTIR)</t>
  </si>
  <si>
    <t>ITEM</t>
  </si>
  <si>
    <t>CÓDIGO DANE</t>
  </si>
  <si>
    <t xml:space="preserve">DESCRIPCIÓN DEL BIEN Y/O SERVICIO </t>
  </si>
  <si>
    <t>UNIDAD MEDIDA</t>
  </si>
  <si>
    <t>NECESIDAD TOTAL</t>
  </si>
  <si>
    <t>UNSPSC (CCE)</t>
  </si>
  <si>
    <t>ARNES MULTIPROPOSITO CUERPO ENTERO EN CRUZADO”, DIELÉCTRICO, CORREAS DE   ALTA   RESISTENCIA   Y   AJUSTABLES, AGARRE PECTORAL, ARGOLLA DORSAL PARA LÍNEA DE VIDA, TORSO Y PIERNAS; HEBILLAS Y ARGOLLAS REVESTIDAS EN MATERIAL AISLANTE NO CONDUCTORAS, PVC.  POSEE   CUATRO (4) ARGOLLAS   O ANILLOS ESTILO “D” PARA ENGANCHES Y AJUSTE; FRONTAL, DORSAL        Y LATERALES, TEJIDO     PRINCIPAL     EN     AZUL, CON REFUERZOS       EN       COLOR       NEGRO. ETIQUETAS     CON     SUS     NORMATIVAS RESPECTIVAS. INCLUYE MOSQUETÓN EN ACERO CON CIERRE TWIST E TRIPLE ACCIÓN RESISTENCIA 50 KN, APERTURA DE GATILLO 25 MM</t>
  </si>
  <si>
    <t>UNIDAD</t>
  </si>
  <si>
    <t>LINEA DE VIDA VERTICAL 20 M ENCAPSULADA FABRICADA EN CUERDA 16 MM KOSQUETON ESTRUCTURERO DE 2 1/4" EN ACERO GALVANIZADOCON RESISTENCIA  22. KN CON CIERRE DE DOBLE SEGURO Y OJO PARA CONEXIÓN DE CONTRA PESO EL PUNTO DE ALCLAJE DEBE POSEER UNA CARGA MINIMA DE RUPTURA 5000 LBF DISEÑADA PARA SER UTILIZADA EN CONJUNTO CON DESLIZADOR O FRENO DE BLOQUEO AUTOMATICO PARA CUERDA DE 16 MM</t>
  </si>
  <si>
    <t xml:space="preserve"> CHALECO REFLECTIVO EJERCITO, EL CHALECO DEBE SER ELABORADO EN TRES PIEZAS, DOS DELANTERAS Y UNA TRASERA, SEMI RECTANGULAR CON EXTREMOS INFERIORES REDONDEADOS Y CUELLO EN “V” HASTA DONDE EMPIEZA LA CREMALLERA, SEMI REDONDO EN LA PARTE POSTERIOR DEL CUELLO. EL CHALECO EN SU CONJUNTO DEBE SER CONFECCIONADO CON DOS TEXTILES, TEXTIL SUPERIOR Y TEXTIL INFERIOR. EL TEXTIL SUPERIOR DEBE SER EMPLEADO HASTA DONDE TERMINA LA SEGUNDA CINTA REFLECTIVA Y DEBE SER DE COLOR GRIS. EL TEXTIL INFERIOR DEBE SER EMPLEADO DESPUÉS DE LA SEGUNDA CINTA REFLECTIVA Y DEBE SER DE COLOR GRIS. EL CHALECO DEBE TENER EN SU PARTE FRONTAL Y EN LAS ABERTURAS LATERALES UN SISTEMA DE CIERRE POR MEDIO DE CREMALLERA. DEBE LLEVAR COSIDAS DOS CINTAS REFLECTIVAS COLOR PLATA, UBICADAS EN SENTIDO HORIZONTAL EN EL CONTORNO DEL CHALECO. LLEVA ESCUDO EJERCITO E INGENIEROS MILITARES DE COLOMBIA PARTE SUPERIOR. TALLA: M, L., LLEVA LETRERO "INGENIEROS MILITARES" PARTE FRONTAL Y POSTERIOR.</t>
  </si>
  <si>
    <t xml:space="preserve">UNIDAD </t>
  </si>
  <si>
    <t>GUANTES DE VAQUETA TIPO INGENIERO GUANTE DE VAQUETA TIPO INGENIERO ELABORADO EN VAQUETA SUAVE Y RESISTENTE REFUERZO EN TODOS LOS DEDOS EN LA PALMA Y SOBRE LAS COYUNTURAS. CALIBRE 2MM. NORMA ICONTEC 1981.</t>
  </si>
  <si>
    <t>PAR</t>
  </si>
  <si>
    <t>GUANTES DE CARNAZA CORTO (GUANTE DE SOLDADOR EN PIEL CERRAJE DE VACUNO CON TRATAMIENTO ANTI CALÓRICO, TIPO AMERICANO, PULGAR PLANO, FORRO DE ALGODÓN, PALMA FORRADA DE MULETÓN, MANGUITO CERRAJE DE 140 MM, FORRADO DE TELA, BORDE RIBETEADO HILO DE KEVLAR®, DORSAL DE UNA SOLA PIEZA, COSTURAS DE ENSAMBLAJE REFORZADAS POR UN RIBETE. PROTECCIÓN DE LA PIEL POR TRABAJOS CON SOLDADURA. )</t>
  </si>
  <si>
    <t xml:space="preserve">GUANTES DE NITRILO FABRICADOS EN POLIÉSTER ELÁSTICO Y NITRILO NEGRO LISO,  Y LIVIANO  CON RECUBRIMIENTO DE PALMA CON UNA CARCASA DE POLIESTER  NEGRO DE CALIBRE 13. EL PUÑO ELASTICO RPOPORCIONA UN AJUSTE COMODO Y DESLIZANTE MIENTRAS QUE EL SUAVE REBESTIMIENTO BRINDA UNA EXCELENTE PROTECCION </t>
  </si>
  <si>
    <t xml:space="preserve">DELANTAL DE SOLDADOR,DE CARNAZA EN CUERO CARNAZA PROTEGECON TRA PARTILUCA Y LIQUIDOS VISCOSIDAD DIMENSIONES TOTALES: 60 x 110 cm </t>
  </si>
  <si>
    <t>OVEROL TIPO PILOTO (OVEROL COMPLETO MODELO PILOTO (12 CREMALLERAS) EN RISTOK MILIMETRADO COLOR VERDE MILITAR, CON CIERRE FRONTAL DOBLE CARRO NYLON. 100% ALGODÓN   CUELLO AJUSTADO CON CIERRE DE CONTACTO. DOS BOLSILLOS (CENTRADOS) EN PECHO CON DIMENSIONES DE 14 CENTÍMETROS DE ANCHO POR 22 CENTÍMETROS DE ALTO CON CIERRES DIAGONALES Y CREMALLERA EN NYLON.  BOLSILLO PORTALÁPICES EN PECHO IZQUIERDO DE 3.81 CENTÍMETROS DE ANCHO Y 12.7CENTÍMETROS DE LARGO.  MANGAS CON PUÑOS RECTOS AJUSTADOS CON CIERRE EN CREMALLERA DE 13.78 CENTÍMETROS DE LARGO. PIERNAS RECTAS CON CIERRE CREMALLERA EN NYLON DE 15.32 CENTÍMETROS DE LARGO. DOS BOLSILLOS DE PARCHE EN LA PARTE TRASERA DE  14 CENTÍMETROS DE ANCHO POR  22 CENTÍMETROS DE ALTO CON CIERRES EN CREMALLERA NYLON, ESPALDA CON FUELLE Y CINTURA ELASTICADA. REFUERZOS ACOLCHADOS (GUATA 500 X 2) EN CODOS Y RODILLAS DE TIPO RECTANGULAR DE 20.32 CENTÍMETROS, UN BOLSILLO INTERIOR LATERAL A CADA LADO. DOS BOLSILLOS LATERALES EN MUSLOS DE 14 CENTÍMETROS DE ANCHO POR 22 CENTÍMETROS DE ALTO CON CIERRES EN CREMALLERA NYLON. TALLAS S – M – L – XL,)</t>
  </si>
  <si>
    <t>BOTA DE SEGURIDAD :CAÑA ALTA 8", FABRICADO EN CUERO CON PUNTERA  REFORZADA NTC 2396 BOTA DE SEGURIDAD: TALLA 35 - 46</t>
  </si>
  <si>
    <t>BOTAS DE CAUCHO EN PVC, FABRICADA EN PVC DE ALTA CALIDAD, SUELA CON DISEÑO ANTIDESLIZANTE, TALLA 38,40,42,44</t>
  </si>
  <si>
    <t>A-02-02-01-003-006-09</t>
  </si>
  <si>
    <t>OTROS PRODUCTOS PLÁSTICOS</t>
  </si>
  <si>
    <t>CASCO TIPO SAFARY AMARILLO(CASCO TIPO SAFARI DISEÑADOS PARA PROVEER PROTECCIÓN CONTRA IMPACTOS Y PENETRACIÓN A LA CABEZA DE LOS USUARIOS, ASÍ COMO A LA TENSIÓN ELÉCTRICA. COMPONENTES - CONCHA FABRICADA EN POLIETILENO DE ALTA DENSIDAD - SUSPENSIÓN: CINTAS - NYLON CINCHO - POLIETILENO CLIPS - POLIPROPILENO BANDA PARA SUDOR: VINIL PERFORADO ACOJINADO AJUSTE: FAS-TRAC, STAZ-ON, 1-TOUCH - ANCHO DE BANDAS DE LA SUSPENSIÓN: 3/4 PULGADAS - TAMAÑO DE LA SUSPENSIÓN: 6 1/4 A 7 3/4 PULGADAS - PUNTOS DE APOYO: 4 - VISERA: ANTI REFLEJANTE - ALA COMPLETA O REDONDA - PESO: 340 GRS - CLASE E (20,000 VOLTS) - TENSIÓN ELÉCTRICA HASTA 30,000 VOLTS - DIELÉCTRICO 100%. DEBE TENER LAS INSIGNIAS MILITARES DEL GREMIO DE OFICIALES Y SUBOFICIALES CON UNA EXCELENTE TERMINACIÓN EN LAS PUNTAS COMO LO INDICA LA FOTOGRAFÍA-CASCO COLOR AMARILLO. )</t>
  </si>
  <si>
    <t xml:space="preserve">PROTECTOR AUDITIVO TIPO COPA,  QUE OFREZCA PROTECCIÓN EN AMBIENTES DE TRABAJO CON NIVELES DE RUIDO SUPERIORES A 85 DB, COPAS GEMELAS EN  PLÁSTICO ABS ACOPLADAS ACÚSTICAMENTE LO QUE MINIMIZE LA RESONANCIA BRINDANDO PROTECCIÓN EFECTIVA CONTRA RUIDO EXTREMO, ASÍ COMO ÓPTIMO CONFORT Y UN PESO LIVIANO. COJINETES DE SUAVE ESPUMA QUE OFRECEN UN SELLO ADECUADO SIN CAUSAR DEMASIADA PRESIÓN. LOS COJINETES QUE SEAN FÁCILES DE REEMPLAZAR Y SU CAPA EXTERIOR ESTE FABRICADA EN PLÁSTICO TEXTURIZADO QUE FACILITE LA VENTILACIÓN Y AUMENTE SU DURABILIDAD. </t>
  </si>
  <si>
    <t>PROTECTOR AUDITIVO.REUTILIZABLE ELABORADO EN SILICONA, DISPONIBLE EN UNICA TALLA Y CORDON DE POLIESTER.</t>
  </si>
  <si>
    <t xml:space="preserve">RESPIRADOR KN 95 BLANCO SIN VALVULA PROTECTOR </t>
  </si>
  <si>
    <t>CARETA PARA SOLDADURA FOTOSENSIBLE</t>
  </si>
  <si>
    <t>CARETA DE ESMERILAR RATCHET VISOR EN POLICARBONATO DE ALTA RESISTENCIA CON RIBETE METÁLICO</t>
  </si>
  <si>
    <t>02-02-01-004-008-01</t>
  </si>
  <si>
    <t xml:space="preserve">APARATOS MÉDICOS Y QUIRÚRGICOS Y APARATOS ORTÉSICOS Y PROTÉSICOS </t>
  </si>
  <si>
    <t>GAFAS DE SEGURIDAD LENTE CLARO ANTIEMPAÑANTE EN POLICARBONATO,PROTECCIÓN UV &gt;100, PROTECCIÓN LATERAL INCUYE PAÑO DE LIMPEZA Y FUNDA DE PROTECCIÓN.</t>
  </si>
  <si>
    <t>FAJA LUMBAR:CARGADERA EN ELÁSTICO CROCHET AJUSTABLE CON TENSOR Y CUADRANTE PLÁSTICOMATERIALES DE ALTA DURABILIDAD RESISTENTES A CARGAS PESADASSOPORTE DE ESPALDA CON VARILLAS DE POLIPROPILENO SEMIRRÍGIDAS, TELA TEJIDO DE PUNTO, HILADO POLIÉSTER, TIPO DE FIBRA FILAMENTO, ACABADO TEXTURIZADO. ANCHO 1.50 MTS.</t>
  </si>
  <si>
    <t>CiNTURON PORTA HERRAMIENTA 6 BOLSILLOS</t>
  </si>
  <si>
    <t xml:space="preserve">CASCO TIPO SAFARY BLANCO (CASCO TIPO SAFARI DISEÑADOS PARA PROVEER PROTECCIÓN CONTRA IMPACTOS Y PENETRACIÓN A LA CABEZA DE LOS USUARIOS, ASÍ COMO A LA TENSIÓN ELÉCTRICA. COMPONENTES - CONCHA FABRICADA EN POLIETILENO DE ALTA DENSIDAD - SUSPENSIÓN: CINTAS - NYLON CINCHO - POLIETILENO CLIPS - POLIPROPILENO BANDA PARA SUDOR: VINIL PERFORADO ACOJINADO AJUSTE: FAS-TRAC, STAZ-ON, 1-TOUCH - ANCHO DE BANDAS DE LA SUSPENSIÓN: 3/4 PULGADAS - TAMAÑO DE LA SUSPENSIÓN: 6 1/4 A 7 3/4 PULGADAS - PUNTOS DE APOYO: 4 - VISERA: ANTI REFLEJANTE - ALA COMPLETA O REDONDA - PESO: 340 GRS - CLASE E (20,000 VOLTS) - TENSIÓN ELÉCTRICA HASTA 30,000 VOLTS - DIELÉCTRICO 100%. DEBE TENER LAS INSIGNIAS MILITARES DEL GREMIO DE OFICIALES Y SUBOFICIALES CON UNA EXCELENTE TERMINACIÓN EN LAS PUNTAS </t>
  </si>
  <si>
    <t>COMERCIALIZADORA INTEGRAL G&amp;C SAS NIT: 901096348-8</t>
  </si>
  <si>
    <t>MASTER SAFETY SAS NIT: 830,115,400-9</t>
  </si>
  <si>
    <t>Makei Soluciones &amp; Asesorias S.A.S. NIT: 901.130.840-6</t>
  </si>
  <si>
    <t>MENOR VALOR</t>
  </si>
  <si>
    <t>MAYOR VALOR</t>
  </si>
  <si>
    <t>PROMEDIO</t>
  </si>
  <si>
    <t>MEDIANA</t>
  </si>
  <si>
    <t>DESVIACION ESTANDAR</t>
  </si>
  <si>
    <t>% DISPERSION</t>
  </si>
  <si>
    <t>MEDIA GEOMETRICA</t>
  </si>
  <si>
    <t xml:space="preserve">PRECIO DE REFERENCIA </t>
  </si>
  <si>
    <t>METRICA</t>
  </si>
  <si>
    <t>COMUNICACIÓN DE ACEPTACIÓN DE OFERTA No. 024-CENAC-PASTO-2023 - 24 de mayo de 2023</t>
  </si>
  <si>
    <t xml:space="preserve">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</si>
</sst>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6" formatCode="_-&quot;$&quot;* #,##0.00_-;\-&quot;$&quot;* #,##0.00_-;_-&quot;$&quot;* &quot;-&quot;_-;_-@"/>
    <numFmt numFmtId="167" formatCode="_-* #,##0.00_-;\-* #,##0.00_-;_-* &quot;-&quot;_-;_-@_-"/>
  </numFmts>
  <fonts count="8" x14ac:knownFonts="1">
    <font>
      <sz val="11"/>
      <color theme="1"/>
      <name val="Calibri"/>
      <family val="2"/>
      <scheme val="minor"/>
    </font>
    <font>
      <sz val="11"/>
      <color theme="1"/>
      <name val="Calibri"/>
      <family val="2"/>
      <scheme val="minor"/>
    </font>
    <font>
      <sz val="12"/>
      <color theme="1"/>
      <name val="Arial Narrow"/>
      <family val="2"/>
    </font>
    <font>
      <b/>
      <sz val="12"/>
      <color theme="1"/>
      <name val="Arial Narrow"/>
      <family val="2"/>
    </font>
    <font>
      <sz val="11"/>
      <name val="Calibri"/>
      <family val="2"/>
    </font>
    <font>
      <sz val="12"/>
      <color rgb="FFFF0000"/>
      <name val="Arial Narrow"/>
      <family val="2"/>
    </font>
    <font>
      <sz val="12"/>
      <name val="Arial Narrow"/>
      <family val="2"/>
    </font>
    <font>
      <sz val="12"/>
      <color rgb="FF000000"/>
      <name val="Arial Narrow"/>
      <family val="2"/>
    </font>
  </fonts>
  <fills count="18">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theme="0" tint="-0.14999847407452621"/>
        <bgColor theme="0"/>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rgb="FFD8D8D8"/>
      </patternFill>
    </fill>
    <fill>
      <patternFill patternType="solid">
        <fgColor theme="9" tint="0.59999389629810485"/>
        <bgColor theme="0"/>
      </patternFill>
    </fill>
    <fill>
      <patternFill patternType="solid">
        <fgColor theme="8" tint="0.59999389629810485"/>
        <bgColor indexed="64"/>
      </patternFill>
    </fill>
    <fill>
      <patternFill patternType="solid">
        <fgColor theme="8" tint="0.59999389629810485"/>
        <bgColor rgb="FFD8D8D8"/>
      </patternFill>
    </fill>
    <fill>
      <patternFill patternType="solid">
        <fgColor theme="8" tint="0.59999389629810485"/>
        <bgColor theme="0"/>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5" tint="0.79998168889431442"/>
        <bgColor theme="0"/>
      </patternFill>
    </fill>
    <fill>
      <patternFill patternType="solid">
        <fgColor theme="0" tint="-0.14999847407452621"/>
        <bgColor rgb="FFD8D8D8"/>
      </patternFill>
    </fill>
    <fill>
      <patternFill patternType="solid">
        <fgColor rgb="FFFF0000"/>
        <bgColor indexed="64"/>
      </patternFill>
    </fill>
  </fills>
  <borders count="18">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41" fontId="1" fillId="0" borderId="0" applyFont="0" applyFill="0" applyBorder="0" applyAlignment="0" applyProtection="0"/>
    <xf numFmtId="9" fontId="1" fillId="0" borderId="0" applyFont="0" applyFill="0" applyBorder="0" applyAlignment="0" applyProtection="0"/>
  </cellStyleXfs>
  <cellXfs count="149">
    <xf numFmtId="0" fontId="0" fillId="0" borderId="0" xfId="0"/>
    <xf numFmtId="0" fontId="2" fillId="0" borderId="0" xfId="1" applyFont="1" applyAlignment="1">
      <alignment vertical="center"/>
    </xf>
    <xf numFmtId="0" fontId="3" fillId="0" borderId="0" xfId="1" applyFont="1" applyAlignment="1">
      <alignment vertical="center"/>
    </xf>
    <xf numFmtId="0" fontId="2" fillId="2" borderId="0" xfId="1" applyFont="1" applyFill="1" applyBorder="1" applyAlignment="1">
      <alignment horizontal="center" vertical="center" wrapText="1"/>
    </xf>
    <xf numFmtId="0" fontId="2" fillId="2" borderId="0" xfId="1" applyFont="1" applyFill="1" applyBorder="1" applyAlignment="1">
      <alignment vertical="center"/>
    </xf>
    <xf numFmtId="37" fontId="3" fillId="0" borderId="0" xfId="1" applyNumberFormat="1" applyFont="1" applyAlignment="1">
      <alignment horizontal="center" vertical="center"/>
    </xf>
    <xf numFmtId="0" fontId="3" fillId="3" borderId="3" xfId="1" applyFont="1" applyFill="1" applyBorder="1" applyAlignment="1">
      <alignment horizontal="center" vertical="center" wrapText="1"/>
    </xf>
    <xf numFmtId="0" fontId="2" fillId="0" borderId="7" xfId="1" applyFont="1" applyBorder="1" applyAlignment="1">
      <alignment horizontal="center" vertical="center" wrapText="1"/>
    </xf>
    <xf numFmtId="0" fontId="2" fillId="2" borderId="0" xfId="1" applyFont="1" applyFill="1" applyBorder="1" applyAlignment="1">
      <alignment horizontal="center" vertical="center"/>
    </xf>
    <xf numFmtId="0" fontId="3" fillId="3" borderId="3" xfId="1" applyFont="1" applyFill="1" applyBorder="1" applyAlignment="1">
      <alignment horizontal="center" vertical="center" textRotation="90" wrapText="1"/>
    </xf>
    <xf numFmtId="0" fontId="2" fillId="6" borderId="7" xfId="1" applyFont="1" applyFill="1" applyBorder="1" applyAlignment="1">
      <alignment horizontal="center" vertical="center" wrapText="1"/>
    </xf>
    <xf numFmtId="0" fontId="2" fillId="0" borderId="11" xfId="1" applyFont="1" applyBorder="1" applyAlignment="1">
      <alignment horizontal="center" vertical="center" wrapText="1"/>
    </xf>
    <xf numFmtId="0" fontId="2" fillId="0" borderId="3" xfId="1" applyFont="1" applyBorder="1" applyAlignment="1">
      <alignment horizontal="center" vertical="center" wrapText="1"/>
    </xf>
    <xf numFmtId="0" fontId="2" fillId="6" borderId="3" xfId="1" applyFont="1" applyFill="1" applyBorder="1" applyAlignment="1">
      <alignment horizontal="center" vertical="center" wrapText="1"/>
    </xf>
    <xf numFmtId="0" fontId="2" fillId="0" borderId="5" xfId="1" applyFont="1" applyBorder="1" applyAlignment="1">
      <alignment horizontal="center" vertical="center" wrapText="1"/>
    </xf>
    <xf numFmtId="0" fontId="2" fillId="6" borderId="8" xfId="1" applyFont="1" applyFill="1" applyBorder="1" applyAlignment="1">
      <alignment horizontal="center" vertical="center" wrapText="1"/>
    </xf>
    <xf numFmtId="0" fontId="2" fillId="0" borderId="8" xfId="1" applyFont="1" applyBorder="1" applyAlignment="1">
      <alignment horizontal="center" vertical="center" wrapText="1"/>
    </xf>
    <xf numFmtId="0" fontId="2" fillId="6" borderId="15" xfId="1" applyFont="1" applyFill="1" applyBorder="1" applyAlignment="1">
      <alignment horizontal="center" vertical="center" wrapText="1"/>
    </xf>
    <xf numFmtId="0" fontId="2" fillId="0" borderId="15" xfId="1" applyFont="1" applyBorder="1" applyAlignment="1">
      <alignment horizontal="center" vertical="center" wrapText="1"/>
    </xf>
    <xf numFmtId="2" fontId="2" fillId="2" borderId="0" xfId="1" applyNumberFormat="1" applyFont="1" applyFill="1" applyBorder="1" applyAlignment="1">
      <alignment horizontal="center" vertical="center"/>
    </xf>
    <xf numFmtId="0" fontId="2" fillId="2" borderId="0" xfId="1" applyFont="1" applyFill="1" applyBorder="1" applyAlignment="1">
      <alignment horizontal="left" vertical="top" wrapText="1"/>
    </xf>
    <xf numFmtId="0" fontId="3" fillId="0" borderId="0" xfId="1" applyFont="1"/>
    <xf numFmtId="0" fontId="3" fillId="0" borderId="0" xfId="1" applyFont="1" applyAlignment="1">
      <alignment horizontal="left"/>
    </xf>
    <xf numFmtId="166" fontId="2" fillId="0" borderId="0" xfId="1" applyNumberFormat="1" applyFont="1" applyAlignment="1">
      <alignment horizontal="left" vertical="center"/>
    </xf>
    <xf numFmtId="166" fontId="3" fillId="0" borderId="0" xfId="1" applyNumberFormat="1" applyFont="1" applyAlignment="1">
      <alignment vertical="center"/>
    </xf>
    <xf numFmtId="0" fontId="5" fillId="0" borderId="0" xfId="1" applyFont="1" applyAlignment="1">
      <alignment vertical="center"/>
    </xf>
    <xf numFmtId="0" fontId="2" fillId="0" borderId="0" xfId="1" applyFont="1" applyAlignment="1">
      <alignment horizontal="center"/>
    </xf>
    <xf numFmtId="1" fontId="2" fillId="0" borderId="5" xfId="1" applyNumberFormat="1" applyFont="1" applyBorder="1" applyAlignment="1">
      <alignment horizontal="center" vertical="center" wrapText="1"/>
    </xf>
    <xf numFmtId="1" fontId="2" fillId="0" borderId="12" xfId="1" applyNumberFormat="1" applyFont="1" applyBorder="1" applyAlignment="1">
      <alignment horizontal="center" vertical="center" wrapText="1"/>
    </xf>
    <xf numFmtId="1" fontId="2" fillId="0" borderId="1" xfId="1" applyNumberFormat="1" applyFont="1" applyBorder="1" applyAlignment="1">
      <alignment horizontal="center" vertical="center" wrapText="1"/>
    </xf>
    <xf numFmtId="1" fontId="2" fillId="0" borderId="16" xfId="1" applyNumberFormat="1" applyFont="1" applyBorder="1" applyAlignment="1">
      <alignment horizontal="center" vertical="center" wrapText="1"/>
    </xf>
    <xf numFmtId="1" fontId="2" fillId="0" borderId="9" xfId="1" applyNumberFormat="1" applyFont="1" applyBorder="1" applyAlignment="1">
      <alignment horizontal="center" vertical="center" wrapText="1"/>
    </xf>
    <xf numFmtId="0" fontId="2" fillId="0" borderId="8" xfId="1" applyFont="1" applyBorder="1" applyAlignment="1">
      <alignment horizontal="center" vertical="center"/>
    </xf>
    <xf numFmtId="0" fontId="2" fillId="0" borderId="8" xfId="1" applyFont="1" applyBorder="1" applyAlignment="1">
      <alignment vertical="center"/>
    </xf>
    <xf numFmtId="0" fontId="2" fillId="0" borderId="0" xfId="1" applyFont="1" applyAlignment="1">
      <alignment horizontal="left" vertical="center"/>
    </xf>
    <xf numFmtId="0" fontId="1" fillId="0" borderId="0" xfId="1"/>
    <xf numFmtId="0" fontId="3" fillId="0" borderId="0" xfId="1" applyFont="1" applyAlignment="1">
      <alignment horizontal="left" vertical="center"/>
    </xf>
    <xf numFmtId="0" fontId="3" fillId="0" borderId="0" xfId="1" applyFont="1" applyAlignment="1">
      <alignment horizontal="center" vertical="center"/>
    </xf>
    <xf numFmtId="0" fontId="2" fillId="0" borderId="0" xfId="1" applyFont="1"/>
    <xf numFmtId="0" fontId="2" fillId="0" borderId="0" xfId="1" applyFont="1" applyAlignment="1">
      <alignment horizontal="center" vertical="center"/>
    </xf>
    <xf numFmtId="0" fontId="2" fillId="0" borderId="0" xfId="1" applyFont="1" applyAlignment="1">
      <alignment horizontal="left" vertical="center" wrapText="1"/>
    </xf>
    <xf numFmtId="0" fontId="3" fillId="3" borderId="1" xfId="1" applyFont="1" applyFill="1" applyBorder="1" applyAlignment="1">
      <alignment horizontal="center" vertical="center" wrapText="1"/>
    </xf>
    <xf numFmtId="167" fontId="2" fillId="0" borderId="0" xfId="2" applyNumberFormat="1" applyFont="1"/>
    <xf numFmtId="167" fontId="2" fillId="0" borderId="8" xfId="2" applyNumberFormat="1" applyFont="1" applyBorder="1" applyAlignment="1">
      <alignment horizontal="center" vertical="center"/>
    </xf>
    <xf numFmtId="167" fontId="2" fillId="0" borderId="8" xfId="2" applyNumberFormat="1" applyFont="1" applyBorder="1" applyAlignment="1">
      <alignment vertical="center"/>
    </xf>
    <xf numFmtId="167" fontId="2" fillId="2" borderId="0" xfId="2" applyNumberFormat="1" applyFont="1" applyFill="1" applyBorder="1" applyAlignment="1">
      <alignment horizontal="center" vertical="center"/>
    </xf>
    <xf numFmtId="167" fontId="2" fillId="0" borderId="0" xfId="2" applyNumberFormat="1" applyFont="1" applyAlignment="1">
      <alignment vertical="center"/>
    </xf>
    <xf numFmtId="167" fontId="2" fillId="0" borderId="0" xfId="2" applyNumberFormat="1" applyFont="1" applyAlignment="1">
      <alignment horizontal="left" vertical="center"/>
    </xf>
    <xf numFmtId="167" fontId="1" fillId="0" borderId="0" xfId="2" applyNumberFormat="1"/>
    <xf numFmtId="167" fontId="2" fillId="7" borderId="0" xfId="2" applyNumberFormat="1" applyFont="1" applyFill="1" applyAlignment="1">
      <alignment horizontal="center" vertical="center"/>
    </xf>
    <xf numFmtId="167" fontId="2" fillId="7" borderId="8" xfId="2" applyNumberFormat="1" applyFont="1" applyFill="1" applyBorder="1" applyAlignment="1">
      <alignment horizontal="center" vertical="center"/>
    </xf>
    <xf numFmtId="167" fontId="2" fillId="9" borderId="0" xfId="2" applyNumberFormat="1" applyFont="1" applyFill="1" applyBorder="1" applyAlignment="1">
      <alignment horizontal="center" vertical="center"/>
    </xf>
    <xf numFmtId="167" fontId="1" fillId="7" borderId="0" xfId="2" applyNumberFormat="1" applyFill="1"/>
    <xf numFmtId="167" fontId="2" fillId="10" borderId="0" xfId="2" applyNumberFormat="1" applyFont="1" applyFill="1"/>
    <xf numFmtId="167" fontId="2" fillId="10" borderId="8" xfId="2" applyNumberFormat="1" applyFont="1" applyFill="1" applyBorder="1" applyAlignment="1">
      <alignment vertical="center"/>
    </xf>
    <xf numFmtId="167" fontId="2" fillId="12" borderId="0" xfId="2" applyNumberFormat="1" applyFont="1" applyFill="1" applyBorder="1" applyAlignment="1">
      <alignment horizontal="center" vertical="center"/>
    </xf>
    <xf numFmtId="167" fontId="2" fillId="10" borderId="0" xfId="2" applyNumberFormat="1" applyFont="1" applyFill="1" applyAlignment="1">
      <alignment vertical="center"/>
    </xf>
    <xf numFmtId="167" fontId="2" fillId="10" borderId="0" xfId="2" applyNumberFormat="1" applyFont="1" applyFill="1" applyAlignment="1">
      <alignment horizontal="left" vertical="center"/>
    </xf>
    <xf numFmtId="167" fontId="1" fillId="10" borderId="0" xfId="2" applyNumberFormat="1" applyFill="1"/>
    <xf numFmtId="167" fontId="2" fillId="13" borderId="0" xfId="2" applyNumberFormat="1" applyFont="1" applyFill="1"/>
    <xf numFmtId="167" fontId="2" fillId="13" borderId="8" xfId="2" applyNumberFormat="1" applyFont="1" applyFill="1" applyBorder="1" applyAlignment="1">
      <alignment vertical="center"/>
    </xf>
    <xf numFmtId="167" fontId="2" fillId="15" borderId="0" xfId="2" applyNumberFormat="1" applyFont="1" applyFill="1" applyBorder="1" applyAlignment="1">
      <alignment horizontal="center" vertical="center"/>
    </xf>
    <xf numFmtId="167" fontId="2" fillId="13" borderId="0" xfId="2" applyNumberFormat="1" applyFont="1" applyFill="1" applyAlignment="1">
      <alignment vertical="center"/>
    </xf>
    <xf numFmtId="167" fontId="2" fillId="13" borderId="0" xfId="2" applyNumberFormat="1" applyFont="1" applyFill="1" applyAlignment="1">
      <alignment horizontal="left" vertical="center"/>
    </xf>
    <xf numFmtId="167" fontId="1" fillId="13" borderId="0" xfId="2" applyNumberFormat="1" applyFill="1"/>
    <xf numFmtId="0" fontId="1" fillId="0" borderId="8" xfId="1" applyBorder="1"/>
    <xf numFmtId="167" fontId="3" fillId="5" borderId="0" xfId="2" applyNumberFormat="1" applyFont="1" applyFill="1" applyAlignment="1">
      <alignment horizontal="left" vertical="center"/>
    </xf>
    <xf numFmtId="167" fontId="3" fillId="16" borderId="0" xfId="2" applyNumberFormat="1" applyFont="1" applyFill="1" applyBorder="1" applyAlignment="1">
      <alignment horizontal="center" vertical="center" wrapText="1"/>
    </xf>
    <xf numFmtId="167" fontId="2" fillId="5" borderId="8" xfId="2" applyNumberFormat="1" applyFont="1" applyFill="1" applyBorder="1" applyAlignment="1">
      <alignment horizontal="center" vertical="center" wrapText="1"/>
    </xf>
    <xf numFmtId="167" fontId="3" fillId="16" borderId="8" xfId="2" applyNumberFormat="1" applyFont="1" applyFill="1" applyBorder="1" applyAlignment="1">
      <alignment horizontal="center" vertical="center" wrapText="1"/>
    </xf>
    <xf numFmtId="167" fontId="3" fillId="16" borderId="8" xfId="2" applyNumberFormat="1" applyFont="1" applyFill="1" applyBorder="1" applyAlignment="1">
      <alignment horizontal="center" vertical="center"/>
    </xf>
    <xf numFmtId="167" fontId="2" fillId="4" borderId="0" xfId="2" applyNumberFormat="1" applyFont="1" applyFill="1" applyBorder="1" applyAlignment="1">
      <alignment horizontal="center" vertical="center"/>
    </xf>
    <xf numFmtId="167" fontId="1" fillId="5" borderId="0" xfId="2" applyNumberFormat="1" applyFill="1"/>
    <xf numFmtId="167" fontId="2" fillId="5" borderId="0" xfId="2" applyNumberFormat="1" applyFont="1" applyFill="1" applyAlignment="1">
      <alignment vertical="center"/>
    </xf>
    <xf numFmtId="167" fontId="2" fillId="5" borderId="0" xfId="2" applyNumberFormat="1" applyFont="1" applyFill="1" applyAlignment="1">
      <alignment horizontal="left" vertical="center" wrapText="1"/>
    </xf>
    <xf numFmtId="167" fontId="4" fillId="5" borderId="0" xfId="2" applyNumberFormat="1" applyFont="1" applyFill="1" applyBorder="1" applyAlignment="1">
      <alignment horizontal="justify"/>
    </xf>
    <xf numFmtId="167" fontId="2" fillId="4" borderId="0" xfId="2" applyNumberFormat="1" applyFont="1" applyFill="1" applyBorder="1" applyAlignment="1">
      <alignment horizontal="left" vertical="top" wrapText="1"/>
    </xf>
    <xf numFmtId="167" fontId="2" fillId="5" borderId="0" xfId="2" applyNumberFormat="1" applyFont="1" applyFill="1" applyAlignment="1">
      <alignment horizontal="left" vertical="center"/>
    </xf>
    <xf numFmtId="167" fontId="2" fillId="5" borderId="0" xfId="2" applyNumberFormat="1" applyFont="1" applyFill="1"/>
    <xf numFmtId="167" fontId="3" fillId="5" borderId="0" xfId="2" applyNumberFormat="1" applyFont="1" applyFill="1"/>
    <xf numFmtId="167" fontId="2" fillId="5" borderId="0" xfId="2" applyNumberFormat="1" applyFont="1" applyFill="1" applyAlignment="1">
      <alignment horizontal="center" vertical="center"/>
    </xf>
    <xf numFmtId="167" fontId="5" fillId="5" borderId="0" xfId="2" applyNumberFormat="1" applyFont="1" applyFill="1" applyAlignment="1">
      <alignment vertical="center"/>
    </xf>
    <xf numFmtId="167" fontId="2" fillId="0" borderId="8" xfId="1" applyNumberFormat="1" applyFont="1" applyBorder="1" applyAlignment="1">
      <alignment vertical="center"/>
    </xf>
    <xf numFmtId="9" fontId="2" fillId="0" borderId="8" xfId="3" applyFont="1" applyBorder="1" applyAlignment="1">
      <alignment horizontal="center" vertical="center"/>
    </xf>
    <xf numFmtId="9" fontId="1" fillId="0" borderId="0" xfId="3" applyAlignment="1">
      <alignment horizontal="center" vertical="center"/>
    </xf>
    <xf numFmtId="9" fontId="1" fillId="0" borderId="8" xfId="3" applyBorder="1" applyAlignment="1">
      <alignment horizontal="center" vertical="center"/>
    </xf>
    <xf numFmtId="167" fontId="2" fillId="0" borderId="8" xfId="1" applyNumberFormat="1" applyFont="1" applyBorder="1" applyAlignment="1">
      <alignment horizontal="center" vertical="center"/>
    </xf>
    <xf numFmtId="167" fontId="2" fillId="17" borderId="8" xfId="2" applyNumberFormat="1" applyFont="1" applyFill="1" applyBorder="1" applyAlignment="1">
      <alignment vertical="center"/>
    </xf>
    <xf numFmtId="0" fontId="1" fillId="0" borderId="8" xfId="1" applyBorder="1" applyAlignment="1">
      <alignment horizontal="center" vertical="center"/>
    </xf>
    <xf numFmtId="0" fontId="0" fillId="0" borderId="8" xfId="1" applyFont="1" applyBorder="1" applyAlignment="1">
      <alignment horizontal="center" vertical="center"/>
    </xf>
    <xf numFmtId="167" fontId="2" fillId="0" borderId="8" xfId="1" applyNumberFormat="1" applyFont="1" applyFill="1" applyBorder="1" applyAlignment="1">
      <alignment horizontal="center" vertical="center"/>
    </xf>
    <xf numFmtId="0" fontId="0" fillId="0" borderId="8" xfId="1" applyFont="1" applyFill="1" applyBorder="1" applyAlignment="1">
      <alignment horizontal="center" vertical="center"/>
    </xf>
    <xf numFmtId="41" fontId="1" fillId="0" borderId="8" xfId="2" applyBorder="1" applyAlignment="1">
      <alignment horizontal="center" vertical="center"/>
    </xf>
    <xf numFmtId="43" fontId="1" fillId="17" borderId="0" xfId="1" applyNumberFormat="1" applyFill="1"/>
    <xf numFmtId="41" fontId="1" fillId="0" borderId="0" xfId="2"/>
    <xf numFmtId="41" fontId="1" fillId="17" borderId="0" xfId="2" applyFill="1"/>
    <xf numFmtId="167" fontId="2" fillId="0" borderId="0" xfId="1" applyNumberFormat="1" applyFont="1" applyAlignment="1">
      <alignment horizontal="center" vertical="center"/>
    </xf>
    <xf numFmtId="0" fontId="2" fillId="0" borderId="0" xfId="1" applyFont="1" applyAlignment="1">
      <alignment horizontal="left" vertical="center"/>
    </xf>
    <xf numFmtId="0" fontId="1" fillId="0" borderId="0" xfId="1"/>
    <xf numFmtId="0" fontId="3" fillId="0" borderId="0" xfId="1" applyFont="1" applyAlignment="1">
      <alignment horizontal="center" vertical="center" wrapText="1"/>
    </xf>
    <xf numFmtId="0" fontId="3" fillId="0" borderId="0" xfId="1" applyFont="1" applyAlignment="1">
      <alignment horizontal="left" vertical="center"/>
    </xf>
    <xf numFmtId="0" fontId="3" fillId="0" borderId="0" xfId="1" applyFont="1" applyAlignment="1">
      <alignment horizontal="center" vertical="center"/>
    </xf>
    <xf numFmtId="0" fontId="2" fillId="0" borderId="0" xfId="1" applyFont="1" applyAlignment="1">
      <alignment horizontal="center" vertical="center" wrapText="1"/>
    </xf>
    <xf numFmtId="0" fontId="2" fillId="0" borderId="0" xfId="1" applyFont="1"/>
    <xf numFmtId="0" fontId="2" fillId="0" borderId="0" xfId="1" applyFont="1" applyAlignment="1">
      <alignment horizontal="center" vertical="center"/>
    </xf>
    <xf numFmtId="0" fontId="2" fillId="0" borderId="0" xfId="1" applyFont="1" applyAlignment="1">
      <alignment horizontal="left" vertical="center" wrapText="1"/>
    </xf>
    <xf numFmtId="0" fontId="2" fillId="0" borderId="0" xfId="1" applyFont="1" applyAlignment="1">
      <alignment horizontal="left" vertical="top" wrapText="1"/>
    </xf>
    <xf numFmtId="0" fontId="2" fillId="2" borderId="0" xfId="1" applyFont="1" applyFill="1" applyBorder="1" applyAlignment="1">
      <alignment horizontal="justify" vertical="top" wrapText="1"/>
    </xf>
    <xf numFmtId="0" fontId="4" fillId="0" borderId="0" xfId="1" applyFont="1" applyBorder="1" applyAlignment="1">
      <alignment horizontal="justify"/>
    </xf>
    <xf numFmtId="0" fontId="3" fillId="3" borderId="1" xfId="1" applyFont="1" applyFill="1" applyBorder="1" applyAlignment="1">
      <alignment horizontal="center" vertical="center" wrapText="1"/>
    </xf>
    <xf numFmtId="0" fontId="4" fillId="0" borderId="4" xfId="1" applyFont="1" applyBorder="1"/>
    <xf numFmtId="0" fontId="4" fillId="0" borderId="2" xfId="1" applyFont="1" applyBorder="1"/>
    <xf numFmtId="0" fontId="3" fillId="3" borderId="4"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4" fillId="0" borderId="2" xfId="1" applyFont="1" applyFill="1" applyBorder="1"/>
    <xf numFmtId="0" fontId="7" fillId="6" borderId="1" xfId="1" applyFont="1" applyFill="1" applyBorder="1" applyAlignment="1">
      <alignment horizontal="left" vertical="center" wrapText="1"/>
    </xf>
    <xf numFmtId="0" fontId="4" fillId="6" borderId="2" xfId="1" applyFont="1" applyFill="1" applyBorder="1"/>
    <xf numFmtId="0" fontId="2" fillId="0" borderId="1" xfId="1" applyFont="1" applyFill="1" applyBorder="1" applyAlignment="1">
      <alignment horizontal="left" vertical="center" wrapText="1"/>
    </xf>
    <xf numFmtId="0" fontId="7" fillId="6" borderId="2" xfId="1" applyFont="1" applyFill="1" applyBorder="1" applyAlignment="1">
      <alignment horizontal="left" vertical="center" wrapText="1"/>
    </xf>
    <xf numFmtId="0" fontId="2" fillId="0" borderId="5" xfId="1" applyFont="1" applyFill="1" applyBorder="1" applyAlignment="1">
      <alignment vertical="center" wrapText="1"/>
    </xf>
    <xf numFmtId="0" fontId="2" fillId="0" borderId="6" xfId="1" applyFont="1" applyFill="1" applyBorder="1" applyAlignment="1">
      <alignment vertical="center" wrapText="1"/>
    </xf>
    <xf numFmtId="0" fontId="2" fillId="0" borderId="8" xfId="1" applyFont="1" applyFill="1" applyBorder="1" applyAlignment="1">
      <alignment horizontal="left" vertical="center" wrapText="1"/>
    </xf>
    <xf numFmtId="0" fontId="2" fillId="2" borderId="9" xfId="1" applyFont="1" applyFill="1" applyBorder="1" applyAlignment="1">
      <alignment horizontal="left" vertical="center" wrapText="1"/>
    </xf>
    <xf numFmtId="0" fontId="4" fillId="6" borderId="10" xfId="1" applyFont="1" applyFill="1" applyBorder="1"/>
    <xf numFmtId="0" fontId="3" fillId="3" borderId="1" xfId="1" applyFont="1" applyFill="1" applyBorder="1" applyAlignment="1">
      <alignment horizontal="center" vertical="center"/>
    </xf>
    <xf numFmtId="0" fontId="3" fillId="3" borderId="4" xfId="1" applyFont="1" applyFill="1" applyBorder="1" applyAlignment="1">
      <alignment horizontal="center" vertical="center"/>
    </xf>
    <xf numFmtId="0" fontId="6" fillId="0" borderId="1" xfId="1" applyFont="1" applyFill="1" applyBorder="1" applyAlignment="1">
      <alignment horizontal="left" vertical="center" wrapText="1"/>
    </xf>
    <xf numFmtId="0" fontId="2" fillId="0" borderId="5" xfId="1" applyFont="1" applyFill="1" applyBorder="1" applyAlignment="1">
      <alignment horizontal="left" vertical="top" wrapText="1"/>
    </xf>
    <xf numFmtId="0" fontId="4" fillId="0" borderId="6" xfId="1" applyFont="1" applyFill="1" applyBorder="1" applyAlignment="1">
      <alignment horizontal="left" vertical="top" wrapText="1"/>
    </xf>
    <xf numFmtId="0" fontId="2" fillId="0" borderId="12" xfId="1" applyFont="1" applyFill="1" applyBorder="1" applyAlignment="1">
      <alignment horizontal="left" vertical="center" wrapText="1"/>
    </xf>
    <xf numFmtId="0" fontId="2" fillId="0" borderId="13" xfId="1" applyFont="1" applyFill="1" applyBorder="1" applyAlignment="1">
      <alignment horizontal="left" vertical="center" wrapText="1"/>
    </xf>
    <xf numFmtId="0" fontId="2" fillId="2" borderId="1" xfId="1" applyFont="1" applyFill="1" applyBorder="1" applyAlignment="1">
      <alignment horizontal="left" vertical="top" wrapText="1"/>
    </xf>
    <xf numFmtId="0" fontId="4" fillId="6" borderId="2" xfId="1" applyFont="1" applyFill="1" applyBorder="1" applyAlignment="1">
      <alignment horizontal="left" vertical="top"/>
    </xf>
    <xf numFmtId="0" fontId="3" fillId="3" borderId="9" xfId="1" applyFont="1" applyFill="1" applyBorder="1" applyAlignment="1">
      <alignment horizontal="center" vertical="center" wrapText="1"/>
    </xf>
    <xf numFmtId="0" fontId="4" fillId="0" borderId="14" xfId="1" applyFont="1" applyBorder="1"/>
    <xf numFmtId="0" fontId="4" fillId="0" borderId="10" xfId="1" applyFont="1" applyBorder="1"/>
    <xf numFmtId="0" fontId="3" fillId="3" borderId="14" xfId="1" applyFont="1" applyFill="1" applyBorder="1" applyAlignment="1">
      <alignment horizontal="center" vertical="center" wrapText="1"/>
    </xf>
    <xf numFmtId="0" fontId="3" fillId="3" borderId="11" xfId="1" applyFont="1" applyFill="1" applyBorder="1" applyAlignment="1">
      <alignment horizontal="center" vertical="center" wrapText="1"/>
    </xf>
    <xf numFmtId="0" fontId="3" fillId="3" borderId="17" xfId="1" applyFont="1" applyFill="1" applyBorder="1" applyAlignment="1">
      <alignment horizontal="center" vertical="center" wrapText="1"/>
    </xf>
    <xf numFmtId="167" fontId="3" fillId="11" borderId="11" xfId="2" applyNumberFormat="1" applyFont="1" applyFill="1" applyBorder="1" applyAlignment="1">
      <alignment horizontal="center" vertical="center" wrapText="1"/>
    </xf>
    <xf numFmtId="167" fontId="3" fillId="11" borderId="17" xfId="2" applyNumberFormat="1" applyFont="1" applyFill="1" applyBorder="1" applyAlignment="1">
      <alignment horizontal="center" vertical="center" wrapText="1"/>
    </xf>
    <xf numFmtId="167" fontId="3" fillId="14" borderId="11" xfId="2" applyNumberFormat="1" applyFont="1" applyFill="1" applyBorder="1" applyAlignment="1">
      <alignment horizontal="center" vertical="center" wrapText="1"/>
    </xf>
    <xf numFmtId="167" fontId="3" fillId="14" borderId="17" xfId="2" applyNumberFormat="1" applyFont="1" applyFill="1" applyBorder="1" applyAlignment="1">
      <alignment horizontal="center" vertical="center" wrapText="1"/>
    </xf>
    <xf numFmtId="0" fontId="3" fillId="3" borderId="8" xfId="1" applyFont="1" applyFill="1" applyBorder="1" applyAlignment="1">
      <alignment horizontal="center" vertical="center" wrapText="1"/>
    </xf>
    <xf numFmtId="167" fontId="3" fillId="16" borderId="8" xfId="2" applyNumberFormat="1" applyFont="1" applyFill="1" applyBorder="1" applyAlignment="1">
      <alignment horizontal="center" vertical="center" wrapText="1"/>
    </xf>
    <xf numFmtId="167" fontId="3" fillId="3" borderId="8" xfId="2" applyNumberFormat="1" applyFont="1" applyFill="1" applyBorder="1" applyAlignment="1">
      <alignment horizontal="center" vertical="center" wrapText="1"/>
    </xf>
    <xf numFmtId="9" fontId="3" fillId="3" borderId="8" xfId="3" applyFont="1" applyFill="1" applyBorder="1" applyAlignment="1">
      <alignment horizontal="center" vertical="center" wrapText="1"/>
    </xf>
    <xf numFmtId="167" fontId="3" fillId="8" borderId="11" xfId="2" applyNumberFormat="1" applyFont="1" applyFill="1" applyBorder="1" applyAlignment="1">
      <alignment horizontal="center" vertical="center" wrapText="1"/>
    </xf>
    <xf numFmtId="167" fontId="3" fillId="8" borderId="17" xfId="2" applyNumberFormat="1" applyFont="1" applyFill="1" applyBorder="1" applyAlignment="1">
      <alignment horizontal="center" vertical="center" wrapText="1"/>
    </xf>
  </cellXfs>
  <cellStyles count="4">
    <cellStyle name="Millares [0]" xfId="2" builtinId="6"/>
    <cellStyle name="Normal" xfId="0" builtinId="0"/>
    <cellStyle name="Normal 2" xfId="1"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cleaned"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23.20.45\difre\Documents%20and%20Settings\alejandrora\Configuraci&#243;n%20local\Archivos%20temporales%20de%20Internet\Content.Outlook\F0XXD406\Copia%20de%20BASE%20DE%20DATOS%20APU'S%20(4)%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FM%20TECNOLOG&#205;A\Desktop\PRESUPUESTO%20RIFLES%20MANTENIMIENTO\MEMORIAS%20ACTIVO%20FIJO_284\FORMATO%20No.%203%20PLAN%20DE%20ADQUISICIONES%20BIANG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LAN COMPRAS 2017"/>
      <sheetName val="PLAN ANUAL"/>
      <sheetName val="RESUMEN"/>
      <sheetName val="RUBROS"/>
      <sheetName val="RUBROS MATERIA PRI "/>
      <sheetName val="RUBROS GANCHO SUEL "/>
      <sheetName val="RUBROS SABLES "/>
      <sheetName val="FLUJO DE BIENES MATERIA PRIMA"/>
      <sheetName val="FLUJO DE BIENES CON ENTRADAS"/>
      <sheetName val="TABLA"/>
      <sheetName val="FLUJO DE BIENES GANCHO SUELTE"/>
      <sheetName val="FLUJO BIENES GANCHO ENTRADAS"/>
      <sheetName val="FLUJO DE BIENES SABLES"/>
      <sheetName val="FLUJO DE BIENES SABLES CON ENTR"/>
      <sheetName val="TABLA GANCHO"/>
      <sheetName val="FLUJO DE BIENES CONTENEDOR"/>
      <sheetName val="FLUJO DE BIEN CONTE ENTRADAS "/>
      <sheetName val="FLUJO DE BIENES RESIDUOS"/>
      <sheetName val="FLUJO BIEN RESIDUOS ENTRADAS"/>
      <sheetName val="INTERPRETACION"/>
      <sheetName val="INTERCONTENEDOR"/>
      <sheetName val="INTERGANCHO"/>
      <sheetName val="INTERRESIDUOS"/>
      <sheetName val="INTEREPP"/>
      <sheetName val="INTERPRETACION SABLES"/>
      <sheetName val="TABLACONTENEDOR"/>
      <sheetName val="TABLA RESIDUOS"/>
      <sheetName val="TABLA EPP"/>
      <sheetName val="JUSTI EPP"/>
      <sheetName val="NECESIDAD EPP"/>
      <sheetName val="TABLA SABLES"/>
      <sheetName val="RESUMEN GENERAL"/>
      <sheetName val="Hoja2"/>
      <sheetName val="RESUMEN GANCHO SUELTE RAPIDO"/>
      <sheetName val="RESUMEN SABLES"/>
      <sheetName val="RESUMEN RESIDUOS"/>
      <sheetName val="RESUMEN CONTENEDOR"/>
      <sheetName val="RESUMEN GANCHO"/>
      <sheetName val="RESUMEN EPP"/>
      <sheetName val="MANTENIMIENTO METALMECANICA"/>
      <sheetName val="MANTENIMIENTO CARPINTERIA"/>
      <sheetName val="MANTENIMIENTO INPREGNACION"/>
      <sheetName val="TABLA RESUMEN"/>
      <sheetName val="Hoja4"/>
      <sheetName val="Hoja3"/>
      <sheetName val="HERRAMIENTA"/>
      <sheetName val="DINTR"/>
      <sheetName val="PLAN ANUAL BAMAN (2)"/>
      <sheetName val="PLAN ANUAL BAMAN"/>
      <sheetName val="FLUJO DE BIENES  (3)"/>
      <sheetName val="FLUJO DE BIENES PRESENTAR"/>
      <sheetName val="RESUMEN GRAL (2)"/>
      <sheetName val="RESUMEN DE NECESIDADES"/>
      <sheetName val="necesidad 2016"/>
      <sheetName val="CAPACIDAD"/>
      <sheetName val="RESUMEN GRAL"/>
      <sheetName val="BALANCEO DE LINEA ESTANTERIA"/>
      <sheetName val="BALANCEO DE LINEA CATRES"/>
      <sheetName val="BALANCEO DE LINEA COMODAS"/>
      <sheetName val="CONSUMO CATRES"/>
      <sheetName val="ABC FICHASS"/>
      <sheetName val="Sheet1"/>
      <sheetName val="FLUJO DE BIENES  (4)"/>
      <sheetName val="Hoja1"/>
      <sheetName val="necesidad 2015"/>
      <sheetName val="epp"/>
      <sheetName val="ACTIVIDAD EPP"/>
      <sheetName val="CANTIDAD EPP"/>
      <sheetName val="CANTIDAD EPP DINTR"/>
      <sheetName val="Flujo de Bienes Metalmecanica"/>
      <sheetName val="Flujo de Bienes Carpinteria"/>
      <sheetName val="Flujo de Bienes Impregnación"/>
      <sheetName val="Tabla Resumen x Planta"/>
      <sheetName val="Tabla Resumen x Batallón"/>
      <sheetName val="ADICCION2-014"/>
      <sheetName val="SASTRERIA BORDADOS"/>
      <sheetName val="EXPLICACION"/>
      <sheetName val="CARPINTERIA"/>
      <sheetName val="esmic-basan"/>
      <sheetName val="PARAMETER"/>
      <sheetName val="FLUJO DE BIENES"/>
      <sheetName val="CONSUMOS BORDADOS"/>
      <sheetName val="CONSUMOS CARPINTERIA"/>
      <sheetName val="CONSUMOS MATERIAL DE CAMPAÑA"/>
      <sheetName val="CONSUMOS PAÑOS-SOBREMEDIDAS"/>
      <sheetName val="CONSUMOS DRILES"/>
      <sheetName val="CONSUMOS"/>
      <sheetName val="CONSUMOS ZAPATERIA"/>
      <sheetName val="SASTRERIA DRILES"/>
      <sheetName val="RESUMEN NECESIDAD"/>
      <sheetName val="fichas"/>
      <sheetName val="SASTRERIA GORRAS"/>
      <sheetName val="Plan Cuentas pptales"/>
      <sheetName val="TABLA DE INGRESOS MP."/>
      <sheetName val="INVENTARIO INICIAL"/>
      <sheetName val="INVENTARIO A ACTUALIZAR"/>
      <sheetName val="INVERSIÓN"/>
      <sheetName val="20 JULIO MINIMA"/>
      <sheetName val="MAT. CAMPAÑA LINEA"/>
      <sheetName val="MAT. CAMPAÑA SOB"/>
      <sheetName val="PLAN ANUAL 2015"/>
      <sheetName val="PRODUCCION GENERAL"/>
      <sheetName val="Formulas"/>
      <sheetName val="NOMBRES"/>
      <sheetName val="PRECIOS"/>
      <sheetName val="SASTRERIA PAÑOS"/>
      <sheetName val="PLAN ANUAL 2014"/>
      <sheetName val="INV. 2008"/>
      <sheetName val="SASTRERIA SOBREMEDIDAS"/>
      <sheetName val="util"/>
      <sheetName val="VALORES"/>
      <sheetName val="ZAPATERIA SOB"/>
      <sheetName val="ZAPATERIA LINEA"/>
      <sheetName val="UTILIZACION"/>
      <sheetName val="FICHAS MATERIA PRIMA"/>
      <sheetName val="PLAN COMPRAS JEFIP 2013"/>
      <sheetName val="INV. 2011 ANEXO C"/>
      <sheetName val="PLAN DE CUENTAS"/>
      <sheetName val="Estadísticas 98"/>
      <sheetName val="Todos los Básicos 98"/>
      <sheetName val="Sueldos 98"/>
      <sheetName val="Sueldos Unif."/>
      <sheetName val="DAFP 1998"/>
      <sheetName val="Sueldos Civ."/>
      <sheetName val="S.M.L.M."/>
      <sheetName val="SUELDOS 71-98"/>
      <sheetName val="Mamaracho"/>
      <sheetName val="Gráfica"/>
      <sheetName val="Contraloría- Grados+Básicos"/>
      <sheetName val="CODIGOS COLOMBIA"/>
      <sheetName val="LISTAS"/>
      <sheetName val="SECOP II"/>
      <sheetName val="RUBRO PRESUPUESTAL"/>
      <sheetName val="2018-2019"/>
      <sheetName val="base"/>
      <sheetName val="rangos"/>
      <sheetName val="aplaza"/>
      <sheetName val="h-catedra"/>
      <sheetName val="PROD ACTIV"/>
      <sheetName val="FORMATO"/>
      <sheetName val="PROGRAMAS"/>
      <sheetName val="PLAN CTAS"/>
      <sheetName val="PLAN ADQUISICIONES"/>
      <sheetName val="NVO. PLA. ADQUISICIÓN"/>
      <sheetName val="PLAN COMPRAS"/>
      <sheetName val="RESXDIR"/>
      <sheetName val="RESXDIR (2)"/>
      <sheetName val="RESXRUB"/>
      <sheetName val="ANTEPROYECTO"/>
      <sheetName val="PLAN_CUENTAS"/>
      <sheetName val="INV. 2011"/>
      <sheetName val="datos"/>
      <sheetName val="ANTEPROYECTO (2)"/>
      <sheetName val="INV. 2012"/>
      <sheetName val="TMO"/>
      <sheetName val="ACEITE"/>
      <sheetName val="Matrices Completas"/>
      <sheetName val="SPARK"/>
      <sheetName val="SPARK GT"/>
      <sheetName val="AVEO"/>
      <sheetName val="SAIL"/>
      <sheetName val="SONIC"/>
      <sheetName val="OPTRA"/>
      <sheetName val="COBALT"/>
      <sheetName val="CRUZE"/>
      <sheetName val="TRACKER"/>
      <sheetName val="CAPTIVA"/>
      <sheetName val="ORLANDO"/>
      <sheetName val="DMAX"/>
      <sheetName val="TAHOE"/>
      <sheetName val="N200-N300"/>
      <sheetName val="VITARA"/>
      <sheetName val="Sheet8"/>
      <sheetName val="RT-50"/>
      <sheetName val="SZ"/>
      <sheetName val="SQ"/>
      <sheetName val="TRAVERSE"/>
      <sheetName val="COLISION garantía extendida"/>
      <sheetName val="MATRIZ 2012"/>
      <sheetName val="MATRIZ 2012 (2)"/>
      <sheetName val="PRECIOS 2012 COM VS 2011"/>
      <sheetName val="SQ 3P"/>
      <sheetName val="TRAVERSE 2014"/>
      <sheetName val="TRAIL B DIESEL"/>
      <sheetName val="Capacidad y tipo fluido x Vehic"/>
      <sheetName val="ACEITES"/>
      <sheetName val="AVEO FAMILY"/>
      <sheetName val="OPTRA 1.6"/>
      <sheetName val="OPTRA 1,8"/>
      <sheetName val="TRACKER MT"/>
      <sheetName val="TRACKER AT"/>
      <sheetName val="CAPTIVA S 2,4"/>
      <sheetName val="CAPTIVA S 3,0"/>
      <sheetName val="MATRIZ FLOTAS"/>
      <sheetName val="CAPTIVA S 3,6"/>
      <sheetName val="CAPTIVA LTZ"/>
      <sheetName val="DMAX 2,5 4X2"/>
      <sheetName val="DMAX 3,0 4X2"/>
      <sheetName val="DMAX 3,0 4X4"/>
      <sheetName val="TAHOE 2015"/>
      <sheetName val="N300 PICKUP"/>
      <sheetName val="VITARA 3P"/>
      <sheetName val="TRAIL BLAZER"/>
      <sheetName val="CAMARO V6"/>
      <sheetName val="CAMARO V8"/>
      <sheetName val="RT-50 4X2"/>
      <sheetName val="RT-50 4x4"/>
      <sheetName val="CAMARO V6 (2)"/>
      <sheetName val="CAMARO V8 (2)"/>
      <sheetName val="Soportes"/>
      <sheetName val="Formulario"/>
      <sheetName val="Apoyo"/>
      <sheetName val="Mantenimiento Mayor"/>
      <sheetName val="Personal"/>
      <sheetName val="Costos Anuales"/>
      <sheetName val="cotizaciones"/>
      <sheetName val="Cálculo"/>
      <sheetName val="Parámetros"/>
      <sheetName val="PLAN COMPRAS ANEXO A"/>
      <sheetName val="GG 2011 ANEXO D"/>
      <sheetName val="CRONOGRAMA ANEXO E"/>
      <sheetName val="CALULADORAS 2018"/>
      <sheetName val="FORMATO DESAGREGADO DAVAA"/>
      <sheetName val="ASESORES"/>
      <sheetName val="CAPACITACION"/>
      <sheetName val="T. OGAS"/>
      <sheetName val="T. CAPAC"/>
      <sheetName val="T. ESTUD. E INV"/>
      <sheetName val="R.S.T"/>
      <sheetName val="CUADRO CENAC"/>
      <sheetName val="ASESORES LISTA"/>
      <sheetName val="CAPACITACION LISTA"/>
      <sheetName val="ASESORES ENERO 2016"/>
      <sheetName val="OPS "/>
      <sheetName val="OTROS GASTOS POR ADQUISICION SE"/>
      <sheetName val="SERVICIOS DE CAPACITACION"/>
      <sheetName val="TOTALIZADO"/>
      <sheetName val="No1 CALCULO INGRESOS"/>
      <sheetName val="Detalle de ingresos"/>
      <sheetName val="Anteproyecto de Fondo Interno "/>
      <sheetName val="EMSUB 2020 (2)"/>
      <sheetName val="EMSUB 2020"/>
      <sheetName val="Plan anual de compras "/>
      <sheetName val="OPS 2020 VR"/>
      <sheetName val="GASTOS DE PERSONAL"/>
      <sheetName val="GASTOS GENERALES"/>
      <sheetName val="MATERIALES Y SUMINISTROS "/>
      <sheetName val="PLAN NECESIDADES BYS"/>
      <sheetName val="PLAN NECESIDADES MANTENIMIENTO"/>
      <sheetName val="BASE DE DATOS"/>
      <sheetName val="RUBRO"/>
      <sheetName val="PLAN_NECESIDADES_BYS"/>
      <sheetName val="BASE_DE_DATOS"/>
      <sheetName val="01-06- dipap"/>
      <sheetName val="01-06- digep"/>
      <sheetName val="01-06- disev"/>
      <sheetName val="01-06- diple"/>
      <sheetName val="01-06- digec"/>
      <sheetName val="Fórmulas"/>
      <sheetName val="LISTAS-INV"/>
      <sheetName val="Segmento 1"/>
      <sheetName val="Segmento 2"/>
      <sheetName val="3.13"/>
      <sheetName val="Segmento 4"/>
      <sheetName val="Segmento 5"/>
      <sheetName val="Segmento 6"/>
      <sheetName val="Automóvil"/>
      <sheetName val="Campero o camioneta"/>
      <sheetName val="Pick up"/>
      <sheetName val="eléctrico"/>
      <sheetName val="híbrido"/>
      <sheetName val="campero_camioneta"/>
      <sheetName val="Pickup"/>
      <sheetName val="Electrico e Hibrido"/>
      <sheetName val="Bus, buseta y microbus"/>
      <sheetName val="Camión"/>
      <sheetName val="Buseta"/>
      <sheetName val="Microbús"/>
      <sheetName val="Van"/>
      <sheetName val="Anexo 3"/>
      <sheetName val="1 1E EVALUACION INSTRUCC CENAE"/>
      <sheetName val="2 2E EVALUACION 1 FASE INSTR"/>
      <sheetName val="3 3E EVALUACION 2 FASE INSTR"/>
      <sheetName val="4 4E EVAL SOSTENIMIENTO 18 D"/>
      <sheetName val="5 5E CUMMIENTO SOSTENIMEINTO"/>
      <sheetName val="6 6E APROB SOSTENIMIENTO"/>
      <sheetName val="7 7E REALIZ CURSOS DIVFE"/>
      <sheetName val="8 8E ENTRENMITO PERSONAL DIVFE"/>
      <sheetName val="9 9E PRESENTACION PF"/>
      <sheetName val="10 10E APROBACION PF"/>
      <sheetName val="11 11E  IMC"/>
      <sheetName val="12 1P cumplimto programas CENAE"/>
      <sheetName val="13 2Pcomproba instrucción sem"/>
      <sheetName val="14 3P INSTRUCTORES CPI"/>
      <sheetName val="15 4P academias"/>
      <sheetName val="16 5P certificaciones KM trote"/>
      <sheetName val="Instrucciones formato"/>
      <sheetName val="Referencias"/>
      <sheetName val="Referencias (no eliminar)"/>
      <sheetName val="Referencias (3)"/>
      <sheetName val="COMP. ESTRATEGICO"/>
      <sheetName val="COMP. PROCESOS"/>
      <sheetName val="listas desplegables"/>
      <sheetName val="Hoja1 (2)"/>
      <sheetName val="2E EFC BR GENERACION DE PROY"/>
      <sheetName val="3E EFC BR PRODUCCION C"/>
      <sheetName val="2P EFC BR PRODUCTIVIDAD"/>
      <sheetName val="Referencias (2)"/>
      <sheetName val="1 1E EFC BR CONVENIOS"/>
      <sheetName val="2 2E EFC BR GENERACION DE PROY"/>
      <sheetName val="3 3E EFC DITEC CAPACITACION PI"/>
      <sheetName val="4 4E EFC BR PRODUCCION C"/>
      <sheetName val="5 1P EFC BR PRODUCTIVIDAD"/>
      <sheetName val="FORMATO GG"/>
      <sheetName val="DEFICIT"/>
      <sheetName val="CODIGOS CCP"/>
      <sheetName val="COMPORTAMIENTO PRESUPUESTAL"/>
      <sheetName val="Anexo A - Apoyo Gestion"/>
      <sheetName val="Anexo B - Capacitacion"/>
      <sheetName val="TABLA DINAMICA"/>
      <sheetName val="T. Dinamica"/>
      <sheetName val="COMPORTAMIENTO PRESUPUESTAL PS"/>
      <sheetName val="PROYECCIÓN 2021"/>
      <sheetName val="TECHOS POR DEPARTAMENTO"/>
      <sheetName val="CONSOLIDADO"/>
      <sheetName val="LIBRO"/>
      <sheetName val="EJECUTORAS VS UNIDADES"/>
      <sheetName val="VERIFICACIÓN UNIDADES X DEPTO"/>
      <sheetName val="Hoja16"/>
      <sheetName val="Hoja9"/>
      <sheetName val="Hoja8"/>
      <sheetName val="POR REC (2)"/>
      <sheetName val="POR REC"/>
      <sheetName val="FICHAS TECNICAS"/>
      <sheetName val="PLAN DE COMPRAS 2006"/>
      <sheetName val="POR RUBRO"/>
      <sheetName val="MODIF. PLAN C"/>
      <sheetName val="PROCESOS"/>
      <sheetName val="Hoja5"/>
      <sheetName val="Hoja6"/>
      <sheetName val="INV2006"/>
      <sheetName val="DIST GAST GEN-INV"/>
      <sheetName val="INV2007"/>
      <sheetName val="UNIDADES"/>
      <sheetName val="CARTILLA IMPRENTA"/>
      <sheetName val="PARA PDF"/>
      <sheetName val="DON OSCAR"/>
      <sheetName val="DON OSCAR (2)"/>
      <sheetName val="OSCAR 12 MESES"/>
      <sheetName val="OSCAR &lt; DE 12 MESES"/>
      <sheetName val="OSCAR"/>
      <sheetName val="BASE FINAL "/>
      <sheetName val="OAPF 2011 PDF"/>
      <sheetName val="BASE-BITER-HOSMIRT"/>
      <sheetName val="OSCAR BITER ANUAL "/>
      <sheetName val="OSCAR BITER MENSUAL"/>
      <sheetName val="HOSMIRT MENSUAL"/>
      <sheetName val="HOSMIRT ANUAL"/>
      <sheetName val="Hoja7"/>
      <sheetName val="Hoja10"/>
      <sheetName val="COMBUSTIBLE"/>
      <sheetName val="Hoja17"/>
      <sheetName val="Hoja18"/>
      <sheetName val="BASE FINAL DIF. PARA PDF 2011"/>
      <sheetName val="TABLA DINAMICA OSCAR OAPF FINAL"/>
      <sheetName val="OAPF 2011 FINAL"/>
      <sheetName val="BASE FINAL CON DIFERENCIAS"/>
      <sheetName val="CASO HOSMIRT"/>
      <sheetName val="TABLA DINAMICA OSCAR-DINTR"/>
      <sheetName val="TABLA DINAMICA OSCAR DINTR MENS"/>
      <sheetName val="MI BASE"/>
      <sheetName val="TABLA DINAMICA DIEGO-DINTR UNDS"/>
      <sheetName val="Hoja12"/>
      <sheetName val="Hoja11"/>
      <sheetName val="Hoja13"/>
      <sheetName val="reserva"/>
      <sheetName val="Hoja15"/>
      <sheetName val="SITUACION ESPECIAL BLINDADOS"/>
      <sheetName val="2012"/>
      <sheetName val="2011"/>
      <sheetName val="LOG INVER"/>
      <sheetName val="FORTA TECNO"/>
      <sheetName val="AMPLIA COBERTURA"/>
      <sheetName val="INT SIST COMU C3I2"/>
      <sheetName val="PRIMERA LINEA"/>
      <sheetName val="PRESENTACIÓN"/>
      <sheetName val="PLAN DE COMPRAS DITEJ 2011-6 O "/>
      <sheetName val="REPUESTOS XTS 2250 (2)"/>
      <sheetName val="CUADRO SUSTENTACION C3-I2 Y OTR"/>
      <sheetName val="PLANTA DE DESNSAMBLE"/>
      <sheetName val="REPUESTOS FUENTES"/>
      <sheetName val="CONSOLIDADO EQU. COMPRAR"/>
      <sheetName val="REPUESTOS PRC930"/>
      <sheetName val="REPUESTOS PRC710"/>
      <sheetName val="REPUESTOS VRC 950"/>
      <sheetName val="REPUESTOS  VRC - 980"/>
      <sheetName val="REPUESTOS HF 6000"/>
      <sheetName val="SUSTENTACION TORRES"/>
      <sheetName val="PARTIDAS FIJAS"/>
      <sheetName val="KIT DE ENSAMBLE"/>
      <sheetName val="XTS 3000"/>
      <sheetName val="CONSOLIDADO EQU.TACTICOS"/>
      <sheetName val="REPUESTOS HF VRC 2100"/>
      <sheetName val="REPUESTOS HF 2200-6020"/>
      <sheetName val="REPUESTOS VRC1465-VRC980"/>
      <sheetName val="REPUESTOS VRC 950-745"/>
      <sheetName val="REPUESTOS PRC624-PRC710"/>
      <sheetName val="REPUESTOS PRC930-730"/>
      <sheetName val="CARG BCT 2188"/>
      <sheetName val="TELEF SATELI"/>
      <sheetName val="GPS"/>
      <sheetName val="REPETIDOR 980"/>
      <sheetName val="RADIO PRC 930 INV"/>
      <sheetName val="RADIOS XTS 2250 "/>
      <sheetName val="REPUESTOS XTS 2250"/>
      <sheetName val="REPUEST SIST ALIMEN"/>
      <sheetName val="PLANTA ELECTRICA DITEJ"/>
      <sheetName val="PLANTAS SOLARES"/>
      <sheetName val="RADIO VRC 950"/>
      <sheetName val="ACCES TIPO ESCUADR"/>
      <sheetName val="ACCESORIOS EQUIPOS TACTICOS"/>
      <sheetName val="SolCotizacion"/>
      <sheetName val="Catalogo"/>
      <sheetName val="solCotizacionCSVTest"/>
      <sheetName val="solCotizacionCSVPorduc"/>
      <sheetName val="PLAN DE COMPRAS DITEJ 2011"/>
      <sheetName val="SISTEMA SICM"/>
      <sheetName val="Plan Cuentas pptales (2)"/>
      <sheetName val="SUST XTS 2250"/>
      <sheetName val="PELOTONES EJE"/>
      <sheetName val="JUSTIFICACIÓN XTS"/>
      <sheetName val="EQUIPOS ADQUIRIR"/>
      <sheetName val="TORRES"/>
      <sheetName val="TORRES (2)"/>
      <sheetName val="RETRANSMISOR TACTICO"/>
      <sheetName val="ESTACIONES SATELITALES"/>
      <sheetName val="REPUESTOS XTS 2250 "/>
      <sheetName val="EST RADIOS Y REP XTS 2250"/>
      <sheetName val="JUS REP PRC 930 "/>
      <sheetName val="JUS REP PRC 710"/>
      <sheetName val="JUS REP 950"/>
      <sheetName val="JUS REP PRC 980"/>
      <sheetName val="JUSTIFICACIÓN SICM"/>
      <sheetName val="MEMORIAS USB"/>
      <sheetName val="MINU. ANT BEGAN"/>
      <sheetName val="SOLICITUDES 2011 X DIVI"/>
      <sheetName val=" GPS GARMIN"/>
      <sheetName val="COMUNICATOR"/>
      <sheetName val="IMPRESORAS"/>
      <sheetName val="CARGADORES BCT 2188"/>
      <sheetName val="TEL SATELITALES"/>
      <sheetName val="RADIOS TIPO PELOTO"/>
      <sheetName val="VRC 980"/>
      <sheetName val="REP MAQU BAMCE"/>
      <sheetName val="RECURSOS TEC (1)"/>
      <sheetName val="RECURSOS TEC (2)"/>
      <sheetName val="CONSI. ESP."/>
      <sheetName val="REP BASE AB 288"/>
      <sheetName val="PLAN ENSAMBLE BATERIAS"/>
      <sheetName val="SERVIDORES"/>
      <sheetName val="SERVIDORES 2"/>
      <sheetName val="SERVIDORES 3"/>
      <sheetName val="PLAN DE MANTENIMIENTO"/>
      <sheetName val="PLAN MANTE INF"/>
      <sheetName val="CALCULO BATERIAS &quot;AA&quot;"/>
      <sheetName val="LICENCIAS MICROSOFT"/>
      <sheetName val="PAGO ETB TX DATOS"/>
      <sheetName val="COTIZACION  MOD SALA DE OPERA"/>
      <sheetName val="ESTUDIO REDES"/>
      <sheetName val="MAPA REDES"/>
      <sheetName val="AMPLIACION"/>
      <sheetName val="renovacion"/>
      <sheetName val="SIN RED"/>
      <sheetName val="SIN NOVEDAD"/>
      <sheetName val="DINTR 2012 CS GARCIA"/>
      <sheetName val="DINTR 2012 FORMATO"/>
      <sheetName val="Unidades (2)"/>
      <sheetName val="PLANES DINTR"/>
      <sheetName val="FLUJO BAINT"/>
      <sheetName val="GRAFICA 2019"/>
      <sheetName val="GRAFICA ENTRADAS"/>
      <sheetName val="PLAN ANUAL SASTRERÍA 2019"/>
      <sheetName val="PLAN ANUAL PAÑ-BOR-GOR-SOB 2019"/>
      <sheetName val="PLAN ANUAL ZAPATERÍA 2019"/>
      <sheetName val="PLAN ANUAL MATERIALCAMPAÑA 2019"/>
      <sheetName val="PLAN ANUAL CARPINTERIA 2019"/>
      <sheetName val="NECESIDAD PLANTA SASTRERIA"/>
      <sheetName val="NECESIDAD PLANTA ZAPATERIA"/>
      <sheetName val="NECESIDAD PLANTA CAMPAÑA"/>
      <sheetName val="NECESIDAD PLANTA CARPINTERIA"/>
      <sheetName val="PLANES"/>
      <sheetName val="RESUMEN PPTO."/>
      <sheetName val="RUBROS PRESUPUESTALES"/>
      <sheetName val="PRECIO FINAL"/>
      <sheetName val="MATERIALES"/>
      <sheetName val="inventario proyectado 2019"/>
      <sheetName val="CAMBIOS V2"/>
      <sheetName val="CAMBIOS V3"/>
      <sheetName val="CAMBIOS V4"/>
      <sheetName val="CAMBIOS V5"/>
      <sheetName val="Hoja10 (2)"/>
      <sheetName val="INVENTARIO"/>
      <sheetName val="PLAN DE PRODUCCION 2014 Y CAPA "/>
      <sheetName val="PLAN DE PRODUCCION 2015 Y CAPAC"/>
      <sheetName val="FLUJO 2014 - 2015"/>
      <sheetName val="VF-2015"/>
      <sheetName val="PORCENTAJES"/>
      <sheetName val="RESUMEN POR RUBROS"/>
      <sheetName val="FLUJO CONTRACTUAL"/>
      <sheetName val="text"/>
      <sheetName val="diana g did"/>
      <sheetName val="GRAFICA 2017"/>
      <sheetName val="PLAN ANUAL SASTRERÍA 2017"/>
      <sheetName val="PLAN ANUAL PAÑ-BOR-GOR-SOB 2017"/>
      <sheetName val="PLAN ANUAL ZAPATERÍA 2017"/>
      <sheetName val="PLAN ANUAL MATERIALCAMPAÑA 2017"/>
      <sheetName val="PLAN ANUAL CARPINTERÍA 2017"/>
      <sheetName val="PRESUPUESTO TOTAL"/>
      <sheetName val="CUADRO RESUMEN"/>
      <sheetName val="FLUJO DE BIENES CAMUFLADOS 2010"/>
      <sheetName val="total"/>
      <sheetName val="PRECIOS CONTRATACION 2012"/>
      <sheetName val="PRECIOS CONTRATACION 2012 (2)"/>
      <sheetName val="GRAFICA"/>
      <sheetName val="PLAN ANUAL SASTRERÍA 2016"/>
      <sheetName val="PLAN ANUAL PAÑ-BOR-GOR-SOB 2016"/>
      <sheetName val="PLAN ANUAL ZAPATERÍA 2016"/>
      <sheetName val="PLAN ANUAL MATERIALCAMPAÑA 2016"/>
      <sheetName val="PLAN ANUAL CARPINTERÍA 2016"/>
      <sheetName val="PLANES DIPEL"/>
      <sheetName val="GRAFICA 2020"/>
      <sheetName val="PLAN ANUAL SASTRERÍA 2020"/>
      <sheetName val="PLAN ANUAL PAÑ-BOR-GOR-SOB 2020"/>
      <sheetName val="PLAN ANUAL ZAPATERÍA 2020"/>
      <sheetName val="PLAN ANUAL MATERIALCAMPAÑA 2020"/>
      <sheetName val="PLAN ANUAL CARPINTERIA"/>
      <sheetName val="CONSUMO CARPINTERIA"/>
      <sheetName val="RUBROS PRESUPUESTALES VIGENCIAS"/>
      <sheetName val="RUBROS PRESUPUESTALES PLAN COMP"/>
      <sheetName val="COMP PPTO. "/>
      <sheetName val="cambio v1"/>
      <sheetName val="cambio v2"/>
      <sheetName val="cambio v3"/>
      <sheetName val="cambio v4"/>
      <sheetName val="cambio v5"/>
      <sheetName val="CAMBIO V6"/>
      <sheetName val="CAMBIO V7"/>
      <sheetName val="cambio 9"/>
      <sheetName val="cambio 10"/>
      <sheetName val="cambio 11"/>
      <sheetName val="CAMBIO 12"/>
      <sheetName val="costo unit camuflado"/>
      <sheetName val="costo unitario bota vul y jungl"/>
      <sheetName val="plan vigencias futuras 2020"/>
      <sheetName val="GRAFICA 2018"/>
      <sheetName val="PLAN ANUAL SASTRERÍA 2018"/>
      <sheetName val="PLAN ANUAL PAÑ-BOR-GOR-SOB 2018"/>
      <sheetName val="PLAN ANUAL ZAPATERÍA 2018"/>
      <sheetName val="PLAN ANUAL MATERIALCAMPAÑA 2018"/>
      <sheetName val="PLAN ANUAL CARPINTERIA 2018"/>
      <sheetName val="PLAN COMPRAS 2017"/>
      <sheetName val="consolidado inve"/>
      <sheetName val="RESUMEN EJECUCIÒN"/>
      <sheetName val="PARA IMPRESION"/>
      <sheetName val="RUBROS GG"/>
      <sheetName val="POR DIRECCIONES"/>
      <sheetName val="RUBRO Y DIR"/>
      <sheetName val="COLCHON"/>
      <sheetName val="maried"/>
      <sheetName val="YearlyCalendar"/>
      <sheetName val="DATOS "/>
      <sheetName val="TIPO SELVA"/>
      <sheetName val="TIPO DESIERTO"/>
      <sheetName val="ESMIC - EMSUB"/>
      <sheetName val="N2 2020"/>
      <sheetName val="Capacidad BAINT"/>
      <sheetName val="Tabla % Uniformes 2010"/>
      <sheetName val="Tabla % Botas"/>
      <sheetName val="SASTRERÍA"/>
      <sheetName val="CAMPAÑA"/>
      <sheetName val="ZAPATERÍA"/>
      <sheetName val="BAMAN"/>
      <sheetName val="CONTRATO VF"/>
      <sheetName val="VIFUT CENANPA  2020"/>
      <sheetName val="ADICION CENAP"/>
      <sheetName val="VER PLAN COMPRAS 2020"/>
      <sheetName val="CAMBIOS 25FEB2020 "/>
      <sheetName val="BANDERINES"/>
      <sheetName val="CONSUMOS PAÑOS-GORRAS-SOBRE"/>
      <sheetName val="CONSUMOS CAMPAÑA"/>
      <sheetName val="banderas"/>
      <sheetName val="ESTANDARTES"/>
      <sheetName val="PAÑOS - BORDADOS"/>
      <sheetName val="listado de productos"/>
      <sheetName val="habanos"/>
      <sheetName val="soldado profesional"/>
      <sheetName val="BIGUP"/>
      <sheetName val="BRECHES"/>
      <sheetName val="CHAQUETILLAS"/>
      <sheetName val="UNIFORMES NO. 2"/>
      <sheetName val="UNIF. EPOCA INDEP"/>
      <sheetName val="SACONES"/>
      <sheetName val="UNIF. PARADA ESMIC"/>
      <sheetName val="UNIF. SALIDA ESMIC"/>
      <sheetName val="UNIF. CLASE ESMIC"/>
      <sheetName val="UNIF. CLASE EMSUB"/>
      <sheetName val="UNIF. PARADA EMSUB"/>
      <sheetName val="unif. maternidad"/>
      <sheetName val="UNIF. VERDE TROPA"/>
      <sheetName val="PLAN 2019 LINA"/>
      <sheetName val="PLAN 2019-ERIKA"/>
      <sheetName val="total de materiales"/>
      <sheetName val="unif 50-50"/>
      <sheetName val="unif. 100%"/>
      <sheetName val="No. 3 masc"/>
      <sheetName val="capote-levita"/>
      <sheetName val="desierto sobre"/>
      <sheetName val="No. 2 sobre"/>
      <sheetName val="gorra No. 2"/>
      <sheetName val="gorro tropa"/>
      <sheetName val="gorra azul general"/>
      <sheetName val="gorra verde general"/>
      <sheetName val="gorro verde general"/>
      <sheetName val="gorra verde oficial"/>
      <sheetName val="total materiales"/>
      <sheetName val="PLAN COMPRAS 2018"/>
      <sheetName val="MINIMAS AUTORIZADAS"/>
      <sheetName val="CAMBIOS 6"/>
      <sheetName val="CAMBIOS 7"/>
      <sheetName val="CAMBIOS V8"/>
      <sheetName val="CAMBIOS V10"/>
      <sheetName val="CAMBIOS 11"/>
      <sheetName val="CAMBIOS V 12"/>
      <sheetName val="CAMBIOS V 13"/>
      <sheetName val="CAMBIOS V14"/>
      <sheetName val="CAMBIOS V15"/>
      <sheetName val="CAMBIOS V16"/>
      <sheetName val="CAMBIO 16A"/>
      <sheetName val="CAMBIO 17"/>
      <sheetName val="poncho"/>
      <sheetName val="chaleco"/>
      <sheetName val="morral"/>
      <sheetName val="portafolios"/>
      <sheetName val="bolsas de mano"/>
      <sheetName val="porta"/>
      <sheetName val="dragonas y tiros"/>
      <sheetName val="cinturon talabarte"/>
      <sheetName val="PLAN VIGENCIAS 2018"/>
      <sheetName val="16 ítem grandes"/>
      <sheetName val="miscelanea"/>
      <sheetName val="lina"/>
      <sheetName val="Insumos"/>
      <sheetName val="Lista de actividades Zona 1 "/>
      <sheetName val="Cuadro Comparativo "/>
      <sheetName val="Presupuesto"/>
      <sheetName val="A.P.U"/>
      <sheetName val="Cuadrillas"/>
      <sheetName val="NP027"/>
      <sheetName val="JUSTIF"/>
      <sheetName val="APUS"/>
      <sheetName val="No Previstos"/>
      <sheetName val="Justificacion"/>
      <sheetName val="Memoria"/>
      <sheetName val="APU"/>
      <sheetName val="Cotizacion NP"/>
      <sheetName val="OFICIAL"/>
      <sheetName val="OCENSA"/>
      <sheetName val="programa rem y vet 2018"/>
      <sheetName val="NECECIDAD CANINOS"/>
      <sheetName val="CANINOS EJERCITO 2016"/>
      <sheetName val="PARTE CANINOS "/>
      <sheetName val="PARTE PERSONAL"/>
      <sheetName val="PENDIENTE ALTAS"/>
      <sheetName val="TOE CANINOS"/>
      <sheetName val="PROYECCION 600 CANINOS CURSOS"/>
      <sheetName val="PROYECCION 300 CANINOS NACIMI"/>
      <sheetName val="KIT ENTRENAMIENTO"/>
      <sheetName val="PARTIDAS 3200 CANINOS"/>
      <sheetName val="COMPRA MEDICAMENTO"/>
      <sheetName val="EQUINOS DEPORTE"/>
      <sheetName val="EQUINOS CRIOLLOS"/>
      <sheetName val="base datos equinos actual"/>
      <sheetName val="unidades invernar"/>
      <sheetName val="unidades invernar ok"/>
      <sheetName val="CANINOS EJERCITO partidas 2015"/>
      <sheetName val="1 SEM OFIC DESCUENTOS 2016"/>
      <sheetName val="1 SEM DESCUENTOS 2016"/>
      <sheetName val="1 SEM PART CANINOS 2016 "/>
      <sheetName val="2 SEM DESCUENTOS 2016"/>
      <sheetName val="2 SEM 2016"/>
      <sheetName val="CANINOS VIGENCIAS FUT 2017"/>
      <sheetName val="REDUCCION 1 SEM 2017"/>
      <sheetName val="BAJAS CANINOS 2017"/>
      <sheetName val="BAJAS CANINOS 2016"/>
      <sheetName val="BAJA CANINOS 2015"/>
      <sheetName val="BAJA CANINOS 2014"/>
      <sheetName val="BAJA CANINOS 2013"/>
      <sheetName val="BAJA CANINOS 2012"/>
      <sheetName val="BAJA CANINOS 2011"/>
      <sheetName val="BAJA CANINOS 2010"/>
      <sheetName val="BAJA CANINOS 2009"/>
      <sheetName val="BAJA CANINOS 2008"/>
      <sheetName val="BAJA CANES 2007"/>
      <sheetName val="BAJA CANES 2006"/>
      <sheetName val="BAJAS CANES 2005"/>
      <sheetName val="2 SEM 2016 (2)"/>
      <sheetName val="FORMATO INV"/>
      <sheetName val="Unidades EJC Focis"/>
      <sheetName val="TD UNIDS"/>
      <sheetName val="Formato CANT"/>
      <sheetName val="td uso cant"/>
      <sheetName val="Formato USO"/>
      <sheetName val="preliminar uso"/>
      <sheetName val="Plantilla"/>
      <sheetName val="Lista equipos"/>
      <sheetName val="Lista Unid"/>
      <sheetName val="UNIDADES EJECUTORAS"/>
      <sheetName val="ORGANIZACIÓN ACTUALIZADA OCT-19"/>
      <sheetName val="ASIGNADO OAPF 2019"/>
      <sheetName val="OAPF 2020"/>
      <sheetName val="RELACIÓN DIORG"/>
      <sheetName val="RELACIÓN CEDE4"/>
      <sheetName val="INTENDENCIA"/>
      <sheetName val="RESERVAS"/>
      <sheetName val="OAPF 2019"/>
      <sheetName val="gaulas"/>
      <sheetName val="CENTRALIZACIÓN"/>
      <sheetName val="Techos PAA2019"/>
      <sheetName val="CALCULO PARTIDAS"/>
      <sheetName val="OAPF"/>
      <sheetName val="REVISIÓN UNIDADES"/>
      <sheetName val="REVISIÓN ASIGNACIÓN VS 2019"/>
      <sheetName val="CALCULO PARTIDAS (2)"/>
      <sheetName val="DIARM"/>
      <sheetName val="PLAN ANUAL BAMAN COBRA"/>
      <sheetName val="FLUJO DE BIENES "/>
      <sheetName val="RESUMEN COMPORTAMIENTO"/>
      <sheetName val="MATRIZ PRINCIPAL"/>
      <sheetName val="FLUJO DE BIENES FUSIL GALIL "/>
      <sheetName val="FLUJO DE BIENES OPTRONICOS"/>
      <sheetName val="FLUJO DE BIENES MGL"/>
      <sheetName val="FLUJO DE BIENES BERETTA"/>
      <sheetName val="FLUJO DE BIENES CASCOS"/>
      <sheetName val="ESTIMADO CON PRESUPUESTO"/>
      <sheetName val="VALOR DE LA NECESIDAD"/>
      <sheetName val="ANALISIS"/>
      <sheetName val="MATRIX PRINCIPAL"/>
      <sheetName val="CAPACIDAD OPTRONICOS"/>
      <sheetName val="CAPACIDAD CASCOS"/>
      <sheetName val="BALANCEO CASCOS"/>
      <sheetName val="BALANCEO DE FUSIL 5,56"/>
      <sheetName val="INVENTARIOS ACT"/>
      <sheetName val="REQUERIMIENTO VALORIZADO"/>
      <sheetName val="MATRIZ PARA GRAFICA"/>
      <sheetName val="NECESIDADES MAQUINARIA"/>
      <sheetName val="PRONOSTICO"/>
      <sheetName val="PLANES ANUALES "/>
      <sheetName val="FLUJO DE BIENES  (2)"/>
      <sheetName val="VALOR"/>
      <sheetName val="CAPACIDAD INSTALADA"/>
      <sheetName val="REPOSICION"/>
      <sheetName val="SOLICITUDES CATRES Y COMODAS"/>
      <sheetName val="SOLICITUDES ESTANTERIA"/>
      <sheetName val="DESCRIPCION"/>
      <sheetName val="RESUMEN TOTAL"/>
      <sheetName val="HOJA DE RESUMEN"/>
      <sheetName val="SOPORTE No. 1"/>
      <sheetName val="BATERIAS"/>
      <sheetName val="LLANTAS"/>
      <sheetName val="SEGUROS TODO RIESGO"/>
      <sheetName val="SOAT"/>
      <sheetName val="MTTO-REPU-TECN"/>
      <sheetName val="CARPAS"/>
      <sheetName val="Anteproyecto Nacion"/>
      <sheetName val="CONSOLIDADO DAVAA"/>
      <sheetName val="HOJA RESUMEN (2)"/>
      <sheetName val="COMBUS-SOAT-TODO RIESGO"/>
      <sheetName val="REPUESTOS Y MANTENIMIENTO"/>
      <sheetName val="LOGO"/>
      <sheetName val="FONDO INTERNO"/>
      <sheetName val="DEFICIT LLANTAS"/>
      <sheetName val="ResumenCotizacion"/>
      <sheetName val="solCotizacionCSV"/>
      <sheetName val="Tarifa"/>
      <sheetName val="DetalleCotizacion"/>
      <sheetName val="Cotizacion"/>
      <sheetName val="20160120SOAT_V11 SOLICITUD COTI"/>
      <sheetName val="Ptto 2018"/>
      <sheetName val="HOJA DE RUTA"/>
      <sheetName val="TIPO VEH EN SERVICIO"/>
      <sheetName val="BD GENERAL"/>
      <sheetName val="MANTTO AMBULANCIAS"/>
      <sheetName val="PARTE DE VEHICULOS"/>
      <sheetName val="PROGRAMA MTTO MAYOR"/>
      <sheetName val="DETALLE REPUESTOS"/>
      <sheetName val="DETALLE MTTO"/>
      <sheetName val="Tecnomecanica"/>
      <sheetName val="CALCULO GL X AÑO"/>
      <sheetName val="AUTONOMIAS"/>
      <sheetName val="CONTADOR SAP1"/>
      <sheetName val="contadores comb y km"/>
      <sheetName val="CALCULO COMBUSTIBLE"/>
      <sheetName val="TABLA D CONTARDOR SAP1"/>
      <sheetName val="MANTTO AUTOMOVILES"/>
      <sheetName val="MANTTO CAMIONETAS "/>
      <sheetName val="MANTTO MICROBUS"/>
      <sheetName val="MANTTO BUSETA "/>
      <sheetName val="MANTTO CAMION LIV 3-7"/>
      <sheetName val="MANTTO CAMPEROS"/>
      <sheetName val="MANTTO CAMION MED "/>
      <sheetName val="MANTTO VEH SERV"/>
      <sheetName val="MANTTO VEHICULO TAC LIV"/>
      <sheetName val="MANTTO VEHICULO TAC MED"/>
      <sheetName val="AHORRO CHATARRIZACION"/>
      <sheetName val="SOLICITUDES CHATARRIZACION"/>
      <sheetName val="PE LLANTAS 20|6"/>
      <sheetName val="ABC Presupuesto"/>
      <sheetName val="ABC Cantidades"/>
      <sheetName val="TD MTTO MAYOR"/>
      <sheetName val="MTTO MAYOR"/>
      <sheetName val="INICIO"/>
      <sheetName val="INDICE"/>
      <sheetName val="RESUMEN SOAT"/>
      <sheetName val="PRONOSTICO SOAT"/>
      <sheetName val="PRONOSTICO LLANTAS"/>
      <sheetName val="RESUMEN TODO RIESGO"/>
      <sheetName val="FLUJO BIENES LLANTAS"/>
      <sheetName val="BD PRONOSTICO LLANTAS"/>
      <sheetName val="DEMANDA 2017"/>
      <sheetName val="BD-SOAT 2017"/>
      <sheetName val="BD SEGUROS TODO RIESGO 2017"/>
      <sheetName val="BD LLANTAS"/>
      <sheetName val="BD LLANTAS 2"/>
      <sheetName val="INVENTARIO LLANTAS"/>
      <sheetName val="MESES"/>
      <sheetName val="estadsistica precios combustibl"/>
      <sheetName val="km x año"/>
      <sheetName val="PLAN POR ELEMENTO 100%"/>
      <sheetName val="PLAN X VEHICULO 100 %"/>
      <sheetName val="PLAN 1 SEMESTRE"/>
      <sheetName val="PLAN 1 SEMESTRE PARA IMPRIMIR"/>
      <sheetName val="cleaned"/>
      <sheetName val="CENTROS DE DISTRIBUCION,"/>
      <sheetName val="LLANTAS 2019"/>
      <sheetName val="RESUMEN ,"/>
      <sheetName val="LUGAR DE DESCARGUE"/>
      <sheetName val="CANTIDAD X REFERENCIA"/>
      <sheetName val="HOJA RESUMEN"/>
      <sheetName val="CONSUMO MUNICIONES"/>
      <sheetName val="ACTIVOS"/>
      <sheetName val="PRONÓSTICO DE LA DEMANDA"/>
      <sheetName val="Equipos"/>
      <sheetName val="Ordenes Mantto"/>
      <sheetName val="Ordenes Mtto"/>
      <sheetName val="REAL 301 CARPAS"/>
      <sheetName val="PLAN"/>
      <sheetName val="PLAN (2)"/>
      <sheetName val="EMPADROANMIENTO  MILITAR"/>
      <sheetName val="BATERIA POR REFERENCIA"/>
      <sheetName val="PLAN RESUMEN"/>
      <sheetName val="CANTID. BATERIA X VEHICULO"/>
      <sheetName val="PLAN BLINDADOS BAMAD"/>
      <sheetName val="PLAN POR VEHICULO ADMIN"/>
      <sheetName val="PLAN CONSOLIDADO"/>
      <sheetName val="CODIGO SAP"/>
      <sheetName val="PLAN POR ELEMENTO"/>
      <sheetName val="PRONOSTICOS"/>
      <sheetName val="BLINDADOS"/>
      <sheetName val="ADMON"/>
      <sheetName val="PLAN GIRO CENAC PTE ARANDA"/>
      <sheetName val="PDTO TERMAYADO"/>
      <sheetName val="HOJA RESUMEN "/>
      <sheetName val="ARRENDAMIENTO"/>
      <sheetName val="AUDIOVISUALES"/>
      <sheetName val="COMBUSTIBLES"/>
      <sheetName val="DOTACIÓN"/>
      <sheetName val="PUBLICACIONES"/>
      <sheetName val="Diccionario"/>
      <sheetName val="TIPOS MAT X CATEG. VALOR"/>
      <sheetName val="Servicios"/>
      <sheetName val="Unidad de Medida"/>
      <sheetName val="CUBS"/>
      <sheetName val="almacenes"/>
      <sheetName val="clase de valoracion Armamento"/>
      <sheetName val="PLANTILLA RECOLECCION DATOS NUE"/>
      <sheetName val="ZMM SERVICIOS"/>
      <sheetName val="ZMM SERVICIOS CON SIIF"/>
      <sheetName val="ZMM SERVICIOS (2)"/>
      <sheetName val="V.F.DEFINITIVA"/>
      <sheetName val="DESG. G.G."/>
      <sheetName val="DESG. G.G2"/>
      <sheetName val="SEGUROS"/>
      <sheetName val="INV"/>
      <sheetName val="CDPs GG"/>
      <sheetName val="CDPs.INV."/>
      <sheetName val="CERTIFICACION"/>
      <sheetName val="HISTORICOS"/>
      <sheetName val="COMIS. EXT"/>
      <sheetName val="VIG. FUT. 2015 ESPECIALES"/>
      <sheetName val="SUST. PPTO. X VIG. FUT"/>
      <sheetName val="PPTO. V.F. 2015 Y ADICION"/>
      <sheetName val="V.F. CASOS ESP."/>
      <sheetName val="MANTENIMIENTO ANUAL"/>
      <sheetName val="MANTENIMIENTO SEMESTRAL"/>
      <sheetName val="MANTENIMIENTO CORRECTIVO BAMAD"/>
      <sheetName val="MANTENIMIENTO BAMAD"/>
      <sheetName val="MANTENIMIENTO BAMAN"/>
      <sheetName val="LLANTAS 140"/>
      <sheetName val="MANTENIMIENTO BIANUAL"/>
      <sheetName val="MANTENIMIENTO SEMI ANUAL"/>
      <sheetName val="Obs"/>
      <sheetName val="Contexto"/>
      <sheetName val="Formato 2"/>
      <sheetName val="TABLAS"/>
      <sheetName val="PROCONT"/>
      <sheetName val="Formato 3"/>
      <sheetName val="FMAREN"/>
      <sheetName val="NO ELIMINAR"/>
      <sheetName val="MUNICIPIOS X DPTO"/>
      <sheetName val="FUENTE IMFORMACION"/>
      <sheetName val="Informe de compatibilidad"/>
      <sheetName val="REG RESULTADOS - PERSONAS"/>
      <sheetName val="REG RESULTADOS-PERSONAS 2"/>
      <sheetName val="REG RESULTADOS- PERSONAS 3"/>
      <sheetName val="REG SOLO PERSONAS"/>
      <sheetName val="REG PERSONAS (2)"/>
      <sheetName val="REG PERSONAS (3)"/>
      <sheetName val="REG PERSONAS (4)"/>
      <sheetName val="REG PERSONAS (5)"/>
      <sheetName val="REG SOLO RESULTADOS"/>
      <sheetName val="REG RESULTADOS (2) "/>
      <sheetName val="REG RESULTADOS  (3)"/>
      <sheetName val="REG RESULTADOS  (4)"/>
      <sheetName val="REG RESULTADOS  (5)"/>
      <sheetName val="E BR33"/>
      <sheetName val="E BRCNA"/>
      <sheetName val="BR25"/>
      <sheetName val="BR32"/>
      <sheetName val="BR33"/>
      <sheetName val="BRCNA"/>
      <sheetName val="BRCMI"/>
      <sheetName val="Expoplast"/>
      <sheetName val="Wongvigi"/>
      <sheetName val="Manos&amp;Lomos"/>
      <sheetName val="Datos Soporte 1"/>
      <sheetName val="GUIA"/>
      <sheetName val="LICENCIAS"/>
      <sheetName val="INV."/>
      <sheetName val="PIÑA"/>
      <sheetName val="PLATANO"/>
      <sheetName val="CUADMES"/>
      <sheetName val="MENSUAL"/>
      <sheetName val="DETALLE"/>
      <sheetName val="DEMORAJE"/>
      <sheetName val="FLETE"/>
      <sheetName val="WAScorregido"/>
      <sheetName val="DSCHR-MYR"/>
      <sheetName val="ISNP-DISCH-SGS"/>
      <sheetName val="VERIF"/>
      <sheetName val="FLETADORES"/>
      <sheetName val="DETALLE-VTA (2)"/>
      <sheetName val="VTA-PLATANO"/>
      <sheetName val="WAS-AVOID"/>
      <sheetName val="WAS-AVOID2"/>
      <sheetName val="WAS"/>
      <sheetName val="T-NEG-AVOID"/>
      <sheetName val="DETALLE-AVOID"/>
      <sheetName val="AVOID-SEDG"/>
      <sheetName val="CLIENTE"/>
      <sheetName val="T-NEG"/>
      <sheetName val="MARKS"/>
      <sheetName val="Fact-Sep"/>
      <sheetName val="Hoja14"/>
      <sheetName val="INDICADOR VINCULACION 1"/>
      <sheetName val="Cruz012"/>
      <sheetName val="INV_"/>
      <sheetName val="INV_1"/>
      <sheetName val="Result Acum-periodo"/>
      <sheetName val="FAS Vs. Nec"/>
      <sheetName val="PG Periodo CDC"/>
      <sheetName val="COLITAG"/>
      <sheetName val="Result NEC to FAS"/>
      <sheetName val="SER012"/>
      <sheetName val="Rbp"/>
      <sheetName val="Rbc"/>
      <sheetName val="Rsw"/>
      <sheetName val="Pls"/>
      <sheetName val="Casa"/>
      <sheetName val="Aer"/>
      <sheetName val="Fer"/>
      <sheetName val="Cvg"/>
      <sheetName val="Tab"/>
      <sheetName val="Shore"/>
      <sheetName val="PSI"/>
      <sheetName val="ConsolNec"/>
      <sheetName val="Consol"/>
      <sheetName val="AD Consol"/>
      <sheetName val="ConsCDCNec"/>
      <sheetName val="ConsCDC"/>
      <sheetName val="AD CDC"/>
      <sheetName val="ConsEcu"/>
      <sheetName val="ConsBan"/>
      <sheetName val="AD ConsBan"/>
      <sheetName val="AD ConsEcu"/>
      <sheetName val="ConsEcuN17"/>
      <sheetName val="AD ConsEcuN17"/>
      <sheetName val="Rbp+Abr"/>
      <sheetName val="AD Rbp+Abr"/>
      <sheetName val="Rsw+Psi N17"/>
      <sheetName val="Rsw+Psi"/>
      <sheetName val="AD Rsw+Psi"/>
      <sheetName val="TER$-1"/>
      <sheetName val="TER$-2"/>
      <sheetName val="RbpN17"/>
      <sheetName val="Rbp$"/>
      <sheetName val="Rbp$C"/>
      <sheetName val="AbrN17"/>
      <sheetName val="Abr$"/>
      <sheetName val="Abr$C"/>
      <sheetName val="AgrN17"/>
      <sheetName val="Agr$"/>
      <sheetName val="Agr$C"/>
      <sheetName val="PlsN17"/>
      <sheetName val="Pls$"/>
      <sheetName val="Pls$C"/>
      <sheetName val="CasaN17"/>
      <sheetName val="Casa$"/>
      <sheetName val="Casa$C"/>
      <sheetName val="AerN17"/>
      <sheetName val="Aer$"/>
      <sheetName val="Aer$C"/>
      <sheetName val="FerN17"/>
      <sheetName val="Fer$"/>
      <sheetName val="Fer$C"/>
      <sheetName val="CvgN17"/>
      <sheetName val="Cvg$"/>
      <sheetName val="Cvg$C"/>
      <sheetName val="TabN17"/>
      <sheetName val="Tab$"/>
      <sheetName val="CBX"/>
      <sheetName val="CBX (2)"/>
      <sheetName val="FTD"/>
      <sheetName val="FTD (2)"/>
      <sheetName val="FTA"/>
      <sheetName val="FTA (2)"/>
      <sheetName val="ESC"/>
      <sheetName val="ESC (2)"/>
      <sheetName val="FBE"/>
      <sheetName val="FBE (2)"/>
      <sheetName val="HOEY"/>
      <sheetName val="PEET"/>
      <sheetName val="IPL"/>
      <sheetName val="FF"/>
      <sheetName val="FF (2)"/>
      <sheetName val="ConsCDCacum"/>
      <sheetName val="Quarterly"/>
      <sheetName val="Summary"/>
      <sheetName val="INFORME"/>
      <sheetName val="Earnings"/>
      <sheetName val="WONGNAR"/>
      <sheetName val="Módulo1"/>
      <sheetName val="Módulo2"/>
      <sheetName val="Módulo3"/>
      <sheetName val="Resul Periodo CDC"/>
      <sheetName val="NEC-FAS DifConsCDC"/>
      <sheetName val="ConsCDC b"/>
      <sheetName val="AD CDC b"/>
      <sheetName val="Rsw+Psi NEC-17"/>
      <sheetName val="FAS 52 Vs. Nec-17"/>
      <sheetName val="Cons-periodo"/>
      <sheetName val="SER"/>
      <sheetName val="Prb"/>
      <sheetName val="PMMN"/>
      <sheetName val="PMME"/>
      <sheetName val="G.D.9"/>
      <sheetName val="ConsEcuNec"/>
      <sheetName val="EFA610"/>
      <sheetName val="mvmEFA610"/>
      <sheetName val="EFA611"/>
      <sheetName val="EFA612"/>
      <sheetName val="Notas612"/>
      <sheetName val="EFA6-4TR"/>
      <sheetName val="EFA6-4TR.XLS"/>
      <sheetName val="\\Buho\excel\Mis documentos\FEX"/>
      <sheetName val="RES-PRUEBA"/>
      <sheetName val="GST.DEPREC."/>
      <sheetName val="Cotz'97_b"/>
      <sheetName val="Cotz'96"/>
      <sheetName val="Cotz'97"/>
      <sheetName val="Cons710"/>
      <sheetName val="Cons710.xls"/>
      <sheetName val="IGPA BR 12 "/>
      <sheetName val="EM DIVFE"/>
      <sheetName val="REGFE 1"/>
      <sheetName val="REGFE 2"/>
      <sheetName val="REGFE 3"/>
      <sheetName val="BECOM"/>
      <sheetName val="BASOE"/>
      <sheetName val="AGENDA 11-12"/>
      <sheetName val="AGENDA 12-13"/>
      <sheetName val="AGE 13-14"/>
      <sheetName val="AGENDA 14-15 "/>
      <sheetName val="AGENDA 15-16"/>
      <sheetName val="AGENDA 16-17"/>
      <sheetName val="AG. GRAL 17-18 (2)"/>
      <sheetName val="FALTANTES ASC MARZ 2015"/>
      <sheetName val="FAL. LAP. ANT.17"/>
      <sheetName val="AGE.ASC.MAR.17-18"/>
      <sheetName val="FAL. AGEND 16-17"/>
      <sheetName val="FALT. ASC. MAR.18"/>
      <sheetName val="FALT ASC MAR 18 SV GARZON"/>
      <sheetName val="LISTA CLASIFICACION"/>
      <sheetName val="CONFR ASC MAR 18 15-16"/>
      <sheetName val="CONFR ASC MAR 18 16-17 (2)"/>
      <sheetName val="FALT ASC MAR 18 CORREGIDA"/>
      <sheetName val="AG. GRAL 17-18"/>
      <sheetName val="CLASIFICACION"/>
      <sheetName val="2006-2007"/>
      <sheetName val="2007-2008"/>
      <sheetName val="2008-2009"/>
      <sheetName val="2009-2010"/>
      <sheetName val="2010-2011"/>
      <sheetName val="2011-2012"/>
      <sheetName val="2012-2013"/>
      <sheetName val="2013-2014"/>
      <sheetName val="2014-2015"/>
      <sheetName val="2015-2016"/>
      <sheetName val="2016-2017"/>
      <sheetName val="CRM"/>
      <sheetName val="POST ASC SEP 17"/>
      <sheetName val="AGENDA ASC MARZO 2017 (2)"/>
      <sheetName val="AGENDA ASC MARZO 2017-"/>
      <sheetName val="DEF ASC MARZO 2017 (2)"/>
      <sheetName val="FALTANTES ASC MARZ"/>
      <sheetName val="DEF ASC MARZO 2017 URREGO"/>
      <sheetName val="CLASIFICACION URREGO"/>
      <sheetName val="C3"/>
      <sheetName val="AGENDA GEN 16-17"/>
      <sheetName val="AGENDA DATOS 16-17"/>
      <sheetName val="ASC SEP16"/>
      <sheetName val="AÑOS DE PRUEBA ST C3"/>
      <sheetName val="ESTADISTICA"/>
      <sheetName val="ESTADISTICA SEMANAL"/>
      <sheetName val="C3 ASC SEP17 FALTN 1196"/>
      <sheetName val="C3  1197"/>
      <sheetName val="ASC SEP 17 TDS LAPS"/>
      <sheetName val="GENERAL "/>
      <sheetName val="CP  1093"/>
      <sheetName val="C3 JURIDICA"/>
      <sheetName val="855-C3-ASC-MAR-18  "/>
      <sheetName val="AGENDA ASC MAR 2018"/>
      <sheetName val="FALTANTES  ASC-MAR"/>
      <sheetName val="C3 858 OK"/>
      <sheetName val="LO ULTIM-ASC-853"/>
      <sheetName val="LISTADO C3 OK"/>
      <sheetName val="AGEND-ASCENSO MARZO 2018 C3"/>
      <sheetName val="VARIABLES OPERACIONES"/>
      <sheetName val="INDICADOR 1"/>
      <sheetName val="INDICADOR 2"/>
      <sheetName val="INDICADOR 3"/>
      <sheetName val="INDICADOR 4"/>
      <sheetName val="INDICADOR 5"/>
      <sheetName val="INDICADOR 6"/>
      <sheetName val="INFOMORME IPGA B2 BR-5"/>
      <sheetName val="Datos soporte 2"/>
      <sheetName val="2. SEGURIDAD Y DEFENSA"/>
      <sheetName val="6. IMPACTO CCI"/>
      <sheetName val="8. CPD"/>
      <sheetName val="23. SEG, MIL."/>
      <sheetName val="PARTE MATRIZ"/>
      <sheetName val="personal en fol"/>
      <sheetName val="TOE EFE"/>
      <sheetName val="BOAS 2"/>
      <sheetName val="PRT #"/>
      <sheetName val="PRT # F"/>
      <sheetName val="LISTADO"/>
      <sheetName val="SANIDAD"/>
      <sheetName val="JUSTICIA"/>
      <sheetName val="MATRIX"/>
      <sheetName val="PARTE NUMERICO"/>
      <sheetName val="informe de gestion 2018"/>
      <sheetName val="TOE Y EFECTIVOS"/>
      <sheetName val="EM"/>
      <sheetName val="BACNA1"/>
      <sheetName val="BACNA2"/>
      <sheetName val="BACNA3"/>
      <sheetName val="BACNA4"/>
      <sheetName val="BATAD"/>
      <sheetName val="BASCN"/>
      <sheetName val="NOVEDADES BRCNA"/>
      <sheetName val="DESPLIGUE OPERACIONAL"/>
      <sheetName val="PARTE DIARIO"/>
      <sheetName val="X COMPAÑIAS"/>
      <sheetName val="NOVEDADES "/>
      <sheetName val="LISTADOS UNIDADES"/>
      <sheetName val="DILIGENCIAR SOLO CEDULA"/>
      <sheetName val="LISTADO POR PUNTOS"/>
      <sheetName val="Aspirante"/>
      <sheetName val="Aspirante (2)"/>
      <sheetName val="Aspirante (3)"/>
      <sheetName val="Aspirante (4)"/>
      <sheetName val="Aspirante (5)"/>
      <sheetName val="Aspirante (6)"/>
      <sheetName val="Aspirante (7)"/>
      <sheetName val="Aspirante (8)"/>
      <sheetName val="Aspirante (9)"/>
      <sheetName val="Aspirante (10)"/>
      <sheetName val="Aspirante (11)"/>
      <sheetName val="Aspirante (12)"/>
      <sheetName val="Aspirante (13)"/>
      <sheetName val="Aspirante (14)"/>
      <sheetName val="Aspirante (15)"/>
      <sheetName val="LISTADO PERSONAL"/>
      <sheetName val="Plantilla Soportes Riesgo 2"/>
      <sheetName val="Prev. Acc. Terroristas"/>
      <sheetName val="Intel. Operac. Ofensivas"/>
      <sheetName val="Intel. Fuentes Financiación"/>
      <sheetName val="Apoy. Judicialización"/>
      <sheetName val="Tasa ACR"/>
      <sheetName val="Plantilla Soportes"/>
      <sheetName val="FORMATO INVESTIGACION"/>
      <sheetName val="Formato de entrevista"/>
      <sheetName val="Uniudad 2018"/>
      <sheetName val="BD FINV"/>
      <sheetName val="caracteristicas del lugar"/>
      <sheetName val="arbol causas total"/>
      <sheetName val="estructura fuerzas militares"/>
      <sheetName val="Adicionales"/>
      <sheetName val="familias causalidad+otros"/>
      <sheetName val="causalidad arbol"/>
      <sheetName val="Grados"/>
      <sheetName val="Grupo Agentes"/>
      <sheetName val="NIT EJRC"/>
      <sheetName val="años"/>
      <sheetName val="Estruct EJC 2018OK"/>
      <sheetName val="1.4 unidad"/>
      <sheetName val="Contra Sabot-Subv-Espio"/>
      <sheetName val="Neutra. Redes Enemigas"/>
      <sheetName val="ESTRATEGICO"/>
      <sheetName val="CONS DIV"/>
      <sheetName val="CONTRATACIÓN"/>
      <sheetName val="COMERCIO EXTERIOR"/>
      <sheetName val="CADCO"/>
      <sheetName val="BRLOG1"/>
      <sheetName val="BRLOG2"/>
      <sheetName val="Contexto Riesgos"/>
      <sheetName val="Riesgo 1"/>
      <sheetName val="Riesgo 2"/>
      <sheetName val="Riesgo 3"/>
      <sheetName val="Riesgo 4"/>
      <sheetName val="Riesgo 5"/>
      <sheetName val="Contexto Estratégico Ejército"/>
      <sheetName val="ANTICORRUPCION"/>
      <sheetName val="Valoración Controles R1"/>
      <sheetName val="Valoración Controles R2"/>
      <sheetName val="Valoración Controles R3"/>
      <sheetName val="Valoración Controles R4"/>
      <sheetName val="Valoración Controles R5"/>
      <sheetName val="Riesgo 6"/>
      <sheetName val="Valoración Controles R6"/>
      <sheetName val="Contenido"/>
      <sheetName val="Instrucciones"/>
      <sheetName val="Costos de Adquisición"/>
      <sheetName val="Costos de Personal"/>
      <sheetName val="Costos Operación"/>
      <sheetName val="Otros Recurrentes"/>
      <sheetName val="Capacidades"/>
      <sheetName val="Resumen-Total"/>
      <sheetName val="Resumen Anual Total"/>
      <sheetName val="Resu Unitario"/>
      <sheetName val="vida"/>
      <sheetName val="depre"/>
      <sheetName val="SOP"/>
      <sheetName val="TABLA PRUEBAS FISICAS"/>
      <sheetName val="Calculos"/>
      <sheetName val="INTERVALO DE PESO"/>
      <sheetName val="Graficas"/>
      <sheetName val="EDAD "/>
      <sheetName val="FLEXIONES DE CODOS"/>
      <sheetName val="ABDOMINALESS"/>
      <sheetName val="TEST WELLS"/>
      <sheetName val="2 MILLASS"/>
      <sheetName val="PESOO"/>
      <sheetName val="PESO"/>
      <sheetName val="ABDOMINALES"/>
      <sheetName val="FLEXIONES BRAZOS"/>
      <sheetName val="2 MILLAS"/>
      <sheetName val="RESULTADO"/>
      <sheetName val="RESULTADOS"/>
      <sheetName val="PLANILLA PRUEBA FISICA ABRIL"/>
      <sheetName val="REPUESTOS LAV III"/>
      <sheetName val="NECESIDAD COMPLETA LAV III "/>
      <sheetName val="AJUSTE NECESIDAD LAV 30 MAYO"/>
      <sheetName val="AJUSTE NECESIDAD LAV III"/>
      <sheetName val="REPUESTOS RCWS"/>
      <sheetName val="REPUESTOS COTIZADOS DE LAV III"/>
      <sheetName val="AJUSTE NECESIDAD RCWS "/>
      <sheetName val="NECESIDAD COMPLETA RCWS"/>
      <sheetName val="REPUESTOS M113-A2"/>
      <sheetName val="NECESIDAD COMPLETA M113-A2"/>
      <sheetName val="NECESIDAD COMPLETA INSUMOS"/>
      <sheetName val="INSTRUCTIVO (2)"/>
      <sheetName val="INSTRUCTIVO"/>
      <sheetName val="INFORMACIÓN GENERAL"/>
      <sheetName val="PLAN_DE_DESARROLLO"/>
      <sheetName val="PANORAMA GENERAL"/>
      <sheetName val="ARBOL DE PROBLEMAS "/>
      <sheetName val="PARTICIPANTES"/>
      <sheetName val="GOBIERNO"/>
      <sheetName val="POBLACION"/>
      <sheetName val="ARBOL DE OBJETIVOS "/>
      <sheetName val="ALTERNATIVAS"/>
      <sheetName val=" NECESIDADES "/>
      <sheetName val="CADENA VALOR"/>
      <sheetName val="COSTOS"/>
      <sheetName val="MATRIZ RIESGOS"/>
      <sheetName val="INGRESOS_ Y_ BENEFICIOS "/>
      <sheetName val="FUENTES FINANCIACIÓN"/>
      <sheetName val="EDT"/>
      <sheetName val="CEDE2"/>
      <sheetName val="Tabla Dinamica (2)"/>
      <sheetName val="Indicadores"/>
      <sheetName val="10. CADENA DE VALOR "/>
      <sheetName val="COSTOS MARZO 20"/>
      <sheetName val="ARBOL DE PROBLEMAS"/>
      <sheetName val="EDT "/>
      <sheetName val="DICCIONARIO EDT "/>
      <sheetName val="4.1OBJETIVO GENERAL "/>
      <sheetName val="CADENA DE VALOR "/>
      <sheetName val="6.INVOLUCRADOS"/>
      <sheetName val="8. MATRIZ DE GOBIERNO"/>
      <sheetName val="12.MATRIZ DE RIESGOS "/>
      <sheetName val="13. CRONOGRAMA DE HITOS"/>
      <sheetName val="FORMULAS "/>
      <sheetName val="PROBLEMAS"/>
      <sheetName val="OBJETIVOS"/>
      <sheetName val="DESGLOSE"/>
      <sheetName val="MATRIZ DE RIESGOS"/>
      <sheetName val="Consolidado EJC"/>
      <sheetName val="CODIGO UNSPSC"/>
      <sheetName val="CODIGO CCP"/>
      <sheetName val="CdV"/>
      <sheetName val="PAA2020 Impresion"/>
      <sheetName val="CRONOGRAMA MTTO HMMWV 2"/>
      <sheetName val="CRONOGRAMA MTTO HMMWV 1"/>
      <sheetName val="FUSIL GALIL"/>
      <sheetName val="CODIGOS COLOMBIA UNS PSC"/>
      <sheetName val="FUSIL ACE"/>
      <sheetName val="MGL"/>
      <sheetName val="MOR"/>
      <sheetName val="NYX"/>
      <sheetName val="7B"/>
      <sheetName val="14"/>
      <sheetName val="Adquisición de Apoyo"/>
      <sheetName val="Otros costos asociados Personal"/>
      <sheetName val="Otros costos"/>
      <sheetName val="Resumen Unitario"/>
      <sheetName val="Calculo CO"/>
      <sheetName val="te"/>
      <sheetName val="DEF GG - GI"/>
      <sheetName val="HOMBRES PRIMERA LÍNEA"/>
      <sheetName val="EXISTENCIAS DE MUNICION"/>
      <sheetName val="MUNICIÓN VENCIDA"/>
      <sheetName val="ESQUEMA DE SEGURIDAD"/>
      <sheetName val="instrucción basica avanzada"/>
      <sheetName val="CONSUMO MUNICIÓN"/>
      <sheetName val="PARTE GENERAL - LIGA DE TIRO"/>
      <sheetName val="LIGA DE TIRO"/>
      <sheetName val="CAOUR"/>
      <sheetName val="FUSIL GALIL-MTTO 3"/>
      <sheetName val="FUSIL ACE 23-MTTO3"/>
      <sheetName val="VISORES PVS-14-MTTO3"/>
      <sheetName val="VISORES PVS-7B- MTTO3"/>
      <sheetName val="LANZAGRANADAS MGL-MTTO3"/>
      <sheetName val="MIRAS MOR-MTTO3"/>
      <sheetName val="MIRAS NYX-MTTO3"/>
      <sheetName val="COMPORTA ARMAS"/>
      <sheetName val="FUSIL GALIL III nivel"/>
      <sheetName val="INFORME MATTO 2019"/>
      <sheetName val="RESUMEN PRESUPUESTO"/>
      <sheetName val="STOCK INICIAL 2020"/>
      <sheetName val="CRONOGRAMA II NIVEL 2021"/>
      <sheetName val="REPUESTOS BAMAD 2020"/>
      <sheetName val="FLUJO DE BIENES II NIVEL ARM"/>
      <sheetName val="FLUJO DE BIENES II NIVEL OPTRO"/>
      <sheetName val="FUSIL ACE 5,56"/>
      <sheetName val="FUSIL GALIL AR 5,56nivel"/>
      <sheetName val="PISTOLA 9MM II nivel"/>
      <sheetName val="MORTERO 60MM"/>
      <sheetName val="AMETRALLADORA NEGUEV II nivel"/>
      <sheetName val="AMETRALLADORA M-60"/>
      <sheetName val="LANZAGRANADAS 40MM II nivel   "/>
      <sheetName val="LANZAGRANADAS MGL III nivel"/>
      <sheetName val=" FUSIL REMINGTON 7.72MM II nive"/>
      <sheetName val=" AMETRALLADORA P.50 QCB "/>
      <sheetName val="LISTADO REPUESTOS "/>
      <sheetName val="AN PVS 14"/>
      <sheetName val="AN PVS 7B"/>
      <sheetName val="CASCO BLINDADOS"/>
      <sheetName val=" INSUMOS MATTO II NIVEL"/>
      <sheetName val="LISTADO MODALIDADES"/>
      <sheetName val="CIRCULAR"/>
      <sheetName val="PLAN-ANEXO"/>
      <sheetName val="EN PROCESO"/>
      <sheetName val="DISTRIBUCIÓN %"/>
      <sheetName val="ANEXO O PLAN PS 008"/>
      <sheetName val="COLOG-COADE"/>
      <sheetName val="CEDOC"/>
      <sheetName val="ANEXO O PLAN PS 009"/>
      <sheetName val="SUELDOS71_98"/>
      <sheetName val="SUELDOS 71_98"/>
      <sheetName val="Básicos 2017"/>
      <sheetName val="Formulario 4- MIL"/>
      <sheetName val="Formulario 4- CIV EJC"/>
      <sheetName val="Formulario 4A - Nómina"/>
      <sheetName val="Formulario 3 JPM MIL EJC (3)"/>
      <sheetName val="Formulario 3 JPM CIV (2)"/>
      <sheetName val="REVISION MILENA"/>
      <sheetName val="DESPLEGABLES"/>
      <sheetName val="FORMULARIO MDN (2)"/>
      <sheetName val="FORMULARIO MDN"/>
      <sheetName val="FORMUALRIO GP"/>
      <sheetName val="F3CIV_JPM"/>
      <sheetName val="F3CIV_EJC"/>
      <sheetName val="F3MIL_JMP"/>
      <sheetName val="F3MIL_JMP planta hoy"/>
      <sheetName val="F3MIL_EJC"/>
      <sheetName val="Básicos 2009"/>
      <sheetName val="Básicos 2009 corregido"/>
      <sheetName val="Básicos 2006"/>
      <sheetName val="MAMARACHO 06"/>
      <sheetName val="ESTADISTICAS05"/>
      <sheetName val="BONF DIR SIN CR."/>
      <sheetName val="BONIF DIRECCION GRALES"/>
      <sheetName val="MODIFIC. DEC. 405 BONIF. ANUAL"/>
      <sheetName val="BONIF DIRECC CDTES Y 2DOS CDTES"/>
      <sheetName val="Esquema salario Min y Gen"/>
      <sheetName val="F4MIL-EJC 2019"/>
      <sheetName val="F3MIL_JMP (2)"/>
      <sheetName val="F3CIV_JMP"/>
      <sheetName val="Básicos 2016"/>
      <sheetName val="MAMARRACHO"/>
      <sheetName val="ESTADISTICAS RETIROS"/>
      <sheetName val="LISTA"/>
      <sheetName val="COMUNICACIONES "/>
      <sheetName val="ARMAMENTO"/>
      <sheetName val="TRANSPORTES"/>
      <sheetName val="OTROS"/>
      <sheetName val="TOTAL INV"/>
      <sheetName val="AF CGFM"/>
      <sheetName val="ADM CGFM"/>
      <sheetName val="ACT EJC"/>
      <sheetName val="ADM EJC"/>
      <sheetName val="FORMATO-"/>
      <sheetName val="DETALLE INV"/>
      <sheetName val="PAA2019"/>
      <sheetName val="AUTOMATIZACION "/>
      <sheetName val="TUNEL RAYOS X"/>
      <sheetName val="ASECENSORES CAIMI "/>
      <sheetName val="FACHADA"/>
      <sheetName val="MANTENIMIENTO ESTRUCTURA EDIFIC"/>
      <sheetName val="EQUIPOS DE COMPUTO "/>
      <sheetName val="MOTOBOMBAS Y TANQUES"/>
      <sheetName val="OPS BASIM "/>
      <sheetName val="APP2019"/>
      <sheetName val="APP2019 GASTOS GENERALES"/>
      <sheetName val="BUITRAGO"/>
      <sheetName val="Plan anual de compras-CAIMI"/>
      <sheetName val="FONDO INTERNO 1% 2019"/>
      <sheetName val="GASTOS RESERVADOS"/>
      <sheetName val="IMPUESTOS VEHÍCULOS"/>
      <sheetName val="MMTO BIENES INMUEBLES"/>
      <sheetName val="REPUESTOS"/>
      <sheetName val="MMTO BIENES MUEBLES"/>
      <sheetName val="MMTO SOFTWARE"/>
      <sheetName val=" MMTO EQUIPO.COMUNICACION"/>
      <sheetName val="MMTO EQU NAV Y TRANSPORTE"/>
      <sheetName val="OTROS GASTOS ADQ. SERVICIOS"/>
      <sheetName val="OTROS SEGUROS"/>
      <sheetName val="Otros servicios públicos"/>
      <sheetName val="PAPELERIA"/>
      <sheetName val="Servicios de transmisión de inf"/>
      <sheetName val="ADQ.VEHICULOS"/>
      <sheetName val="ADQ.SOFTWARE"/>
      <sheetName val="ADQ. MOBILIARIO-ENSERES"/>
      <sheetName val="ADQ.EQUIPO SISTEMAS"/>
      <sheetName val="ADQ.EQUIPO OFICINA"/>
      <sheetName val="ADQ.EQUIPO COMUNICACIONES"/>
      <sheetName val="EQUIPO MIL.Y SEG"/>
      <sheetName val="PAA2018"/>
      <sheetName val="LLANTAS Y ACCESORIOS"/>
      <sheetName val="SERVICIOS CAPACITACION"/>
      <sheetName val="APP2020 GASTOS GENERALES"/>
      <sheetName val="SERV. TRANSMISION INF"/>
      <sheetName val="SERVICIO ASEO"/>
      <sheetName val="SERVICIOS PUBLICOS"/>
      <sheetName val="ADQ. MATERIALES CONSTRUCCION"/>
      <sheetName val="ADQ. MAQUINARIA"/>
      <sheetName val="MMTO EQUIPO NAVE-TRANSP"/>
      <sheetName val="MMTO EQUIPO COMUNICACION Y COMP"/>
      <sheetName val="ADQ. HERRAMIENTAS"/>
      <sheetName val="ARRENDAMIENTOS"/>
      <sheetName val="ADQ. ACCESORIOS"/>
      <sheetName val="ADQ. EQUIPO COMUNICACIONES"/>
      <sheetName val="ADQ. EQUIPO SISTEMAS"/>
      <sheetName val="ADQUISICIONES-DEFICIT"/>
      <sheetName val="COMBUSTIBLE-GR"/>
      <sheetName val="LLANTAS-GR"/>
      <sheetName val="Índice"/>
      <sheetName val="1.1. Costo unitario Ofic."/>
      <sheetName val="1.2. Costo unitario Subofic. "/>
      <sheetName val="1.3 Costo unitario Soldados"/>
      <sheetName val="1.3.1 Cantidades"/>
      <sheetName val="1.3.2 Sub. familiar"/>
      <sheetName val="1.4.1 Civiles EJC"/>
      <sheetName val="1.4.2 Civiles ARC"/>
      <sheetName val="1.4.3 Civiles FAC"/>
      <sheetName val="2.1 Planta Of y subof 2019 "/>
      <sheetName val="Planta 2018"/>
      <sheetName val="3. Soldados, infantes y alumnos"/>
      <sheetName val="Nómina enero y febrero EJC"/>
      <sheetName val="Nómina enero y febrero ARC"/>
      <sheetName val="Costo total vs apropiación 2018"/>
      <sheetName val="ADMIN INICIAL"/>
      <sheetName val="COSTO ADMINIST 2016"/>
      <sheetName val="COSTOS Y DISTRIB PLANTA ADMIN"/>
      <sheetName val="Costo Anual Primera Instancia"/>
      <sheetName val="Costo Anual Segunda Instancia"/>
      <sheetName val="Costo Anual CTI"/>
      <sheetName val="Distrib Investigadores CTI"/>
      <sheetName val="AREAS CTI"/>
      <sheetName val="Costo CTI PONAL"/>
      <sheetName val="CTI PPTO JPM"/>
      <sheetName val="Costo CTI JPM"/>
      <sheetName val="Costos Prim Instancia"/>
      <sheetName val="RECLASIFICACION"/>
      <sheetName val="Costos Seg Instancia"/>
      <sheetName val="DISTRIBUCION DE PORCENTAJES"/>
      <sheetName val="COSTOS PONAL"/>
      <sheetName val="Gráfico1"/>
      <sheetName val="Costo Planta 2016"/>
      <sheetName val="DIST DE COSTOS POR FUERZA"/>
      <sheetName val="CARGAS BASICAS"/>
      <sheetName val="INDIVIDUAL"/>
      <sheetName val="ACOMPAÑAMIENTO"/>
      <sheetName val="ESPE-OPT"/>
      <sheetName val="ESPE-HERRAMI"/>
      <sheetName val="FORMULARIO 1 - INGRESOS"/>
      <sheetName val="FORMULARIO 1A - CAL. INGRESOS"/>
      <sheetName val="FORMULARIO 1A - CAL. INGRES (2"/>
      <sheetName val="FORMULARIO 2 GASTOS"/>
      <sheetName val="GG"/>
      <sheetName val="F2 DESAGREGD ajustado TECHO2018"/>
      <sheetName val="F2 DESAGREGADO real 2018"/>
      <sheetName val="FORMULARIO 2A DEFICIT"/>
      <sheetName val="FORMULARIO 3 - CLAS. ECONÓM"/>
      <sheetName val="F4 PLANTA MILITAR 17"/>
      <sheetName val="F4 PLANTA CIVIL 17"/>
      <sheetName val="F4 PLANTA JPM 17"/>
      <sheetName val="F4 PLANTA SOLDADOS"/>
      <sheetName val="MVTOS OF SU 17-18"/>
      <sheetName val="FORMULARIO 5 - DEUDA PUBLICA"/>
      <sheetName val="BASE NOMBRES"/>
      <sheetName val="Reporte Generación Estadística"/>
      <sheetName val="VERIFICAR POR RUBRO"/>
      <sheetName val="INFORMACION NOMINA"/>
      <sheetName val="Macro1"/>
      <sheetName val="REP_EPG034_EjecucionPresupuesta"/>
      <sheetName val="DIFAB"/>
      <sheetName val="OPS 2019 "/>
      <sheetName val="PROY. ASESORES 2018"/>
      <sheetName val="OPS"/>
      <sheetName val="TELEFONIA"/>
      <sheetName val="ASEO"/>
      <sheetName val="BONOS"/>
      <sheetName val="CAFETERIA"/>
      <sheetName val="S. DE BIENESTAR"/>
      <sheetName val="S. DE BIENESTAR 2020"/>
      <sheetName val="S. DE CAPACITACION"/>
      <sheetName val="IMPRENTA"/>
      <sheetName val="DOTACION"/>
      <sheetName val="FUNERARIOS"/>
      <sheetName val="MEDALLAS 2019-----"/>
      <sheetName val="MEDALLAS"/>
      <sheetName val="TRANSPORTE"/>
      <sheetName val="BANDERAS P"/>
      <sheetName val="HOJA RESUMEN 2"/>
      <sheetName val="AZUL -DIFAB "/>
      <sheetName val="FUNERARIOS (2)"/>
      <sheetName val="ESTIMULOS"/>
      <sheetName val="S. BIENESTAR"/>
      <sheetName val="G. FUNCIONAMIENTO"/>
      <sheetName val="ACT. FAMILIA (2)"/>
      <sheetName val="TRANSPORTE (2)"/>
      <sheetName val="1. FUNERARIOS"/>
      <sheetName val="2. MEDALLAS"/>
      <sheetName val="3. PLANES DE BIENESTAR"/>
      <sheetName val="4. OBRAS DE TEATRO"/>
      <sheetName val="6. PAPELERIA"/>
      <sheetName val="7. ASEO"/>
      <sheetName val="8. CAFETERIA"/>
      <sheetName val="9. TELEFONIA"/>
      <sheetName val="S. DE BIENESTAR (3)"/>
      <sheetName val="2017"/>
      <sheetName val="2018"/>
      <sheetName val="2019"/>
      <sheetName val="11. BONOS"/>
      <sheetName val="12. DOTACION"/>
      <sheetName val="13. IMPRENTA"/>
      <sheetName val="14. TRANSPORTE"/>
      <sheetName val="DIFAB - AZUL"/>
      <sheetName val="MEDALLAS2"/>
      <sheetName val="JUS. CAFETERIA"/>
      <sheetName val="ACT. FAMILIA"/>
      <sheetName val="TRANSPORTE  TERRESTRE"/>
      <sheetName val="TRANSPORTE AEREO"/>
      <sheetName val="SUMINISTROS "/>
      <sheetName val=" REACTIVOS "/>
      <sheetName val="ARRIENDOS "/>
      <sheetName val="DATA CENTER "/>
      <sheetName val="FONDO INTERNO PROYECCION "/>
      <sheetName val="SOPORTE PRESUPUESTAL "/>
      <sheetName val="TRANSPORTE SOLDADOS"/>
      <sheetName val="SOSTENIMIENTO"/>
      <sheetName val="SERVICIOS DE TRANSMISION"/>
      <sheetName val="TRANSPORTE "/>
      <sheetName val="MATERIALES REACTIVOS "/>
      <sheetName val="DATACENTER "/>
      <sheetName val="SOPORTE TRANSPORT"/>
      <sheetName val="SOPORTE DATACENTER"/>
      <sheetName val="SUMA RELEVO 105"/>
      <sheetName val="RELEVO MY."/>
      <sheetName val="RELEVO CT"/>
      <sheetName val="RELEVO TE"/>
      <sheetName val="RELEVO ST"/>
      <sheetName val="RELEVO SM"/>
      <sheetName val="RELEVO SP"/>
      <sheetName val="RELEVO SV"/>
      <sheetName val="RELEVO SS"/>
      <sheetName val="RELEVO CP"/>
      <sheetName val="RELEVO CS"/>
      <sheetName val="RELEVO C3"/>
      <sheetName val="RELEVO SLP"/>
      <sheetName val="RELEVO SLP (2)"/>
      <sheetName val="RELEVO OE13"/>
      <sheetName val="RELEVO AS20"/>
      <sheetName val="RELEVO AS19"/>
      <sheetName val="RELEVO AS07"/>
      <sheetName val="1, PAP"/>
      <sheetName val="2, MMTO BME"/>
      <sheetName val="3, MMTO  OBM - MTO ECC"/>
      <sheetName val="4. MTT B INM"/>
      <sheetName val="5, SERV ASEO"/>
      <sheetName val="6, PUB"/>
      <sheetName val="PS CUADRO"/>
      <sheetName val="CEDE1"/>
      <sheetName val="DIPER GASTOS DE PERSONAL"/>
      <sheetName val="DIPER GASTOS GENERALES "/>
      <sheetName val="STAFF COPER"/>
      <sheetName val="DIPSE"/>
      <sheetName val="DIGEH"/>
      <sheetName val="DICER"/>
      <sheetName val="RESUMEN "/>
      <sheetName val="Profesional "/>
      <sheetName val="Examenes M "/>
      <sheetName val="Dispositivos "/>
      <sheetName val="Publicidad "/>
      <sheetName val="MATRIZ DE EPI EJERCITO "/>
      <sheetName val="MATRIZ BR LOG 1-2"/>
      <sheetName val="MATRIZ DE PERIODICIDAD"/>
      <sheetName val="Careta Soldador"/>
      <sheetName val="Casco Dielectrico"/>
      <sheetName val="Casco de Proteccion Uso Industr"/>
      <sheetName val="Cofia"/>
      <sheetName val="Gorra o Cachucha"/>
      <sheetName val="Proteccion Visual - Gafas Trans"/>
      <sheetName val="Monogafas"/>
      <sheetName val="Proteccion Visual - Gafas oscur"/>
      <sheetName val="Protector Facial Completo"/>
      <sheetName val="Protector Auditivo de Inserción"/>
      <sheetName val="Protector Auditivo Tipo Copa"/>
      <sheetName val="Mascarilla Full Face"/>
      <sheetName val="Protec. Resp. Media Cara D. Fil"/>
      <sheetName val="Protector Nasobucal"/>
      <sheetName val="Protector Contra particulas "/>
      <sheetName val="Protec. Resp. Polvo y Neblina "/>
      <sheetName val="Mangas Carnaza"/>
      <sheetName val="Guantes Carnaza"/>
      <sheetName val="Guantes Dielectrico"/>
      <sheetName val="Guantes Guadañar"/>
      <sheetName val="Guantes cortes"/>
      <sheetName val="Guantes Nitrilo Largo"/>
      <sheetName val="Guantes de Caucho"/>
      <sheetName val="Guantes Nylon"/>
      <sheetName val="Guantes Vaqueta "/>
      <sheetName val="Polainas de Carnaza"/>
      <sheetName val="Botas Dielectricas"/>
      <sheetName val="Botas Puntera Acero Reforzada"/>
      <sheetName val="Bota Caña Alta Puntera Acero"/>
      <sheetName val="Chaqueta de Carnaza"/>
      <sheetName val="Mandil de Carnaza"/>
      <sheetName val="Impermeable Enterizo"/>
      <sheetName val="TIVEK"/>
      <sheetName val=" Casco trabajo alturas"/>
      <sheetName val="Arnes multiproposito"/>
      <sheetName val="Eslinga restricción"/>
      <sheetName val="Eslinga absorbedor"/>
      <sheetName val="mosqueton"/>
      <sheetName val="cuerda rescate"/>
      <sheetName val="TIE OFF"/>
      <sheetName val="Pretales"/>
      <sheetName val="Filtro contra parti"/>
      <sheetName val="Cart Vapores org"/>
      <sheetName val="Guantes Termicos"/>
      <sheetName val="Bata archivo"/>
      <sheetName val="DIV"/>
      <sheetName val="BR"/>
      <sheetName val="Acerno_Cache_XXXXX"/>
      <sheetName val="Productividad Secciones"/>
      <sheetName val="hoja control"/>
      <sheetName val="Sheet3"/>
      <sheetName val="Listas de Selección"/>
      <sheetName val="Cuentas Ordenantes"/>
      <sheetName val="Bancos"/>
      <sheetName val="Beneficiarios"/>
      <sheetName val="Pagos"/>
      <sheetName val="ReportePago"/>
      <sheetName val="COMPORTAMIENTO"/>
      <sheetName val="Hoja40"/>
      <sheetName val="IMPACTO"/>
      <sheetName val="RES PAA"/>
      <sheetName val="GP"/>
      <sheetName val="SUELDOS"/>
      <sheetName val="COSTO 2013 A 2016 SOLO ACTIVO"/>
      <sheetName val="COSTO SENTENCIA SUB FAMILIAR"/>
      <sheetName val="COMISIONES EXT"/>
      <sheetName val="INMDENI"/>
      <sheetName val="BNF"/>
      <sheetName val="ALIM"/>
      <sheetName val="SUBV TRANS"/>
      <sheetName val="ANALISIS ABC GP"/>
      <sheetName val="D.C"/>
      <sheetName val="P.E "/>
      <sheetName val="EST PE"/>
      <sheetName val="P.N"/>
      <sheetName val="EST PN"/>
      <sheetName val="P.U.T"/>
      <sheetName val="P.L"/>
      <sheetName val="D.D.M"/>
      <sheetName val="V.C"/>
      <sheetName val="ESTA VIATICOS"/>
      <sheetName val="V.E"/>
      <sheetName val="C PF"/>
      <sheetName val="TABLA DIN"/>
      <sheetName val="PF UNIDAD"/>
      <sheetName val="SERVICIOS DE TELECOMU"/>
      <sheetName val="C.C"/>
      <sheetName val="CPCT"/>
      <sheetName val="GRAFICOS 2018"/>
      <sheetName val="GRAFICOS 2019"/>
      <sheetName val="GRAFICOS 2020"/>
      <sheetName val="CONCURSO"/>
      <sheetName val="OTROS SERV"/>
      <sheetName val="PROPIEDAD"/>
      <sheetName val="SERVICIOS DE TELE"/>
      <sheetName val="EQUIPO"/>
      <sheetName val="MMTO"/>
      <sheetName val="ANALISIS ABC GG"/>
      <sheetName val="FUNCIONAMIENTO BD"/>
      <sheetName val="ESTADISTICAS PAA"/>
      <sheetName val="RES PAA (2)"/>
      <sheetName val="5. BECAS"/>
      <sheetName val="10. ACT. FAMILIA "/>
      <sheetName val="13. LOGISTICA"/>
      <sheetName val="14. IMPRENTA"/>
      <sheetName val="AZUL -DIFAB  (2)"/>
      <sheetName val="MTTO SEDES -CENTROS"/>
      <sheetName val="PAPELERIA COPER (2)"/>
      <sheetName val="PAPELERIA COPER"/>
      <sheetName val="FORMATO CADCO"/>
      <sheetName val="FORMATO CENACPER BIEN-2019 (2"/>
      <sheetName val="FORMATO CENACPER BIENES  2019"/>
      <sheetName val="6. ASEO"/>
      <sheetName val="7. TELEFONIA"/>
      <sheetName val="9. IMPRENTA"/>
      <sheetName val="10. ACT. FAMILIA"/>
      <sheetName val="13. TRANSPORTE"/>
      <sheetName val="SINAI"/>
      <sheetName val="CONSOLIDA SINAI"/>
      <sheetName val="RES SINAI"/>
      <sheetName val="ROT IND 20-22"/>
      <sheetName val="REL114 -20"/>
      <sheetName val="REL115 -20"/>
      <sheetName val="REL116 -20-21"/>
      <sheetName val="REL117 -20-21"/>
      <sheetName val="REL118 -21-22"/>
      <sheetName val="REL119 21-22"/>
      <sheetName val="FI"/>
      <sheetName val="RES FI"/>
      <sheetName val="PAPELE"/>
      <sheetName val="MMTO BIENES INM"/>
      <sheetName val="OTRO G"/>
      <sheetName val="ANTECEDENTES "/>
      <sheetName val="NECESIDAD "/>
      <sheetName val="CODIGOS UNSPSC"/>
      <sheetName val="CANTIDAD SL"/>
      <sheetName val="analisis cotizacion"/>
      <sheetName val="PROYECCION "/>
      <sheetName val="ADJUDICACION "/>
      <sheetName val="CANT MINIMAS "/>
      <sheetName val="Plan KIT INCORPORACION 2 CONT."/>
      <sheetName val="FICHA TECNICA "/>
      <sheetName val="INDICADORES "/>
      <sheetName val="LIMITACION "/>
      <sheetName val="oferentes"/>
      <sheetName val="Evalu Indica"/>
      <sheetName val="Documtos"/>
      <sheetName val="Evaluación"/>
      <sheetName val="Consolida Evaluac"/>
      <sheetName val="Adjudic Final"/>
      <sheetName val="Cant x Unid"/>
      <sheetName val="Nvo PPTO x und"/>
      <sheetName val="Nvo vlr del kit"/>
      <sheetName val="Ajuste CDP"/>
      <sheetName val="NECESIDAD ASEO "/>
      <sheetName val="NECESIDAD TEXTIL  "/>
      <sheetName val="CODIGOS UNSPSC ASEO "/>
      <sheetName val="CODIGOS UNSPSC TEXTIL "/>
      <sheetName val="PROYECCION TEXTIL "/>
      <sheetName val="PROYECCION ASEO "/>
      <sheetName val="CANT MINIMAS TEXTIL "/>
      <sheetName val="CANT MINIMAS ASEO "/>
      <sheetName val="LIMITACION TEXTIL"/>
      <sheetName val="LIMITACION ASEO "/>
      <sheetName val="FICHA TECNICA TEXTIL "/>
      <sheetName val="FICHA TECNICA ASEO "/>
      <sheetName val="PPTO"/>
      <sheetName val="CANT SL"/>
      <sheetName val="PLAN REPUES GRL 2020"/>
      <sheetName val="PLAN NECESIDADES ASEO (2)"/>
      <sheetName val="PLAN PISCINA FULL"/>
      <sheetName val="PLAN PISCINA PTAP"/>
      <sheetName val="PLAN PISCINA PTAR"/>
      <sheetName val="PLAN PISCINA consolidado"/>
      <sheetName val="Ultimo"/>
      <sheetName val="LLANTAS (2)"/>
      <sheetName val="REPUESTOS TRANS BASE"/>
      <sheetName val="COMPRA EFICIENTE"/>
      <sheetName val="Materiales y Suministros"/>
      <sheetName val="V5"/>
      <sheetName val="ACEITE Y LUBRICANTE"/>
      <sheetName val="ASEO Y LIMPIEZA "/>
      <sheetName val="SERVICIOS TRANSPORTE"/>
      <sheetName val="DANE"/>
      <sheetName val="REPUESTOS TRANSPORTE"/>
      <sheetName val="PLAN LLANTAS 2019"/>
      <sheetName val="MEDICAMENTOS"/>
      <sheetName val="PAPELERIA  CONSOLIDADO"/>
      <sheetName val="BR 09"/>
      <sheetName val="BATEN"/>
      <sheetName val="BICON"/>
      <sheetName val="BASPC9"/>
      <sheetName val="BASPC"/>
      <sheetName val="GAHUI"/>
      <sheetName val="BMMA"/>
      <sheetName val="BATAM9 "/>
      <sheetName val="BIDEH"/>
      <sheetName val="BAEEV"/>
      <sheetName val="BIMAG"/>
      <sheetName val="BIPIG"/>
      <sheetName val="BITER"/>
      <sheetName val="JUZGADO 64"/>
      <sheetName val="BIDEH5"/>
      <sheetName val="CENAC"/>
      <sheetName val="DIM42"/>
      <sheetName val="ZONA 9"/>
      <sheetName val="DIM56"/>
      <sheetName val="BR fgsdg09 "/>
      <sheetName val="Techos"/>
      <sheetName val="DIAGRAMACIÓN"/>
      <sheetName val="BITER 9"/>
      <sheetName val="BATAM"/>
      <sheetName val="BICOM"/>
      <sheetName val="GAULA "/>
      <sheetName val="BAMMA5"/>
      <sheetName val="(2)"/>
      <sheetName val="VIGENCIA 2017"/>
      <sheetName val="VIG FUT 2017"/>
      <sheetName val="ACOFA"/>
      <sheetName val="MDN 2012-2013-2014-2015"/>
      <sheetName val="SIRECI"/>
      <sheetName val="CONSOLIDADO "/>
      <sheetName val="APORTE POR ZONAS"/>
      <sheetName val="GENERAL DE METAS"/>
      <sheetName val="CEDOC-BRIER (JEMGF)"/>
      <sheetName val="CEDOC-ESC. FORMACIÓN (JEMGF)"/>
      <sheetName val="CEDOC-CEMIL (JEMGF)"/>
      <sheetName val="CEDOC ESFOR-CEMIL-CENAE (JEMGF)"/>
      <sheetName val="COLOG (JEMGF)"/>
      <sheetName val="COING (JEMGF)"/>
      <sheetName val="(DIV01) BR02"/>
      <sheetName val="(DIV01) BR10"/>
      <sheetName val="(DIV02) BR01"/>
      <sheetName val="(DIV02) BR05"/>
      <sheetName val="(DIV02) BR30"/>
      <sheetName val="(DIV03) BR03"/>
      <sheetName val="(DIV03)  BR23"/>
      <sheetName val="(DIV03) BR29"/>
      <sheetName val="(DIV04) BR07"/>
      <sheetName val="(DIV04) BR22"/>
      <sheetName val="(DIV04) BR31"/>
      <sheetName val="(DIV05) BR06"/>
      <sheetName val="(DIV05) BR08"/>
      <sheetName val="(DIV05) BR09"/>
      <sheetName val="(DIV05) BR13"/>
      <sheetName val="(DIV06) BR12"/>
      <sheetName val="(DIV06) BR26"/>
      <sheetName val="(DIV06) BR27"/>
      <sheetName val="(DIV07) BR04"/>
      <sheetName val="(DIV07) BR11"/>
      <sheetName val="(DIV07) BR14"/>
      <sheetName val="(DIV07) BR15"/>
      <sheetName val="(DIV07) BR17"/>
      <sheetName val="(DIV08) BR16"/>
      <sheetName val="(DIV08) BR18"/>
      <sheetName val="(DIV08) BR28"/>
      <sheetName val="(JEMOP) DIVFE"/>
      <sheetName val="(JEMOP) DAVAA"/>
      <sheetName val="(JEMOP) FUDRA"/>
      <sheetName val="(JEMOP) CAFUE"/>
      <sheetName val="(JEMOP) FUTAM"/>
      <sheetName val="(JEMOP) CAOCC-BRCOM"/>
      <sheetName val="(JEMOP) CAAID"/>
      <sheetName val="TOTAL BALANCE X DIV"/>
      <sheetName val="TOTAL BALANCE X BRIGADAS"/>
      <sheetName val="BRIM (DIV01 AL DIV08)"/>
      <sheetName val="UT 108-144-180"/>
      <sheetName val="COMPARACIÓN"/>
      <sheetName val="P. HORUS"/>
      <sheetName val="BACHILLERES"/>
      <sheetName val="PLANTILLA GENERAL"/>
      <sheetName val="MATERIAL VETERINARIO-SOSTEN (2"/>
      <sheetName val="PLAN NECESIDADES"/>
      <sheetName val="FRONTERAS1 300"/>
      <sheetName val="EJEMPLO PLAN BRIGADA"/>
      <sheetName val="SOLO BR18"/>
      <sheetName val="cuadro para estructurar"/>
      <sheetName val="TRABAJADORES OFICIALES 2020 ORI"/>
      <sheetName val="TRABAJADORES OFICIALES 2020"/>
      <sheetName val="TO1 + TO2+CONTADORA"/>
      <sheetName val="Empleados Militares"/>
      <sheetName val="TO1 y TO2 - 1ro"/>
      <sheetName val="TRABAJADORES OFICIALES 2020-ori"/>
      <sheetName val="Panel de control"/>
      <sheetName val="Dependencia"/>
      <sheetName val="Productos"/>
      <sheetName val="3"/>
      <sheetName val="PAA 2019 POR AREAS FUNCIONA (2"/>
      <sheetName val="PAA 2019 POR AREAS FUNCIONALES "/>
      <sheetName val="UH-60L"/>
      <sheetName val="S70I"/>
      <sheetName val="MI-17"/>
      <sheetName val="UH-1N"/>
      <sheetName val="HUEY II"/>
      <sheetName val="AVIONES"/>
      <sheetName val="MI-8"/>
      <sheetName val="SANMT"/>
      <sheetName val="CONSOLIDADO ENERO"/>
      <sheetName val="CONSOLIDADO FEBRERO"/>
      <sheetName val="CONSOLIDADO MARZO "/>
      <sheetName val="SMART"/>
      <sheetName val="CONSOLIDADO ABRIL "/>
      <sheetName val="PAG 1"/>
      <sheetName val="PAG 2"/>
      <sheetName val="PAG 3"/>
      <sheetName val="PAG 4"/>
      <sheetName val="PAG 5"/>
      <sheetName val="PAG 6"/>
      <sheetName val="PAG 7"/>
      <sheetName val="referencia 2"/>
      <sheetName val="ACCESOS DIRECTOS"/>
      <sheetName val="REP UH60 "/>
      <sheetName val="REP MI-17"/>
      <sheetName val="REP HUEY-"/>
      <sheetName val="CARAVAN-"/>
      <sheetName val="RAVEN"/>
      <sheetName val=" UH60"/>
      <sheetName val=" MI17 "/>
      <sheetName val=" HUEY"/>
      <sheetName val="CARAVAN"/>
      <sheetName val="PARTE BRIAV33 "/>
      <sheetName val="PARTE BMMA3"/>
      <sheetName val="TRIPULACION"/>
      <sheetName val=" BALANCE HORAS "/>
      <sheetName val="BMMA3 BALANCE HORAS E INSI (2"/>
      <sheetName val="PARTE AERONAVES IMPRESION"/>
      <sheetName val="TOTAL HORAS NOVIEMBRE"/>
      <sheetName val="TRIPULACIONES"/>
      <sheetName val="HRS PER. MAL REPOR"/>
      <sheetName val="AP. FUERZA AEREA"/>
      <sheetName val="A. AEREOS"/>
      <sheetName val="AERONAVES IMPACTADAS"/>
      <sheetName val="INF DIV3"/>
      <sheetName val="BMMA3 LISTADOS DESPLEGABLES"/>
      <sheetName val="NUEVA SABANA BRIAV 33 UH-60 "/>
      <sheetName val="NUEVA SABANA BRIAV 33 MI-17"/>
      <sheetName val="NUEVA SABANA BRIAV 33 HUEY II"/>
      <sheetName val="NUEVA SABANA BRIAV 33 AVIONES"/>
      <sheetName val="CONSOLIDADO OCTUBRE"/>
      <sheetName val="CONSOLIDADO POR EQUIPO"/>
      <sheetName val="REP UH-60 (2)"/>
      <sheetName val="REP HUEY II"/>
      <sheetName val="REP CARAVAN"/>
      <sheetName val="R RAVEN"/>
      <sheetName val=" UH-60L"/>
      <sheetName val=" MI-17"/>
      <sheetName val=" HUEY II"/>
      <sheetName val=" CARAVAN"/>
      <sheetName val="PARTE BRIAV33 NVO"/>
      <sheetName val="PARTE BRIAV33"/>
      <sheetName val="TRIPULACIONES "/>
      <sheetName val="TOTAL HORAS ABRIL 2016"/>
      <sheetName val="BMMA3 BALANCE HORAS E INSITOP"/>
      <sheetName val="SABANA PARA LA BR-33 UH-60L"/>
      <sheetName val="SABANA PARA LA BR-33 MI-17"/>
      <sheetName val="SABANA PARA LA BR-33 HUEY II"/>
      <sheetName val="SABANA PARA BR-33 CARAVAN"/>
      <sheetName val="BMMA6"/>
      <sheetName val="CONSOLIDADO GENERAL"/>
      <sheetName val="HORAS"/>
      <sheetName val="PARTE"/>
      <sheetName val="HORA UNIDADES"/>
      <sheetName val="UH-60"/>
      <sheetName val="S-70I"/>
      <sheetName val="C-208B"/>
      <sheetName val="RENTADOS"/>
      <sheetName val="CUADROS"/>
      <sheetName val="SOLDADOS"/>
      <sheetName val="COMITE  F "/>
      <sheetName val="COMITE INV "/>
      <sheetName val="comites proy. especiales"/>
      <sheetName val="Elementos"/>
      <sheetName val="LAVADOS"/>
      <sheetName val="Master"/>
      <sheetName val="Portal"/>
      <sheetName val="CLS Data"/>
      <sheetName val="COSTOS REPARACIONES"/>
      <sheetName val="capacidades talleres"/>
      <sheetName val="stock"/>
      <sheetName val="plan mantto full hd"/>
      <sheetName val="indicador plan mantto"/>
      <sheetName val="presentacion briav 32"/>
      <sheetName val="informes"/>
      <sheetName val="informe semanal"/>
      <sheetName val="informe anual"/>
      <sheetName val="mensual brigada"/>
      <sheetName val="ast.años"/>
      <sheetName val="EVALUACION REPARABLES2019"/>
      <sheetName val="CAPACIDAD TALLERES"/>
      <sheetName val="indicador plan manto 2019"/>
      <sheetName val="PLAN MANTTO"/>
      <sheetName val="CONSULTA NEIRA"/>
      <sheetName val="KARDEX"/>
      <sheetName val="stock almacen reparables"/>
      <sheetName val="CONTROL"/>
      <sheetName val="GRAFICO BAAS-POR TALLER"/>
      <sheetName val="RADARES"/>
      <sheetName val="PLAN DE MANTENIMIENTO modificab"/>
      <sheetName val="PAR-NLA"/>
      <sheetName val="BAEMA."/>
      <sheetName val="BAEMA"/>
      <sheetName val="Control Stock BAAAS2019"/>
      <sheetName val="LISTADO FINAL"/>
      <sheetName val="LISTADO201"/>
      <sheetName val="INFORME SEMANAL horas"/>
      <sheetName val="ESTADISTICA ORDENES 2000"/>
      <sheetName val="HORAS SAP PERSONAL"/>
      <sheetName val="ORDENES 2000 EJECUTADAS"/>
      <sheetName val="ordenes 5000 diciembre"/>
      <sheetName val="COSTO INSP UH-60"/>
      <sheetName val="PROMEDIO"/>
      <sheetName val="dasboard"/>
      <sheetName val="participacion"/>
      <sheetName val="grafico anillo"/>
      <sheetName val="stock cero"/>
      <sheetName val="EVALUACION REPARABLES FULL HD"/>
      <sheetName val="Empresas"/>
      <sheetName val="MATRIZ"/>
      <sheetName val="01 NOV "/>
      <sheetName val="02 NOV"/>
      <sheetName val="03 NOV "/>
      <sheetName val="04 NOV "/>
      <sheetName val="05 NOV  "/>
      <sheetName val="06 NOV"/>
      <sheetName val="07 NOV "/>
      <sheetName val="08 NOV"/>
      <sheetName val="09 NOV"/>
      <sheetName val="10 NOV"/>
      <sheetName val="11 NOV"/>
      <sheetName val="12 NOV"/>
      <sheetName val="13 NOV"/>
      <sheetName val="14 NOV"/>
      <sheetName val="15 NOV"/>
      <sheetName val="16 NOV"/>
      <sheetName val="17 NOV"/>
      <sheetName val="18 NOV"/>
      <sheetName val="19 NOV"/>
      <sheetName val="20 NOV "/>
      <sheetName val="21 NOV"/>
      <sheetName val="22 NOV"/>
      <sheetName val="23 NOV"/>
      <sheetName val="24 NOV"/>
      <sheetName val="25 NOV"/>
      <sheetName val="26 NOV"/>
      <sheetName val="27 NOV"/>
      <sheetName val="28 NOV"/>
      <sheetName val="29 NOV"/>
      <sheetName val="30 NOV "/>
      <sheetName val="ASIGNACION DIC"/>
      <sheetName val="ACTUALIZAR PARTE"/>
      <sheetName val="HRS NOVIEMBRE"/>
      <sheetName val="PARTE DIVISIONES"/>
      <sheetName val="ALISTAMIENTO"/>
      <sheetName val="PLAN DE CAMPAÑA"/>
      <sheetName val="VUELOS DE ENTRENAMIENTO"/>
      <sheetName val="VUELOS DE PRUEBAS - RA"/>
      <sheetName val="DIRECCIONES"/>
      <sheetName val="EQUIPOS INSTALADOS"/>
      <sheetName val="ACL "/>
      <sheetName val="ASIGNACION MESES NO BORAR"/>
      <sheetName val="01 ENE 2018"/>
      <sheetName val="02 ENE"/>
      <sheetName val="03 ENE"/>
      <sheetName val="04 ENE"/>
      <sheetName val="05 ENE"/>
      <sheetName val="06 ENE"/>
      <sheetName val="07 ENE"/>
      <sheetName val="08 ENE"/>
      <sheetName val="09 ENE"/>
      <sheetName val="10 ENE"/>
      <sheetName val="11 ENE "/>
      <sheetName val="12 ENE"/>
      <sheetName val="13 ENE "/>
      <sheetName val="14 ENE  "/>
      <sheetName val="15 ENE   "/>
      <sheetName val="16 ENE"/>
      <sheetName val="17 ENE "/>
      <sheetName val="18 ENE"/>
      <sheetName val="19 ENE "/>
      <sheetName val="20 ENE"/>
      <sheetName val="21 ENE"/>
      <sheetName val="22 ENE"/>
      <sheetName val="23 ENE "/>
      <sheetName val="24 ENE"/>
      <sheetName val="25 ENE "/>
      <sheetName val="26 ENE"/>
      <sheetName val="27 ENE "/>
      <sheetName val="28 ENE  "/>
      <sheetName val="29 ENE  "/>
      <sheetName val="30 ENE"/>
      <sheetName val="31 ENE"/>
      <sheetName val="01 FEB"/>
      <sheetName val="PLAN DE CAMPAÑA  "/>
      <sheetName val="CONTROL VUELOS DE ENTRENAMIENTO"/>
      <sheetName val="02 FEB"/>
      <sheetName val="03 FEB"/>
      <sheetName val="04 FEB"/>
      <sheetName val="05 FEB"/>
      <sheetName val="06 FEB "/>
      <sheetName val="07 FEB"/>
      <sheetName val="08 FEB "/>
      <sheetName val="09 FEB"/>
      <sheetName val="10 FEB "/>
      <sheetName val="11 FEB "/>
      <sheetName val="12 FEB  "/>
      <sheetName val="13 FEB"/>
      <sheetName val="14 FEB "/>
      <sheetName val="15 FEB"/>
      <sheetName val="16 FEB"/>
      <sheetName val="17 FEB "/>
      <sheetName val="18 FEB"/>
      <sheetName val="19 FEB"/>
      <sheetName val="20 FEB "/>
      <sheetName val="21 FEB"/>
      <sheetName val="22 FEB "/>
      <sheetName val="23 FEB"/>
      <sheetName val="24 FEB"/>
      <sheetName val="25 FEB"/>
      <sheetName val="26 FEB"/>
      <sheetName val="27 FEB"/>
      <sheetName val="28 FEB"/>
      <sheetName val="HELICOPTEROS DEL BAOEA"/>
      <sheetName val="01 MAR"/>
      <sheetName val="02 MAR"/>
      <sheetName val="03 MAR"/>
      <sheetName val="04 MAR "/>
      <sheetName val="05 MAR "/>
      <sheetName val="06 MAR"/>
      <sheetName val="07 MAR "/>
      <sheetName val="08 MAR"/>
      <sheetName val="09 MAR"/>
      <sheetName val="10 MAR"/>
      <sheetName val="11 MAR"/>
      <sheetName val="12 MAR"/>
      <sheetName val="13 MAR "/>
      <sheetName val="14 MAR"/>
      <sheetName val="15 MAR"/>
      <sheetName val="16 MAR"/>
      <sheetName val="17 MAR"/>
      <sheetName val="18 MAR"/>
      <sheetName val="19 MAR"/>
      <sheetName val="20 MAR"/>
      <sheetName val="21 MAR"/>
      <sheetName val="22 MAR"/>
      <sheetName val="23 MAR"/>
      <sheetName val="24 MAR"/>
      <sheetName val="25 MAR"/>
      <sheetName val="26 MAR "/>
      <sheetName val="27 MAR"/>
      <sheetName val="28 MAR "/>
      <sheetName val="29 MAR"/>
      <sheetName val="30 MAR "/>
      <sheetName val="31 MAR"/>
      <sheetName val="01ABR"/>
      <sheetName val="ASIGNACION"/>
      <sheetName val="02 ABR"/>
      <sheetName val="03 ABR"/>
      <sheetName val="04 ABR"/>
      <sheetName val="05 ABR"/>
      <sheetName val="06 ABR "/>
      <sheetName val="07 ABR"/>
      <sheetName val="08 ABR"/>
      <sheetName val="09 ABR"/>
      <sheetName val="10 ABR"/>
      <sheetName val="11 ABR"/>
      <sheetName val="12 ABR"/>
      <sheetName val="13 ABR"/>
      <sheetName val="14 ABR"/>
      <sheetName val="15 ABR"/>
      <sheetName val="16ABR"/>
      <sheetName val="17 ABR"/>
      <sheetName val="18 ABR"/>
      <sheetName val="19 ABR "/>
      <sheetName val="20 ABR"/>
      <sheetName val="21 ABR "/>
      <sheetName val="22 ABR "/>
      <sheetName val="23 ABR  "/>
      <sheetName val="24 ABR"/>
      <sheetName val="25 ABR "/>
      <sheetName val="26 ABR"/>
      <sheetName val="27 ABR "/>
      <sheetName val="28 ABR"/>
      <sheetName val="29 ABR"/>
      <sheetName val="30 ABR"/>
      <sheetName val="01 MAY"/>
      <sheetName val="ABRIL"/>
      <sheetName val="MAYO"/>
      <sheetName val="02 MAY "/>
      <sheetName val="03 MAY"/>
      <sheetName val="04 MAY"/>
      <sheetName val="05 MAY"/>
      <sheetName val="06 MAY"/>
      <sheetName val="07 MAY"/>
      <sheetName val="08 MAY "/>
      <sheetName val="09 MAY"/>
      <sheetName val="10 MAY "/>
      <sheetName val="11 MAY"/>
      <sheetName val="12 MAY "/>
      <sheetName val="13 MAY "/>
      <sheetName val="14 MAY  "/>
      <sheetName val="15 MAY "/>
      <sheetName val="16 MAY "/>
      <sheetName val="17 MAY"/>
      <sheetName val="18 MAY "/>
      <sheetName val="19 MAY  "/>
      <sheetName val="20 MAY   "/>
      <sheetName val="21 MAY"/>
      <sheetName val="22 MAY"/>
      <sheetName val="23 MAY"/>
      <sheetName val="24 MAY "/>
      <sheetName val="25 MAY  "/>
      <sheetName val="26 MAY"/>
      <sheetName val="27 MAY "/>
      <sheetName val="28 MAY"/>
      <sheetName val="29 MAY"/>
      <sheetName val="30 MAY"/>
      <sheetName val="31 MAY"/>
      <sheetName val="HRS MAYO"/>
      <sheetName val="DIVICIONES "/>
      <sheetName val="01 JUN"/>
      <sheetName val="02 JUN"/>
      <sheetName val="03 JUN"/>
      <sheetName val="04 JUN"/>
      <sheetName val="05 JUN "/>
      <sheetName val="06 JUN"/>
      <sheetName val="07 JUN "/>
      <sheetName val="08 JUN "/>
      <sheetName val="09 JUN "/>
      <sheetName val="10  JUN "/>
      <sheetName val="11JUN  "/>
      <sheetName val="12 JUN "/>
      <sheetName val="13 JUN  "/>
      <sheetName val="14 JUN "/>
      <sheetName val="15 JUN  "/>
      <sheetName val="16 JUN"/>
      <sheetName val="17 JUN "/>
      <sheetName val="18 JUN"/>
      <sheetName val="19 JUN "/>
      <sheetName val="20 JUN"/>
      <sheetName val="21 JUN "/>
      <sheetName val="22 JUN"/>
      <sheetName val="23 JUN "/>
      <sheetName val="24 JUN  "/>
      <sheetName val="25 JUN"/>
      <sheetName val="26 JUN"/>
      <sheetName val="27 JUN "/>
      <sheetName val="28 JUN"/>
      <sheetName val="29 JUN "/>
      <sheetName val="30 JUN"/>
      <sheetName val="01 JUL"/>
      <sheetName val="ACL"/>
      <sheetName val="HRS JUNIO"/>
      <sheetName val="AMP"/>
      <sheetName val="02 JUL"/>
      <sheetName val="03 JUL "/>
      <sheetName val="04 JUL"/>
      <sheetName val="05 JUL"/>
      <sheetName val="06 JUL"/>
      <sheetName val="07 JUL"/>
      <sheetName val="08 JUL"/>
      <sheetName val="09 JUL"/>
      <sheetName val="10 JUL"/>
      <sheetName val="11 JUL"/>
      <sheetName val="12 JUL"/>
      <sheetName val="13 JUL"/>
      <sheetName val="14 JUL"/>
      <sheetName val="15 JUL"/>
      <sheetName val="16 JUL"/>
      <sheetName val="17 JUL"/>
      <sheetName val="18 JUL"/>
      <sheetName val="19 JUL "/>
      <sheetName val="20 JUL"/>
      <sheetName val="21 JUL"/>
      <sheetName val="22 JUL"/>
      <sheetName val="23 JUL"/>
      <sheetName val="24 JUL"/>
      <sheetName val="25 JUL "/>
      <sheetName val="26 JUL"/>
      <sheetName val="27 JUL "/>
      <sheetName val="28 JUL"/>
      <sheetName val="29 JUL"/>
      <sheetName val="30 JUL"/>
      <sheetName val="31 JUL"/>
      <sheetName val="HRS JULIO"/>
      <sheetName val="MY. RIVERA"/>
      <sheetName val="NIÑO"/>
      <sheetName val="01 AGO"/>
      <sheetName val="02 AGO"/>
      <sheetName val="03 AGO"/>
      <sheetName val="04 AGO"/>
      <sheetName val="05 AGO"/>
      <sheetName val="06 AGO"/>
      <sheetName val="07 AGO"/>
      <sheetName val="08 AGO"/>
      <sheetName val="09 AGO "/>
      <sheetName val="10 AGO"/>
      <sheetName val="11 AGO"/>
      <sheetName val="12 AGO"/>
      <sheetName val="13 AGO "/>
      <sheetName val="14 AGO"/>
      <sheetName val="15 AGO "/>
      <sheetName val="16 AGO "/>
      <sheetName val="17 AGO"/>
      <sheetName val="18 AGO"/>
      <sheetName val="19 AGO"/>
      <sheetName val="20 AGO"/>
      <sheetName val="21 AGO"/>
      <sheetName val="22 AGO"/>
      <sheetName val="23 AGO"/>
      <sheetName val="24 AGO"/>
      <sheetName val="25 AGO"/>
      <sheetName val="26 AGO  "/>
      <sheetName val="27 AGO"/>
      <sheetName val="28 AGO"/>
      <sheetName val="29 AGO"/>
      <sheetName val="30 AGO"/>
      <sheetName val="31 AGO"/>
      <sheetName val="HRS AGOSTO"/>
      <sheetName val="MY RIVERA"/>
      <sheetName val="OBJETIVOS "/>
      <sheetName val="01 SEP"/>
      <sheetName val="02 SEP "/>
      <sheetName val="03 SEP"/>
      <sheetName val="04 SEP"/>
      <sheetName val="05 SEP"/>
      <sheetName val="06 SEP"/>
      <sheetName val="07 SEP"/>
      <sheetName val="08 SEP"/>
      <sheetName val="09 SEP"/>
      <sheetName val="10 SEP"/>
      <sheetName val="11 SEP"/>
      <sheetName val="12 SEP"/>
      <sheetName val="13 SEP"/>
      <sheetName val="14 SEP"/>
      <sheetName val="15 SEP "/>
      <sheetName val="16 SEP  "/>
      <sheetName val="17 SEP"/>
      <sheetName val="18 SEP"/>
      <sheetName val="19 SEP "/>
      <sheetName val="20 SEP"/>
      <sheetName val="21 SEP"/>
      <sheetName val="22 SEP "/>
      <sheetName val="23 SEP"/>
      <sheetName val="24 SEP "/>
      <sheetName val="25 SEP"/>
      <sheetName val="26 SEP"/>
      <sheetName val="27 SEP"/>
      <sheetName val="28 SEP"/>
      <sheetName val="29 SEP"/>
      <sheetName val="30 SEP"/>
      <sheetName val="01 OCT"/>
      <sheetName val="02 OCT"/>
      <sheetName val="03 OCT"/>
      <sheetName val="04 OCT"/>
      <sheetName val="05 OCT"/>
      <sheetName val="06 OCT "/>
      <sheetName val="07 OCT  "/>
      <sheetName val="08 OCT "/>
      <sheetName val="09 OCT"/>
      <sheetName val="10 OCT "/>
      <sheetName val="11 OCT"/>
      <sheetName val="12 OCT "/>
      <sheetName val="13 OCT"/>
      <sheetName val="14 OCT"/>
      <sheetName val="15 OCT"/>
      <sheetName val="16 OCT"/>
      <sheetName val="17 OCT"/>
      <sheetName val="18 OCT"/>
      <sheetName val="19 OCT"/>
      <sheetName val="20 OCT"/>
      <sheetName val="21 OCT"/>
      <sheetName val="22 OCT"/>
      <sheetName val="23 OCT"/>
      <sheetName val="24 OCT"/>
      <sheetName val="25 OCT "/>
      <sheetName val="26 OCT"/>
      <sheetName val="27 OCT "/>
      <sheetName val="28 OCT"/>
      <sheetName val="29 OCT"/>
      <sheetName val="30 OCT"/>
      <sheetName val="31 OCT"/>
      <sheetName val="HRS OCTUBRE"/>
      <sheetName val="PRUEBA"/>
      <sheetName val="01 DIC"/>
      <sheetName val="02 DIC"/>
      <sheetName val="03 DIC"/>
      <sheetName val="04 DIC "/>
      <sheetName val="05 DIC"/>
      <sheetName val="06 DIC"/>
      <sheetName val="07 DIC"/>
      <sheetName val="08 DIC"/>
      <sheetName val="09 DIC "/>
      <sheetName val="10 DIC "/>
      <sheetName val="11 DIC "/>
      <sheetName val="12 DIC "/>
      <sheetName val="13 DIC"/>
      <sheetName val="14 DIC "/>
      <sheetName val="15 DIC"/>
      <sheetName val="16 DIC"/>
      <sheetName val="17 DIC"/>
      <sheetName val="18 DIC "/>
      <sheetName val="19 DIC"/>
      <sheetName val="20 DIC "/>
      <sheetName val="21 DIC"/>
      <sheetName val="22 DIC"/>
      <sheetName val="23 DIC"/>
      <sheetName val="24 DIC"/>
      <sheetName val="25 DIC "/>
      <sheetName val="26 DIC"/>
      <sheetName val="HRS DICIEMBRE"/>
      <sheetName val="PARTE POR DIVISIONES"/>
      <sheetName val="+HRS DICIEMBRE"/>
      <sheetName val="101 2011   MAYO 2016 "/>
      <sheetName val="ORIGINAL TODOS"/>
      <sheetName val="ORIGINAL 2012  "/>
      <sheetName val="TABLA 2012"/>
      <sheetName val="261 ORIGINAL "/>
      <sheetName val="TABLA 2016  22-04 2016"/>
      <sheetName val="abcD ORIGINAL 26 MAYO 2016  "/>
      <sheetName val="listas listas ddd "/>
      <sheetName val="LISTAS ABC"/>
      <sheetName val="LISTAS D "/>
      <sheetName val="LISTAS ABCD"/>
      <sheetName val="TALLERES"/>
      <sheetName val="TODOS CONTRATOS "/>
      <sheetName val="PLAN 2016 "/>
      <sheetName val="FMS"/>
      <sheetName val="CUADRO PEDIDOS. "/>
      <sheetName val="VARIABLES"/>
      <sheetName val="F. PLAN"/>
      <sheetName val="REP. INTENDENCIA"/>
      <sheetName val="MMTO INTENDENCIA"/>
      <sheetName val="MAT. CONSTRUCCION"/>
      <sheetName val="FICHA TÉCNICA PRESUPUESTO 2020"/>
      <sheetName val="RUBROS ASIGNADOS"/>
      <sheetName val="VOLQUETA SENCILLA WOLSWAGUEN"/>
      <sheetName val="MINICARGADOR CAT SOBRE LLANTAS"/>
      <sheetName val="CARGADOR CAT 928"/>
      <sheetName val="TRACTOR SOBRE ORUGAS D6-M80"/>
      <sheetName val="TRACTOR AGRICOLA FORD"/>
      <sheetName val="VIBROCOMPACTADOR CAT"/>
      <sheetName val="CARROTANQUE DE AGUA"/>
      <sheetName val="CARROTANQUE DE COMBUSTIBLE"/>
      <sheetName val="GRUAHIDRAULICA 7600 INTERWORK"/>
      <sheetName val="CAMABAJA GUERREROS"/>
      <sheetName val="VOLQUETA DT 7600 INTERWORK"/>
      <sheetName val="TRACTO CAMION 7600 INTERN"/>
      <sheetName val="MOTONIVELADORA CAT 120K"/>
      <sheetName val="CAMABAJA TRACTEC"/>
      <sheetName val="RETROEXCAVADORA CAT 420E"/>
      <sheetName val="RETROEXCAVADORA CASE 580"/>
      <sheetName val="EXCAVADORA CAT 320D"/>
      <sheetName val="Ultimo (2)"/>
      <sheetName val="REVISION TECNOMECANICA"/>
      <sheetName val="PROD METAL MAQUINARIA EQUIP"/>
      <sheetName val="MANTENIMIENTO EQUIPO TRANS"/>
      <sheetName val="PARTIDA COMBUSTIBLES Y LUBRICAN"/>
      <sheetName val="REPUESTOS VEHICULOS PLAN"/>
      <sheetName val="PLAN ADMINISTRATIVO ANUALGGCA"/>
      <sheetName val="PORCENTAJES 02-02-01-003"/>
      <sheetName val="REPUESTOS BIMAC 2019"/>
      <sheetName val="mantenimiento BIMAC 2019"/>
      <sheetName val="F. PLAN asesora juridica"/>
      <sheetName val="PAPELERIA ÚTILES DE ESCRITORIO "/>
      <sheetName val="PRODUCTOS DE ASEO Y LIMPIEZA"/>
      <sheetName val="REPUESTOS DE INTENDENCIA (C)"/>
      <sheetName val="MANTENIMIENTO DE COMPUTO"/>
      <sheetName val="MANTENIMIENTO DE INSTALACIONES"/>
      <sheetName val="VIÁTICOS Y GASTOS DEL VIAJE INT"/>
      <sheetName val="REPUESTOS DE INTENDENCIA"/>
      <sheetName val="DIVISIONES_Lista"/>
      <sheetName val="ME2N"/>
      <sheetName val="CRONOGRAMA"/>
      <sheetName val="RESUMEN POR UNIDAD"/>
      <sheetName val="RESUMEN POR MATERIAL ENTREGADO"/>
      <sheetName val="RESUMEN POR CEDI"/>
      <sheetName val="PEDIDOS ABIERTOS 1"/>
      <sheetName val="PEDIDOS ABIERTOS 2"/>
      <sheetName val="PEDIDOS ABIERTOS 3"/>
      <sheetName val="PEDIDOS EVALUADOS"/>
      <sheetName val="ENTREGAS_MES"/>
      <sheetName val="BASE PEDIDOS EVALUAR"/>
      <sheetName val="SEGUIMIENTO_CRONOGRAMA"/>
      <sheetName val="ABASTECIMIENTO_UNIDADES"/>
      <sheetName val="ROTACION_ENTREGAS"/>
      <sheetName val="BASE DATOS"/>
      <sheetName val="TOTAL_PEDIDOS"/>
      <sheetName val="CONSOLIDADO BRCOM 06 ABRIL 2020"/>
      <sheetName val="ELEMENTOS  QUIRURGICOS BRCOM "/>
      <sheetName val="BASCO OK"/>
      <sheetName val="BIMAC ok (2)"/>
      <sheetName val="EJECO COVID 19 REC 16"/>
      <sheetName val="FLUJO DE BIENES ARMAMENTO"/>
      <sheetName val="STOCK BAMAN"/>
      <sheetName val="FLUJO DE BIENES KIT ARMAMENTO "/>
      <sheetName val="PRONOSTICO ARMAMENTO"/>
      <sheetName val="PLAN MANTENIMIENTO LAVIII"/>
      <sheetName val="PLAN MANTENIMIENTO M113"/>
      <sheetName val="REPUESTOS E INSUMOS LAV III"/>
      <sheetName val="FLUJO DE BIENES M113"/>
      <sheetName val="FLUJO LAV III POR NIVEL"/>
      <sheetName val="PRONOSTICO DEMANDA"/>
      <sheetName val="F.TECNICAS REPUESTOS "/>
      <sheetName val="GRAFICA POR REPUESTO"/>
      <sheetName val="Cotización"/>
      <sheetName val="Anexos"/>
      <sheetName val="cuentas_2"/>
      <sheetName val="cuentas"/>
      <sheetName val="Información General 1"/>
      <sheetName val="Base Calculo "/>
      <sheetName val="PROCESO BACKUP"/>
      <sheetName val="Flujo bienes MTTO SIST BACKUP"/>
      <sheetName val="Pronóstico MTTO SIST BACKUP "/>
      <sheetName val="HISTORICO CONTRATO"/>
      <sheetName val="ALMACENAMIENTO"/>
      <sheetName val="Flujo bienes QLIK VIEW"/>
      <sheetName val="Pronóstico demanda "/>
      <sheetName val="ZIMBRA NET PRO."/>
      <sheetName val="Flujo bienes MTTO SVR ORACLE"/>
      <sheetName val="Pronóstico MTTO SVR ORACLE"/>
      <sheetName val="Flujo bienes balceador"/>
      <sheetName val="Pronóstico demanda balanceador"/>
      <sheetName val="Flujo bienes"/>
      <sheetName val="Flujo bienes ORACLE"/>
      <sheetName val="Pronóstico ORACLE"/>
      <sheetName val="Pronóstico ORACLE (2)"/>
      <sheetName val="Flujo bienes LICEN. QLIKVIEW"/>
      <sheetName val="CARROS Y MOTOS  TECNICOS "/>
      <sheetName val="CARROS Y MOTOS FISCALES "/>
      <sheetName val="BASMI3"/>
      <sheetName val="ResumenProveedores"/>
      <sheetName val="CSV"/>
      <sheetName val="Cuadro Totales"/>
      <sheetName val="minimo"/>
      <sheetName val="temp"/>
      <sheetName val="Original"/>
      <sheetName val="tempListas"/>
      <sheetName val="Remanufacturado"/>
      <sheetName val="Solicitud de Cotización General"/>
      <sheetName val="Detalle Bienes de Aseo y Caf"/>
      <sheetName val="Detalle Especificaciones"/>
      <sheetName val="Resumen - CSV"/>
      <sheetName val="Cotizacion Bienes de Aseo y Ca"/>
      <sheetName val="ConsolidadoServicios"/>
      <sheetName val="solCotizacionCSV_es"/>
      <sheetName val="ClasifiPersonal"/>
      <sheetName val="TablaDinamica"/>
      <sheetName val="PORTADA"/>
      <sheetName val="_AGENDA_"/>
      <sheetName val="DEPENDENCIAS"/>
      <sheetName val="PROGRAMAS_SUBPROGRAMAS"/>
      <sheetName val="PROGRAMAS_FASEII"/>
      <sheetName val="_CRITERIOS DE PRIORIZACIÓN_"/>
      <sheetName val="COSTOS INDISPENSABLES"/>
      <sheetName val="_Conclusiones_"/>
      <sheetName val="DOTACIÓN LEY 1861."/>
      <sheetName val="PASAJES Y VIATICOS,"/>
      <sheetName val="SG-SST"/>
      <sheetName val="SERVI DE TECN- INFOR"/>
      <sheetName val="DATA CENTER"/>
      <sheetName val="ADQ OTROS SERV. DIPER"/>
      <sheetName val="BIENESTAR SOCIAL PLAN DE MORAL"/>
      <sheetName val="ELEMTOS DE ESTIMULO MEDALLAS"/>
      <sheetName val="SERV. FUNERA."/>
      <sheetName val="ATEN. POBLACIÓN SENSIBLE"/>
      <sheetName val="ADQ BIENES INMUEBLES"/>
      <sheetName val="MATERI SUMINI LIBRESTAS."/>
      <sheetName val="ASEO LIMPIEZA."/>
      <sheetName val="MANTE EDIFICI COPER"/>
      <sheetName val="REACTIVOS CONSCRIPTOS"/>
      <sheetName val="EQUIDAD DE GENERO"/>
      <sheetName val="IMPRENTA PUBLICACIONES"/>
      <sheetName val="ACT DE FAMILIA OBRAS DIFAB."/>
      <sheetName val="ARRENDAMIENTOS-COERC"/>
      <sheetName val="CAFETERIA."/>
      <sheetName val="SERVICIOS PÚBLI DIFAB."/>
      <sheetName val="FORTALECIMIENTO"/>
      <sheetName val="MANTENIMIENTO"/>
      <sheetName val="ESCENEARIOS POR DEPENDENCIA"/>
      <sheetName val="PROGRAMAS_FASEII (2)"/>
      <sheetName val="TABLA TRABAJO"/>
      <sheetName val="2.0 NO MISIONALES"/>
      <sheetName val="CEDE4"/>
      <sheetName val="CEDE6"/>
      <sheetName val="CEDE7"/>
      <sheetName val="CEDE10"/>
      <sheetName val="MANT SIMULADOR MOTOS."/>
      <sheetName val="EXAMENES MEDICO"/>
      <sheetName val="PROGRAMA VIGILANCIA EPIDIOMO."/>
      <sheetName val="PROTECCIÓN MOTOCICLISTAS."/>
      <sheetName val="MONITORES PARA RAYOS"/>
      <sheetName val="PUBLICIDAD"/>
      <sheetName val="EPP."/>
      <sheetName val="SEGURIDAD OPERACIONAL"/>
      <sheetName val="DISPOSI SEGURIA"/>
      <sheetName val="ELEMENTOS UVAE"/>
      <sheetName val="FO-N°3 SOL. APRO. ( Actualizado"/>
      <sheetName val="CONSOLIDADO (5)"/>
      <sheetName val="CONSOLIDADO (6)"/>
      <sheetName val="O.A.P.F UNIDADES "/>
      <sheetName val="ESINF"/>
      <sheetName val="BICAR"/>
      <sheetName val="BATAC"/>
      <sheetName val="cotizacion  global "/>
      <sheetName val="precio  mercado "/>
      <sheetName val="proyeccion cantidades "/>
      <sheetName val="MENU"/>
      <sheetName val="CENTROS Y SOCIEDADES"/>
      <sheetName val="0001-SILOG"/>
      <sheetName val="0002-IMPORT"/>
      <sheetName val="0003-SILOG PP"/>
      <sheetName val="0001-0002-0003-SERVICIOS"/>
      <sheetName val="0004-COOPERACION INTERNAL."/>
      <sheetName val="0005-CONSUMOS-PONAL"/>
      <sheetName val="0005-SERVICIOS-PONAL"/>
      <sheetName val="0006 MANEJO BAJAS CTAS. ORDEN"/>
      <sheetName val="MODIFICACIONES"/>
      <sheetName val="S001 SISAM"/>
      <sheetName val="S001 SERV SISAM"/>
      <sheetName val="S002 SISAM"/>
      <sheetName val="S002 SERV SISAM"/>
      <sheetName val="NUEVA AAA"/>
      <sheetName val="FORMATO PAAI-AZUL2021"/>
      <sheetName val="LISTAS D"/>
      <sheetName val="CCP"/>
      <sheetName val="CCP_Consulta "/>
      <sheetName val="RUBROS FALTANTES"/>
      <sheetName val="COMPROMISOS"/>
      <sheetName val="NECESIDAD POR MESES"/>
      <sheetName val="TOTAL PRESUPUESTO"/>
      <sheetName val="RELACION PERSONAL"/>
      <sheetName val="SUMATORIA DOTACIONES"/>
      <sheetName val="HOMRE- DIS- MARCI"/>
      <sheetName val="INCORPORACIONES"/>
      <sheetName val="DOTACIÓN  ANTIGUEDAD"/>
      <sheetName val="MATERIAL DE ASCENSOS Y CURSOS D"/>
      <sheetName val="DOTACION ESPECIAL"/>
      <sheetName val="LIDER-ETRC"/>
      <sheetName val="OFICIALES- SUBOFICIALES"/>
      <sheetName val="SUBOFICIALES"/>
      <sheetName val="POLAR"/>
      <sheetName val="HOMBRES DE DISCIPLINA Y MARCIAL"/>
      <sheetName val="OPERACION DESIERTO"/>
      <sheetName val="SABLES"/>
      <sheetName val="SUMATORIA SABLES"/>
      <sheetName val="UTILIZACIÓN"/>
      <sheetName val="DEMANDA CAMPAÑA"/>
      <sheetName val="proyeccion pnal"/>
      <sheetName val="SUMATORIA COMPROMISOS"/>
      <sheetName val="RELEVOS SINAI 2013"/>
      <sheetName val="COTIZACIONES BOUTIQUE"/>
      <sheetName val="CLIMA FRIO"/>
      <sheetName val="VR CLIMA FRIO"/>
      <sheetName val="SELVA"/>
      <sheetName val="VR SELVA"/>
      <sheetName val="DESIERTO"/>
      <sheetName val="VR DESIERTO"/>
      <sheetName val="VR USA"/>
      <sheetName val="MP BAINT"/>
      <sheetName val="MP BAMAN"/>
      <sheetName val=" TAGS RFID"/>
      <sheetName val="P.ESPECIAL BAABS"/>
      <sheetName val="SUMATORIA COMPROMISOS viviana"/>
      <sheetName val="MANTENIMIENTO BAINT-BAMAN"/>
      <sheetName val="SUMATORIA TOTAL"/>
      <sheetName val="SUMATORIA POLAR"/>
      <sheetName val="SUMATORIA DOTACION ESPECIAL"/>
      <sheetName val="RESUMEN PRESUPUESTAL"/>
      <sheetName val="P.C 2017"/>
      <sheetName val="SUMATORIA H.D.M"/>
      <sheetName val="FORMATO PAAI - AZUL 2021"/>
      <sheetName val="CL BASEM MBLES Y E."/>
      <sheetName val="CL BASER 13 MBLES Y E."/>
      <sheetName val="CL BIGUP"/>
      <sheetName val="CL BISUM"/>
      <sheetName val="CL ESLOG"/>
      <sheetName val="PANORAMA 2021"/>
      <sheetName val="2.481"/>
      <sheetName val="PROGRAMAS_REFERENCIA_"/>
      <sheetName val="MATRIZ PRIORIZACIÓN_"/>
      <sheetName val="Consideraciones MGMP"/>
      <sheetName val="Recomendaciones realizadas"/>
      <sheetName val="TAP "/>
      <sheetName val="AD "/>
      <sheetName val="RECON "/>
      <sheetName val="TRUENO "/>
      <sheetName val="ESPECTRO "/>
      <sheetName val="TAP ESTRAT"/>
      <sheetName val="TOTAL-DIVFE "/>
      <sheetName val="UNIDADES "/>
      <sheetName val="Gastos"/>
      <sheetName val="LINEAS DE ESFUERZO"/>
      <sheetName val="02-03-2020"/>
      <sheetName val="03-03-2020"/>
      <sheetName val="04-03-2020"/>
      <sheetName val="05-03-2020"/>
      <sheetName val="06-03-2020"/>
      <sheetName val="09-03-2020"/>
      <sheetName val="10-03-2020"/>
      <sheetName val="11-03-2020"/>
      <sheetName val="12-03-2020"/>
      <sheetName val="13-03-2020"/>
      <sheetName val="16-03-2020"/>
      <sheetName val="17-03-2020"/>
      <sheetName val="AVANCE DE PRODUCCION MARZO"/>
      <sheetName val="PRODUCTIVIDAD"/>
      <sheetName val="30-04-2020"/>
      <sheetName val="11-05-2020"/>
      <sheetName val="AVANCE DE PRODUCCION MAYO"/>
      <sheetName val="AVANCE DE PRODUCCION ABRIL"/>
      <sheetName val="COMPONENTES X LIQUIDAR"/>
      <sheetName val="COMPONENTES ORDENES DE AVANCE "/>
      <sheetName val="INF DIARIO"/>
      <sheetName val="12-05-2020"/>
      <sheetName val="13-05-2020"/>
      <sheetName val="NOTIFICACION ORDENES"/>
      <sheetName val="14-05-2020"/>
      <sheetName val="15-05-2020"/>
      <sheetName val="16-05-2020"/>
      <sheetName val="18-05-2020"/>
      <sheetName val="19-05-2020"/>
      <sheetName val="30-05-2020"/>
      <sheetName val="01-06-2020"/>
      <sheetName val="02-06-2020"/>
      <sheetName val="03-06-2020"/>
      <sheetName val="04-06-2020"/>
      <sheetName val="05-06-2020"/>
      <sheetName val="06-06-2020"/>
      <sheetName val="08-06-2020"/>
      <sheetName val="09-06-2020"/>
      <sheetName val="10-06-2020"/>
      <sheetName val="11-06-2020"/>
      <sheetName val="12-06-2020"/>
      <sheetName val="13-06-2020"/>
      <sheetName val="16-06-2020"/>
      <sheetName val="17-06-2020"/>
      <sheetName val="18-06-2020"/>
      <sheetName val="AVANCE DE PRODUCCION JUNIO"/>
      <sheetName val="20-05-2020 "/>
      <sheetName val="21-05-2020"/>
      <sheetName val="22-05-2020"/>
      <sheetName val="23-05-2020"/>
      <sheetName val="26-05-2020"/>
      <sheetName val="27-05-2020"/>
      <sheetName val="28-05-2020"/>
      <sheetName val="DIC"/>
      <sheetName val="CRUCE ORDEN IRA ENERO "/>
      <sheetName val="CRUCE ORDEN 2DA ENERO"/>
      <sheetName val="CRUCE ORDEN 3RA ENERO"/>
      <sheetName val="ENERO"/>
      <sheetName val="FEBRERO 1RA SEMANA"/>
      <sheetName val="FEBRERO"/>
      <sheetName val="RES.MARZO"/>
      <sheetName val="1RA SEMANA MARZO"/>
      <sheetName val="MARZO"/>
      <sheetName val="CRUCE ORDEN 1 FEBRERO"/>
      <sheetName val="CRUCE ORDEN 2 FEBRERO"/>
      <sheetName val="CRUCE ORDEN 3 FEBRERO"/>
      <sheetName val="CRUCE ORDEN 1 MARZO"/>
      <sheetName val="PLAN ANUAL 2020 CONTINGENCI (2"/>
      <sheetName val="PLAN ANUAL 2020 1"/>
      <sheetName val="PLAN ANUAL 2020 2"/>
      <sheetName val="PLAN ANUAL 2020 CONTIN 10-06-20"/>
      <sheetName val="proyeccion cumplimi 11 DE M (2"/>
      <sheetName val="proyeccion menos personal"/>
      <sheetName val="CAUCHO"/>
      <sheetName val="proyeccion cumplimi 13 de abril"/>
      <sheetName val="proyeccion cumplimi 2 DE MAYO"/>
      <sheetName val="proyeccion cumplimi 11 DE MAYO "/>
      <sheetName val="proyeccion cumplimi 27 DE MAYO "/>
      <sheetName val="proyeccion cumplimi 4 DE MA (2)"/>
      <sheetName val="proyecc cumpli 1 de junio a dic"/>
      <sheetName val="cumplimimiento plan a la fecha"/>
      <sheetName val="proyeccion cumplimi 4 DE MA (3)"/>
      <sheetName val="PLAN 2017"/>
      <sheetName val="INVENTARIO 2017"/>
      <sheetName val="FLUJO BN"/>
      <sheetName val="PLAN ANUAL 2020 CONTINGENCIA"/>
      <sheetName val="PRECIOS DIAQD"/>
      <sheetName val="OPERADOR L."/>
      <sheetName val="ASEO INSTALACIONES"/>
      <sheetName val="ECOPETROL"/>
      <sheetName val="version 2"/>
      <sheetName val="version 3"/>
      <sheetName val="VERSION 4"/>
      <sheetName val="VALORES POR UNIDAD Y CANTIDAD"/>
      <sheetName val="TABLA RESUMEN UNIDAD POR RUBRO"/>
      <sheetName val="NOMBRES COMPLETOS UNIDADES"/>
      <sheetName val="CONSOLIDADO NECESIDAD UNIDAD"/>
      <sheetName val="PLAN DE ACUERDO A PRESUPUESTO"/>
      <sheetName val="DISTRIBUIDO"/>
      <sheetName val="COMPRADO VS DISTRIBUIDO"/>
      <sheetName val="CODIGOS SAP"/>
      <sheetName val="plan llantas  2020"/>
      <sheetName val="CANTIDAD REFERENCIAS"/>
      <sheetName val="NECESIDAD TOTAL"/>
      <sheetName val="PLAN DE NECESIDADES 2020 X PRES"/>
      <sheetName val="PLAN DE NECESIDADES 2020 X  (2"/>
      <sheetName val="NECESIDAD MENSUAL"/>
      <sheetName val="RESUMEN CANTIDAD LLANTAS"/>
      <sheetName val="CENTRO SUMINISTRADORES"/>
      <sheetName val="distribucion de acuerdo a contr"/>
      <sheetName val="CONSUMO ACTUA PAÑOS-SOBRE"/>
      <sheetName val="CONSUMOS PAÑOS-SOBREM OTROS"/>
      <sheetName val="FICHAS MP"/>
      <sheetName val="PLAN ANUAL SASTRERÍA 2021"/>
      <sheetName val="PLAN ANUAL PAÑ-BOR-GOR-SOB 2021"/>
      <sheetName val="PLAN ANUAL ZAPATERÍA 2021"/>
      <sheetName val="PLAN ANUAL MATERIALCAMPAÑA 2021"/>
      <sheetName val="RESUMEN NECESIDADES"/>
      <sheetName val="TOTAL NEC. DIADQ"/>
      <sheetName val="TOTAL NECESIDAD"/>
      <sheetName val="ENTRADAS"/>
      <sheetName val="PRONOSTICO DEMANDA-ENTRADAS"/>
      <sheetName val="RESUMEN DEMANDA"/>
      <sheetName val="Versión 1"/>
      <sheetName val="Versión 2"/>
      <sheetName val="Versión 3"/>
      <sheetName val="Versión 4"/>
      <sheetName val="Versión 5"/>
      <sheetName val="Versión 6"/>
      <sheetName val="Versión 7"/>
      <sheetName val="Versión 8"/>
      <sheetName val="Versión 9"/>
      <sheetName val="Versión 10"/>
      <sheetName val="Versión 11"/>
      <sheetName val="Versión 12"/>
      <sheetName val="Versión 13"/>
      <sheetName val="Versión 14"/>
      <sheetName val="Versión 14A"/>
      <sheetName val="Versión 15"/>
      <sheetName val="Versión 16"/>
      <sheetName val="ESCENARIO REAL"/>
      <sheetName val="ESCENARIO NECESARIO"/>
      <sheetName val="ESCENARIO IDEAL"/>
      <sheetName val="1"/>
      <sheetName val="2"/>
      <sheetName val="4"/>
      <sheetName val="5"/>
      <sheetName val="6"/>
      <sheetName val="7"/>
      <sheetName val="8"/>
      <sheetName val="9"/>
      <sheetName val="10"/>
      <sheetName val="11"/>
      <sheetName val="12"/>
      <sheetName val="13"/>
      <sheetName val="15"/>
      <sheetName val="16"/>
      <sheetName val="17"/>
      <sheetName val="18"/>
      <sheetName val="SOPORTE NECESIDAD"/>
      <sheetName val="DIAGNOSTICO BIENES - SUMIN"/>
      <sheetName val="DIAGNOSTICO SERVICIOS"/>
      <sheetName val="DIAGNOSTICO BITERS "/>
      <sheetName val="DIAGNOSTICO BIENES-BITERS"/>
      <sheetName val="DIAGNOSTICO CAPACITACION INFORM"/>
      <sheetName val="DIAGNOSTICO CAPACITACION FORMAL"/>
      <sheetName val="PRESENTACION PAAI-EJC2021 SUBSI"/>
      <sheetName val="20. ACCIONES MEJORA"/>
      <sheetName val="20. ACCIONES MEJORA "/>
      <sheetName val="23. SEG. MILITAR "/>
      <sheetName val="PLAN ACCION PROCESOS"/>
      <sheetName val="COMPONENTE PROCESOS"/>
      <sheetName val="PLAN ACCION PROCESOS "/>
      <sheetName val="COMPONENTE ESTRATEGICO"/>
      <sheetName val="CUADRO"/>
      <sheetName val="IGPA"/>
      <sheetName val="REF. ACTAS"/>
      <sheetName val="REF. INF. "/>
      <sheetName val="7. DOC, A.C.R."/>
      <sheetName val="7. DOC ACR"/>
      <sheetName val="23. SEG. MILITAR"/>
      <sheetName val="PLAN NECESIDADES ENTRENAMIENTO"/>
      <sheetName val="2018 vf"/>
      <sheetName val="2018 v.o"/>
      <sheetName val="2019 V.O"/>
      <sheetName val="comites capacitacion 2019"/>
      <sheetName val="AERAS FUNCIONALES"/>
      <sheetName val="PROYECTOS ESPECIALES"/>
      <sheetName val="Hoja2 (3)"/>
      <sheetName val="01  MAY"/>
      <sheetName val="05 MAY "/>
      <sheetName val="07 MAY "/>
      <sheetName val="HRS MES  "/>
      <sheetName val="PARTE POR DIVISIONES "/>
      <sheetName val="04 MAY "/>
      <sheetName val="HRS MARZO "/>
      <sheetName val="02 MAR   "/>
      <sheetName val="03 MAR   "/>
      <sheetName val="04 MAR   "/>
      <sheetName val="05 MAR   "/>
      <sheetName val="06 MAR "/>
      <sheetName val="07 MAR  "/>
      <sheetName val="09 MAR "/>
      <sheetName val="10 MAR "/>
      <sheetName val="11 MAR "/>
      <sheetName val="12 MAR  "/>
      <sheetName val="14 MAR  "/>
      <sheetName val="15 MAR  "/>
      <sheetName val="16 MAR  "/>
      <sheetName val="17 MAR "/>
      <sheetName val="18 MAR "/>
      <sheetName val="19 MAR  "/>
      <sheetName val="20 MAR   "/>
      <sheetName val="21 MAR  "/>
      <sheetName val="22 MAR  "/>
      <sheetName val="23 MAR  "/>
      <sheetName val="24 MAR  "/>
      <sheetName val="25 MAR  "/>
      <sheetName val="HRS MARZO  "/>
      <sheetName val="01 FEB "/>
      <sheetName val="02 FEB "/>
      <sheetName val="HRS FREBRERO"/>
      <sheetName val="EVALUACION RELEVO"/>
      <sheetName val="BD BAAV2"/>
      <sheetName val="PET Y COLDATE BAAV2"/>
      <sheetName val="COLDATE INSTRUCTORES"/>
      <sheetName val="BASE DATOS SUBOFICIALES PET "/>
      <sheetName val="TRIPULANTES"/>
      <sheetName val="TAREAS DE MISION"/>
      <sheetName val="CALIFICACIONES"/>
      <sheetName val="08 MAY"/>
      <sheetName val="09 MAY "/>
      <sheetName val="11 MAY "/>
      <sheetName val="12 MAY  "/>
      <sheetName val="13 MAY   "/>
      <sheetName val="14 MAY"/>
      <sheetName val="16 MAY"/>
      <sheetName val="18 MAY"/>
      <sheetName val="19 MAY"/>
      <sheetName val="20 MAY"/>
      <sheetName val="21 MAY "/>
      <sheetName val="23 MAY "/>
      <sheetName val="24 MAY  "/>
      <sheetName val="25 MAY"/>
      <sheetName val="26 MAY "/>
      <sheetName val="27 MAY"/>
      <sheetName val="02 JUN "/>
      <sheetName val="03 JUN "/>
      <sheetName val="02 JUL "/>
      <sheetName val="03 JUL"/>
      <sheetName val="04 JUL "/>
      <sheetName val="13 JUL "/>
      <sheetName val="14 JUL "/>
      <sheetName val="15 JUL  "/>
      <sheetName val="17 JUL "/>
      <sheetName val="19 JUL"/>
      <sheetName val="20 JUL "/>
      <sheetName val="21 JUL "/>
      <sheetName val="23 JUL "/>
      <sheetName val="24 JUL "/>
      <sheetName val="26 JUL "/>
      <sheetName val="27 JUL"/>
      <sheetName val="30 JUL "/>
      <sheetName val="HRS X unidad"/>
      <sheetName val="TRIPULANTES ORG"/>
      <sheetName val="TRIPULANTES COP"/>
      <sheetName val="APOYOS A OTRAS UNIDADES"/>
      <sheetName val="LISTADO 2017"/>
      <sheetName val="ESTADISTICAS 2017"/>
      <sheetName val="INFORME TRIMESTRAL"/>
      <sheetName val="INFORME ANUAL TALLERES"/>
      <sheetName val="INFORME COSTOS TALLERES"/>
      <sheetName val="CHEQUEO X GARANTIA"/>
      <sheetName val="TABLERO "/>
      <sheetName val="TURNO DE SERVICIO "/>
      <sheetName val="DASHBOARD"/>
      <sheetName val="LISTADO 2018"/>
      <sheetName val="INFORMES "/>
      <sheetName val="ESTADISTICA MENSUAL BRIGADA "/>
      <sheetName val="ESTADISTICA POR AÑOS"/>
      <sheetName val="VISORES"/>
      <sheetName val="REPUESTOS VISORES"/>
      <sheetName val="REPUESTOS CASCOS"/>
      <sheetName val="ACCESORIOS RADIOS"/>
      <sheetName val="SUPERVIVENCIA"/>
      <sheetName val="DOTACION VUELO"/>
      <sheetName val="INTENSIFICADORES"/>
      <sheetName val="cascos d vuelo"/>
      <sheetName val="PROYEC. INSP. PROG. 2011"/>
      <sheetName val="PROYECC.IMPREVISTOS 2011"/>
      <sheetName val="PROY. PRESUPUESTO"/>
      <sheetName val="SOPORTE STK PMI-1"/>
      <sheetName val="SOPORTE STK PMI-2"/>
      <sheetName val=" SOPORTE STK INSP 120"/>
      <sheetName val="PROG. UH-60 2011 (49 X 45)"/>
      <sheetName val="HISTORICO NUEVOS"/>
      <sheetName val="DAÑADOS"/>
      <sheetName val="DAÑADOS COM."/>
      <sheetName val="NUEVOS COM."/>
      <sheetName val="LISTAS E Y F"/>
      <sheetName val="ANEXO COSTOS"/>
      <sheetName val="SOPORTE PARTICULAR"/>
      <sheetName val=" CONSOLIDADO TOTAL"/>
      <sheetName val="JUSTIFICACIÓN"/>
      <sheetName val="SUSTENTACION2"/>
      <sheetName val="CANTIDAD APROXIMADA"/>
      <sheetName val="SUSTENTACIÓN"/>
      <sheetName val="DESPEGABLES"/>
      <sheetName val="TOTAL COTIZACIONES"/>
      <sheetName val="FALTANTES 30  MARZO 2020"/>
      <sheetName val="NLA"/>
      <sheetName val="TABLA INV"/>
      <sheetName val="inv 18 marzo "/>
      <sheetName val="261"/>
      <sheetName val="APROBACIONES CONT 190 "/>
      <sheetName val="LOAS "/>
      <sheetName val="PEDIDO OK  (2)"/>
      <sheetName val="OFICIO 0089 --"/>
      <sheetName val="REP. SUSCRITOS EN CONTRATO 190"/>
      <sheetName val="ULTIMO ANALISIS PEDIDO 190"/>
      <sheetName val="TOTAL COTIZACIONES "/>
      <sheetName val="FALTANTES 12  MARZO 2020"/>
      <sheetName val="INSP PROGRAMADAS"/>
      <sheetName val="NO PROGRAMADO UH1N"/>
      <sheetName val="REPARABLES"/>
      <sheetName val="MANTO MAYOR"/>
      <sheetName val="ORIGINAL REPUESTOS 2021"/>
      <sheetName val="TBO HUEYII UN-1N"/>
      <sheetName val="TBO-RC 2021 UH1N"/>
      <sheetName val="TBO-RC  HUEY"/>
      <sheetName val="PROG-HUEY II 2020 13 HRS"/>
      <sheetName val="PROG-UH-1N 2020 13HRS"/>
      <sheetName val="CONSUMIBLES FASE N"/>
      <sheetName val="CONSUMIBLES FASE HUEY"/>
      <sheetName val="talleres 2021"/>
      <sheetName val="COSTOS DE REFERENCIA "/>
      <sheetName val="COMPARATIVO COTIZACIONES"/>
      <sheetName val="PT CASA 212"/>
      <sheetName val="PT KING-CARAVAN-TWIN "/>
      <sheetName val="HONEYWELL MOTORES CASA Y TWIN"/>
      <sheetName val="P&amp;W MOTORES KING-CARAVAN"/>
      <sheetName val="SUSTENTACION"/>
      <sheetName val="TEAM BAAAS"/>
      <sheetName val="TRBJDO OK"/>
      <sheetName val="01  ENE"/>
      <sheetName val="02  ENE "/>
      <sheetName val="03  ENE "/>
      <sheetName val="04  ENE  "/>
      <sheetName val="05  ENE  "/>
      <sheetName val="06  ENE  "/>
      <sheetName val="07  ENE "/>
      <sheetName val="08 ENE "/>
      <sheetName val="09 ENE "/>
      <sheetName val="10  ENE  "/>
      <sheetName val="11  ENE"/>
      <sheetName val="13 ENE"/>
      <sheetName val="14 ENE"/>
      <sheetName val="15 ENE"/>
      <sheetName val="16 ENE "/>
      <sheetName val="17 ENE"/>
      <sheetName val="18 ENE "/>
      <sheetName val="19 ENE  "/>
      <sheetName val="20  ENE "/>
      <sheetName val="21  ENE "/>
      <sheetName val="22 ENE "/>
      <sheetName val="24 ENE "/>
      <sheetName val="26 ENE "/>
      <sheetName val="27 ENE  "/>
      <sheetName val="28 ENE "/>
      <sheetName val="29 ENE "/>
      <sheetName val="30 ENE "/>
      <sheetName val="31 ENE  "/>
      <sheetName val="QTH ACTUALIZADO"/>
      <sheetName val="HORAS VOLADAS SEMANAL "/>
      <sheetName val="01 FEB   "/>
      <sheetName val="03 FEB "/>
      <sheetName val="05 FEB "/>
      <sheetName val="06 FEB"/>
      <sheetName val="07 FEB "/>
      <sheetName val="08 FEB"/>
      <sheetName val="10 FEB"/>
      <sheetName val="12 FEB"/>
      <sheetName val="13 FEB "/>
      <sheetName val="14 FEB"/>
      <sheetName val="15 FEB "/>
      <sheetName val="16 FEB  "/>
      <sheetName val="17 FEB  "/>
      <sheetName val="18 FEB "/>
      <sheetName val="19 FEB  "/>
      <sheetName val="20 FEB  "/>
      <sheetName val="21 FEB  "/>
      <sheetName val="22 FEB"/>
      <sheetName val="25 FEB "/>
      <sheetName val="26 FEB "/>
      <sheetName val="28 FEB "/>
      <sheetName val="29 FEB"/>
      <sheetName val="Program"/>
      <sheetName val="2020"/>
      <sheetName val="2021 (20)"/>
      <sheetName val="2021 (40)"/>
      <sheetName val=" PROG 2021 20H  4560 "/>
      <sheetName val=" PROG 2021 40H 9120"/>
      <sheetName val="GRASAS 20H "/>
      <sheetName val="GRASAS 40 H "/>
      <sheetName val="REPUESTOS 20 H "/>
      <sheetName val="REPUESTOS 40 H"/>
      <sheetName val="INSUMOS 20 H "/>
      <sheetName val="INSUMOS 40 H"/>
      <sheetName val="PROG-UH IN 2020 35 HRS"/>
      <sheetName val="PROG-UH IN 2021 20 HRS"/>
      <sheetName val="PROG-UH IN 2022 40 HRS"/>
      <sheetName val="PROG-HUEY II 2020 35 HRS"/>
      <sheetName val="PROG-HUEY II 2021 20 HRS"/>
      <sheetName val="PROG-HUEY II 2022 40 HRS"/>
      <sheetName val="2019 17 HRS "/>
      <sheetName val="2020 17 HRS  "/>
      <sheetName val="2021 20 HRS   "/>
      <sheetName val="2021 40 HRS   "/>
      <sheetName val="INSP. PROGRAMADAS"/>
      <sheetName val="NO PROG."/>
      <sheetName val="PROGRAMAD. BAEMA"/>
      <sheetName val="KIT CONSUMO OVH. COL."/>
      <sheetName val="MANTTO EQ. NAV. Y TRANSP"/>
      <sheetName val="MANTTO EQU. MAYOR"/>
      <sheetName val="PROY. PRESUPUESTO 2021"/>
      <sheetName val="REPARACIONES DE 2014 PARA 2015"/>
      <sheetName val="LISTADO 2015"/>
      <sheetName val="ESTADISTICAS 2014 Y 2015"/>
      <sheetName val="ESTADISTICA ULTIMOS 3 AÑOS"/>
      <sheetName val="1- NECESIDAD"/>
      <sheetName val="2- FORMATO FINAL"/>
      <sheetName val="JUSTIFICACION NECESIDAD"/>
      <sheetName val="JUSTIFICACION SOPORTE"/>
      <sheetName val="PLAN ANUAL 2020 CONTIN 28-08-20"/>
      <sheetName val="proyeccion menos personal (2)"/>
      <sheetName val="INTELIGENCIA"/>
      <sheetName val="OPERACIONES"/>
      <sheetName val="LOGISTICA"/>
      <sheetName val="COMUNICACIONES"/>
      <sheetName val="EDUCACION MILITAR"/>
      <sheetName val="GESTION FISCAL"/>
      <sheetName val="ACCION INTEGRAL"/>
      <sheetName val="INGENIEROS"/>
      <sheetName val="JURIDICA"/>
      <sheetName val="COM. ESTRATEGICAS"/>
      <sheetName val="AYUDANTIA"/>
      <sheetName val="FINANCIERO"/>
      <sheetName val="TRANSPARENCIA"/>
      <sheetName val="REL. INTERNACIONALES"/>
      <sheetName val="AVIACION "/>
      <sheetName val="OBSERVACIONES"/>
      <sheetName val="DIFUSIÓN POLITICAS"/>
      <sheetName val="DESVIACIÓN DE RECURSOS"/>
      <sheetName val="DADIVAS"/>
      <sheetName val="ARCHIVO "/>
      <sheetName val="SISFU"/>
      <sheetName val="TD"/>
      <sheetName val="ORGANIZADA"/>
      <sheetName val="ZMMLX02 22062017"/>
      <sheetName val="DIVISIONES"/>
      <sheetName val="LISTA MATERIALES"/>
      <sheetName val="DATOS RANGOS"/>
      <sheetName val="BD MATERIALES"/>
      <sheetName val="ZMMLX02 ROTACIÓN MATERIALES Y F"/>
      <sheetName val="08-05-2019"/>
      <sheetName val="ESTRUCTURA - CREADA 20062018"/>
      <sheetName val="CENTRALIZADOR"/>
      <sheetName val="Clase Activo"/>
      <sheetName val="TIPO VH"/>
      <sheetName val="ZREPORT 08-05-2019"/>
      <sheetName val="ZMMLX02 25052017"/>
      <sheetName val="NOVEDADES DE PERSONAL"/>
      <sheetName val="MDOM"/>
      <sheetName val="NO BORRAR"/>
      <sheetName val="INFORMACION"/>
      <sheetName val="MAYOR ACCIDENTALIDAD"/>
      <sheetName val="AÑO"/>
      <sheetName val="Datos_Aux"/>
      <sheetName val="Lugares"/>
      <sheetName val="PLAZO SEMANAL"/>
      <sheetName val="UNIDAD"/>
      <sheetName val="INVESTIGACIONES "/>
      <sheetName val="ADMINISTRATIVAS"/>
      <sheetName val="INACTIVAS DISCIPLINARIAS"/>
      <sheetName val="INACTIVAS ADMINISTRATIVAS"/>
      <sheetName val="REMITIDA DISCIPLINARIA"/>
      <sheetName val="REMTIDA ADMON"/>
      <sheetName val="INV. BITER AHORA SEGUI. BRIER"/>
      <sheetName val="NO BORRAR ESTA PESTAÑA"/>
      <sheetName val="SEMANAL NOVEDADES DE PERSONAL"/>
      <sheetName val="Indicador Estrategico 2019"/>
      <sheetName val="Inputs"/>
      <sheetName val="Claro 2019"/>
      <sheetName val="BD"/>
      <sheetName val="Estadísticas"/>
      <sheetName val="Inputs 2"/>
      <sheetName val="DIV4"/>
      <sheetName val="DIV7"/>
      <sheetName val="CEO"/>
      <sheetName val="NOVEDADES DE PERSONAL (5)"/>
      <sheetName val="ADMINISTRATIVO"/>
      <sheetName val="DISCIPLINARIO"/>
      <sheetName val="SEMANAL NOVEDADES PERSONAL"/>
      <sheetName val="GRADO"/>
      <sheetName val="CLASE NOVEDAD"/>
      <sheetName val="NOVEDADES DIV3"/>
      <sheetName val="1980-"/>
      <sheetName val="DATOS_INVESTIGACION DIV03"/>
      <sheetName val="FALTAS GRAVISIMAS"/>
      <sheetName val="GRAVE"/>
      <sheetName val="LEVES- PROCEDIMIENTO ESPECIAL"/>
      <sheetName val="SABANA ADMINISTRATIVOS ACTIVOS"/>
      <sheetName val="HISTORIA DE PROCESOS ADMINISTRA"/>
      <sheetName val="CEDOC-ESPAM"/>
      <sheetName val="CGFM-FUDRA"/>
      <sheetName val="BRLOG1-BASAN"/>
      <sheetName val="CACIM"/>
      <sheetName val="div2-gmmaz"/>
      <sheetName val="DIV02-gmmaz"/>
      <sheetName val="DIV02-BACUC"/>
      <sheetName val="DIV02-BISAN"/>
      <sheetName val="DIV03-BR23"/>
      <sheetName val="DIV03 GMCAB-BR23"/>
      <sheetName val="div03-baeev20"/>
      <sheetName val="div05-pm24"/>
      <sheetName val="DIV05-BAEEV12"/>
      <sheetName val="DIV06-BIGUE"/>
      <sheetName val="DIV07-BIBEM"/>
      <sheetName val="DIV7- BAEEV04"/>
      <sheetName val="DIV07-BIVEL"/>
      <sheetName val="DIV08-BATOT30"/>
      <sheetName val="divfe-regfe1"/>
      <sheetName val="INVESTIGACIONES"/>
      <sheetName val="INFORMATIVOS"/>
      <sheetName val="NOVEDADES DE PERSONAL (2)"/>
      <sheetName val="PENDIENTES COLOG"/>
      <sheetName val="NOVEDADES DE PERSONAL DIV4"/>
      <sheetName val="NOVEDADES DE PERSONAL DIV7"/>
      <sheetName val="NOVEDADES DE PERSONAL CEO"/>
      <sheetName val="ANA NOV PER"/>
      <sheetName val="PENDIENTES OAS"/>
      <sheetName val=" ADMINISTRATIVOS"/>
      <sheetName val=" DISCIPLINARIOS"/>
      <sheetName val="INVESTIGACIONES  "/>
      <sheetName val="INVESTIGACIONES ARCHIVADAS"/>
      <sheetName val="SABANA DISCIPLINARIOS 1862"/>
      <sheetName val="INACTIVAS "/>
      <sheetName val="DATOS_INVESTIGACION BRAID2"/>
      <sheetName val="DATOS CORRECTIVOS"/>
      <sheetName val="DATOS_INVESTIGA"/>
      <sheetName val="varios"/>
      <sheetName val="DIETE 1"/>
      <sheetName val="DIETE 2"/>
      <sheetName val="DIETE 3"/>
      <sheetName val="DISIL 4"/>
      <sheetName val="DIPEL 5"/>
      <sheetName val="DISIL6 "/>
      <sheetName val=" DISIL7"/>
      <sheetName val="DIETE 8"/>
      <sheetName val="DISIL 5"/>
      <sheetName val="DISIL 9"/>
      <sheetName val="DISIL 8"/>
      <sheetName val="DIPEL 10"/>
      <sheetName val="1. PRODUCCION CEC"/>
      <sheetName val="2. IMPACTO CCI"/>
      <sheetName val="6. GASTOS RESERVADOS"/>
      <sheetName val="PLANILLA  VALIDACIÓN  (2)"/>
      <sheetName val="PLANILLA  VALIDACIÓN "/>
      <sheetName val="1. PRODUCCION DIV 06"/>
      <sheetName val="HV INDICADOR GESTIÓN"/>
      <sheetName val="3.  TRAZABILIDAD ARMAS ICT"/>
      <sheetName val="4. CORRUPCION ADMITIVA"/>
      <sheetName val="5. ESTUDIOS INF PREVENTIVO "/>
      <sheetName val="CAIMI"/>
      <sheetName val="R1 A1"/>
      <sheetName val="JUNIO"/>
      <sheetName val="CONVENIOS"/>
      <sheetName val="PEMICE"/>
      <sheetName val=" 1. PRODUCCION DIV05"/>
      <sheetName val="1. PRODUCCIÓN"/>
      <sheetName val="INDICADOR II CORRUPCCIÓN"/>
      <sheetName val="INDICADOR III SEGURIDAD"/>
      <sheetName val="PRODUCCION DIV5"/>
      <sheetName val="Tasa ACR 2014"/>
      <sheetName val="1. PRODUCCION DIV01"/>
      <sheetName val="3 DE IMPACTO"/>
      <sheetName val="Actas"/>
      <sheetName val="SEGUNDO TRIMESTRE "/>
      <sheetName val="6. GASTOS RESERVADOS BAEEV2"/>
      <sheetName val="COMP. ESTRATEGICO MENSUAL"/>
      <sheetName val="NECESIDADES BRUTAS"/>
      <sheetName val="FORMATO INV PROY1"/>
      <sheetName val="INICIAL "/>
      <sheetName val="MANTENIDOS VEH"/>
      <sheetName val="PLAN "/>
      <sheetName val="VEH. PENDIENTES "/>
      <sheetName val="ARCHIVO NINCO "/>
      <sheetName val="CAPACIDAD MTTO ARM."/>
      <sheetName val="NECESIDAD DE EPP"/>
      <sheetName val="ACTIVIDAD DE EPP POR PERSONA"/>
      <sheetName val="INTERPRETACION EPP"/>
      <sheetName val="cant minima a adquirir BAMAD  "/>
      <sheetName val="FUSIL ACE 23"/>
      <sheetName val="LANZAGRANADAS MGL"/>
      <sheetName val="VISORES PVS-14"/>
      <sheetName val="VISORES PVS-7B"/>
      <sheetName val="MIRAS MOR"/>
      <sheetName val="MIRAS NYX"/>
      <sheetName val="HERRAMIENTAS"/>
      <sheetName val="TABLAS DEL MANUAL"/>
      <sheetName val="FLUJO DE BIENES ARMAMENTO (2)"/>
      <sheetName val="INVENTARIOS  TE ROSERO 10 ABRIL"/>
      <sheetName val="GRAFICA PRONOSTICOS"/>
      <sheetName val="STOCK 2019"/>
      <sheetName val="plan de inversion (2)"/>
      <sheetName val="BAEEV12"/>
      <sheetName val=" REPUESTOS I SEMES"/>
      <sheetName val="CONSOLIDADO SAP"/>
      <sheetName val="PART MENSUAL"/>
      <sheetName val="ANEXO B"/>
      <sheetName val="AGRUP. CURSOS"/>
      <sheetName val="ALM. ARMAMENTO"/>
      <sheetName val="ALMACEN ARMAMENTO BODEGA"/>
      <sheetName val="ALMACEN DE COMUNICACIONES"/>
      <sheetName val="ALMACEN INGENIEROS"/>
      <sheetName val="ALMA. ING. BODEGA EXPLOSIVOS"/>
      <sheetName val="ALMACEN INTENDENCIA"/>
      <sheetName val="ALOJAMIENTO CP. USA"/>
      <sheetName val="ARCHIVO"/>
      <sheetName val="AUDITORIO"/>
      <sheetName val="AULA MY. LARA"/>
      <sheetName val="AULA BG. LOPEZ"/>
      <sheetName val="BIBLIOTECA"/>
      <sheetName val="BODEGA INTENDENCIA"/>
      <sheetName val="BODEGA INSERVIBLES"/>
      <sheetName val="CAPILLA"/>
      <sheetName val="CASA DEL INGENIERO"/>
      <sheetName val="CASINO ALUMNO"/>
      <sheetName val="CASINO OFI"/>
      <sheetName val="CASINO SUB"/>
      <sheetName val="CENTRO CANINO"/>
      <sheetName val="CINAME"/>
      <sheetName val="COLEGIO MIL. SBOL"/>
      <sheetName val="COMANDO"/>
      <sheetName val="COMUNICACIONES ESING"/>
      <sheetName val="CONTADURIA"/>
      <sheetName val="CONTRATOS Y FOND. INT."/>
      <sheetName val="CONTROL INTERNO"/>
      <sheetName val="CP. USA "/>
      <sheetName val="SECCION ANTIMINAS"/>
      <sheetName val="DEPTO. DESMINADO"/>
      <sheetName val="DEPTO INVESTIGACIO. REG. Y DOC."/>
      <sheetName val="DEPTO SISTEMAS"/>
      <sheetName val="DEPTO TACTICO"/>
      <sheetName val="DEPTO. TECNICO"/>
      <sheetName val="DEPTO TEC. EQUIPO TOL"/>
      <sheetName val="DEPTO TEC. HERRAMIENTAS"/>
      <sheetName val="DEPTO TEC. EQUIPO FIJO"/>
      <sheetName val="EDUC. SUPERIOR"/>
      <sheetName val="EJECUTIVO"/>
      <sheetName val="ESCUADRA MAN. Y CARPINT"/>
      <sheetName val="ESCUADRA NBQ"/>
      <sheetName val="EVALU. Y APOYO ACAD."/>
      <sheetName val="FINCA RAIZ"/>
      <sheetName val="FOLIOS DE VIDA"/>
      <sheetName val="GIMNASIO"/>
      <sheetName val="GRUPO MARTE "/>
      <sheetName val="GRUP. MARTE ATF COMODATO"/>
      <sheetName val="INSPECCION ESTUDIOS"/>
      <sheetName val="LAB. IDIOMAS"/>
      <sheetName val="LAB. SUELOS"/>
      <sheetName val="LIGA ATLETISMO"/>
      <sheetName val="MUSEO CALDAS"/>
      <sheetName val="PELUQUERIA CASOF"/>
      <sheetName val="PELUQUERIA CASUB"/>
      <sheetName val="PLAN COLOMBIA MARTE"/>
      <sheetName val="PLAN COLOMBIA"/>
      <sheetName val="PUENTES OPE. RIOS"/>
      <sheetName val="S-1 ESING"/>
      <sheetName val="S-4 ESING"/>
      <sheetName val="S-5 ACCION INTEGRAL ESING"/>
      <sheetName val="S-7 ESING"/>
      <sheetName val="SALA DE AYUDAS"/>
      <sheetName val="SALUD OCUPACIONAL"/>
      <sheetName val="SASTRERIA"/>
      <sheetName val="SECCION PLANES"/>
      <sheetName val="TESORERIA"/>
      <sheetName val="TOPOGRAFIA"/>
      <sheetName val="CP. UROP ESPOM"/>
      <sheetName val="AGRUP. CURSOS ESPOM"/>
      <sheetName val="AUDIOVIS ESPOM"/>
      <sheetName val="AYUDANTIA ESPOM"/>
      <sheetName val="BIBLIOTECA ESPOM"/>
      <sheetName val="COMUNICACIONES ESPOM"/>
      <sheetName val="CONTROL INT ESPOM"/>
      <sheetName val="CP. USA ESPOM"/>
      <sheetName val="DEPTO TACTICO ESPOM"/>
      <sheetName val="DIRECCION ESPOM"/>
      <sheetName val="EJECUTIVO ESPOM"/>
      <sheetName val="ESPOM SIN CONFIRMAR"/>
      <sheetName val="EVALU. Y APOYO ACAD. ESPOM"/>
      <sheetName val="HUMANISTICA ESPOM"/>
      <sheetName val="INSPEC EST ESPOM"/>
      <sheetName val="MUSEO ESPOM"/>
      <sheetName val="PSICOLOGIA ESPOM"/>
      <sheetName val="REGLAM. ESPOM"/>
      <sheetName val="S-1 ESPOM"/>
      <sheetName val="S-4 ESPOM"/>
      <sheetName val="S-5 ESPOM"/>
      <sheetName val="S-7 ESPOM"/>
      <sheetName val="SALA DE AYUDAS ESPOM"/>
      <sheetName val="SALA DE GUERRA ESPOM"/>
      <sheetName val="SECCION ARMAMENTO ESPOM"/>
      <sheetName val="SECCION INTENDENCIA ESPOM"/>
      <sheetName val="TECNICO ESPOM"/>
      <sheetName val="TRANSPORTES ESPOM"/>
      <sheetName val="COESE"/>
      <sheetName val="COMANDO BIBYA"/>
      <sheetName val="AYUDANTIA SALA GUERRA BIBYA"/>
      <sheetName val="ARCHIVO BIBYA"/>
      <sheetName val="SMC BIBYA"/>
      <sheetName val="EJECUTIVO BIBYA"/>
      <sheetName val="CONTROL INTERNO BIBYA"/>
      <sheetName val="S-1 BIBYA"/>
      <sheetName val="SEPSE BIBYA "/>
      <sheetName val="PSICOLOGIA BIBYA"/>
      <sheetName val="S-2 BIBYA"/>
      <sheetName val="S-3 BIBYA"/>
      <sheetName val="S-4 BIBYA"/>
      <sheetName val="TECNICA PROYECTOS BIBYA"/>
      <sheetName val="EQUIPO ING BIBYA"/>
      <sheetName val="ARMAMENTO BIBYA"/>
      <sheetName val="COMUNICACIONES BIBYA"/>
      <sheetName val="SIUTA BIBYA"/>
      <sheetName val="CENTRO DE MENSAJES BIBYA"/>
      <sheetName val="EQUIPO FIJO BIBYA"/>
      <sheetName val="TRANSPORTES BIBYA"/>
      <sheetName val="S-5 BIBYA"/>
      <sheetName val="S-6 BIBYA"/>
      <sheetName val="S-7 BIBYA"/>
      <sheetName val="COMPAÑIA ASPC BIBYA"/>
      <sheetName val="CARPINTERIA BIBYA"/>
      <sheetName val="SATRERIA BIBYA"/>
      <sheetName val="PELUQUERIA BIBYA"/>
      <sheetName val="CENTRO CANINO BIBYA"/>
      <sheetName val="COMPAÑIA A BIBYA"/>
      <sheetName val="COMPAÑIA B BIBYA"/>
      <sheetName val="COMPAÑIA C BIBYA"/>
      <sheetName val="COMPAÑIA D BIBYA"/>
      <sheetName val="COMPAÑIA E BIBYA"/>
      <sheetName val="COMPAÑIA G BIBYA"/>
      <sheetName val="ENLACES BIBYA"/>
      <sheetName val="INTENDENCIA BIBYA"/>
      <sheetName val="INSTRUCCION BIBYA"/>
      <sheetName val="AGRUPACION DE CURSOS"/>
      <sheetName val="ANTIMINAS"/>
      <sheetName val="ALMACEN DE ARMAMENTO"/>
      <sheetName val="CASUB"/>
      <sheetName val="CASOF"/>
      <sheetName val="DEPTO TECNICO"/>
      <sheetName val="CONTRATOS"/>
      <sheetName val="GRUPO MARTE COMODATO"/>
      <sheetName val="GRUPO MARTE PLAN COLOMBIA"/>
      <sheetName val="GRUPO MARTE CENTRO DE COSTOS"/>
      <sheetName val="PELUQURIA OFICIALES"/>
      <sheetName val="SECCION FAMILIA"/>
      <sheetName val="TIEN SOLDADO CAFETERIA"/>
      <sheetName val="LAB. SIMULACION"/>
      <sheetName val="LIGA DE ATLETISMO"/>
      <sheetName val="NUEVOS POINT"/>
      <sheetName val="INSITOP"/>
      <sheetName val="GRAFICAR"/>
      <sheetName val="PELOTONES"/>
      <sheetName val="GOOGLE"/>
      <sheetName val="IOC"/>
      <sheetName val="SITUACION OPERACIONAL EFEC (2)"/>
      <sheetName val="nuevos point OK"/>
      <sheetName val="SEGUIMIENTO"/>
      <sheetName val="OPERACIONES DE COMBATE"/>
      <sheetName val="PARTE "/>
      <sheetName val="NOVEDADES"/>
      <sheetName val="SEGREGADOS ACTIVOS"/>
      <sheetName val="AGREGADOS AL BIDEH"/>
      <sheetName val="REPORTE TIPO CARTILLA "/>
      <sheetName val="PARTE X GRADOS"/>
      <sheetName val="FECHA"/>
      <sheetName val="BASE DATOS EXDE"/>
      <sheetName val="BASE DATOS DELTA"/>
      <sheetName val="MANDO Y CONTROL"/>
      <sheetName val="PEL. VS EXDE"/>
      <sheetName val="CANINOS"/>
      <sheetName val="DATOS GENERALES"/>
      <sheetName val="CUADRO OPERACIONES"/>
      <sheetName val="CUADRO NOVEDADES"/>
      <sheetName val="MISION TACTICA"/>
      <sheetName val="REPORTE DIARIO AIN"/>
      <sheetName val="HOJA DE DATOS  NO MODIFICAR "/>
      <sheetName val="REPORTE OPAIM"/>
      <sheetName val="REPORTE CCM"/>
      <sheetName val="REPORTE AC"/>
      <sheetName val="ACTIVIDADES DIARIAS DIV01 "/>
      <sheetName val="FE EN COLOMBIA ESTADISTICAS "/>
      <sheetName val="ASUNTOS ETNICOS"/>
      <sheetName val="PF M"/>
      <sheetName val="DEPU"/>
      <sheetName val="1 #INV"/>
      <sheetName val="2 # EQUIPO"/>
      <sheetName val="3 L M"/>
      <sheetName val="4 F S"/>
      <sheetName val="5 CHAT"/>
      <sheetName val="6 EN SERV"/>
      <sheetName val="7 EN MANTTO"/>
      <sheetName val="8 EN INVESTIG"/>
      <sheetName val="9 V L.M"/>
      <sheetName val="10 V F S"/>
      <sheetName val="11 V SERV"/>
      <sheetName val="12 V MTTO"/>
      <sheetName val="13 V INVEST"/>
      <sheetName val="14 V.CHATARRIZAR"/>
      <sheetName val="15 COND.ASIGNADOS"/>
      <sheetName val="16 COND.CERTIF"/>
      <sheetName val="17 COND.AUTORIZ"/>
      <sheetName val="18 V.C.COSTO"/>
      <sheetName val="19V.# EQUIPO"/>
      <sheetName val="20 P.RECLAM"/>
      <sheetName val="21 P.FUERA CRON"/>
      <sheetName val="22 ALM  ABC"/>
      <sheetName val="23 ALM WM"/>
      <sheetName val="24 A CERTIF"/>
      <sheetName val="25 REV.ALM"/>
      <sheetName val="25 REVISTA"/>
      <sheetName val="TRAMITE OAS"/>
      <sheetName val="NOVEDADES PERSONAL"/>
      <sheetName val="Disciplinarias "/>
      <sheetName val="SIGLAS"/>
      <sheetName val="REPORTE DE INCIDENTES ACCIDENTE"/>
      <sheetName val="PARTE DEL CUERPO AFECTADA"/>
      <sheetName val="CLASE DE NOVEDAD"/>
      <sheetName val="fecha actual"/>
      <sheetName val="CONSOLIDADO 2018 2019"/>
      <sheetName val="2-CONSOLIDADO 2018-2019"/>
      <sheetName val="DATOS_INVESTIGACION"/>
      <sheetName val="SLP"/>
      <sheetName val="16 MARZO"/>
      <sheetName val="SEGREGADOS "/>
      <sheetName val="cumpleaños"/>
      <sheetName val="CURSO"/>
      <sheetName val="DETENIDO"/>
      <sheetName val="PARTE DIARIO DE PERSONAL"/>
      <sheetName val="PARTE POR GRADOS"/>
      <sheetName val="NO TOCAR"/>
      <sheetName val="PERMISO NAVIDEÑO"/>
      <sheetName val="Hoja 2"/>
      <sheetName val="ENERO 2019"/>
      <sheetName val="FEBRERO 2019"/>
      <sheetName val="NOMINA BICON50"/>
      <sheetName val="ENERO 2018"/>
      <sheetName val="DICIEMBRE"/>
      <sheetName val="NOVIEMBRE"/>
      <sheetName val="JULIO"/>
      <sheetName val="OFICIO"/>
      <sheetName val="VERIFICACION"/>
      <sheetName val="SEMANAL ADMINISTRATIVOS"/>
      <sheetName val="SEMANAL DISCIPLINARIOS"/>
      <sheetName val="NO BI"/>
      <sheetName val="NO BII"/>
      <sheetName val="DISCIPLINARIAS TODAS "/>
      <sheetName val="EFECTIVIDAD JURIDICA 2016"/>
      <sheetName val="EFECTIVIDAD JURIDICA 2017"/>
      <sheetName val="SANCIONADOS"/>
      <sheetName val="ARCHIVADAS DISCIPLINARIAS"/>
      <sheetName val="ARCHIVADOS ADMINISTRATIVOS"/>
      <sheetName val="FALLADAS ADMINISTRATIVAS"/>
      <sheetName val="FALLADAS DISCIPLINARIAS"/>
      <sheetName val="MYOR ACCIDENTALIDAD "/>
      <sheetName val="SI"/>
      <sheetName val="MAYOR ACC"/>
      <sheetName val="BATOT24-LEY 1862"/>
      <sheetName val="BATOT24-LEY 836"/>
      <sheetName val="N° INV"/>
      <sheetName val="L.M"/>
      <sheetName val="FS"/>
      <sheetName val="CHAT"/>
      <sheetName val="SERVI"/>
      <sheetName val="MTTO"/>
      <sheetName val="INVEST"/>
      <sheetName val="V.LM"/>
      <sheetName val="V.FS"/>
      <sheetName val="V. SERV"/>
      <sheetName val="V.MTTO"/>
      <sheetName val="V.INVEST"/>
      <sheetName val="V.CHAT"/>
      <sheetName val="C.ASIG"/>
      <sheetName val="C.CERT (2)"/>
      <sheetName val="Depuracion_combustible"/>
      <sheetName val="PED.CRO"/>
      <sheetName val="P.F.CRO"/>
      <sheetName val="ABC"/>
      <sheetName val="WM"/>
      <sheetName val="REVISTA ALM"/>
      <sheetName val="DEP INV"/>
      <sheetName val="EJEC PART MM"/>
      <sheetName val="DATA M (2)"/>
      <sheetName val="Pedidos_fuera_cronograma"/>
      <sheetName val="Comparendos (2)"/>
      <sheetName val="MANTENIMIENTO corregido"/>
      <sheetName val="MAT. CONSTRUCCION PAGO 1"/>
      <sheetName val="MAT. CONSTRUCCION 2"/>
      <sheetName val="MAT. CONSTRUCCION ADICION"/>
      <sheetName val="MAT. CONSTRUCCION O"/>
      <sheetName val="MAT. CONSTRUCCION ULTIMO PA (2"/>
      <sheetName val="Matriz Estratégica Riesgos"/>
      <sheetName val="Matriz Estratégica Riesgos (2)"/>
      <sheetName val="NO cambiar información filtros."/>
      <sheetName val="Revisión Riesgos PPTO"/>
      <sheetName val="Revisión Riesgos CONT"/>
      <sheetName val="ECA"/>
      <sheetName val="DATOS DE ENTRADA"/>
      <sheetName val="ACTIVIDADES"/>
      <sheetName val="UNITARIOS BASICOS "/>
      <sheetName val="HERRAMIENTAS Y EQUIPOS"/>
      <sheetName val="LISTA DE MATERIALES"/>
      <sheetName val="Salarios"/>
      <sheetName val="Tarifa MT"/>
      <sheetName val="FP"/>
      <sheetName val="IMPUESTOS"/>
      <sheetName val="AIU"/>
      <sheetName val="TOTAL OBRA"/>
      <sheetName val="FM (2)"/>
      <sheetName val="FM Mínimo"/>
      <sheetName val="COSTEO FM"/>
      <sheetName val="IPC"/>
      <sheetName val="Ensayos Laboratorio"/>
      <sheetName val="PTOxCAP"/>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 val="AIU Nuevo"/>
      <sheetName val="0,0,0"/>
      <sheetName val="ANALISIS AIU"/>
      <sheetName val="Resumen m2"/>
      <sheetName val="Datos entrada"/>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FICHA TÉCNICA"/>
      <sheetName val="Fotos"/>
      <sheetName val="ALCANCE"/>
      <sheetName val="apus ANA"/>
      <sheetName val="BD DEPOSITOS Y FERRETERIAS"/>
      <sheetName val="APU ANIDADO"/>
      <sheetName val="MANO DE OBRA"/>
      <sheetName val="MEMORIA DE CANTIDADES"/>
      <sheetName val="1. Materiales y suministros"/>
      <sheetName val="2. Herramientas y servicios"/>
      <sheetName val="3. Actividades a contratar"/>
      <sheetName val="4. Resumen costos proyecto"/>
      <sheetName val="PLAN DE SUMINISTRO DE MATERIAL"/>
      <sheetName val="VERIFICAR"/>
      <sheetName val="AREAS"/>
      <sheetName val="PRESUPUESTO COING"/>
      <sheetName val="ESTRUCTURAS"/>
      <sheetName val="FASE 1"/>
      <sheetName val="FASE 4"/>
      <sheetName val="FASE 2"/>
      <sheetName val="FASE 3"/>
      <sheetName val="DISPOSICION DE ESCOMBROS"/>
      <sheetName val="TOTAL FASES "/>
      <sheetName val="SEGUIMIENTO PRESUPUESTO"/>
      <sheetName val="PRECONTRACTUAL "/>
      <sheetName val="LIQUIDACIONES."/>
      <sheetName val="TC SANABRIA"/>
      <sheetName val="PLANES DE NECESIDAD"/>
      <sheetName val="% PREC"/>
      <sheetName val="CANAL LOGISTICO"/>
      <sheetName val="PRECONTRACTUAL"/>
      <sheetName val="LIQUIDACIONES"/>
      <sheetName val="TC SANABRIA "/>
      <sheetName val="SEG.CONTRATOS"/>
      <sheetName val="SEG.CONTRATOS BAMAV1"/>
      <sheetName val="FALTANTES 14  ABRIL  2020 (2)"/>
      <sheetName val="inv 01-04-2020"/>
      <sheetName val="MATERIAL CEAAR  LOA BNV "/>
      <sheetName val="posada "/>
      <sheetName val="CTO190 bamav 4  "/>
      <sheetName val="Sem14"/>
      <sheetName val="FALTANTES 16  ABRIL  2020 (2)"/>
      <sheetName val="INV 13 ABRIL 2020"/>
      <sheetName val="PARTE BAMAV3 NUEVO FORMATO"/>
      <sheetName val="PARTE BAMAV3"/>
      <sheetName val="PARTE NUEMRICO BRIAV32"/>
      <sheetName val="PARTE BAMAV3 BRIGADA"/>
      <sheetName val="ORIGINAL "/>
      <sheetName val="Velocimetro"/>
      <sheetName val="Revisiones"/>
      <sheetName val="F&amp;I"/>
      <sheetName val="Unidad táctica"/>
      <sheetName val="Process"/>
      <sheetName val="BD_Rellenar"/>
      <sheetName val="TIP"/>
      <sheetName val="Alerta"/>
      <sheetName val="PROGRAMA N 2021"/>
      <sheetName val="PROGRAMA HUEY 2021 "/>
      <sheetName val="INSUMOS UH-1N  BAMAV4"/>
      <sheetName val="INSUMOS HUEY  BAMAV4"/>
      <sheetName val="GRAFICAS PLAN WORD UH1N"/>
      <sheetName val="GRAFICAS PLAN WORD HUEY"/>
      <sheetName val="COSTO 25 HRS"/>
      <sheetName val="COSTO 50 HRS"/>
      <sheetName val="COSTO 100 HRS"/>
      <sheetName val="COSTO 150 HRS"/>
      <sheetName val="COSTO 200 HRS"/>
      <sheetName val="COSTO 300 HRS"/>
      <sheetName val="Tablilla HjTBO"/>
      <sheetName val="HojaTbo"/>
      <sheetName val="PLAN_NECESIDADES_MANTENIMIENTO"/>
      <sheetName val="LIQUIDACIONES. (2)"/>
      <sheetName val="SEGUI CONTRATOS"/>
      <sheetName val="CONTRATOS EN EJECUCION "/>
      <sheetName val="LIQUIDACIONES "/>
      <sheetName val="CONSOLIDADO LLEGAN I SEMES"/>
      <sheetName val="CONSOLIDADO SALEN I SEMEST"/>
      <sheetName val="LISTADO GENERAL DE PER TRASL"/>
      <sheetName val="CONSOLIDADO SALEN II SEMESTRE "/>
      <sheetName val="CONSOLIDADO LLEGAN II SEMESTRE"/>
      <sheetName val="ESTADISTICA OFICIALES"/>
      <sheetName val="ESTADISTICA SUBOFICIALES"/>
      <sheetName val="ESTADISTICA SLP"/>
      <sheetName val="ESTADISTICA CIVILES"/>
      <sheetName val="BASE DE DATOS FEBRERO"/>
      <sheetName val="DEMOSTRAT"/>
      <sheetName val="PRT DEMOST"/>
      <sheetName val="C. DEM"/>
      <sheetName val="R ADM"/>
      <sheetName val="18-04-2018"/>
      <sheetName val="01 JUN "/>
      <sheetName val="04 JUN "/>
      <sheetName val="06 JUN "/>
      <sheetName val="07 JUN"/>
      <sheetName val="08 JUN"/>
      <sheetName val="10 JUN "/>
      <sheetName val="11 JUN"/>
      <sheetName val="12 JUN"/>
      <sheetName val="13 JUN "/>
      <sheetName val="BREVE"/>
      <sheetName val="AERONAVES DEL BAOEA"/>
      <sheetName val="MANTTO"/>
      <sheetName val="03 MAR "/>
      <sheetName val="08 MAR "/>
      <sheetName val="26 MAR"/>
      <sheetName val="28 MAR"/>
      <sheetName val="30 MAR"/>
      <sheetName val="asignacion computadores"/>
      <sheetName val="revista"/>
      <sheetName val="171"/>
      <sheetName val="173"/>
      <sheetName val="175"/>
      <sheetName val="178"/>
      <sheetName val="180"/>
      <sheetName val="181"/>
      <sheetName val="187"/>
      <sheetName val="189"/>
      <sheetName val="190"/>
      <sheetName val="191"/>
      <sheetName val="192"/>
      <sheetName val="195"/>
      <sheetName val="198"/>
      <sheetName val="1MK nuevo"/>
      <sheetName val="2MK nuevo"/>
      <sheetName val="3MK nuevo"/>
      <sheetName val="4MK nuevo"/>
      <sheetName val="5MK nuevo"/>
      <sheetName val="6MK nuevo"/>
      <sheetName val="JLK nuevo"/>
      <sheetName val="HLK nuevo"/>
      <sheetName val="44T6GC1 mesa  SAP"/>
      <sheetName val="1JC6BM1 mesa  SAP"/>
      <sheetName val="NS2 mesa"/>
      <sheetName val="NRM mesa"/>
      <sheetName val="7L1 portatil "/>
      <sheetName val="4TC mesa"/>
      <sheetName val="6271VH1 mesa"/>
      <sheetName val="6271VFV mesa"/>
      <sheetName val="DMPRNCS2G5WQ"/>
      <sheetName val="DMPRND4ZG5WQ"/>
      <sheetName val="DMPRP39KG5WQ"/>
      <sheetName val="DMPRP3AFG5WQ"/>
      <sheetName val="DMPRV7LGG5WQ"/>
      <sheetName val="DMPRPEURG5WQ"/>
      <sheetName val="DMPRPEDZG5WQ"/>
      <sheetName val="DMPRP3EBG5WQ"/>
      <sheetName val="DMPRPE3BG5WQ"/>
      <sheetName val="DMPRP3F4G5WQ"/>
      <sheetName val="DMPRP3EQG5WQ"/>
      <sheetName val="DMPRPJ4VG5WQ"/>
      <sheetName val="DMPRP3BVG5WQ"/>
      <sheetName val="DMPRP39ZG5WQ"/>
      <sheetName val="DMPRVEWFG5WQ"/>
      <sheetName val="2020 NEW"/>
      <sheetName val="2021 (13144,7)"/>
      <sheetName val="INSERTAR SAP"/>
      <sheetName val="FALTANTES 11 DE MAYO  2020 (2)"/>
      <sheetName val="FALTANTES 15 DE MAYO  2020 (3)"/>
      <sheetName val="FALTANTES 10 DE JUNIO  2020 (3)"/>
      <sheetName val="FALTANTES 30 DE JUNIO  2020 (3)"/>
      <sheetName val="PRESTAMOS 30  JUNIO  2020 (2)"/>
      <sheetName val="inv 16 junio 2020"/>
      <sheetName val="CRITICOS CT0 190"/>
      <sheetName val="NUEVO PEDIDO BNQ"/>
      <sheetName val="LOAS"/>
      <sheetName val="APROBACIONES CONT 190 FINAL "/>
      <sheetName val="CTO 190-CENACAVIACION-2019"/>
      <sheetName val="PLAN REAL REPUESTOS 2020"/>
      <sheetName val="ROTACION"/>
      <sheetName val="PLAN REAL REPUESTOS 2020 (2)"/>
      <sheetName val="QUIL ASSY"/>
      <sheetName val="TRANSMISSION"/>
      <sheetName val="GEAR BOX 90"/>
      <sheetName val="DATOS REPARABLES "/>
      <sheetName val="inv original"/>
      <sheetName val="FALTANTES 22 DE JULIO  2020 (4)"/>
      <sheetName val="cotizaciòn cto 150 "/>
      <sheetName val="cotizacion CTO 150  (2)"/>
      <sheetName val="1 ER PEDIDO CT0 150"/>
      <sheetName val="2 ER PEDIDO CT0 150 (2)"/>
      <sheetName val="HANGUER"/>
      <sheetName val="MDS"/>
      <sheetName val="TIEMPOS ENTREGA"/>
      <sheetName val="BAEMA bnv"/>
      <sheetName val="BAEMA OK "/>
      <sheetName val="PEDIDOS ESPECIALES"/>
      <sheetName val="BR 25"/>
      <sheetName val="SERVOS BR 32 ESPITIA "/>
      <sheetName val="MY TUBERQUIA "/>
      <sheetName val="KIT SERVOS 1"/>
      <sheetName val="AVIONICA POR SERIES FALTANTES "/>
      <sheetName val="MOTORES CNMC MANIFOL"/>
      <sheetName val="BAEMA YA ADQUIRIDAO "/>
      <sheetName val="2013"/>
      <sheetName val="PROGRAMACION 2021"/>
      <sheetName val="FASES PAM 2021"/>
      <sheetName val="TBO PAM 2021"/>
      <sheetName val="INSUMOS X FASE PAM 2021"/>
      <sheetName val="REPUESTOS PAM 2021"/>
      <sheetName val="GRASAS Y LUBRICANTES PAM 2021"/>
      <sheetName val="TOTAL PAM TWIN "/>
      <sheetName val="FASES PAM 2021 "/>
      <sheetName val="TOTAL PAM CASA 2012-100"/>
      <sheetName val="TOTAL SUPER KING"/>
      <sheetName val="TOTAL PAM CARAVAN"/>
      <sheetName val="FORMATO FOCIS"/>
      <sheetName val="Unidades FOCIS 2016"/>
      <sheetName val="1. Equipos FOCIS 2016"/>
      <sheetName val="PRESUPUESTO 2021 INSUMOS "/>
      <sheetName val="NECESIDADES"/>
      <sheetName val="MATERIALES DE CONSTRUCCION"/>
      <sheetName val="UTILES DE ASEO"/>
      <sheetName val="DOTACIONES"/>
      <sheetName val="INSUMOS BAEMA "/>
      <sheetName val="PROG 2021 UH60"/>
      <sheetName val="INSUMOSUH60L"/>
      <sheetName val="PROGMI17 2021"/>
      <sheetName val="INSUMOS MI 17"/>
      <sheetName val="PROGUH1N2021"/>
      <sheetName val="INSUMOS UH1N BAMAV4"/>
      <sheetName val="PROGHUEY 2021"/>
      <sheetName val="INSUMOSHUEY BAMAV4"/>
      <sheetName val="estudio previo "/>
      <sheetName val="PROG EBA1 2021"/>
      <sheetName val="INSUMOS AVIONES "/>
      <sheetName val="UH1N"/>
      <sheetName val="IMPRIMIR"/>
      <sheetName val="COSTOS DE REFERENCIA  PWT"/>
      <sheetName val="COSTOS DE REFERENCIA  (2)"/>
      <sheetName val="IMPRIMIR "/>
      <sheetName val="NSN"/>
      <sheetName val="Gran Sintetizad"/>
      <sheetName val="PLAN DE NECI."/>
      <sheetName val="LEVER STOCK"/>
      <sheetName val="FALTANTES 03 DE AGOST  2020 (5)"/>
      <sheetName val="3 ER PEDIDO"/>
      <sheetName val="Anexo N° 1"/>
      <sheetName val="GRASAS UH 1-N "/>
      <sheetName val="GRASAS HUEY"/>
      <sheetName val="CICLO OVHAUL"/>
      <sheetName val="PROGRAMACION 2019"/>
      <sheetName val="TBO-RC 2020"/>
      <sheetName val="CONSUMIBLES FASE"/>
      <sheetName val="GRASAS"/>
      <sheetName val="CELULAS"/>
      <sheetName val="CELULAS (2)"/>
      <sheetName val="PROGRAMACION 2019 Ajustada 4300"/>
      <sheetName val="12,4-25-50 hrs"/>
      <sheetName val="COSTO 500 HORAS"/>
      <sheetName val="COSTO 1000 HORAS "/>
      <sheetName val="COSTO TOTAL FASES"/>
      <sheetName val="celulas plan 2019"/>
      <sheetName val="Grupo trabajo"/>
      <sheetName val="total insumos programdas"/>
      <sheetName val="50 hrs"/>
      <sheetName val="Tabla Total"/>
      <sheetName val="Fal-Tab"/>
      <sheetName val="Fal-Tra"/>
      <sheetName val="FALTANTES"/>
      <sheetName val="AMR"/>
      <sheetName val="Par-Tab"/>
      <sheetName val="Par-Tra"/>
      <sheetName val="PAR"/>
      <sheetName val=" INSUMOS BAAAS "/>
      <sheetName val="GENERAL"/>
      <sheetName val="PMI"/>
      <sheetName val="CTL VUELO"/>
      <sheetName val="TANQUES (2)"/>
      <sheetName val="KIT PMI-1"/>
      <sheetName val="KIT PMI-2"/>
      <sheetName val="FWD BELLCRANK"/>
      <sheetName val="RUEDAS"/>
      <sheetName val="HIDRAULICOS"/>
      <sheetName val="PRC"/>
      <sheetName val="BUJES CENTER PANEL"/>
      <sheetName val="LDS"/>
      <sheetName val="Req."/>
      <sheetName val="Tab Req."/>
      <sheetName val="Pedido KRU"/>
      <sheetName val="EVA"/>
      <sheetName val="Tabla Req. Pedido"/>
      <sheetName val="Req. Pedido"/>
      <sheetName val="DAÑADO EXTERIOR"/>
      <sheetName val="ENVIO A HELICENTRO "/>
      <sheetName val="261-HASTA 07-08-2020"/>
      <sheetName val="1 cotizacio"/>
      <sheetName val="2da cotizacion"/>
      <sheetName val="1 APROBACION 150 REPARABLES"/>
      <sheetName val="INV 12 AGOSTO "/>
      <sheetName val="CATEGORIAS"/>
      <sheetName val="LISTADO  BNQ"/>
      <sheetName val="261-hasta 07-08-2020 (2)"/>
      <sheetName val="inv 9 08 2020"/>
      <sheetName val="NO PROGRAMADO "/>
      <sheetName val="REPARABLES "/>
      <sheetName val="BAEMA "/>
      <sheetName val="inv 15 julio"/>
      <sheetName val="TABLA LOA"/>
      <sheetName val="C90 1"/>
      <sheetName val="C90 2"/>
      <sheetName val="B200 1"/>
      <sheetName val="B200 2"/>
      <sheetName val="B300 1"/>
      <sheetName val="B300 2"/>
      <sheetName val="CESSNA 1"/>
      <sheetName val="CESSNA 2"/>
      <sheetName val="King-Cessna 1"/>
      <sheetName val="King Cessna 2"/>
      <sheetName val="FALTANTES 13 DE JULIO  2020 (4)"/>
      <sheetName val="FALTANTES 20 agosto  2020 (4)"/>
      <sheetName val="ANALISIS PRESTAMOS OTRAS FUERZA"/>
      <sheetName val="ANALISIS PROFUNDO"/>
      <sheetName val="INV AGOSTO"/>
      <sheetName val="VALOR FALTANTES POR COLA"/>
      <sheetName val="PRESTAMOS 13  JULIO  2020 (3)"/>
      <sheetName val="PEDIDOS  ESPECIALES CP"/>
      <sheetName val="APROBACIONES CONTRATO 150 "/>
      <sheetName val="APROBACION 150 REPARABLES"/>
      <sheetName val="cotizaciòn cto 150  (2)"/>
      <sheetName val="CONDUCTORES"/>
      <sheetName val="LISTADO CONDUCTORES"/>
      <sheetName val="LISTADO2016)IW47)"/>
      <sheetName val="ESTADISTICA trabajos"/>
      <sheetName val="ORDENES (iw32)"/>
      <sheetName val="CONTROL ORDENES 2000"/>
      <sheetName val="REPORTE PERSONAL DIARIO"/>
      <sheetName val="%CUMPLIMIENTO"/>
      <sheetName val="Data Base"/>
      <sheetName val="BAMAV1"/>
      <sheetName val="BAMAV2"/>
      <sheetName val="BAMAV3"/>
      <sheetName val="BAMAV4"/>
      <sheetName val="BAAAS"/>
      <sheetName val="OSISCA"/>
      <sheetName val="PLAN NECESIDADES ACTUALIZACIONE"/>
      <sheetName val="DATOS GENERAL NUEVA LOA"/>
      <sheetName val="REABASTECIMIENTO ALMACEN"/>
      <sheetName val="BAEMAoriginal"/>
      <sheetName val="inv 07-08-2020"/>
      <sheetName val="PROYECCION LOA 2.000.000"/>
      <sheetName val="JUSTIFICACIÓN2"/>
      <sheetName val="TRABAJADO"/>
      <sheetName val="FALTANTES 08 sep 2020 "/>
      <sheetName val="11 SEP 2020"/>
      <sheetName val="7 mo pedido"/>
      <sheetName val="INSER PARTE"/>
      <sheetName val="PLAN NECE"/>
      <sheetName val="ET DAVAA "/>
      <sheetName val="RIESGOS"/>
      <sheetName val="ANALISIS DEL SECTOR TECNICO"/>
      <sheetName val="CONSOLIDADO JUNIO "/>
      <sheetName val="CONSOLIDADO JULIO "/>
      <sheetName val="CONSOLIDADO AGOSTO "/>
      <sheetName val="INFANTERIA"/>
      <sheetName val="dinamica-detalle"/>
      <sheetName val="dinamica-numerica"/>
      <sheetName val="Cdtes"/>
      <sheetName val="Directorio Publico"/>
      <sheetName val="ORGANIZACION PRUEBA"/>
      <sheetName val="CONPAG012_1 (65)"/>
      <sheetName val="BAEMA 29 ENERO 2021"/>
      <sheetName val="Intel. Operac"/>
      <sheetName val="DIV03"/>
      <sheetName val="Prev. Acc. Terroristas hr"/>
      <sheetName val="Datos_Soporte_1"/>
      <sheetName val="Referencias_(no_eliminar)"/>
      <sheetName val="REF__ACTAS"/>
      <sheetName val="REF__INF__"/>
      <sheetName val="VARIABLES_OPERACIONES"/>
      <sheetName val="INDICADOR_1"/>
      <sheetName val="INDICADOR_2"/>
      <sheetName val="INDICADOR_3"/>
      <sheetName val="INDICADOR_4"/>
      <sheetName val="INV_2"/>
      <sheetName val="DETALLE-VTA_(2)"/>
      <sheetName val="INDICADOR_VINCULACION_1"/>
      <sheetName val="COMP__ESTRATEGICO"/>
      <sheetName val="COMP__PROCESOS"/>
      <sheetName val="Result_Acum-periodo"/>
      <sheetName val="FAS_Vs__Nec"/>
      <sheetName val="PG_Periodo_CDC"/>
      <sheetName val="Result_NEC_to_FAS"/>
      <sheetName val="AD_Consol"/>
      <sheetName val="AD_CDC"/>
      <sheetName val="AD_ConsBan"/>
      <sheetName val="AD_ConsEcu"/>
      <sheetName val="AD_ConsEcuN17"/>
      <sheetName val="AD_Rbp+Abr"/>
      <sheetName val="Rsw+Psi_N17"/>
      <sheetName val="AD_Rsw+Psi"/>
      <sheetName val="CBX_(2)"/>
      <sheetName val="FTD_(2)"/>
      <sheetName val="FTA_(2)"/>
      <sheetName val="ESC_(2)"/>
      <sheetName val="FBE_(2)"/>
      <sheetName val="FF_(2)"/>
      <sheetName val="Resul_Periodo_CDC"/>
      <sheetName val="NEC-FAS_DifConsCDC"/>
      <sheetName val="ConsCDC_b"/>
      <sheetName val="AD_CDC_b"/>
      <sheetName val="Rsw+Psi_NEC-17"/>
      <sheetName val="FAS_52_Vs__Nec-17"/>
      <sheetName val="G_D_9"/>
      <sheetName val="INDICADOR_5"/>
      <sheetName val="INDICADOR_6"/>
      <sheetName val="EFA6-4TR_XLS"/>
      <sheetName val="\\Buho\excel\Mis_documentos\FEX"/>
      <sheetName val="GST_DEPREC_"/>
      <sheetName val="Cons710_xls"/>
      <sheetName val="IGPA_BR_12_"/>
      <sheetName val="1. PRODUCCION"/>
      <sheetName val="PRODUCCION"/>
      <sheetName val="PLANILLA VALIDACION"/>
      <sheetName val="DIV11"/>
      <sheetName val="TIPO Y TECNICA MANIOBRA"/>
      <sheetName val="ACCION-TIPO-SUB-CLAS"/>
      <sheetName val="FORMULARIO_CARGUE"/>
      <sheetName val="MATERIAL_PERSONAS1"/>
      <sheetName val="MATERIAL_PERSONAS2"/>
      <sheetName val="MATERIAL_PERSONAS3"/>
      <sheetName val="MATERIAL_PERSONAS4"/>
      <sheetName val="MATERIAL_PERSONAS5"/>
      <sheetName val="PERSONAS1"/>
      <sheetName val="PERSONAS2"/>
      <sheetName val="PERSONAS3"/>
      <sheetName val="PERSONAS4"/>
      <sheetName val="PERSONAS5"/>
      <sheetName val="RESULTADOS1"/>
      <sheetName val="RESULTADOS2"/>
      <sheetName val="RESULTADOS3"/>
      <sheetName val="RESULTADOS4"/>
      <sheetName val="RESULTADOS5"/>
      <sheetName val="muestra"/>
      <sheetName val="HR"/>
      <sheetName val="INFO"/>
      <sheetName val="DEST"/>
      <sheetName val="CERT"/>
      <sheetName val="ALBU"/>
      <sheetName val="DISP"/>
      <sheetName val="DINAMICA"/>
      <sheetName val="FECHA_CUMPLE"/>
      <sheetName val="IMPRIMIR (2)"/>
      <sheetName val="COMPROMET"/>
      <sheetName val="COMP-AYU-FUVUL"/>
      <sheetName val="LISTADO (2)"/>
      <sheetName val="CUADROS (2)"/>
      <sheetName val="CUADROS_DINA"/>
      <sheetName val="UNI"/>
      <sheetName val="PECOSOS"/>
      <sheetName val="CODE"/>
      <sheetName val="point"/>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GRAFICACION"/>
      <sheetName val="PMICE"/>
      <sheetName val="3. DOC, A.C.R"/>
      <sheetName val="1. PRODUCCION DIV5"/>
      <sheetName val="DATOS POR MES"/>
      <sheetName val="DIV ESTRATÉGICO"/>
      <sheetName val="DIV PROCESOS"/>
      <sheetName val="Hoja de trabajo"/>
      <sheetName val="BRLOG01"/>
      <sheetName val="DIADQ ABS"/>
      <sheetName val="COMPON. PROCESOS "/>
      <sheetName val="Efectividad AIN"/>
      <sheetName val="Actividades en frontera"/>
      <sheetName val="JAD"/>
      <sheetName val="Municipios intervenidos"/>
      <sheetName val="Proyectos productivos"/>
      <sheetName val="Reclutamiento forzado"/>
      <sheetName val="OPAIM"/>
      <sheetName val="Vereda modelo"/>
      <sheetName val="Población beneficiada"/>
      <sheetName val="Medio ambiente"/>
      <sheetName val="Comunidades étnicas "/>
      <sheetName val="Ruedas de negocio"/>
      <sheetName val="JOFI"/>
      <sheetName val="ACTIVIDADES DIARIAS DIV "/>
      <sheetName val="Armada"/>
      <sheetName val="enunciados"/>
      <sheetName val="ACTIVIDADES DIARIAS DIV05"/>
      <sheetName val="REPORTE SEMANAL POR"/>
      <sheetName val="Dadivas "/>
      <sheetName val="Fraudes "/>
      <sheetName val="Pérdida integridad"/>
      <sheetName val="Gestión del conocimiento"/>
      <sheetName val="Accidentes de transito"/>
      <sheetName val="Confianza AIN"/>
      <sheetName val="Planificación AIN"/>
      <sheetName val="Incumplimiento actividades AIN"/>
      <sheetName val="Imagen institucional"/>
      <sheetName val="Formato LISTA"/>
      <sheetName val="PERSONAL EJECUC PRES."/>
      <sheetName val="PERSONAL CEPSE"/>
      <sheetName val="ERRADICACION"/>
      <sheetName val="JURID AJOPE"/>
      <sheetName val="JURID DDHH"/>
      <sheetName val="JURID DISC Y ADTIVO"/>
      <sheetName val="Seccion Segunda"/>
      <sheetName val="TECNOLOGICA"/>
      <sheetName val="EDUC. FORMAL"/>
      <sheetName val="CEBB 2"/>
      <sheetName val="CEBB"/>
      <sheetName val="ING. ESC. MTTO"/>
      <sheetName val="ING. AMBIENTAL"/>
      <sheetName val="ING. FINCA RAIZ"/>
      <sheetName val="ING. SERV. PUB."/>
      <sheetName val="ING. BASES FIJAS"/>
      <sheetName val="GESTION DESMINADO MILITAR"/>
      <sheetName val="EQUIP DE INGENIEROS"/>
      <sheetName val="ING. CASAS FISCALES"/>
      <sheetName val="ejecutivo y 2o comandante UT"/>
      <sheetName val="CRM "/>
      <sheetName val="ACCION INT UNIDAD OPER. "/>
      <sheetName val="LISTA VERIFICACION ACCION INTEG"/>
      <sheetName val="AVIACION COMBUSTIBLES"/>
      <sheetName val="AVIACION ESTAND"/>
      <sheetName val="AVIACION OPERACIONES"/>
      <sheetName val="AVIACION SEGOP"/>
      <sheetName val="FAL. LAP. TODOS SS"/>
      <sheetName val="LISTAS DE CLASIFICACION"/>
      <sheetName val="ESTADISTIVA GRAL HASTA 2017"/>
      <sheetName val="FALTANTES PARCIALES ASC SEP 18"/>
      <sheetName val="EFECTIVOS"/>
      <sheetName val="A1"/>
      <sheetName val="D A1"/>
      <sheetName val="A2"/>
      <sheetName val="D A2"/>
      <sheetName val="E A2"/>
      <sheetName val="JERARQUIA"/>
      <sheetName val="TOE"/>
      <sheetName val="LAPSOS"/>
      <sheetName val="BASE DATA"/>
      <sheetName val="TOTALDATA"/>
      <sheetName val="BASEDATA"/>
      <sheetName val="BASE DE DATOS 2017"/>
      <sheetName val="BASE DE DATOS 1C2018"/>
      <sheetName val="BASE DE DATOS ESASA "/>
      <sheetName val="1. JURÍDICA INTEGRAL."/>
      <sheetName val="2. PROCESOS"/>
      <sheetName val="3. DISCIPLINARIOS"/>
      <sheetName val="4. ADMINISTRATIVOS"/>
      <sheetName val="5. SIJUR"/>
      <sheetName val="6. PQRS"/>
      <sheetName val="CONSILIDADO PROCESOS"/>
      <sheetName val="6.1 PQRS - Tipo"/>
      <sheetName val="6.2 Consolidado PQR"/>
      <sheetName val="6.3 PQRS - VENCIDAS"/>
      <sheetName val="Discip. CEDOC"/>
      <sheetName val="Discip. ESMIC 1"/>
      <sheetName val="Discip. ESMIC 2"/>
      <sheetName val="Discip. EMSUB 1"/>
      <sheetName val="Discip. EMSUB 2"/>
      <sheetName val="Discip. ESPRO 1"/>
      <sheetName val="Discip. ESPRO 2"/>
      <sheetName val="Discip. CEMIL 1"/>
      <sheetName val="Discip. CEMIL 2"/>
      <sheetName val="Discip. CENAE 1"/>
      <sheetName val="Discip. CENAE 2"/>
      <sheetName val="Discip. BRIER 1"/>
      <sheetName val="Discip. BRIER 2"/>
      <sheetName val="Discip. CEMAI 1"/>
      <sheetName val="Discip. CEMAI 2"/>
      <sheetName val="PA. CEDOC"/>
      <sheetName val="PA. ESMIC"/>
      <sheetName val="PA. EMSUB"/>
      <sheetName val="PA. ESPRO"/>
      <sheetName val="PA. CEMIL"/>
      <sheetName val="PA. CENAE"/>
      <sheetName val="PA. BRIER"/>
      <sheetName val="PA. CEMAI"/>
      <sheetName val="CÓDIGOS SIJUR"/>
      <sheetName val="PA. ESMIC 2"/>
      <sheetName val="PA. ESPRO 2"/>
      <sheetName val="PA. CEMIL 2"/>
      <sheetName val="PA. CENAE 2"/>
      <sheetName val="PA. BRIER 2"/>
      <sheetName val="Admin. ESMIC"/>
      <sheetName val="Admin. ESPRO"/>
      <sheetName val="Admi. CEMIL"/>
      <sheetName val="Admin. CENAE 1"/>
      <sheetName val="Admin. CENAE"/>
      <sheetName val="Admin. BRIER"/>
      <sheetName val="Info SIJUR"/>
      <sheetName val="ACCIONES CONSTITUCIONALES"/>
      <sheetName val="EXTRANJEROS"/>
      <sheetName val="COM. AGREGADOS"/>
      <sheetName val="BAJAS"/>
      <sheetName val="ALTAS SOLDAODS"/>
      <sheetName val="PARTE CEDOC"/>
      <sheetName val="NOVEDADES CEDOC"/>
      <sheetName val="INFORME EJECUTIVO CEDOC"/>
      <sheetName val="CEVED UNIDAD"/>
      <sheetName val="PARTE CEVED NUEVO 06-05-2019 ES"/>
      <sheetName val="PARTE CEVED NUEVO CEMIL  06-05-"/>
      <sheetName val="RETIRO"/>
      <sheetName val="CEVED B1 CEMIL 13-05-19"/>
      <sheetName val="Hijos"/>
      <sheetName val="BD Heridos"/>
      <sheetName val="Fallecidos"/>
      <sheetName val="Desaparecidos, Secues, Liberado"/>
      <sheetName val="BAJAS 20199"/>
      <sheetName val="UL CEVED B1 EMSUB 22 JUNIO 2019"/>
      <sheetName val="1. PRODUCCION DIV08"/>
      <sheetName val="PLANILLA  VALIDACIÓN  "/>
      <sheetName val="INFORMES DE PMICE"/>
      <sheetName val="Inteligencia de Combate"/>
      <sheetName val=" Doctrina"/>
      <sheetName val="Organización"/>
      <sheetName val="Material y Equipo"/>
      <sheetName val="Infraestructura"/>
      <sheetName val="Liderazgo"/>
      <sheetName val="Entrenamiento"/>
      <sheetName val="Cap. Complementaria"/>
      <sheetName val="LEY 418 AVIACION"/>
      <sheetName val="LEY 418 INTELIGENCIA"/>
      <sheetName val="LEY 418  LOGISTICA"/>
      <sheetName val="LEY 418 INGENIEROS"/>
      <sheetName val="LEY 418 FORMULARIO LLENAR"/>
      <sheetName val="TABLAS "/>
      <sheetName val="PLAN NECESIDADES LEY 418"/>
      <sheetName val="CPMET8"/>
      <sheetName val="ACPMET8"/>
      <sheetName val="CPMET7"/>
      <sheetName val="BAS29 (2)"/>
      <sheetName val="FORMATO MATRIZ SIATEM"/>
      <sheetName val="CIE-10"/>
      <sheetName val="CONTADORES"/>
      <sheetName val="MANEJO"/>
      <sheetName val="SUMATORIAS "/>
      <sheetName val="COMPARATIVO "/>
      <sheetName val="RIESGO1 CEDE4 "/>
      <sheetName val="RIESGO 1 DIV"/>
      <sheetName val="RIESGO2 CEDE4"/>
      <sheetName val="RIESGO 2 DIV"/>
      <sheetName val="RIESGO 3 DIV"/>
      <sheetName val="CD 1"/>
      <sheetName val="ALIM 1"/>
      <sheetName val="MERC 1"/>
      <sheetName val="CAJA 01"/>
      <sheetName val="CD 2"/>
      <sheetName val="ALIM 2"/>
      <sheetName val="MERC 2"/>
      <sheetName val="CAJA 02"/>
      <sheetName val="CD 3"/>
      <sheetName val="ALIM 3"/>
      <sheetName val="MERC 3"/>
      <sheetName val="CAJA 03"/>
      <sheetName val="CD 4"/>
      <sheetName val="ALIM 4"/>
      <sheetName val="MERC 4"/>
      <sheetName val="CAJA 4"/>
      <sheetName val="CD 5"/>
      <sheetName val="ALIM 5"/>
      <sheetName val="MERC 5"/>
      <sheetName val="CAJA 5"/>
      <sheetName val="CD 6"/>
      <sheetName val="ALIM 6"/>
      <sheetName val="MERC 6"/>
      <sheetName val="CAJA 6"/>
      <sheetName val="CD 7"/>
      <sheetName val="ALIM 7"/>
      <sheetName val="MERC 7"/>
      <sheetName val="CAJA 7"/>
      <sheetName val="CD 8"/>
      <sheetName val="ALIM 8"/>
      <sheetName val="MERC 8"/>
      <sheetName val="CAJA 8"/>
      <sheetName val="CD 9"/>
      <sheetName val="ALIM 9"/>
      <sheetName val="MERC 9"/>
      <sheetName val="CAJA 9"/>
      <sheetName val="CD 10"/>
      <sheetName val="ALIM 10"/>
      <sheetName val="MERC 10"/>
      <sheetName val="CAJA 10"/>
      <sheetName val="CD 11"/>
      <sheetName val="ALIM 11"/>
      <sheetName val="MERC 11"/>
      <sheetName val="CAJA 11"/>
      <sheetName val="CD 12"/>
      <sheetName val="ALIM 12"/>
      <sheetName val="MERC 12"/>
      <sheetName val="CAJA 12"/>
      <sheetName val="CD 13"/>
      <sheetName val="ALIM 13"/>
      <sheetName val="MERC 13"/>
      <sheetName val="CAJA 13"/>
      <sheetName val="CD 14"/>
      <sheetName val="ALIM 14"/>
      <sheetName val="MERC 14"/>
      <sheetName val="CAJA 14"/>
      <sheetName val="CD 15"/>
      <sheetName val="ALIM 15"/>
      <sheetName val="MERC 15"/>
      <sheetName val="CAJA 15"/>
      <sheetName val="CD 16"/>
      <sheetName val="ALIM 16"/>
      <sheetName val="MERC 16"/>
      <sheetName val="CAJA 16"/>
      <sheetName val="CD 17"/>
      <sheetName val="ALIM 17"/>
      <sheetName val="MERC 17"/>
      <sheetName val="CAJA 17"/>
      <sheetName val="CD 18"/>
      <sheetName val="ALIM 18"/>
      <sheetName val="MERC 18"/>
      <sheetName val="CAJA 18"/>
      <sheetName val="CD 19"/>
      <sheetName val="ALIM 19"/>
      <sheetName val="MERC 19"/>
      <sheetName val="CAJA 19"/>
      <sheetName val="CD 20"/>
      <sheetName val="ALIM 20"/>
      <sheetName val="MERC 20"/>
      <sheetName val="CAJA 20"/>
      <sheetName val="CD 21"/>
      <sheetName val="ALIM 21"/>
      <sheetName val="MERC 21"/>
      <sheetName val="CAJA 21"/>
      <sheetName val="CD 22"/>
      <sheetName val="ALIM 22"/>
      <sheetName val="MERC 22"/>
      <sheetName val="CAJA 22"/>
      <sheetName val="CD 23"/>
      <sheetName val="ALIM 23"/>
      <sheetName val="MERC 23"/>
      <sheetName val="CAJA 23"/>
      <sheetName val="CD24"/>
      <sheetName val="ALIM 24"/>
      <sheetName val="MERC 24"/>
      <sheetName val="CAJA 24"/>
      <sheetName val="CD 25"/>
      <sheetName val="ALIM 25"/>
      <sheetName val="MERC 25"/>
      <sheetName val="CAJA 25"/>
      <sheetName val="CD 26"/>
      <sheetName val="ALIM 26"/>
      <sheetName val="MERC 26"/>
      <sheetName val="CAJA 26"/>
      <sheetName val="CD 27"/>
      <sheetName val="ALIM 27"/>
      <sheetName val="MERC 27"/>
      <sheetName val="CAJA 27"/>
      <sheetName val="CD 28"/>
      <sheetName val="ALIM 28"/>
      <sheetName val="MERC 28"/>
      <sheetName val="CAJA 28"/>
      <sheetName val="CD 29"/>
      <sheetName val="ALIM 29"/>
      <sheetName val="MERC 29"/>
      <sheetName val="CAJA 29"/>
      <sheetName val="LIBRO COLUMNARIO"/>
      <sheetName val="CD 30"/>
      <sheetName val="ALIM 30"/>
      <sheetName val="MERC 30"/>
      <sheetName val="CAJA 30"/>
      <sheetName val="CD 31 "/>
      <sheetName val="ALIM 31"/>
      <sheetName val="MERC 31"/>
      <sheetName val="CAJA 31"/>
      <sheetName val="CD 32"/>
      <sheetName val="ALIM 32"/>
      <sheetName val="MERC 32"/>
      <sheetName val="CAJA 32"/>
      <sheetName val="CD33"/>
      <sheetName val="ALIM 33"/>
      <sheetName val="MERC 33"/>
      <sheetName val="CAJA 33"/>
      <sheetName val="CD34"/>
      <sheetName val="MERC 34"/>
      <sheetName val="CAJA"/>
      <sheetName val="CDT"/>
      <sheetName val="CANTINA"/>
      <sheetName val="ALIMENTACION"/>
      <sheetName val="PLANILLA"/>
      <sheetName val="COBERTURA"/>
      <sheetName val="DEUDORES"/>
      <sheetName val="ACRREDORES"/>
      <sheetName val="FDO FUNCIONAMIENTO"/>
      <sheetName val="FOMENTO"/>
      <sheetName val="FDO HABITACIONAL"/>
      <sheetName val="INTERESES CDT"/>
      <sheetName val="EVENTUALES"/>
      <sheetName val="GANANCIAS"/>
      <sheetName val="CAPITAL"/>
      <sheetName val="PLANILLA  COBRO "/>
      <sheetName val="ALIM 34"/>
      <sheetName val="CONCILIACION BANC"/>
      <sheetName val="CAJA 34"/>
      <sheetName val="LIBRO BG ALIM"/>
      <sheetName val="LIBRO BG MERC"/>
      <sheetName val="LIBRO CG FOMRNTO"/>
      <sheetName val="TES-D"/>
      <sheetName val="TES-BR"/>
      <sheetName val="TES-BAS"/>
      <sheetName val="TES-BIL"/>
      <sheetName val="INV FISICO FINAL MERCAN"/>
      <sheetName val="INV FISICO FINAL FOMENTO"/>
      <sheetName val="INV FISICO FINAL ALIMENT"/>
      <sheetName val="BALANCES CONT"/>
      <sheetName val="DIVISION"/>
      <sheetName val="BRIGADA"/>
      <sheetName val="BASPC29"/>
      <sheetName val="BILOP"/>
      <sheetName val="BIFRA"/>
      <sheetName val="BAMHE4"/>
      <sheetName val="BITER29"/>
      <sheetName val="BATOT12"/>
      <sheetName val="BATOT13"/>
      <sheetName val="BAAID3"/>
      <sheetName val="BAMMA"/>
      <sheetName val="FTMSO"/>
      <sheetName val="GMARD3"/>
      <sheetName val="GCABALLERIA"/>
      <sheetName val="BAFUR"/>
      <sheetName val="GAULA"/>
      <sheetName val="BIDEH6"/>
      <sheetName val="CGFM CAUCA"/>
      <sheetName val="TES-BIF"/>
      <sheetName val="TES-BAM"/>
      <sheetName val="TES-BID"/>
      <sheetName val="TES-B12"/>
      <sheetName val="TES-B13"/>
      <sheetName val="TES-BIT"/>
      <sheetName val="BAF"/>
      <sheetName val="BAMM"/>
      <sheetName val="BAAD"/>
      <sheetName val="DISM"/>
      <sheetName val="MET"/>
      <sheetName val="CEN"/>
      <sheetName val="FTM"/>
      <sheetName val="MART"/>
      <sheetName val="GAU"/>
      <sheetName val="AGRE"/>
      <sheetName val="AGREGADOS"/>
      <sheetName val="LIBRO AUX FONDO CASINO"/>
      <sheetName val="FOLIO IND DEUDORES"/>
      <sheetName val="FOLIO IND ACRE"/>
      <sheetName val="RELACION ACREEDORES"/>
      <sheetName val="PLAN INV FOMENTO"/>
      <sheetName val="PLAN INV FOND HABITA"/>
      <sheetName val="PLAN INV GANANCIAS"/>
      <sheetName val="O.S FOMENTO PELU"/>
      <sheetName val="O.S FOMENTO"/>
      <sheetName val="TABLA DE PORCIONES"/>
      <sheetName val="ENTREGA HABITACION"/>
      <sheetName val="PLANILLA EXTRAS CONTADO"/>
      <sheetName val="PLANILLA EXTRAS CREDITO"/>
      <sheetName val="PLANILLA CREDITO CAFETERIA"/>
      <sheetName val="ARQUEO CAJA"/>
      <sheetName val="BASE DATOS #3"/>
      <sheetName val="Pago"/>
      <sheetName val="03-02-2020"/>
      <sheetName val="10-02-2020"/>
      <sheetName val="17-02-2020"/>
      <sheetName val="25-02-2020"/>
      <sheetName val="info para HR"/>
      <sheetName val="BASE DATOS VH 1"/>
      <sheetName val="base datos Vh 2"/>
      <sheetName val="X DIV"/>
      <sheetName val="RESU"/>
      <sheetName val="RESUMEN P-19 "/>
      <sheetName val="RESUMEN P-2"/>
      <sheetName val="RESUMEN P-3"/>
      <sheetName val="P-4 Resolucion Bloqu"/>
      <sheetName val="DIV01"/>
      <sheetName val="DIV02"/>
      <sheetName val="DIV04"/>
      <sheetName val="DIV05"/>
      <sheetName val="DIV06"/>
      <sheetName val="DIV07"/>
      <sheetName val="DIV08"/>
      <sheetName val="TREJ"/>
      <sheetName val="CEAYG"/>
      <sheetName val="TB CONTROL FEBRERO"/>
      <sheetName val="16-03-2020 "/>
      <sheetName val="30-03-2020  (2)"/>
      <sheetName val="TODAS"/>
      <sheetName val="TB CONTROL MARZO 30 2020 01"/>
      <sheetName val="FORMATO TRIMESTRAL"/>
      <sheetName val="INSTRUCCIONES DE MANTENIMIENTO"/>
      <sheetName val="EDUCACION AMBIENTAL"/>
      <sheetName val="RESIDUOS SOLIDOS"/>
      <sheetName val="PROPUESTA FLORA"/>
      <sheetName val="PARTIDAS"/>
      <sheetName val="ASPECTOS LEGALES"/>
      <sheetName val="MATRIZ PROCESOS JURIDICOS"/>
      <sheetName val="AGUA"/>
      <sheetName val="ENERGIA"/>
      <sheetName val="R1 LOG INVERSA"/>
      <sheetName val="R2 SST"/>
      <sheetName val="COMP. ESTRATEGICO mens"/>
      <sheetName val="COMP. ESTRATEGICO trim"/>
      <sheetName val="COMP PROCESOS"/>
      <sheetName val="COMP PROCESOS X DIV"/>
      <sheetName val=" AG. GRAL 18-19 FV 2,0"/>
      <sheetName val=" AG. ASC. 19-20 "/>
      <sheetName val="ESTADISTICA ASC - MAR-2020"/>
      <sheetName val="ESTADISTICA GRAL 2011 AL 2018"/>
      <sheetName val="LISTA CLASIFICACION ESTADO FOL"/>
      <sheetName val="ACTA CLASIFICACION ASC MAR 2020"/>
      <sheetName val="FALTANTES ESTADISTICAS"/>
      <sheetName val="DEVOLUCION FOLIOS"/>
      <sheetName val="ESTADISTICA IMPRESA"/>
      <sheetName val="AG- ASC SEP 19"/>
      <sheetName val="CAMBIOS DE LISTA"/>
      <sheetName val="ESTADISTIVA FALTANTES 2017- (2"/>
      <sheetName val="ESTADISTICA ASC MAR 2019 (2)"/>
      <sheetName val="ESTADISTICA GRAL 2011 AL 20 (2"/>
      <sheetName val="ESTADISTICA ASC MAR 2019"/>
      <sheetName val="ESTADISTIVA GRAL LAPSOS ANTERIO"/>
      <sheetName val="ESTADISTIVA FALTANTES 2017-2018"/>
      <sheetName val="ESTADI. FAL .ASC. SEP. 2018"/>
      <sheetName val="ACTA CLASIFICACION ASC SEP 18"/>
      <sheetName val="ESTADISTICA GRAL 11-18 D.VACA"/>
      <sheetName val="06-07"/>
      <sheetName val="07-08"/>
      <sheetName val="08-09"/>
      <sheetName val="09-10"/>
      <sheetName val="10-11"/>
      <sheetName val="11-12"/>
      <sheetName val="12-13"/>
      <sheetName val=" 13-14"/>
      <sheetName val=" 14-15"/>
      <sheetName val=" 15-16"/>
      <sheetName val="16-17"/>
      <sheetName val="ESTADISTICA OK"/>
      <sheetName val="RETIRADOS "/>
      <sheetName val="ACTA"/>
      <sheetName val="17-18"/>
      <sheetName val="18-19"/>
      <sheetName val="AGD-17-18 -C3 4296"/>
      <sheetName val="C3-FALTANTES -TODOS LOS AÑOS-"/>
      <sheetName val="ESTA-ASCSEPT-18"/>
      <sheetName val="ESTADISTI AÑOS PRUB18"/>
      <sheetName val="TRABAJAR 4296"/>
      <sheetName val="TIPO_CARTILLA_2018041411040 (2"/>
      <sheetName val="PARA REALIZAR EL ACTA"/>
      <sheetName val="C3-AGD-17-18. 4296"/>
      <sheetName val="FALTANTES ASC-SEP-2019"/>
      <sheetName val="ANEXO D"/>
      <sheetName val="ANEXO F"/>
      <sheetName val="ANEXO E"/>
      <sheetName val="PRESTAMO"/>
      <sheetName val="PLANILLA DE TIRO N.F. (2)"/>
      <sheetName val="COMPROBANTE DE GASTO"/>
      <sheetName val="CERTIFICADO DE CONSUMO"/>
      <sheetName val="REINTEGRO DE VAINILLAS"/>
      <sheetName val="ENERO "/>
      <sheetName val="FEBRERO "/>
      <sheetName val="MARZO "/>
      <sheetName val="MAYO "/>
      <sheetName val="JUNIO "/>
      <sheetName val="JULIO "/>
      <sheetName val="AGOSTO"/>
      <sheetName val="SEPTIEMBRE"/>
      <sheetName val="OCTUBRE"/>
      <sheetName val="I TRI"/>
      <sheetName val="II TRI "/>
      <sheetName val="III TRI"/>
      <sheetName val="IV TRI "/>
      <sheetName val="CEIGE"/>
      <sheetName val="DIPSO"/>
      <sheetName val="PARAMETRIZADA"/>
      <sheetName val="BANCARIZACION"/>
      <sheetName val="BANCARIZA"/>
      <sheetName val="LISTADO PARTE"/>
      <sheetName val="abastecimiento"/>
      <sheetName val="LISTADO COMPAÑIA"/>
      <sheetName val="F. TABULACIÓN"/>
      <sheetName val="Instrumento"/>
      <sheetName val="ACCIONES MEJORA"/>
      <sheetName val="manejo de resultados"/>
      <sheetName val="acciones de mejora"/>
      <sheetName val="TRABAJAR AQUI"/>
      <sheetName val="CUADRO CONSUMO"/>
      <sheetName val="CUADRO ACT FIJOS"/>
      <sheetName val="TD-INCORPO"/>
      <sheetName val="Incorporaciones (2)"/>
      <sheetName val="Antigüedad SL18"/>
      <sheetName val="Dotacion SLP"/>
      <sheetName val="Dotacion SLP (2)"/>
      <sheetName val="D Alojamientos"/>
      <sheetName val="Endemico"/>
      <sheetName val="D y Marcialidad"/>
      <sheetName val="Material Campaña"/>
      <sheetName val="Comedores"/>
      <sheetName val="Contenedores"/>
      <sheetName val="Raciones Campaña"/>
      <sheetName val="Ascenso MG GR"/>
      <sheetName val="PEDIDOS TOLEMAIDA"/>
      <sheetName val="PEDIDOS BOGOTÁ"/>
      <sheetName val="Sheet2"/>
      <sheetName val="PEDIDOS CALI"/>
      <sheetName val="PEDIDOS VILLAVICENCIO"/>
      <sheetName val="CRONOGRAMA AGOSTO"/>
      <sheetName val="Anexo 1"/>
      <sheetName val="CO-D-NBA"/>
      <sheetName val="BIENES (2)"/>
      <sheetName val="PriceList"/>
      <sheetName val="ANEXO A PLAZOS"/>
      <sheetName val="ANEXO A"/>
      <sheetName val="F-01"/>
      <sheetName val="F-02"/>
      <sheetName val="F-03"/>
      <sheetName val="F-04"/>
      <sheetName val="F-05"/>
      <sheetName val="F-05A"/>
      <sheetName val="F-06"/>
      <sheetName val="F-07"/>
      <sheetName val="F-07A"/>
      <sheetName val="F-08"/>
      <sheetName val="F-09"/>
      <sheetName val="F-10"/>
      <sheetName val="F-11"/>
      <sheetName val="F-12"/>
      <sheetName val="F-13"/>
      <sheetName val="F-14"/>
      <sheetName val="F-15"/>
      <sheetName val="F-16"/>
      <sheetName val="F-17"/>
      <sheetName val="F-18"/>
      <sheetName val="F-19"/>
      <sheetName val="F-20"/>
      <sheetName val="F-21"/>
      <sheetName val="F-22"/>
      <sheetName val="F-26"/>
      <sheetName val="F-27"/>
      <sheetName val="F28"/>
      <sheetName val="ANEXO C"/>
      <sheetName val="F-23"/>
      <sheetName val="F-24 "/>
      <sheetName val="F-25 "/>
      <sheetName val="F-29"/>
      <sheetName val="F-30"/>
      <sheetName val="F-31"/>
      <sheetName val="FE-1"/>
      <sheetName val="ANEXO D (2)"/>
      <sheetName val="F.32 "/>
      <sheetName val="F-33"/>
      <sheetName val="COMP. PROCESO"/>
      <sheetName val="COMP. PROCESOS CONSOLIDADO"/>
      <sheetName val="BAPOM"/>
      <sheetName val="GGCAR"/>
      <sheetName val="BICOR05"/>
      <sheetName val="GGMAG"/>
      <sheetName val="BAMRU06"/>
      <sheetName val="BIVER"/>
      <sheetName val="APEN - 6 ANEXO C"/>
      <sheetName val="F-C II"/>
      <sheetName val="F-C I"/>
      <sheetName val="F-C III"/>
      <sheetName val="F-C IV-M-A"/>
      <sheetName val="F-C V-MUN-EXP"/>
      <sheetName val="F-C V (ARMAMENTO)"/>
      <sheetName val="F-C VII(AERONAVES)"/>
      <sheetName val="F-C VII (UAF)"/>
      <sheetName val="F-C VII (TT)"/>
      <sheetName val="F-C VII (OPT)"/>
      <sheetName val="F-C VIII (SANI-CAMP)"/>
      <sheetName val="INF GENERAL TOTAL VEHICULOS DIV"/>
      <sheetName val="--"/>
      <sheetName val="INF GENERAL TOTAL VHC BAS02"/>
      <sheetName val="DISP FORMATO DIV"/>
      <sheetName val="DISPONIBILIDAD BATOT-8"/>
      <sheetName val="CARGOS BATOT-8"/>
      <sheetName val="DESERTORES - 2019-2020 "/>
      <sheetName val="PARTE GRAL"/>
      <sheetName val="VALIDACION"/>
      <sheetName val="TOE VS EFECTIVOS"/>
      <sheetName val="PARTE NUMERICO EFECTIVOS POR GR"/>
      <sheetName val="LISTADO DETALLADO DE PERSONAL"/>
      <sheetName val="INASISTENCIA"/>
      <sheetName val="DESERTORES"/>
      <sheetName val="JUNTA MEDICA LABORAL"/>
      <sheetName val="DETENIDOS"/>
      <sheetName val="GRADOS EFECTIVOS "/>
      <sheetName val="PARTE DEMOSTRATIVO"/>
      <sheetName val="EJEMPLO"/>
      <sheetName val="Batot8"/>
      <sheetName val="Retiro Asistido"/>
      <sheetName val="TABLA PRUEBAS FISICAS (2)"/>
      <sheetName val="PLAN DE NECESIDADES"/>
      <sheetName val="CONTROL LEY 418"/>
      <sheetName val="CEDE 4"/>
      <sheetName val="CEDE 6"/>
      <sheetName val="CEDE 10"/>
      <sheetName val="Uso de Convenios "/>
      <sheetName val="Hoja de datos"/>
      <sheetName val="inpur conv"/>
      <sheetName val="UOM 1"/>
      <sheetName val="OOM 2"/>
      <sheetName val="UOM 3"/>
      <sheetName val="UOM 4"/>
      <sheetName val="Riesgo 7"/>
      <sheetName val="Riesgo 8"/>
      <sheetName val="Riesgo 9"/>
      <sheetName val="Riesgo 10"/>
      <sheetName val="PERSONAL TOE"/>
      <sheetName val="PRODUCCIÓN"/>
      <sheetName val=" CAPACITACIÓN PERSONAL "/>
      <sheetName val="RELACION DE PERSONAL"/>
      <sheetName val="AVANCES CUENTAS"/>
      <sheetName val="REVISION CUENTAS"/>
      <sheetName val="COMPROMETIMIENTO GALAN"/>
      <sheetName val="CUADRO MT (2)"/>
      <sheetName val="CUADRO MT"/>
      <sheetName val="COMPROMETIMIENTO TROPAS 24 DIC"/>
      <sheetName val="CONSOLIDADO MT."/>
      <sheetName val="CUADRO MIS TACTICA"/>
      <sheetName val="INFORMACION RED TRUNKING"/>
      <sheetName val="PERSONAL ESCOLTA AYUDANTE"/>
      <sheetName val="CUADRO PERSONAL COMUNICACIONES "/>
      <sheetName val="PLANILLA INDICATIVOS"/>
      <sheetName val="INFORMACION PUESTOS RELEVO"/>
      <sheetName val="ALARMA TELEFONICA"/>
      <sheetName val="INFORMACION BASES FIJAS"/>
      <sheetName val="SITUACION MATERIAL COM"/>
      <sheetName val="CONSOLIDADO FINAL"/>
      <sheetName val="SEGUIMIENTO SOLICITUDES "/>
      <sheetName val="SEGUIMIENTO GENERAL"/>
      <sheetName val="SL.P."/>
      <sheetName val="Estadisticas"/>
      <sheetName val="Retirados"/>
      <sheetName val="Subsidio Fam."/>
      <sheetName val="Trasladados"/>
      <sheetName val="Muertos"/>
      <sheetName val="PERSONAL ELIMINADO"/>
      <sheetName val="2007"/>
      <sheetName val="2009"/>
      <sheetName val="2010"/>
      <sheetName val="MuerNatu"/>
      <sheetName val="NOV. HERIDOS"/>
      <sheetName val="NOV. MUERTOS"/>
      <sheetName val="NOV. C Y FC MES"/>
      <sheetName val="TOTALES"/>
      <sheetName val="TIPO_CARTILLA_TXT_0407201916495"/>
      <sheetName val="BALANCE"/>
      <sheetName val="BALANCE FINANCIERA"/>
      <sheetName val="BALANCE FINCA RAIZ"/>
      <sheetName val="BALANCE FINANZAS"/>
      <sheetName val="INVADIDOS"/>
      <sheetName val="160501 Y 160502"/>
      <sheetName val="DUPLICADOS 1605"/>
      <sheetName val="VIAS Y PUENTES"/>
      <sheetName val="RECLASIFICAR"/>
      <sheetName val="ELIMINAR O UNIR DE LA 1605"/>
      <sheetName val="BATOT9"/>
      <sheetName val="CUADRO CRUCE"/>
      <sheetName val="MOVIMIENTOS"/>
      <sheetName val="TROPAS"/>
      <sheetName val="INFORME INSITOP"/>
      <sheetName val="INSITOP BRIM23"/>
      <sheetName val="CUADRO FUVUL"/>
      <sheetName val="CUADRO BAEEV"/>
      <sheetName val="CUADRO COMPROMETIMIENTO TROPA"/>
      <sheetName val="BACOT 126"/>
      <sheetName val="BACOT 127"/>
      <sheetName val="BACOT 128"/>
      <sheetName val="ELIMINADO "/>
      <sheetName val="SLR"/>
      <sheetName val="OFI-SUB-SLP-CIV"/>
      <sheetName val="BAJAS DIFERENTE CAUSAL"/>
      <sheetName val="PERSONAL SINAI"/>
      <sheetName val="EFECTIVO VS TOE"/>
      <sheetName val="TIPO CAR 14012019"/>
      <sheetName val="PERSONAL SEGREGADO"/>
      <sheetName val="PESONAL ELIMINADO"/>
      <sheetName val="PERSONAL RETIRADO "/>
      <sheetName val="PERSONAL ELIMINADO "/>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1"/>
      <sheetName val="Hoja42"/>
      <sheetName val="Hoja43"/>
      <sheetName val="Hoja44"/>
      <sheetName val="Hoja45"/>
      <sheetName val="Hoja46"/>
      <sheetName val="Hoja47"/>
      <sheetName val="Hoja48"/>
      <sheetName val="Hoja49"/>
      <sheetName val="Hoja50"/>
      <sheetName val="Hoja51"/>
      <sheetName val="Hoja52"/>
      <sheetName val="Hoja53"/>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Hoja101"/>
      <sheetName val="Hoja102"/>
      <sheetName val="Hoja103"/>
      <sheetName val="Hoja104"/>
      <sheetName val="Hoja105"/>
      <sheetName val="Hoja106"/>
      <sheetName val="Hoja107"/>
      <sheetName val="Hoja54"/>
      <sheetName val="Hoja55"/>
      <sheetName val="CUCUTA"/>
      <sheetName val="PARTE RANCHO CUCUTA"/>
      <sheetName val="Hoja108"/>
      <sheetName val="Hoja109"/>
      <sheetName val="Hoja110"/>
      <sheetName val="Hoja111"/>
      <sheetName val="Hoja113"/>
      <sheetName val="Hoja114"/>
      <sheetName val="Hoja115"/>
      <sheetName val="Hoja116"/>
      <sheetName val="Hoja117"/>
      <sheetName val="Hoja118"/>
      <sheetName val="Hoja119"/>
      <sheetName val="Hoja120"/>
      <sheetName val="Hoja121"/>
      <sheetName val="Hoja122"/>
      <sheetName val="Hoja123"/>
      <sheetName val="Hoja124"/>
      <sheetName val="Hoja125"/>
      <sheetName val="Hoja126"/>
      <sheetName val="Hoja127"/>
      <sheetName val="Hoja128"/>
      <sheetName val="Hoja129"/>
      <sheetName val="Hoja130"/>
      <sheetName val="Hoja131"/>
      <sheetName val="Hoja132"/>
      <sheetName val="Hoja133"/>
      <sheetName val="Hoja134"/>
      <sheetName val="Hoja135"/>
      <sheetName val="Hoja136"/>
      <sheetName val="Hoja137"/>
      <sheetName val="Hoja138"/>
      <sheetName val="Hoja139"/>
      <sheetName val="Hoja140"/>
      <sheetName val="Hoja141"/>
      <sheetName val="Hoja142"/>
      <sheetName val="Hoja143"/>
      <sheetName val="Hoja144"/>
      <sheetName val="Hoja145"/>
      <sheetName val="Hoja146"/>
      <sheetName val="Hoja147"/>
      <sheetName val="Hoja148"/>
      <sheetName val="Hoja149"/>
      <sheetName val="Hoja150"/>
      <sheetName val="Hoja152"/>
      <sheetName val="Hoja154"/>
      <sheetName val="Hoja155"/>
      <sheetName val="Hoja156"/>
      <sheetName val="Hoja157"/>
      <sheetName val="Hoja158"/>
      <sheetName val="Hoja153"/>
      <sheetName val="Hoja160"/>
      <sheetName val="Hoja161"/>
      <sheetName val="Hoja162"/>
      <sheetName val="Hoja163"/>
      <sheetName val="Hoja164"/>
      <sheetName val="Hoja165"/>
      <sheetName val="Hoja166"/>
      <sheetName val="Hoja167"/>
      <sheetName val="Hoja168"/>
      <sheetName val="Hoja169"/>
      <sheetName val="Hoja170"/>
      <sheetName val="Hoja171"/>
      <sheetName val="Hoja172"/>
      <sheetName val="Hoja173"/>
      <sheetName val="Hoja174"/>
      <sheetName val="Hoja175"/>
      <sheetName val="Hoja176"/>
      <sheetName val="Hoja177"/>
      <sheetName val="Hoja178"/>
      <sheetName val="Hoja179"/>
      <sheetName val="Hoja180"/>
      <sheetName val="Hoja181"/>
      <sheetName val="Hoja182"/>
      <sheetName val="Hoja183"/>
      <sheetName val="Hoja184"/>
      <sheetName val="Hoja185"/>
      <sheetName val="Hoja186"/>
      <sheetName val="Hoja187"/>
      <sheetName val="Hoja188"/>
      <sheetName val="Hoja189"/>
      <sheetName val="Hoja190"/>
      <sheetName val="Hoja191"/>
      <sheetName val="Hoja192"/>
      <sheetName val="Hoja193"/>
      <sheetName val="Hoja194"/>
      <sheetName val="Hoja195"/>
      <sheetName val="Hoja196"/>
      <sheetName val="Hoja159"/>
      <sheetName val="Hoja151"/>
      <sheetName val="Hoja112"/>
      <sheetName val="Hoja199"/>
      <sheetName val="Hoja200"/>
      <sheetName val="Hoja201"/>
      <sheetName val="Hoja197"/>
      <sheetName val="Hoja198"/>
      <sheetName val="RELACION TALLA PESO"/>
      <sheetName val="CEDE4 GMSIL"/>
      <sheetName val="CEDE5"/>
      <sheetName val=" CEDE 4 GMSIL MUNICIPIOS "/>
      <sheetName val=" LEY 418 CEDE 6"/>
      <sheetName val="LEY 418 CEDE 4"/>
      <sheetName val="LEY 418 FORMULARIO GENERAL"/>
      <sheetName val="imprimir plan mejoramiento"/>
      <sheetName val="2018 SOLO CBR5"/>
      <sheetName val="ayudas entrega JEM"/>
      <sheetName val="2018 ULT"/>
      <sheetName val="2018 folleto"/>
      <sheetName val="F-CI"/>
      <sheetName val="F-CII"/>
      <sheetName val="F-CIII"/>
      <sheetName val="F-SMA"/>
      <sheetName val="F-CV (CB)"/>
      <sheetName val="F-CV (ARMAMENTO)"/>
      <sheetName val="F-CVII (UAF)"/>
      <sheetName val="F-CVII(AERONAVES)"/>
      <sheetName val="F-CVII (TT)"/>
      <sheetName val="F-CVII (OPT)"/>
      <sheetName val="R1 ALMACENES"/>
      <sheetName val="R2 ALMACENES"/>
      <sheetName val="R3 ALMACENES"/>
      <sheetName val="MANTENIMIENTO EQUIPO DE OFICINA"/>
      <sheetName val="COMP. PROCESOS FINCA RAIZ"/>
      <sheetName val="BASDO IGPA-PROCESOS MENSUAL"/>
      <sheetName val="CONSOLIDADO  EQUIPO MAYOR"/>
      <sheetName val="MATERIAL ESTRATÉGICO"/>
      <sheetName val="PLAN ANUAL 2020 REAL"/>
      <sheetName val="OFICO COLOG (2)"/>
      <sheetName val="OFICO COLOG"/>
      <sheetName val="PLAN ANUAL 2020"/>
      <sheetName val="codigos"/>
      <sheetName val="borrador 16 marzo"/>
      <sheetName val="1, COMPRA DE EQUIPO"/>
      <sheetName val="2, ENSERES Y EQUIPO DE OFICINA"/>
      <sheetName val="3,EQUIPO MILITAR - INTELIGENCIA"/>
      <sheetName val="4,MATERIALES Y SUMINISTROS"/>
      <sheetName val="5, MANTENIMIENTO"/>
      <sheetName val="6, COMUNICACIONES Y TRANSPORTES"/>
      <sheetName val="7, IMPRESOS Y COMUNICACIONES"/>
      <sheetName val="19, SOSTENIMIENTO SEMOVIENTES"/>
      <sheetName val="21, CAPACITACION BIENESTAR"/>
      <sheetName val="OTROS GASTOS ADQ SERVICIOS"/>
      <sheetName val="DEMOSTRATIVO"/>
      <sheetName val="INSITOP AGOSTO 2019"/>
      <sheetName val="acta de revista"/>
      <sheetName val="CPESTRATEGICO"/>
      <sheetName val="Referen (no eliminar)"/>
      <sheetName val="D_ESTR"/>
      <sheetName val="RAR"/>
      <sheetName val="AYUDAS"/>
      <sheetName val="INDI_VARIABLES"/>
      <sheetName val="mapa_estr"/>
      <sheetName val="COMP.ESTRATEGICO"/>
      <sheetName val="Principal"/>
      <sheetName val="ESTRATEGICOS"/>
      <sheetName val="MAPA"/>
      <sheetName val="ANALISIS ESTREATEGICO"/>
      <sheetName val="COMP.PROCESOS"/>
      <sheetName val="OPERACIONES AEREAS"/>
      <sheetName val="BMMA 7"/>
      <sheetName val="MISIONES MARZO 2019"/>
      <sheetName val="MISIONES MAYO"/>
      <sheetName val="HORAS CAMPAÑA AGAM II"/>
      <sheetName val="CAMPAÑA AGAM II AER INTERV "/>
      <sheetName val="MISIONES ABRIL"/>
      <sheetName val="MISIONES JUNIO"/>
      <sheetName val="MISIONES JULIO"/>
      <sheetName val="HORAS CAMPAÑA AGAM II DIV 7 "/>
      <sheetName val="MISIONES AGOSTO"/>
      <sheetName val="MISIONES SEPTIEMBRE"/>
      <sheetName val="MISIONES OCTUBRE"/>
      <sheetName val="MISIONES NOVIEMBRE"/>
      <sheetName val="MISIONES DICIEMBRE"/>
      <sheetName val="MISIONES ENERO 2019"/>
      <sheetName val="PRESENT. COMAND"/>
      <sheetName val="CAMBIO V8"/>
      <sheetName val="CAMBIO 9 "/>
      <sheetName val="CAMBIO 13"/>
      <sheetName val="zapateria"/>
      <sheetName val="COMP. PROCESOS MENSUAL"/>
      <sheetName val="NUEVO PLAN BR-04"/>
      <sheetName val="NUEVO PLAN BR-04 ARMAMENTO"/>
      <sheetName val="COMUNICACIONES BINUT"/>
      <sheetName val="PARTE FIRMADO"/>
      <sheetName val="FO-COPER-DIPSE-467 menes"/>
      <sheetName val="Factores personales"/>
      <sheetName val="FO-COPER-DIPSE-467 "/>
      <sheetName val="causalidad arbol "/>
      <sheetName val="FO-COPER-DIPSE-467"/>
      <sheetName val="CUADRO OFICINA B1"/>
      <sheetName val="PARTE DE PERSONAL BR18"/>
      <sheetName val="LISTADO NOVEDADES BR18"/>
      <sheetName val="OTRAS NOVEDADES "/>
      <sheetName val="JPM"/>
      <sheetName val="LISTADO PERSONAL EFECTIVO"/>
      <sheetName val="JML CON REUBICACION"/>
      <sheetName val="BAMAM"/>
      <sheetName val="BIRAN"/>
      <sheetName val="GMRPI"/>
      <sheetName val="BAEEV1"/>
      <sheetName val="BAEEV14"/>
      <sheetName val="BAEEV16"/>
      <sheetName val="BAEEV18"/>
      <sheetName val="BITER18"/>
      <sheetName val="BASPC18"/>
      <sheetName val="GGARA"/>
      <sheetName val="AFEUR7"/>
      <sheetName val="CPMET3"/>
      <sheetName val="SLP CASTRO"/>
      <sheetName val="SLP ARROYO (2)"/>
      <sheetName val="INVESTIGACION TECNICA"/>
      <sheetName val="ENTREVISTA"/>
      <sheetName val="PLAN DE MEJORAMIENTO"/>
      <sheetName val="FO-COPER-DIPSE-467 2"/>
      <sheetName val="FO-COPER-DIPSE-467 2 (2)"/>
      <sheetName val="BRAZOS"/>
      <sheetName val="MILLA"/>
      <sheetName val="CALCULAR NOTAS"/>
      <sheetName val="FORMA DE EJECUTAR LA PPT"/>
      <sheetName val="CUADRO DE EVALUACIÓN PPT 2012"/>
      <sheetName val="TOTAL GENERAL"/>
      <sheetName val="PESO HOMBRES"/>
      <sheetName val="PESO MUJERES"/>
      <sheetName val="NUMERICO GMCOR"/>
      <sheetName val="GENERAL GMCOR"/>
      <sheetName val="GRADOS GMCOR"/>
      <sheetName val="% GMCOR"/>
      <sheetName val="DESMOSTRATIVO GMCOR"/>
      <sheetName val="JUNTA MEDICA "/>
      <sheetName val="Parte Numero"/>
      <sheetName val="PREDIOS MDN"/>
      <sheetName val="TITULO-ENTIDAD"/>
      <sheetName val="PRUEBA FISICA ESTADO MAYOR"/>
      <sheetName val="PF GENERAL UNIDADES BR1"/>
      <sheetName val="PPR20"/>
      <sheetName val="CONSOLIDADO UNID"/>
      <sheetName val="TURNOS"/>
      <sheetName val="PLANILLAS PRUEBA FISICA FINAL M"/>
      <sheetName val=" PRUEBAS FISICAS B ITER 15"/>
      <sheetName val="disponibilidad"/>
      <sheetName val="ELIMINADOS "/>
      <sheetName val="RETIRADOS DEL MES"/>
      <sheetName val="Parametros"/>
      <sheetName val="Oficinas"/>
      <sheetName val="Hoja_de_Pagos_(Adaptacion)"/>
      <sheetName val="RETIRADOS DEL MES JUNIO"/>
      <sheetName val="RETIROS"/>
      <sheetName val="I TRIM"/>
      <sheetName val="ENE"/>
      <sheetName val="FEB"/>
      <sheetName val="MAR"/>
      <sheetName val="BASE INTELIGENCIA"/>
      <sheetName val="MUNICIPIOS"/>
      <sheetName val="NUEVA BASE"/>
      <sheetName val="17-12-18 CAPTURA"/>
      <sheetName val="17-12-18 CAPTURA (2)"/>
      <sheetName val="17-12-18 CAPTURA (3)"/>
      <sheetName val="17-12-18 AFECTACION MINA"/>
      <sheetName val="17-12-18 HALLAZGO"/>
      <sheetName val="18-12-18 CAPTURA "/>
      <sheetName val="19-12-18 CAPTURA"/>
      <sheetName val="04-01-19 CAPTURA  "/>
      <sheetName val=" 08-01-19 CAPTURA"/>
      <sheetName val=" 09-01-19 CAPTURA "/>
      <sheetName val=" 09-01-19 CAPTURA (2)"/>
      <sheetName val=" 10-01-19 CAPTURA "/>
      <sheetName val=" 10-01-19 CAPTURA (2) "/>
      <sheetName val="18-01-19 CAPTURA"/>
      <sheetName val="24-01-19 DESTRUCCION A.E"/>
      <sheetName val="25-01-19 CAPTURA "/>
      <sheetName val="26-01-19 CAPTURA  "/>
      <sheetName val="26-01-19 CAPTURA   (2)"/>
      <sheetName val="27-01-19 CAPTURA "/>
      <sheetName val="27-01-19 CAPTURA (2)."/>
      <sheetName val="29-01-19 APREHENSION"/>
      <sheetName val="29-01-19 CAPTURA  "/>
      <sheetName val="30-01-19 CAPTURA  "/>
      <sheetName val="01-02-19 CAPTURA "/>
      <sheetName val="03-02-19 CAPTURA  "/>
      <sheetName val="05-02-19 CAPTURA  "/>
      <sheetName val="08-02-19 CAPTURA   "/>
      <sheetName val="13-02-19 CAPTURA   "/>
      <sheetName val="13-02-19 HALLAZGO    (2)"/>
      <sheetName val="14-02-19 APREHENSION "/>
      <sheetName val="16-02-19 CAPTURA  "/>
      <sheetName val="17-02-19 CAPTURA "/>
      <sheetName val="18-02-19 CAPTURA "/>
      <sheetName val="21-02-19 CAPTURA"/>
      <sheetName val="21-02-19 CAPTURA (2)"/>
      <sheetName val="21-02-19 CAPTURA (3)"/>
      <sheetName val="27-02-19 HALLAZGO V."/>
      <sheetName val="27-02-19 CAPTURA (2)"/>
      <sheetName val="03-03-19 CAPTURA"/>
      <sheetName val="10-03-19 CAPTURA"/>
      <sheetName val="10-03-19 CAPTURA 2"/>
      <sheetName val="14-03-19 CAPTURA"/>
      <sheetName val="15-03-19 INMOVILIZACION"/>
      <sheetName val="16-03-19 CAPTURA"/>
      <sheetName val="16-03-19 DESTRUCCION 01 MAP(2)"/>
      <sheetName val="20-03-19 CAPTURA"/>
      <sheetName val="21-03-19 M-D-O-M"/>
      <sheetName val="22-03-19 M-D-O-M (2)"/>
      <sheetName val="22-03-19 CAPTURA"/>
      <sheetName val="01-04-19 DEPOSITO ILEGAL"/>
      <sheetName val="14-04-19 APREHENSION "/>
      <sheetName val="15-04-19 CAPTURA "/>
      <sheetName val="15-04-19 CAPTURA (2) "/>
      <sheetName val="17-04-19 DESTRUCCION 02(MAP) "/>
      <sheetName val="19-04-19 CAPTURA  "/>
      <sheetName val="21-04-19 CAPTURA X ORDEN JUD"/>
      <sheetName val="23-04-19 ALLANAMIENTO"/>
      <sheetName val="26-04-19 ALLANAMIENTO "/>
      <sheetName val="26-04-19 ALLANAMIENTO 2 (2)"/>
      <sheetName val="27-04-19 ALLANAMIENTO "/>
      <sheetName val="29-04-19 DESTRUCCION LABORATORI"/>
      <sheetName val="Reporte_Radiogramas_2019(1)"/>
      <sheetName val="HR destruccion 02 MAP 17 de ABR"/>
      <sheetName val="ESTADISTICA DIA A DIA 2018"/>
      <sheetName val="CONSOLIDADO GMGDC 2018"/>
      <sheetName val="hr. operacional map"/>
      <sheetName val="14-04-19 HR"/>
      <sheetName val="IGPA ESTRATEGICO "/>
      <sheetName val="ESTRATEGICO DIV5"/>
      <sheetName val="BR6"/>
      <sheetName val="BR8"/>
      <sheetName val="BR9"/>
      <sheetName val="BR13"/>
      <sheetName val="2. SEGUIMIENTO INFORMES"/>
      <sheetName val="1. PRODUCCION DIV03"/>
      <sheetName val="PAGO DE INFORMCACION"/>
      <sheetName val="SEPTIEMBRE "/>
      <sheetName val="IMPACTO CCI"/>
      <sheetName val="IGPA PROCESOS "/>
      <sheetName val="REF GR"/>
      <sheetName val="1 CONVERSION"/>
      <sheetName val="2 ANEXO T BONOS "/>
      <sheetName val="3 ANEXO T GALONES"/>
      <sheetName val="4 CUADRO CONSUMO"/>
      <sheetName val="5 SAP "/>
      <sheetName val="KILOMETRAJE"/>
      <sheetName val="PIE SUPERSOCIEDADES"/>
      <sheetName val="NECESIDAD TOTALES"/>
      <sheetName val="BR3"/>
      <sheetName val="ZONAS Y DISTRITOS"/>
      <sheetName val="FUDRA"/>
      <sheetName val="2. GASTOS RESERVADOS"/>
      <sheetName val="inf judicializacion"/>
      <sheetName val="PELIGROS"/>
      <sheetName val="ND"/>
      <sheetName val="MATRIZ FUTCO"/>
      <sheetName val="MATRIZPELIGROS"/>
      <sheetName val="Peligros2"/>
      <sheetName val="JEMOP"/>
      <sheetName val="JEMGF"/>
      <sheetName val="COEJC-SECEJ"/>
      <sheetName val="JEMPP"/>
      <sheetName val="BALANCE 2 GRUPO"/>
      <sheetName val="Intensiones terroristas"/>
      <sheetName val="Operaciones Militares"/>
      <sheetName val="Finanzas"/>
      <sheetName val=" CONVENI"/>
      <sheetName val="1. PRODUCCIÓN (2)"/>
      <sheetName val="Intesiones terroristas"/>
      <sheetName val="BAJAS DIFERENTES CAUSALES "/>
      <sheetName val="1. PRODUCCION DAVAA"/>
      <sheetName val="COMPAÑIAS"/>
      <sheetName val="G-Listado"/>
      <sheetName val="LIST D"/>
      <sheetName val="# PARTE"/>
      <sheetName val="CONSOL VAC"/>
      <sheetName val="CUDRO ADMIN"/>
      <sheetName val="CDRO DEM"/>
      <sheetName val="DATA"/>
      <sheetName val="FORMULA"/>
      <sheetName val="CUADRO REUNION ADMINISTRATIVA"/>
      <sheetName val="REUNIO ADMINISTRATIVA"/>
      <sheetName val="Ene-12"/>
      <sheetName val="Feb-12"/>
      <sheetName val="Mar-12"/>
      <sheetName val="Balance Trimestre"/>
      <sheetName val="Traslados"/>
      <sheetName val="Tabla %"/>
      <sheetName val="SLP "/>
      <sheetName val="GGCUN"/>
      <sheetName val="BICOL "/>
      <sheetName val="BAEEV13"/>
      <sheetName val="GMTEQ EXDE"/>
      <sheetName val="MANTENIMIENTO2"/>
      <sheetName val="PRIMER TRIMESTRE TARJETAS "/>
      <sheetName val="HIRO"/>
      <sheetName val="PLANTILLA FACTURA "/>
      <sheetName val="CUADRODISTBAMAI GRASAS PLANTILL"/>
      <sheetName val="CUADRO DIST BASEN GRASAS 1ER PA"/>
      <sheetName val="PRESUPUESTO 2020 UNID BRING"/>
      <sheetName val="PRESUPUESTO 2020 BASEN"/>
      <sheetName val="PRESUPUESTO 2020 BASOE"/>
      <sheetName val="PRESUPUESTO 2020 UNID FM"/>
      <sheetName val="VR PARTIDA UNIDADES2020 "/>
      <sheetName val="OFERTA 2020"/>
      <sheetName val="MARCAS 2020"/>
      <sheetName val="CUADRO DIST BASOE GRASAS 1ER PA"/>
      <sheetName val="FACTURA MTTO COMP  "/>
      <sheetName val="FACTURA MTTO NOV DIC18"/>
      <sheetName val="OFERTA"/>
      <sheetName val="ANEX MTTO COMPUTO 2019"/>
      <sheetName val="ANEX MTTO COMPUTO NOV DIC O (2)"/>
      <sheetName val="SP MOSQUERA "/>
      <sheetName val="RESUMEN MTTO PR (2)"/>
      <sheetName val="RESUMEN MTTO PR"/>
      <sheetName val="SABANA MTTO COMP BASEN COMPLETA"/>
      <sheetName val="FACT MTTO COMP BASEN"/>
      <sheetName val="FACT MTTO COMP BASEN INF"/>
      <sheetName val="ESPRO"/>
      <sheetName val="BRIER (2)"/>
      <sheetName val="BRIER"/>
      <sheetName val="CC BFER1 5 BAOPE 2"/>
      <sheetName val="BRIAV25"/>
      <sheetName val="FACTURA MTTO COMP BASEN SAP"/>
      <sheetName val="PARTIDA MTTO BASEN OK"/>
      <sheetName val="FACT MTTO COMP BASEN ACTA"/>
      <sheetName val="SABANA MTTO COMP BASEN"/>
      <sheetName val="PARTIDA MTTO BASEN "/>
      <sheetName val="OFERTA CTO 106 2020 "/>
      <sheetName val="FACT MTTO BAMAI  ACTA 1ERPAGO"/>
      <sheetName val="FACT MTTO COMP BAMAI INF "/>
      <sheetName val="PLANTILLAFACT MTTO COMP BAMAI  "/>
      <sheetName val="SABANA MTTO BAMAI 1ERPAGO"/>
      <sheetName val="SABANA MTTO COMP BAMAI20201ERPA"/>
      <sheetName val="PARTIDA MTTO BAMAI 2020"/>
      <sheetName val="Tolemaida"/>
      <sheetName val="1er Entrega"/>
      <sheetName val="2da Entrega"/>
      <sheetName val="PASTA 003-002 BASEN ASEO ok"/>
      <sheetName val="PASTA 003-002 BASEN ASEO "/>
      <sheetName val="ACEITES 003-003 CENAC ASEO"/>
      <sheetName val="PASTA 003-004 CENAC ASEO "/>
      <sheetName val="PASTA 003-005 CENAC ASEO  "/>
      <sheetName val="PASTA 003-006 CENAC ASEO "/>
      <sheetName val="PASTA 003-007 CENAC ASEO "/>
      <sheetName val="PASTA 003-008 CENAC ASEO  "/>
      <sheetName val="VR. PARTIDA"/>
      <sheetName val="INSITOP-JULIO-09 (29)"/>
      <sheetName val="PERSONAL APARTE"/>
      <sheetName val="ACTIVIDADES DIARIAS DIV"/>
      <sheetName val="Admin Data - Do Not Edit"/>
      <sheetName val="1.PRELIMINARES"/>
      <sheetName val="2. SUBRSANTE"/>
      <sheetName val="3. PORTANTES ESTRUCTURALES "/>
      <sheetName val="4. RODADURA ASFÁLTICA"/>
      <sheetName val="22. ASEO"/>
      <sheetName val="LISTA DE ACTIVIDADES"/>
      <sheetName val="Rendimento Cereo -Asfalto "/>
      <sheetName val="Excavaciones "/>
      <sheetName val="Referencias "/>
      <sheetName val="Basicos"/>
      <sheetName val="Cant. Obra"/>
      <sheetName val="Unitarios"/>
      <sheetName val="CONDICIONES INICIALES PROYECTO"/>
      <sheetName val="BALANCE PROYECTO"/>
      <sheetName val="VALORES DEL CONTRATO"/>
      <sheetName val="MTO DE EQUIPOS"/>
      <sheetName val="PARTIDA ESPECIAL"/>
      <sheetName val="ANEXO 1 FACTURA P.N"/>
      <sheetName val="FOTOS 1"/>
      <sheetName val="VALORES DEL CONTRATO 1"/>
      <sheetName val="FERRETERIA"/>
      <sheetName val="ASEOYCAFETERIA"/>
      <sheetName val="SERVICIOSPUBLICOS"/>
      <sheetName val="BYSAUXILIARES"/>
      <sheetName val="SOPERATIVOS"/>
      <sheetName val="CLASIF"/>
      <sheetName val="PONDERACIÓN"/>
      <sheetName val="ZON BAJ"/>
      <sheetName val="ZON- MED"/>
      <sheetName val="ZON-ALT"/>
      <sheetName val="ZON-EXT"/>
      <sheetName val="BAJ-CLAS X TIP-RIG"/>
      <sheetName val="MOD-CLAS X TIP-RISG"/>
      <sheetName val="ALT-CLAS X TIP-RISG"/>
      <sheetName val="EXT-CLAS X TIP-RISG"/>
      <sheetName val="Alineamiento CEDE6"/>
      <sheetName val="ORIGEN DE DATOS"/>
      <sheetName val="CARACTERIZACIÓN"/>
      <sheetName val="ESTADISTICA GENERAL"/>
      <sheetName val="ESTADISTICA VENCIDAS"/>
      <sheetName val="RESUMEN GENERAL JEMPP"/>
      <sheetName val="COPER  (2)"/>
      <sheetName val="DISAN"/>
      <sheetName val="DIPER"/>
      <sheetName val="ORDENES MESES ANTERIORES"/>
      <sheetName val="CUADRO ENVIOS"/>
      <sheetName val="PARA JEMPP"/>
      <sheetName val="Órdenes"/>
      <sheetName val="CONTROL ORDENES CEDE11 14-OCT-2"/>
      <sheetName val="CONTROL ORDENES CEDE11 07-OCT-2"/>
      <sheetName val="6. GASTOS RESERVADOS "/>
      <sheetName val="Informe comp conceptos-valores "/>
      <sheetName val="cuadro plazos"/>
      <sheetName val="BIPIC NUEVO FORMATO PLANTILLAS "/>
      <sheetName val="NUEVO FORMATO BAMJO"/>
      <sheetName val="INS desactualizados"/>
      <sheetName val="LISTA       "/>
      <sheetName val="f.c.o"/>
      <sheetName val="F.S.C"/>
      <sheetName val="F.A.C"/>
      <sheetName val="F.S.M"/>
      <sheetName val="F.R.M"/>
      <sheetName val="F.C.E"/>
      <sheetName val="F.M.E"/>
      <sheetName val="F.I.O"/>
      <sheetName val="F.E.P"/>
      <sheetName val="F.ADIC"/>
      <sheetName val="F.ADIC 2"/>
      <sheetName val="F.COR"/>
      <sheetName val="F.O.C"/>
      <sheetName val="F.CTO"/>
      <sheetName val="F.CA.O"/>
      <sheetName val="F.AS.O"/>
      <sheetName val="PRESUP"/>
      <sheetName val="p.u"/>
      <sheetName val="F.COTIZ"/>
      <sheetName val="F.D.CON"/>
      <sheetName val="PRESU"/>
      <sheetName val="FmUnit"/>
      <sheetName val="F.PRES"/>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INF IMI SEG Y DEF"/>
      <sheetName val="REF - PLAN PMICE"/>
      <sheetName val="BICAM 24 III"/>
      <sheetName val="PLAZOS"/>
      <sheetName val="NOMINA"/>
      <sheetName val="ESP"/>
      <sheetName val="RANGO"/>
      <sheetName val="PROYECCION"/>
      <sheetName val=" PRUEBAS FISICAS BITER 15 OFICI"/>
      <sheetName val=" PRUEBAS FISICAS BITER 15 SUBOF"/>
      <sheetName val="PRUEBA FISÍCA"/>
      <sheetName val="MILLAS"/>
      <sheetName val="FLEXI BRAZOS"/>
      <sheetName val="IMC"/>
      <sheetName val="SEXO"/>
      <sheetName val="CELEBRADOS 2017"/>
      <sheetName val="EJECUTADOS 2017"/>
      <sheetName val="CONTRATOS CELEBRADOS ACOFA"/>
      <sheetName val="HOJA GENERAL"/>
      <sheetName val="CON FORMULAS"/>
      <sheetName val="PLAN DE ADQUISICIONES INV"/>
      <sheetName val="CDP"/>
      <sheetName val="CRP"/>
      <sheetName val="OBLIGACION"/>
      <sheetName val="auxiliar CRP"/>
      <sheetName val="AUXILIAR PAGO"/>
      <sheetName val="TABLA PAGOS"/>
      <sheetName val="CUADRO COMPORACION"/>
      <sheetName val="TABLA DE CONTRATOS REALIZADOS"/>
      <sheetName val="auxiliar obligaciones"/>
      <sheetName val="AUXILIAR CDP"/>
      <sheetName val="TABLA PROCESOS EN MARCHA"/>
      <sheetName val="FECHAS ESTABLECIDAS"/>
      <sheetName val="Determinacion_tarifa"/>
      <sheetName val="Calendario CREE"/>
      <sheetName val="Fechas-CREE"/>
      <sheetName val="TARIFAS"/>
      <sheetName val="R1 CenacReg-EspDIADQ "/>
      <sheetName val="Arm"/>
      <sheetName val="Avi"/>
      <sheetName val="Barra"/>
      <sheetName val="Buc"/>
      <sheetName val="Cal"/>
      <sheetName val="Conv"/>
      <sheetName val="Cúc"/>
      <sheetName val="Flor"/>
      <sheetName val="Ibag"/>
      <sheetName val="Pop"/>
      <sheetName val="Ing"/>
      <sheetName val="Int"/>
      <sheetName val="Med"/>
      <sheetName val="Neiv"/>
      <sheetName val="EvidenciasCENAC"/>
      <sheetName val="Pas"/>
      <sheetName val="Pers"/>
      <sheetName val="PteA"/>
      <sheetName val="Tele"/>
      <sheetName val="Tole"/>
      <sheetName val="Tun"/>
      <sheetName val="Usaq"/>
      <sheetName val="Valle"/>
      <sheetName val="Villa"/>
      <sheetName val="Yop"/>
      <sheetName val="RiesgosABS2021 DICRE"/>
      <sheetName val="ListadoCausas2021 DICRE"/>
      <sheetName val="Arm1"/>
      <sheetName val="Arm2"/>
      <sheetName val="Avi1"/>
      <sheetName val="Avi2"/>
      <sheetName val="Barra1"/>
      <sheetName val="Barra2"/>
      <sheetName val="Cal1"/>
      <sheetName val="Cal2"/>
      <sheetName val="Conv1"/>
      <sheetName val="Conv2"/>
      <sheetName val="Cúc1"/>
      <sheetName val="Cúc2"/>
      <sheetName val="Flor1"/>
      <sheetName val="Flor2"/>
      <sheetName val="Iba1"/>
      <sheetName val="Iba2"/>
      <sheetName val="Ing1"/>
      <sheetName val="Ing2"/>
      <sheetName val="Int1"/>
      <sheetName val="Int2"/>
      <sheetName val="Med1"/>
      <sheetName val="Med2"/>
      <sheetName val="Pas1"/>
      <sheetName val="Pas2"/>
      <sheetName val="Per1"/>
      <sheetName val="Per2"/>
      <sheetName val="Pop1"/>
      <sheetName val="Pop2"/>
      <sheetName val="PteA1"/>
      <sheetName val="PteA2"/>
      <sheetName val="Tol1"/>
      <sheetName val="Tol2"/>
      <sheetName val="Tun1"/>
      <sheetName val="Tun2"/>
      <sheetName val="Usa1"/>
      <sheetName val="Usa2"/>
      <sheetName val="Villa1"/>
      <sheetName val="Villa2"/>
      <sheetName val="Yop1"/>
      <sheetName val="Yop2"/>
      <sheetName val="Valle1"/>
      <sheetName val="Valle2"/>
      <sheetName val="Tele1"/>
      <sheetName val="Tele2"/>
      <sheetName val="Buca1"/>
      <sheetName val="Buca2"/>
      <sheetName val="BAS7"/>
      <sheetName val="BIVAR21"/>
      <sheetName val="BIAVA 30"/>
      <sheetName val="BITER 7"/>
      <sheetName val="BASDO 52"/>
      <sheetName val="BIALB PTAP"/>
      <sheetName val="BIALB PTAR I Y II"/>
      <sheetName val="DIV 4"/>
      <sheetName val="GAULA META"/>
      <sheetName val="BITER TALLER"/>
      <sheetName val="ELECTRICAS BIALB"/>
      <sheetName val="BASURAS BIALB"/>
      <sheetName val="GUADAÑAS BIALB"/>
      <sheetName val="BIGOH 29"/>
      <sheetName val="Distribución"/>
      <sheetName val="divipola"/>
      <sheetName val="ProveedorCSV"/>
      <sheetName val="csvTemp"/>
      <sheetName val="TablaDinamicaMinimos"/>
      <sheetName val="CatalogoTemp"/>
      <sheetName val="DICRE ABS 2020"/>
      <sheetName val="Indicador 7"/>
      <sheetName val="Indicador 8"/>
      <sheetName val="Indicador 9"/>
      <sheetName val="Indicador 10"/>
      <sheetName val="Riesgo DIV"/>
      <sheetName val="B3"/>
      <sheetName val="BAMAI"/>
      <sheetName val="BIOPE"/>
      <sheetName val="BIADE"/>
      <sheetName val="B1"/>
      <sheetName val="B2"/>
      <sheetName val="B4"/>
      <sheetName val="B6"/>
      <sheetName val="B9"/>
      <sheetName val="B10"/>
      <sheetName val="B11"/>
      <sheetName val="EVSE"/>
      <sheetName val="Reporte GRÁFICO"/>
      <sheetName val="Ejercito"/>
      <sheetName val="INFORME JUL 19"/>
      <sheetName val="INFORME JUN 19"/>
      <sheetName val="INFORME MAY 19"/>
      <sheetName val="INFORME ABR 19"/>
      <sheetName val="INFORME MAR  19"/>
      <sheetName val="INFORME FEB 19"/>
      <sheetName val="INFORME ENE 19"/>
      <sheetName val="ALA FIJA"/>
      <sheetName val="BELL"/>
      <sheetName val="INTERCAMBIOS CONTROLADOS"/>
      <sheetName val="TIEMPO X INSP"/>
      <sheetName val="manto 2"/>
      <sheetName val="Riesgo 11"/>
      <sheetName val="Riesgo 12"/>
      <sheetName val="Riesgo 13"/>
      <sheetName val="Riesgo 14"/>
      <sheetName val="Riesgo 15"/>
      <sheetName val="AÑO 2020"/>
      <sheetName val="SALDOS HORAS "/>
      <sheetName val="TRENES OK (2)"/>
      <sheetName val="INSP. PROGR OK"/>
      <sheetName val="NO PROG OK"/>
      <sheetName val="SERVICIOS 2021 OK"/>
      <sheetName val="MTTO EQ NAV y TRANSP OK"/>
      <sheetName val="MTTO MAYOR 2021 OK"/>
      <sheetName val="PROY. PPUESTO 2021"/>
      <sheetName val="T-Z01"/>
      <sheetName val="T-STOCK"/>
      <sheetName val="T- 261"/>
      <sheetName val="T-PROG-261"/>
      <sheetName val="T- NO PROG-261"/>
      <sheetName val="T-551 BAJA"/>
      <sheetName val="23 AL 30 SEP 2020"/>
      <sheetName val="08 AL 16 NOV 2020 (2)"/>
      <sheetName val="LOA"/>
      <sheetName val="DESMILIATRIZACION"/>
      <sheetName val="V 1.0"/>
      <sheetName val="V 2.0"/>
      <sheetName val="V 3.0"/>
      <sheetName val="V 3.1"/>
      <sheetName val="V 4.0"/>
      <sheetName val="V 5.0"/>
      <sheetName val="V 6.0"/>
      <sheetName val="V 6.1"/>
      <sheetName val="V 7.0"/>
      <sheetName val="V 7.1"/>
      <sheetName val="V 8.0"/>
      <sheetName val="V 8.1"/>
      <sheetName val="V 9.0"/>
      <sheetName val="V 9.1"/>
      <sheetName val="V 9.2"/>
      <sheetName val="V 9.3"/>
      <sheetName val="V 9.4"/>
      <sheetName val="V10.0 F"/>
      <sheetName val="V10.0 G"/>
      <sheetName val="V10.0 F 70.000"/>
      <sheetName val="V11"/>
      <sheetName val="V11.1"/>
      <sheetName val="V12"/>
      <sheetName val="V12.1"/>
      <sheetName val="Graficos"/>
      <sheetName val="BdD"/>
      <sheetName val="TELEFONOS"/>
      <sheetName val="PC FISCAL"/>
      <sheetName val="PC ADMINITRATIVO"/>
      <sheetName val="IMPRESORA ADMI"/>
      <sheetName val="IMPRESORA  FIS"/>
      <sheetName val="ACC-INT"/>
      <sheetName val="AD-LOG"/>
      <sheetName val="ARCH"/>
      <sheetName val="AYU"/>
      <sheetName val="ATALAJES"/>
      <sheetName val="CABALLA ok"/>
      <sheetName val="CARP"/>
      <sheetName val="CLI-VET"/>
      <sheetName val="CLU-HIP"/>
      <sheetName val="CONTRA"/>
      <sheetName val="CRI-MIL"/>
      <sheetName val="DE-HUM S1"/>
      <sheetName val="EDU-SUP"/>
      <sheetName val="DIR"/>
      <sheetName val="INS-EST"/>
      <sheetName val="LIG-MIL"/>
      <sheetName val="PEL-REM "/>
      <sheetName val="PIS-PIC"/>
      <sheetName val="SM"/>
      <sheetName val="SEPSE"/>
      <sheetName val="SED-ESP"/>
      <sheetName val="SUB"/>
      <sheetName val="TICS "/>
      <sheetName val="T-TALA"/>
      <sheetName val="T-ALBA"/>
      <sheetName val="T-HERRE"/>
      <sheetName val="Inv. trime actual int"/>
      <sheetName val="Inv. trime tics"/>
      <sheetName val="conf transportes"/>
      <sheetName val="T-ORNAM"/>
      <sheetName val="REG USA"/>
      <sheetName val="saldo unidades"/>
      <sheetName val="MOVIMIENTOS CENAE"/>
      <sheetName val="MOVIEMIENTO BAOEA"/>
      <sheetName val="BACOM2"/>
      <sheetName val="MOVIMIENTOS BRING "/>
      <sheetName val="BASPA25"/>
      <sheetName val="MOVIMIENTOS BICOL"/>
      <sheetName val="MOVIMIENTOS DVFER"/>
      <sheetName val="MOVIMIENTO EMSUB"/>
      <sheetName val="MOVIMIENTO CENACTOL"/>
      <sheetName val="MOVIMIENTO BAMAI "/>
      <sheetName val="MOVIMIENTOS BIOPE-90"/>
      <sheetName val="MOVIMIENTOS ESASA"/>
      <sheetName val="MOVIMIENTOS BAPOM5"/>
      <sheetName val="MOVIMIENTOS HOSGUAR"/>
      <sheetName val="BRLOG-2"/>
      <sheetName val="MOVIMIENTO ESPRO"/>
      <sheetName val="MOVIMIENTO FUDRA1"/>
      <sheetName val="ESING"/>
      <sheetName val="BATRA"/>
      <sheetName val="BAMAD"/>
      <sheetName val="CENAM"/>
      <sheetName val="ra2"/>
      <sheetName val="ACTA BALANCE GENERAL"/>
      <sheetName val="balan manCUAD"/>
      <sheetName val="BALXRUBROS"/>
      <sheetName val="BALGRALDENOMINA"/>
      <sheetName val="ACTA BALANCE"/>
      <sheetName val="BR22"/>
      <sheetName val="BASER22"/>
      <sheetName val="BIPAR"/>
      <sheetName val="BICAM"/>
      <sheetName val="BATOT32"/>
      <sheetName val="BASMO"/>
      <sheetName val="BATOT5"/>
      <sheetName val="BATOT7"/>
      <sheetName val="CASINOS"/>
      <sheetName val="GAULAELIT"/>
      <sheetName val="GAULACARIB"/>
      <sheetName val="GAULAATLANT"/>
      <sheetName val="paso1"/>
      <sheetName val="paso2"/>
      <sheetName val="cheque gerencia"/>
      <sheetName val="dinero area"/>
      <sheetName val="DATOS SOLD"/>
      <sheetName val="BALANCE SOLDAD"/>
      <sheetName val="RA "/>
      <sheetName val="Balan man SOLD"/>
      <sheetName val="SOLDBASER"/>
      <sheetName val="SOLDBIPAR"/>
      <sheetName val="SOLDBICAM"/>
      <sheetName val="SOLDBATOT32"/>
      <sheetName val="SOLDBASMO"/>
      <sheetName val="SOLDBITER"/>
      <sheetName val="SOLDBATOT5"/>
      <sheetName val="SOLDBATOT7"/>
      <sheetName val="SOLDZONA2"/>
      <sheetName val="SOLDCRM"/>
      <sheetName val="PASO1 SOLD"/>
      <sheetName val="resumen cuentas"/>
      <sheetName val="PASO2 SOLD"/>
      <sheetName val="DIN Br22"/>
      <sheetName val="DIN ceo"/>
      <sheetName val="DIN BASER"/>
      <sheetName val="DIN BIPAR"/>
      <sheetName val="DIN BICAM"/>
      <sheetName val="DIN BACOT32"/>
      <sheetName val="DIN BASMO "/>
      <sheetName val="DIN BITER"/>
      <sheetName val="DIN BATOT5"/>
      <sheetName val="DIN  BATOT 7"/>
      <sheetName val="OJO NO CASINOS"/>
      <sheetName val="EFECTIVO"/>
      <sheetName val="PLANILLA  COBRO  "/>
      <sheetName val="A PAGAR "/>
      <sheetName val="FONDOS DE CASINO"/>
      <sheetName val="BALNCE MANUAL SOLD"/>
      <sheetName val="SOLDBAPOM"/>
      <sheetName val="SOLDBASPC2"/>
      <sheetName val="SOLDBINAR"/>
      <sheetName val="SOLDBIVER"/>
      <sheetName val="GAULATLANTIC"/>
      <sheetName val="GAULAELITE"/>
      <sheetName val="CEEB"/>
      <sheetName val="ZONA2"/>
      <sheetName val="CRM MALAMB"/>
      <sheetName val="RELACIÓN FORMATOS"/>
      <sheetName val="F-C I-R-CAM"/>
      <sheetName val="F-C II-VEST"/>
      <sheetName val="F-C III-COMB"/>
      <sheetName val="ESTAD ACUMULADA"/>
      <sheetName val="Diccionario de Campos"/>
      <sheetName val="Proyectos"/>
      <sheetName val="No Eliminar No modificar"/>
      <sheetName val="LISTA DESPLEGABLE"/>
      <sheetName val="FONADE 3"/>
      <sheetName val="COMP. ESTRATEGICO IV TRIM"/>
      <sheetName val="COMP.PROCESOS IV TRIM"/>
      <sheetName val="IGPA GRAL ESTR "/>
      <sheetName val="IGPA GRAL PRO"/>
      <sheetName val="INDICATIVOS BR-7"/>
      <sheetName val="S-3"/>
      <sheetName val="BIAVA30 CEDE4"/>
      <sheetName val="BIAVA30 CEDE6"/>
      <sheetName val="LEY 418 FORMULARIO INTELIGENCIA"/>
      <sheetName val="LEY 418 FORMULARIO LOGISTICA"/>
      <sheetName val="REP_PRG001_CatalogoPresupuestal"/>
      <sheetName val="Tablero Control"/>
      <sheetName val="Hitos presidencia"/>
      <sheetName val="Tablero Control + Hitos"/>
      <sheetName val="Guía formulas"/>
      <sheetName val="Seguimiento hitos"/>
      <sheetName val="Detalle Hitos"/>
      <sheetName val="Detalle Indicadores 2016"/>
      <sheetName val="Detalle Indicadores 2015"/>
      <sheetName val="Detalle mensual 2016"/>
      <sheetName val="Guía"/>
      <sheetName val="Resúmen de Aprobación"/>
      <sheetName val="Avances Indicadores"/>
      <sheetName val="Tablero Contro Presidencia"/>
      <sheetName val="Avances Indicadores (2)"/>
      <sheetName val="Avances Indicadores (3)"/>
      <sheetName val="Indicadores Regionales"/>
      <sheetName val="Base Reporte"/>
      <sheetName val="Base detallada"/>
      <sheetName val="Avances Antiguo"/>
      <sheetName val="MATRIZ SAP"/>
      <sheetName val="MATRIZ BITER5"/>
      <sheetName val="CUMUNICACIONES"/>
      <sheetName val="ACTA REVISTA MENSUAL"/>
      <sheetName val="V07345 TRACTOR"/>
      <sheetName val="A16017 FDY074 AMBULANCIA "/>
      <sheetName val="A09157 AMBULANCIA 149"/>
      <sheetName val="A10557 AMBULANCIA 807"/>
      <sheetName val="K10179 CAMION AZAFATE"/>
      <sheetName val="C10683 CAMIONETA 895"/>
      <sheetName val="C13617 CAMIONETA"/>
      <sheetName val="20A"/>
      <sheetName val="BALANCE DEUDORES"/>
      <sheetName val="21 1"/>
      <sheetName val="01"/>
      <sheetName val="02"/>
      <sheetName val="03"/>
      <sheetName val="04"/>
      <sheetName val="05"/>
      <sheetName val="06"/>
      <sheetName val="07"/>
      <sheetName val="08"/>
      <sheetName val="09"/>
      <sheetName val="PASAN"/>
      <sheetName val="NOOOOOOOO"/>
      <sheetName val="BALANCE INICAL"/>
      <sheetName val="LIB"/>
      <sheetName val="BAL"/>
      <sheetName val="T. CHEQUE"/>
      <sheetName val="AUX. CAJA"/>
      <sheetName val="AUX. BANCOS"/>
      <sheetName val="CONCILIACION BANCARIA"/>
      <sheetName val="AUX. CANTINA"/>
      <sheetName val="AUX. ALIMENTACION"/>
      <sheetName val="AUX. PLANILLA"/>
      <sheetName val="AUX. DEUDORES"/>
      <sheetName val="AUX. C.D.T."/>
      <sheetName val="AUX. EVENTUALES"/>
      <sheetName val="AUX. ACREEDORES"/>
      <sheetName val="AUX. FONDO DE CASINO"/>
      <sheetName val="AUX. FONDO DE PIEZA"/>
      <sheetName val="AUX. FOMENTO"/>
      <sheetName val="AUX. INTERESES C.D.T."/>
      <sheetName val="AUX. P Y G"/>
      <sheetName val="AUX. CAPITAL"/>
      <sheetName val="BALANCE GENERAL"/>
      <sheetName val="R.CAJA"/>
      <sheetName val="CANT1"/>
      <sheetName val="CANT2"/>
      <sheetName val="CANT3"/>
      <sheetName val="CANT4"/>
      <sheetName val="CANT5"/>
      <sheetName val="CANT6"/>
      <sheetName val="CANT7"/>
      <sheetName val="CANT8"/>
      <sheetName val="CANT9"/>
      <sheetName val="CANT10"/>
      <sheetName val="CANT11"/>
      <sheetName val="CANT12"/>
      <sheetName val="CANT13"/>
      <sheetName val="CANT14"/>
      <sheetName val="CANT15"/>
      <sheetName val="CANT16"/>
      <sheetName val="CANT17"/>
      <sheetName val="CANT18"/>
      <sheetName val="CANT19"/>
      <sheetName val="CANT20"/>
      <sheetName val="CANT21"/>
      <sheetName val="CANT22"/>
      <sheetName val="CANT23"/>
      <sheetName val="CANT24"/>
      <sheetName val="CANT25"/>
      <sheetName val="CANT26"/>
      <sheetName val="CANT27"/>
      <sheetName val="CANT28"/>
      <sheetName val="CANT29"/>
      <sheetName val="CANT30"/>
      <sheetName val="CANT31"/>
      <sheetName val="PASAN  CANT"/>
      <sheetName val="ALI01"/>
      <sheetName val="ALI02"/>
      <sheetName val="ALI03"/>
      <sheetName val="ALI04"/>
      <sheetName val="ALI05"/>
      <sheetName val="ALI06"/>
      <sheetName val="ALI07"/>
      <sheetName val="ALI08"/>
      <sheetName val="ALI09"/>
      <sheetName val="ALI10"/>
      <sheetName val="ALI11"/>
      <sheetName val="ALI12"/>
      <sheetName val="ALI13"/>
      <sheetName val="ALI14"/>
      <sheetName val="ALI15"/>
      <sheetName val="ALI16"/>
      <sheetName val="ALI17"/>
      <sheetName val="ALI18"/>
      <sheetName val="ALI19"/>
      <sheetName val="ALI20"/>
      <sheetName val="ALI21"/>
      <sheetName val="ALI22"/>
      <sheetName val="ALI23"/>
      <sheetName val="ALI24"/>
      <sheetName val="ALI25"/>
      <sheetName val="ALI26"/>
      <sheetName val="ALI27"/>
      <sheetName val="ALI28"/>
      <sheetName val="ALI29"/>
      <sheetName val="ALI30"/>
      <sheetName val="ALI31"/>
      <sheetName val="PASAN  ALI"/>
      <sheetName val="LIBRO MATRIZ MUNI"/>
      <sheetName val="DISTRIB.MUNIC"/>
      <sheetName val="LIBRO MATRIZ 2005"/>
      <sheetName val="DISTRIB.ARMAMENTO"/>
      <sheetName val="DISTRIB.ARMAMENTO (3)"/>
      <sheetName val="DISTRIB.ARMAMENTO (4)"/>
      <sheetName val="DISTRIB.MUNIC (4)"/>
      <sheetName val="LIBRO MATRIZ"/>
      <sheetName val="febrero2007"/>
      <sheetName val="DISTRIB.MUNIC (2)"/>
      <sheetName val="DISTRIB.ARMAMENTO (2)"/>
      <sheetName val="LIBRO MATRIZ 2005 (2)"/>
      <sheetName val="JUNIO9"/>
      <sheetName val="MAYO2009"/>
      <sheetName val="MARZO09"/>
      <sheetName val="DISTRIB.MUNIC (3)"/>
      <sheetName val="PLANILLA 31"/>
      <sheetName val="PLANILLA 30"/>
      <sheetName val="PLANILLA 29"/>
      <sheetName val="PLANILLA 28"/>
      <sheetName val="PLANILLA 27"/>
      <sheetName val="PLANILLA 26"/>
      <sheetName val="PLANILLA 25"/>
      <sheetName val="PLANILLA 24"/>
      <sheetName val="PLANILLA 23"/>
      <sheetName val="PLANILLA 22"/>
      <sheetName val="PLANILLA 21"/>
      <sheetName val="PLANILLA 20"/>
      <sheetName val="PLANILLA 19"/>
      <sheetName val="PLANILLA 18"/>
      <sheetName val="PLANILLA 17"/>
      <sheetName val="PLANILLA 16"/>
      <sheetName val="PLANILLA 15"/>
      <sheetName val="PLANILLA 14"/>
      <sheetName val="PLANILLA 13"/>
      <sheetName val="PLANILLA 12"/>
      <sheetName val="PLANILLA 11"/>
      <sheetName val="PLANILLA 10"/>
      <sheetName val="PLANILLA 09"/>
      <sheetName val="PLANILLA 08"/>
      <sheetName val="PLANILLA 07"/>
      <sheetName val="PLANILLA 06"/>
      <sheetName val="PLANILLA 05"/>
      <sheetName val="PLANILLA 04"/>
      <sheetName val="PLANILLA 03"/>
      <sheetName val="PLANILLA 02"/>
      <sheetName val="PLANILLA 01"/>
      <sheetName val="ALTAS Y BAJAS "/>
      <sheetName val="PLAN PRODUCCION"/>
      <sheetName val="FLUJO DE BIENES ARMAMENTO "/>
      <sheetName val="Flujo bienes LICEN. ZIMBRA"/>
      <sheetName val="Flujo bienes LICEN. FORTINET"/>
      <sheetName val="SOSTENIMIENTO VF 2019"/>
      <sheetName val="SOSTENIMIENTO 2019"/>
      <sheetName val="MATERIAL VETERINARIO VF 2019"/>
      <sheetName val="MATERIAL VETERINARIO 2019"/>
      <sheetName val="SOSTENIMIENTO ACTUAL"/>
      <sheetName val="MATERIAL VE ACTUAL"/>
      <sheetName val="FORMATO INFORME SIATEM"/>
      <sheetName val="Abril 17"/>
      <sheetName val="COMPARATIVO"/>
      <sheetName val="TABLA PAA2018"/>
      <sheetName val="LEY 418 FORMULARIO CEDE 2"/>
      <sheetName val="LEY 418 FORMULARIO CEDE 4"/>
      <sheetName val="LEY 418 FORMULARIO CEDE 6"/>
      <sheetName val="LEY 418 FORMULARIO CEDE 9"/>
      <sheetName val="CEDE 2"/>
      <sheetName val="CEDE 1"/>
      <sheetName val="CEDE 9"/>
      <sheetName val="Inventario de Activos"/>
      <sheetName val="Sistemas Operativos"/>
      <sheetName val="Sistemas de Información"/>
      <sheetName val="VLANs"/>
      <sheetName val="Topología de red"/>
      <sheetName val="PROYECCION 2021 FONSET"/>
      <sheetName val="2020 CON DIV2"/>
      <sheetName val="DRONES"/>
      <sheetName val="2019 SOLO SI NO"/>
      <sheetName val="LEY 418 FORMULARIO LLENAR OK "/>
      <sheetName val="MARZO 2020 BR1"/>
      <sheetName val=" BR1 2019"/>
      <sheetName val="PLAN DE NECESIDADS CEDE2"/>
      <sheetName val="PLAN DE NECESIDADES CEDE6"/>
      <sheetName val="PLAN SANIDAD"/>
      <sheetName val="PLAN DE LAS MESAS"/>
      <sheetName val="PLAN ELEMENTOS DESASTRES"/>
      <sheetName val="PLAN MUEBLES Y ENCERES"/>
      <sheetName val="1. ABRIAQUI"/>
      <sheetName val="2. ANZA "/>
      <sheetName val="3. ARMENIA "/>
      <sheetName val="4. BELMIRA "/>
      <sheetName val="5. BURITICA "/>
      <sheetName val="6. CAICEDO "/>
      <sheetName val="7. CAÑAS GORDAS "/>
      <sheetName val="8. EBEJICO"/>
      <sheetName val="9. ENTRERRIOS "/>
      <sheetName val="10. FRONTINO "/>
      <sheetName val="11. GIRALDO "/>
      <sheetName val="12. HELICONIA "/>
      <sheetName val="13. LIBORINA "/>
      <sheetName val="14. OLAYA "/>
      <sheetName val="15. PEQUE "/>
      <sheetName val="16. SABANALARGA "/>
      <sheetName val="17. SAN JERONIMO "/>
      <sheetName val="18. SAN PEDRO "/>
      <sheetName val="19. SANTAFE "/>
      <sheetName val="20. SOPETRAN "/>
      <sheetName val="21. URAMITA "/>
      <sheetName val="PUERTO"/>
      <sheetName val="LEY 418 INTENDENCIA CEDE6"/>
      <sheetName val="LEY 418 INTENDENCIA CEDE4"/>
      <sheetName val="LEY 418 INTENDENCIA CEDE2"/>
      <sheetName val="PLAN DE NECESIDADES CEDE 6"/>
      <sheetName val="PLAN DE NECESIDADES CEDE 4 DOT"/>
      <sheetName val="PLAN DE NECESIDADES CEDE10"/>
      <sheetName val="CEDE 10 BR30"/>
      <sheetName val="CEDE 9 BR 30 "/>
      <sheetName val="CEDE 7 BR 30"/>
      <sheetName val="CEDE 6 BR 30 "/>
      <sheetName val="CEDE 4 BR 30"/>
      <sheetName val="CEDE 3 BR 30 "/>
      <sheetName val="CEDE 2 BR 30 (2)"/>
      <sheetName val="CEDE 1 BR 30"/>
      <sheetName val="FORMULARIO MATERIAL INTENDENCI "/>
      <sheetName val="FORMULARIO EQUIPO DE COMPUTO"/>
      <sheetName val="CEDE-4 "/>
      <sheetName val="CEDE -6 "/>
      <sheetName val="CEDE-10"/>
      <sheetName val="CEDE-5 "/>
      <sheetName val="SARDINATA"/>
      <sheetName val="PATIOS  2019"/>
      <sheetName val="PUERTO SANTANDER "/>
      <sheetName val="ZULIA 2019"/>
      <sheetName val="BR03"/>
      <sheetName val="BR23"/>
      <sheetName val="BR29"/>
      <sheetName val="COAPO"/>
      <sheetName val="FUDRA4"/>
      <sheetName val="BR01"/>
      <sheetName val="poblacion beneficiada"/>
      <sheetName val="VERIFICACION DE SEGURIDAD"/>
      <sheetName val="LISTASAT"/>
      <sheetName val="VERIFICACION 1"/>
      <sheetName val="VERIFICACION 2"/>
      <sheetName val="VERIFICACION 3"/>
      <sheetName val="VERIFICACION 4"/>
      <sheetName val="VERIFICACION 5"/>
      <sheetName val="VERIFICACION 6"/>
      <sheetName val="VERIFICACION 7"/>
      <sheetName val="VERIFICACION 8"/>
      <sheetName val="VERIFICACION 9"/>
      <sheetName val="VERIFICACION 10"/>
      <sheetName val="VERIFICACION 11"/>
      <sheetName val="VERIFICACION 12"/>
      <sheetName val="VERIFICACION 13"/>
      <sheetName val="VERIFICACION 14"/>
      <sheetName val="VERIFICACION 15"/>
      <sheetName val="VERIFICACION 16"/>
      <sheetName val="VERIFICACION 17"/>
      <sheetName val="VERIFICACION 18"/>
      <sheetName val="VERIFICACION 19"/>
      <sheetName val="VERIFICACION 20"/>
      <sheetName val="VERIFICACION 21"/>
      <sheetName val="VERIFICACION 22"/>
      <sheetName val="VERIFICACION 23"/>
      <sheetName val="VERIFICACION 24"/>
      <sheetName val="VERIFICACION 25"/>
      <sheetName val="VERIFICACION 26"/>
      <sheetName val="VERIFICACION 27"/>
      <sheetName val="VERIFICACION 28"/>
      <sheetName val="VERIFICACION 29"/>
      <sheetName val="VERIFICACION 30"/>
      <sheetName val="VERIFICACION 31"/>
      <sheetName val="VERIFICACION 32"/>
      <sheetName val="VERIFICACION 33"/>
      <sheetName val="VERIFICACION 34"/>
      <sheetName val="VERIFICACION 35"/>
      <sheetName val="VERIFICACION 36"/>
      <sheetName val="VERIFICACION 37"/>
      <sheetName val="VERIFICACION 38"/>
      <sheetName val="VERIFICACION 38 (2)"/>
      <sheetName val="VERIFICACION 38 (3)"/>
      <sheetName val="ACTIVIDADES DIARIAS BAAID "/>
      <sheetName val="ACTIVIDADES DIARIAS DIV02"/>
      <sheetName val="ACTIVIDADES DIARIAS DIV04 "/>
      <sheetName val="RETIRADOS DEL MES AGOSTO "/>
      <sheetName val="REPORTE COVID19"/>
      <sheetName val="Gráfico2"/>
      <sheetName val="LISTADO CIVIL"/>
      <sheetName val="LLEGA TRASLADADO"/>
      <sheetName val="ELIMINADOS"/>
      <sheetName val="ELIMINADOS BAT"/>
      <sheetName val="SEGREGADO"/>
      <sheetName val="GD-FO-34 AGOSTO"/>
      <sheetName val="GD-FO-34 AGOSTO (2)"/>
      <sheetName val="CODE 2019"/>
      <sheetName val="PROYECCIÒN BIMESTRE "/>
      <sheetName val="UNIDA"/>
      <sheetName val="T_COOR_SJGC (LICENCIA)_0 - V4 0"/>
      <sheetName val="Clavel"/>
      <sheetName val="Diversificación"/>
      <sheetName val="Postcosecha"/>
      <sheetName val="MIPE"/>
      <sheetName val="MIRFE"/>
      <sheetName val="Criterios"/>
      <sheetName val="DATOS_INVESTIGACION (2)"/>
      <sheetName val="SABANA 836"/>
      <sheetName val="ADMINISTRATIVAS "/>
      <sheetName val="ESTRATÉGICO"/>
      <sheetName val="CONTROL CONVENIOS 2016"/>
      <sheetName val="CONTROL CONVENIOS 2017"/>
      <sheetName val="CONTROL CONVENIOS  2018"/>
      <sheetName val="CONTROL 2019 "/>
      <sheetName val="CONTROL 2020"/>
      <sheetName val="ACUERDO DE PAGOS"/>
      <sheetName val="SOBRANTES"/>
      <sheetName val="CONTROL 2016"/>
      <sheetName val="VF OAPF PISCINAS 2020"/>
      <sheetName val="Calculos necesidad real piscina"/>
      <sheetName val="VF 3 MESES"/>
      <sheetName val="12 meses"/>
      <sheetName val="TD Union"/>
      <sheetName val="UNION"/>
      <sheetName val="negativos"/>
      <sheetName val="UNION (2) 2021"/>
      <sheetName val="TD UNION2"/>
      <sheetName val="PRE"/>
      <sheetName val="A.P.U (2)"/>
      <sheetName val="Presupuesto (2)"/>
      <sheetName val="FORMATO PAAI-AZUL2021 (2)"/>
      <sheetName val="Alineamiento x M"/>
      <sheetName val="Alineamiento xLE"/>
      <sheetName val="Versión 17"/>
      <sheetName val="Versión 18"/>
      <sheetName val="Versión 19"/>
      <sheetName val="RESERVA23072019"/>
      <sheetName val="INVENTARIO 23072019"/>
      <sheetName val="RESERVA 18072019"/>
      <sheetName val="INVENTARIO 18072019"/>
      <sheetName val="RESERVA 06_AGO_2019"/>
      <sheetName val="RESERVA 04092019"/>
      <sheetName val="RESERVA 16092019"/>
      <sheetName val="INVENTARIO 24092019"/>
      <sheetName val="INVENTARIO 27092019"/>
      <sheetName val="INVENTARIO 04102019"/>
      <sheetName val="INVENTARIO 16102019"/>
      <sheetName val="RESERVA 21102019"/>
      <sheetName val="RESERVA 05112019"/>
      <sheetName val="INVENTAERIO 05112019"/>
      <sheetName val="INVENTARIO 28102019"/>
      <sheetName val="RESERVA 28102019"/>
      <sheetName val="INVENTARIO 21102019"/>
      <sheetName val="RESERVA 16102019"/>
      <sheetName val="RESERVA 04102019"/>
      <sheetName val="RESERVA 27092019"/>
      <sheetName val="RESERVA 24092019"/>
      <sheetName val="INVENTARIO 16092019"/>
      <sheetName val="INVENTARIO 09092019"/>
      <sheetName val="RESERVA 09092019"/>
      <sheetName val="INVENTARIO 04092019"/>
      <sheetName val="INVENTARIO 28082019"/>
      <sheetName val="RESERVA 28082019"/>
      <sheetName val="INVENTARIO 06_AGOST_2019"/>
      <sheetName val="INVENTARIO 16AGO2019"/>
      <sheetName val="RESERVA 16AGO2019"/>
      <sheetName val="RESERVA 30_JUL_2019"/>
      <sheetName val="INVETARIO 30_JUL_2019"/>
      <sheetName val="ELEMENTOS BAJA ROTACION"/>
      <sheetName val="INVENTARIO 28112019"/>
      <sheetName val="INVENTARIO 25112019"/>
      <sheetName val="RESERVA 25112019"/>
      <sheetName val="INVENTARIO 12112019"/>
      <sheetName val="RESERVA 12112019"/>
      <sheetName val="INVENTARIO 06112019"/>
      <sheetName val="RESERVA 06112019"/>
      <sheetName val="ELEMENTOS CARPINTERIA"/>
      <sheetName val="PLAN COMPRAS 2020"/>
      <sheetName val="PLAN COMPRAS 2019"/>
      <sheetName val="PLAN SEPTIEMBRE CR ALVAREZ"/>
      <sheetName val="PLAN SEPTIEMBRE"/>
      <sheetName val="PLAN SEPTIEMBRE 1RA SEMANA"/>
      <sheetName val="PLAN SEPTIEMBRE 2DA SEMANA"/>
      <sheetName val="PLAN SEPTIEMBRE 3RA SEMANA"/>
      <sheetName val="PLAN SEPTIEMBRE 4TA SEMANA"/>
      <sheetName val="PLAN OCTUBRE "/>
      <sheetName val="PLAN OCTUBRE 1RA SEMANA "/>
      <sheetName val="PLAN OCTUBRE CUADROS"/>
      <sheetName val="PLAN OCTUBRE 2DA SEMANA"/>
      <sheetName val="PLAN OCTUBRE 4TA SEMANA"/>
      <sheetName val="PLAN ENE-DIC NECESIDAD 2020"/>
      <sheetName val="PLAN NOV-DIC NECESIDAD"/>
      <sheetName val="PLAN CARPINTERIA 2019-NOV-DIC"/>
      <sheetName val="PLAN CARPINTERIA 2019"/>
      <sheetName val="PROYECTOS EJECUTADOS"/>
      <sheetName val="ORDENES SAP 2019"/>
      <sheetName val="ESTUDIOS DE TIEMPOS"/>
      <sheetName val="RESERVA 28112019"/>
      <sheetName val="INVENTARIO 15112019"/>
      <sheetName val="RESERVA 15112019"/>
      <sheetName val="INVENTARIO 20012020"/>
      <sheetName val="CONSUMOS CARPITERIA 2020"/>
      <sheetName val="CONSOLIDADO CONSUMOS"/>
      <sheetName val="NECESIDAD CEDE4-2020"/>
      <sheetName val="PLANEACION PROYECTOS 2020 "/>
      <sheetName val="LISTADO DE PROYECTOS "/>
      <sheetName val="PLAN DE PRODUCCION 2020"/>
      <sheetName val="ADICION VF 2020"/>
      <sheetName val="PLAN VF COMPRAS "/>
      <sheetName val="COMBOS PLAN 2020"/>
      <sheetName val="ADICIÓN  contrato 100"/>
      <sheetName val=" V.F CENAC  PA. CUPO- APALAN"/>
      <sheetName val="PDTO TER. PTE ARANDA"/>
      <sheetName val="V.F DIADQ CUPO APALAN"/>
      <sheetName val="PDTO. TER DIADQ"/>
      <sheetName val="COMBATE"/>
      <sheetName val="FIJO"/>
      <sheetName val="COSTO TOTAL"/>
      <sheetName val="VIDA UTIL-ADQUI"/>
      <sheetName val="MANTTO COMBATE"/>
      <sheetName val="T2 COMBATE"/>
      <sheetName val="T2 CAMPAÑA"/>
      <sheetName val="T2 FIJO"/>
      <sheetName val="MEFCO 2019"/>
      <sheetName val="ADEFCO"/>
      <sheetName val="ADEFCO X AÑO"/>
      <sheetName val="MEFCO"/>
      <sheetName val="AJUSTE"/>
      <sheetName val="Planilla de Monitoreo"/>
      <sheetName val="EQ. MATERIAL COM."/>
      <sheetName val="MTO. MAYOR"/>
      <sheetName val="CIBERDEFENSA"/>
      <sheetName val="CV MGA"/>
      <sheetName val="CV DECRETO"/>
      <sheetName val="CV SUIFP"/>
      <sheetName val="CV CONTROL DE CAMBIOS JUL"/>
      <sheetName val="CV CONTROL DE CAMBIOS NOV"/>
      <sheetName val="acta centrro de costo intendenc"/>
      <sheetName val="Calendario"/>
      <sheetName val="Idiomas"/>
      <sheetName val="INVOLUCRADOS"/>
      <sheetName val="MATRIZ DE RIESGOS "/>
      <sheetName val="MATRIZ DE GOBIERNO"/>
      <sheetName val="MATERIAL DESMINADO MILIT"/>
      <sheetName val="MATERIAL DESMINADO MILIT (2)"/>
      <sheetName val="MATERIAL DESMINADO MILIT UNIFI"/>
      <sheetName val="MATERIAL DESMINADO MILIT INVERS"/>
      <sheetName val="MATERIAL DESMINADO MILIT SOSTEN"/>
      <sheetName val="MATER DESM MILIT INVERSION CLA"/>
      <sheetName val="Costo-Opción1"/>
      <sheetName val="Costo-Opción2"/>
      <sheetName val="m1"/>
      <sheetName val="m2"/>
      <sheetName val="m1 INFRA"/>
      <sheetName val="CADENA VALOR MARTE 1,3 B"/>
      <sheetName val="CANTIDAD ELEMENTOS"/>
      <sheetName val="DATO AYUDAS (2)"/>
      <sheetName val="DATO AYUDAS"/>
      <sheetName val="Nivel de Mantto"/>
      <sheetName val="material por grupo"/>
      <sheetName val="MARTE"/>
      <sheetName val="RESUMEN AÑO"/>
      <sheetName val="LABORES CONTRA AE"/>
      <sheetName val="ELEMENTOS ADQUIRIR 2020"/>
      <sheetName val="MARTE CLASI EDT"/>
      <sheetName val="EXDE"/>
      <sheetName val="EXDE CLASI EDT"/>
      <sheetName val="DELTA"/>
      <sheetName val="DELTA CLASI EDT"/>
      <sheetName val="CERCA"/>
      <sheetName val="CERCA CLASI EDT"/>
      <sheetName val="CEREC"/>
      <sheetName val="CEREC CLASI EDT"/>
      <sheetName val="clinica canina"/>
      <sheetName val="CLINICA CLASI EDT"/>
      <sheetName val="GCOEX"/>
      <sheetName val="GCOEX CLASI EDT"/>
      <sheetName val="COEXD CLASI EDT"/>
      <sheetName val="O AEXD CLASI EDT"/>
      <sheetName val="SINAME CLASI EDT"/>
      <sheetName val="LAB ELE Y ROB CLASI EDT"/>
      <sheetName val="LAB DETECTORES CLASI EDT"/>
      <sheetName val="LAB QUI CLASI EDT"/>
      <sheetName val="ESING CLASI EDT"/>
      <sheetName val="2021"/>
      <sheetName val="2020 1"/>
      <sheetName val="2020 ok"/>
      <sheetName val="DATOS SOPORTES 2021 "/>
      <sheetName val="DATOS SOPORTES "/>
      <sheetName val="REPUESTOS Y MANTO"/>
      <sheetName val="Valor equipo"/>
      <sheetName val="Valor baterias "/>
      <sheetName val="IMPREVISTOS"/>
      <sheetName val="Disposición Final"/>
      <sheetName val="Valor adquisicion"/>
      <sheetName val="PROY VALOR IPC"/>
      <sheetName val="PROY MANTO IPC"/>
      <sheetName val="PROYE VALOR IPC"/>
      <sheetName val="PROYE MANTO IPC"/>
      <sheetName val="REPUESTO Y MANTO"/>
      <sheetName val="BATERIAS C"/>
      <sheetName val="RECARGA Y BASE"/>
      <sheetName val="pasando 2019 segun anuncio"/>
      <sheetName val="DATOS AYUDAS"/>
      <sheetName val="CONTROL CDV"/>
      <sheetName val="CONTROL CDV ADEFCO"/>
      <sheetName val="CDV 1 MGA"/>
      <sheetName val="CDV 2 2018"/>
      <sheetName val="CDV 3 2019"/>
      <sheetName val="CDV 4 2020"/>
      <sheetName val="CDV 5 2020"/>
      <sheetName val="CDV 6 2021"/>
      <sheetName val="CDV 7 2021"/>
      <sheetName val="lISTADO INSTALACIONES EJC"/>
      <sheetName val="4.Clasificación Infraestructura"/>
      <sheetName val="1212"/>
      <sheetName val="Factura"/>
      <sheetName val="MANTENIMIENTO "/>
      <sheetName val="SERVICIOS "/>
      <sheetName val="PRONOSTICO INFRA"/>
      <sheetName val="Nivel de Complejidad"/>
      <sheetName val="Criterios OAPF"/>
      <sheetName val="FORMATO INV MEFCO"/>
      <sheetName val="FORMATO INV MARTE"/>
      <sheetName val="FINCA RAÍZ"/>
      <sheetName val="GEOMÁTICA"/>
      <sheetName val="FORMATO INV RESILENCIA"/>
      <sheetName val="FORMATO INV ISEN"/>
      <sheetName val="ALIENACIÓN PROGRAMAS"/>
      <sheetName val="Priorización Programas "/>
      <sheetName val="CONSOLIDADO BASES"/>
      <sheetName val="Servicios Públicos"/>
      <sheetName val="Impuesto Predial"/>
      <sheetName val="Mantenimiento Ingenieros"/>
      <sheetName val="Munición"/>
      <sheetName val="Agregadurias"/>
      <sheetName val="SOPORTE ENERGIA "/>
      <sheetName val="SOPORTE ACUEDUCTO "/>
      <sheetName val="SOPORTE GAS"/>
      <sheetName val="SOPORTE TEL"/>
      <sheetName val="PREDIOS "/>
      <sheetName val="VEHICULOS Y BIENES COING"/>
      <sheetName val="PRIORIZACION OAPF"/>
      <sheetName val="INSTALACIONES"/>
      <sheetName val="EQUIPOS  ASEGURADOS "/>
      <sheetName val="NO ASEGURADOS"/>
      <sheetName val="ACUEDUCTO 2019"/>
      <sheetName val="ENERGIA 2019"/>
      <sheetName val="ENERGIA 2020"/>
      <sheetName val="ACUEDUCTO 2020"/>
      <sheetName val="MUNICIONES "/>
      <sheetName val="DETECTORES 1"/>
      <sheetName val="CEDE11"/>
      <sheetName val="OAPF MTTO"/>
      <sheetName val="OAPF MATERIALES"/>
      <sheetName val="PTAP"/>
      <sheetName val="OAPF PISCINAS"/>
      <sheetName val="BRASIL "/>
      <sheetName val="CHILE "/>
      <sheetName val="FRANCIA "/>
      <sheetName val="PERU"/>
      <sheetName val="POZOS (2)"/>
      <sheetName val="DIRECTV (2)"/>
      <sheetName val="OAPF REDES H"/>
      <sheetName val="LINEAS CELULARES 2020"/>
      <sheetName val="POZOS"/>
      <sheetName val="SITIOSDE ACOPIO"/>
      <sheetName val="PTAR"/>
      <sheetName val="AVIACIÓN"/>
      <sheetName val="DAVAA"/>
      <sheetName val="GAS"/>
      <sheetName val="ARRIENDO"/>
      <sheetName val="BASES 1"/>
      <sheetName val="CONSOLIDADO EQUIPO"/>
      <sheetName val="DEMANDA "/>
      <sheetName val="Inf. para cotizar "/>
      <sheetName val="Informacion general "/>
      <sheetName val="Datos tecnicos "/>
      <sheetName val="Historicos "/>
      <sheetName val="Historico IPC USA"/>
      <sheetName val="Estudio de mercado"/>
      <sheetName val="Analisis del presupuesto "/>
      <sheetName val="Analisis de la necesidad "/>
      <sheetName val="Presupuesto estimado "/>
      <sheetName val="Formulario 2 "/>
      <sheetName val="Analisis ppto cant ajustadas "/>
      <sheetName val="ppto estimado oferta "/>
      <sheetName val="Formulario 2 oferta "/>
      <sheetName val="CAPACIDAD ANUAL ARMAMEN"/>
      <sheetName val="CAPACIDAD ANUAL CASCOS"/>
      <sheetName val="CAPACIDAD ANUAL OPTRONICOS"/>
      <sheetName val="PARTE DE MUNICIONES VERTICAL"/>
      <sheetName val="PARTE DE MUNICIONES"/>
      <sheetName val="DATOS CDTE DE PIEZAS"/>
      <sheetName val="CONTROL PLAZOS"/>
      <sheetName val="SIVAR"/>
      <sheetName val="REAL"/>
      <sheetName val="pintura"/>
      <sheetName val="necesidad"/>
      <sheetName val="COPIA ACT REAL"/>
      <sheetName val="IMPRIMIR LIS BATRA (2)"/>
      <sheetName val="CARTAQ AGU JEING"/>
      <sheetName val="LISTDAO CCRROTQ AGU"/>
      <sheetName val="VEH-JELOG"/>
      <sheetName val="VEH-CENAC"/>
      <sheetName val="OASBAJA2016"/>
      <sheetName val="DESACT"/>
      <sheetName val="T-1 EJERC"/>
      <sheetName val="DIVFE"/>
      <sheetName val="TRASPASOs"/>
      <sheetName val="DIAGNOSTICO"/>
      <sheetName val="VEHICULOS"/>
      <sheetName val="MOTOS"/>
      <sheetName val="TEMPORALES"/>
      <sheetName val="SISTEMA ORACLE"/>
      <sheetName val="DATOS CONDUCTORES"/>
      <sheetName val="LISTADO ESPOSA CONDUCRORES"/>
      <sheetName val="VACACIONES 2018"/>
      <sheetName val="LISTADO CONDT. 2020"/>
      <sheetName val="CONDUCTORES BASER"/>
      <sheetName val="CONDUCTORES BASER (2)"/>
      <sheetName val="status"/>
      <sheetName val="FASECOLDA"/>
      <sheetName val="8609 EMPADRONADO  dipel"/>
      <sheetName val="PRPRptAvisos (37)"/>
      <sheetName val="2022"/>
      <sheetName val="CTGASTO"/>
      <sheetName val="Formato Azul  Anteproyecto 2022"/>
      <sheetName val="PANORAMA GENERAL "/>
      <sheetName val="PANORAMA GENERAL INTENDENCIA"/>
      <sheetName val="PANORAMA GENERAL ARMAMENTO"/>
      <sheetName val="PANORAMA GENERAL TRANSPORTES"/>
      <sheetName val="PANORAMA GENERAL INFANTERIA"/>
      <sheetName val="PANORAMA GENERAL ARTILLERIA"/>
      <sheetName val="PANORAMA GENERAL CABALLERIA"/>
      <sheetName val="OAPF 2021"/>
      <sheetName val="FORMULARIO 1 CAL. INGRESOS 2022"/>
      <sheetName val="FORMULARIO 1 CAL. INGRESOS 2021"/>
      <sheetName val="CONSOLIDADO FUDRA"/>
      <sheetName val="ESTADO MAYOR FUDRA"/>
      <sheetName val="BADRA1"/>
      <sheetName val="BADRA2"/>
      <sheetName val="BADRA3"/>
      <sheetName val="BADRE1"/>
      <sheetName val="CASCP1"/>
      <sheetName val="ESTADO MAYOR F0UDRA"/>
      <sheetName val="OFERTA ECONOMICA"/>
      <sheetName val="ANEXO 2"/>
      <sheetName val="BITER 18 - 1"/>
      <sheetName val="BITER 18 -2"/>
      <sheetName val="por vehiculo"/>
      <sheetName val="por unidad"/>
      <sheetName val="ADICION ASEO Y LIMPIEZA"/>
      <sheetName val="INFORMACIÓN"/>
      <sheetName val="REQUISITOS"/>
      <sheetName val="CAUSALES DE RECHAZO"/>
      <sheetName val="INFORMACIÓN DE INTERES"/>
      <sheetName val="MANIFESTACIÓN"/>
      <sheetName val="15. F.11 PERSON DISC"/>
      <sheetName val="MIPYME"/>
      <sheetName val="1. CARTA DE PRESENTACIÓN"/>
      <sheetName val="CEDULA R.L"/>
      <sheetName val="AVAL"/>
      <sheetName val="FOR. 3 ANTICORRUPCI"/>
      <sheetName val="PARAFISCALES"/>
      <sheetName val="F 9 PACTO "/>
      <sheetName val="F 12 CONFIDENCIALIDAD"/>
      <sheetName val="INHABILIDAD"/>
      <sheetName val="ANEXO 5. EXPERIEN"/>
      <sheetName val="GARANTIA TECNICA"/>
      <sheetName val="F 10 SSGT"/>
      <sheetName val="ANEXO 9 Datos beneficiarios"/>
      <sheetName val="FORMULARIO7"/>
      <sheetName val="CARTAS DE PROFESIONALES (2)"/>
      <sheetName val="OFERTA TECNICO ECONOMICA"/>
      <sheetName val="FORMULARIO8"/>
      <sheetName val="ANEXO 15. CAP FINA"/>
      <sheetName val="ANEXO 13. CAP TECNICA "/>
      <sheetName val="ANEXO 12. CONTRATOS PARA K"/>
      <sheetName val="ANEXO 15. C en ejecución"/>
      <sheetName val="ADMIN"/>
      <sheetName val="ESPECIFICACIONES"/>
      <sheetName val="ANEXO 1.4 ESPE TECNICAS"/>
      <sheetName val="ESP. TECNICAS "/>
      <sheetName val="anexo 16. APOYO NACIO"/>
      <sheetName val="ANEXO 8. PROFESIONALES"/>
      <sheetName val="ANEXO 20. SGA-SST"/>
      <sheetName val="ANEXO 21. CONFIDENCIALIDAD"/>
      <sheetName val="FORMULARIO 2"/>
      <sheetName val="CARTAS DE PROFESIONALES"/>
      <sheetName val="ANEXO 9. PRESUPUESTO"/>
      <sheetName val="ANEXO 11-FACT.TEC"/>
      <sheetName val="EXCAVACION MANUAL"/>
      <sheetName val="EXCAVACION MECANICA"/>
      <sheetName val="RECEBO COMUN"/>
      <sheetName val="CENEFA BAÑO CUADROS REF 2"/>
      <sheetName val="ANDEN"/>
      <sheetName val="Resumen Cto"/>
      <sheetName val="PptoInicial"/>
      <sheetName val="PptoModificado"/>
      <sheetName val="ActadeMayoresyMenoresNo.1"/>
      <sheetName val="APUS AIRES"/>
      <sheetName val="btu aires"/>
      <sheetName val="CAP 01"/>
      <sheetName val="CAP 02"/>
      <sheetName val="CAP 04"/>
      <sheetName val="CAP 05"/>
      <sheetName val="CAP 06"/>
      <sheetName val="CAP 08"/>
      <sheetName val="CAP 09"/>
      <sheetName val="CAP 11"/>
      <sheetName val="CAP 12"/>
      <sheetName val="CAP 17"/>
      <sheetName val="CAP 19"/>
      <sheetName val="CAP 20"/>
      <sheetName val="INP"/>
      <sheetName val="BALANCE INICIAL"/>
      <sheetName val="LAMINA ALFAJOR pintura 2 conte"/>
      <sheetName val="CENACYOPAL"/>
      <sheetName val="LAMINA ALFAJOR 2 CONTE PINT (2"/>
      <sheetName val="CY1.25"/>
      <sheetName val="CY1.27"/>
      <sheetName val="CY1.29"/>
      <sheetName val="CY3.6"/>
      <sheetName val="CY3.15"/>
      <sheetName val="CY3.40"/>
      <sheetName val="CY4.1"/>
      <sheetName val="CY4.24"/>
      <sheetName val="1.1"/>
      <sheetName val="CIVIL"/>
      <sheetName val="TUBERIA"/>
      <sheetName val="PASOS ESPECIALES"/>
      <sheetName val="ACTIV. FINALES"/>
      <sheetName val="PROT GEO Y AMB"/>
      <sheetName val="OTRAS OBRAS"/>
      <sheetName val="PROT CATODICA"/>
      <sheetName val="CUADRO PRESUPUESTO"/>
      <sheetName val="INSTRUMENTACION"/>
      <sheetName val="02 Cantidades Aprox"/>
      <sheetName val="G.G"/>
      <sheetName val="PPTO ADMINISTRATIVO 137"/>
      <sheetName val="AIU y Prestaciones"/>
      <sheetName val="ANALISIS SALARIAL"/>
      <sheetName val="Presup Oficial"/>
      <sheetName val="APU OFICIAL"/>
      <sheetName val="Flujo de caja"/>
      <sheetName val="LDAT"/>
      <sheetName val="CORTE 1"/>
      <sheetName val="COOTRANSERVIS"/>
      <sheetName val="COOTRANARE"/>
      <sheetName val="PROYECCION OBRAS POR TERMINAR"/>
      <sheetName val="PROY ORIGINAL"/>
      <sheetName val="AASHTO"/>
      <sheetName val="PROY_ORIGINAL"/>
      <sheetName val="PU (2)"/>
      <sheetName val="PRESUPUESTOS-REV1"/>
      <sheetName val="PESOS"/>
      <sheetName val="G&amp;G"/>
      <sheetName val="CABG"/>
      <sheetName val="COSTOS UNITARIOS"/>
      <sheetName val="CA-2909"/>
      <sheetName val="TRAYECTO 1"/>
      <sheetName val=""/>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Causa Posible"/>
      <sheetName val="Accidentalidad"/>
      <sheetName val="Elementos Involucrados"/>
      <sheetName val="CRA.MODI"/>
      <sheetName val="1_1"/>
      <sheetName val="Vía de Acceso"/>
      <sheetName val="CONS"/>
      <sheetName val="FICHA EBI 1 de 6 "/>
      <sheetName val="Constantes Generales"/>
      <sheetName val="Prestaciones Sociales"/>
      <sheetName val="TARIFAS EQUIPOS "/>
      <sheetName val="API93"/>
      <sheetName val="A_A310"/>
      <sheetName val="A_G105"/>
      <sheetName val="A_G200"/>
      <sheetName val="C21_G115"/>
      <sheetName val="02%20Cantidades%20Aprox.%20Y%20"/>
      <sheetName val="RQ"/>
      <sheetName val="SOPORTE"/>
      <sheetName val="mecanicos"/>
      <sheetName val="especiales"/>
      <sheetName val="spare total"/>
      <sheetName val="spare elect"/>
      <sheetName val="spare elect proy"/>
      <sheetName val="CRONOGRAMA 5M"/>
      <sheetName val="CRONOGRAMA 4M "/>
      <sheetName val="Cronograma.xlsx"/>
      <sheetName val="PRES OFICIAL"/>
      <sheetName val="Cementerio"/>
      <sheetName val="CRUCE"/>
      <sheetName val="Colegio"/>
      <sheetName val="Presupuesto REDUCTORES LA VEGA"/>
      <sheetName val="inpermeabOTRO"/>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CUANTI AMV"/>
      <sheetName val="CUALI AMV"/>
      <sheetName val="CUANTI MICRO"/>
      <sheetName val="CUALI MICRO"/>
      <sheetName val="CALIDAD"/>
      <sheetName val="PRENSA"/>
      <sheetName val="COMENTARIOS"/>
      <sheetName val="CUMPLIMIENTO"/>
      <sheetName val="GENERALIDADES"/>
      <sheetName val="EST.RED"/>
      <sheetName val="SEMAFORO"/>
      <sheetName val="Comp. TORTAS "/>
      <sheetName val="CRITE. TECN."/>
      <sheetName val="CANTID.Y COSTOS NEC."/>
      <sheetName val="EMERG."/>
      <sheetName val="PRIOR-PTES"/>
      <sheetName val="Mapa- Acci."/>
      <sheetName val="COMENTAR.GLES"/>
      <sheetName val="RES.FOTO."/>
      <sheetName val="Evaluac. Rmendtos"/>
      <sheetName val="INDICMICROEMP"/>
      <sheetName val="CONTRATEJEC."/>
      <sheetName val="NECESID. VIA"/>
      <sheetName val="CALC. CANTIDADES"/>
      <sheetName val="CUADRO SEGUIMIENTO"/>
      <sheetName val="ESTADO GENERAL"/>
      <sheetName val="TORTAS VIAS"/>
      <sheetName val="ANEXO FOTOGR."/>
      <sheetName val="ITEMS"/>
      <sheetName val="precios-básicos2002"/>
      <sheetName val="UNITARIO"/>
      <sheetName val="lecho rio"/>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 val="RESUMEN. 1."/>
      <sheetName val="UNIT"/>
      <sheetName val="FORM"/>
      <sheetName val="MATERIALS"/>
      <sheetName val="CRON"/>
      <sheetName val="PERSONAL (2)"/>
      <sheetName val="SEMAFORO 55-01"/>
      <sheetName val="CANT OBRA B-C"/>
      <sheetName val="CANT OBRA Z-U"/>
      <sheetName val="ACCIDENTALIDAD junio"/>
      <sheetName val="ACCIDENTALIDAD julio"/>
      <sheetName val="ACCIDENTALIDAD agosto"/>
      <sheetName val="FOTOG"/>
      <sheetName val="ACC.EJECUTIVO"/>
      <sheetName val="RESUM.ACCID"/>
      <sheetName val="RESUM.ACCID (2)"/>
      <sheetName val="5.2"/>
      <sheetName val="RECURSOS"/>
      <sheetName val="BD100-45-P1"/>
      <sheetName val="PROPUESTA PRESENTAD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5090-2003"/>
      <sheetName val="5091-2003"/>
      <sheetName val="5092-2003"/>
      <sheetName val="5093-2003"/>
      <sheetName val="5094-2003"/>
      <sheetName val="5095-2003"/>
      <sheetName val="5098-2003"/>
      <sheetName val="BUSPLA02-07"/>
      <sheetName val="UNITARIOS GENERALES"/>
      <sheetName val="PE_02"/>
      <sheetName val="RECIBO FINAL"/>
      <sheetName val="Estruc_ Tarif"/>
      <sheetName val="PE-02"/>
      <sheetName val="Desmonte y Limpieza"/>
      <sheetName val="Form5 _Pág_ 1"/>
      <sheetName val="Form5 _Pág_ 2"/>
      <sheetName val="UNITARIOS GENERALES.xls"/>
      <sheetName val="\Documents and Settings\Adminis"/>
      <sheetName val="\Cofinanciacion\FICHAS Y FORMAT"/>
      <sheetName val="DATOS GRAFICOS"/>
      <sheetName val="Insum"/>
      <sheetName val="ACTA 1 INICIO"/>
      <sheetName val="glvc"/>
      <sheetName val="5. MODIFICATORIA"/>
      <sheetName val="letra"/>
      <sheetName val="ANALISIS DE PRECIOS UNITARIOS"/>
      <sheetName val="\Users\Juan\Downloads\Users\USU"/>
      <sheetName val="\Users\user\Library\Mail Downlo"/>
      <sheetName val="\A\Cofinanciacion\FICHAS Y FORM"/>
      <sheetName val="7.12"/>
      <sheetName val="Anexo 13"/>
      <sheetName val="PRESUP. RESUMEN"/>
      <sheetName val="LSAL"/>
      <sheetName val="Jornales"/>
      <sheetName val="LIQUIDACION"/>
      <sheetName val="ANEXO 9 (MATERIAL)"/>
      <sheetName val="UNITARIOS_GENERALES"/>
      <sheetName val="5__MODIFICATORIA"/>
      <sheetName val="Personalizar"/>
      <sheetName val="PU"/>
      <sheetName val="AIUsan"/>
      <sheetName val="STRSUMM0"/>
      <sheetName val="SOURCES"/>
      <sheetName val="EBI-1"/>
      <sheetName val="UNITARIOS%20GENERALES.xls"/>
      <sheetName val="[UNITARIOS GENERALES.xls][UNITA"/>
      <sheetName val="TAREAS"/>
      <sheetName val="MAT Y MO"/>
      <sheetName val="RH&amp;H"/>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1,100"/>
      <sheetName val="1,101"/>
      <sheetName val="1,102"/>
      <sheetName val="1,103"/>
      <sheetName val="1,104"/>
      <sheetName val="1,105"/>
      <sheetName val="1,106"/>
      <sheetName val="1,107"/>
      <sheetName val="1,108"/>
      <sheetName val="1,109"/>
      <sheetName val="1,110"/>
      <sheetName val="1,111"/>
      <sheetName val="1,112"/>
      <sheetName val="1,113"/>
      <sheetName val="1,114"/>
      <sheetName val="C 3000psi Manual"/>
      <sheetName val="Mortero 1;3"/>
      <sheetName val="Mortero 1;4"/>
      <sheetName val="Mortero 1;5"/>
      <sheetName val="C 3000psi Mezcladora"/>
      <sheetName val="Mortero 1;3 Mezcladora"/>
      <sheetName val="PRES"/>
      <sheetName val="EQUI"/>
      <sheetName val="M.O."/>
      <sheetName val="Analis-basicos"/>
      <sheetName val="AIU "/>
      <sheetName val="tarifas maquinas"/>
      <sheetName val="Operadores"/>
      <sheetName val="Pres-Sociales"/>
      <sheetName val="AVANCE-OBRA"/>
      <sheetName val="FORMATO SOCIAL"/>
      <sheetName val="Capacidad M3"/>
      <sheetName val="ACTIVIDADES INTERVENCION"/>
      <sheetName val="APU CORREGIDO"/>
      <sheetName val="APU CORREGIDO NUEVOS"/>
      <sheetName val="listado precios"/>
      <sheetName val="analisis cuadrilla"/>
      <sheetName val="Presupuesto obra"/>
      <sheetName val="FACTORES PONDERABLES"/>
      <sheetName val="A.I.U"/>
      <sheetName val="CONCRETOS Y MORTEROS"/>
      <sheetName val="PRESUPUESTO MANTENIMIENTO"/>
      <sheetName val="PRESUPUESTO MANTENIMIENTO 1-4"/>
      <sheetName val="1 PRELIMINARES"/>
      <sheetName val="2 MOVIMIENTO DE TIERRAS"/>
      <sheetName val="3 CIMENTACIÓN"/>
      <sheetName val="5 MAMPOSTERIA"/>
      <sheetName val="6 HIDROSANITARIAS"/>
      <sheetName val="7.0 E INFRAESTRUCTURA"/>
      <sheetName val="7.1 E DUCTERIA"/>
      <sheetName val="7.2 E TABLEROS"/>
      <sheetName val="7.3 E ACOMETIDA"/>
      <sheetName val="7.4 E SALIDAS"/>
      <sheetName val="7.5 E SPT Y APANTALLA"/>
      <sheetName val="7.6 E MEDIA TENSIÓN"/>
      <sheetName val="8 COMUNICACIONES"/>
      <sheetName val="9 INST MECANICAS"/>
      <sheetName val="10 PAÑETES"/>
      <sheetName val="11 CIELORRASO"/>
      <sheetName val="12 ACAB IMPERMEABILIZACIONES"/>
      <sheetName val="4 ESTRUCTURA"/>
      <sheetName val="13 PINTURA"/>
      <sheetName val="14 CARP MADERA"/>
      <sheetName val="15 CARP METALICA"/>
      <sheetName val="17 CARP ACERO INOX"/>
      <sheetName val="18 CUBIERTAS"/>
      <sheetName val="19 APARATOS Y ACCESORIOS"/>
      <sheetName val="16 CARP ALUMINIO"/>
      <sheetName val="20 VIDRIOS Y ESPEJOS"/>
      <sheetName val="21 CERRADURAS"/>
      <sheetName val="22 OBRAS GENERALES"/>
      <sheetName val="23 URBANISMO"/>
      <sheetName val="24 ASEO GENERAL"/>
      <sheetName val="25 VIAS"/>
      <sheetName val="26 EQUIPOS"/>
      <sheetName val="27 EQUIPOS SEG ELEC"/>
      <sheetName val="28 MOBILIARIO Y ENSÉRES"/>
      <sheetName val="29 TRAMITES"/>
      <sheetName val="PRESUPUESTO VIAS"/>
      <sheetName val="VIAS CANTIDAD"/>
      <sheetName val="APUs NUEVOS"/>
      <sheetName val="7. CR 1, 2"/>
      <sheetName val="7.2 Anexo No 13"/>
      <sheetName val="EXPERIENCIA GENERAL "/>
      <sheetName val="FORMULARIOS"/>
      <sheetName val="FORMULARIOS.xl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Cash Flow"/>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3 PREE"/>
      <sheetName val="4 PREE"/>
      <sheetName val="5 PREE"/>
      <sheetName val="6 PREE"/>
      <sheetName val="7 PREE"/>
      <sheetName val="9 PREE"/>
      <sheetName val="10 PREE"/>
      <sheetName val="11 PREE"/>
      <sheetName val="12 PREE"/>
      <sheetName val="13 PREE"/>
      <sheetName val="14 PREE"/>
      <sheetName val="15 PREE"/>
      <sheetName val="16 PREE"/>
      <sheetName val="17 PREE"/>
      <sheetName val="18 PREE"/>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A. P. U."/>
      <sheetName val="PR_1"/>
      <sheetName val="Itemes Renovación"/>
      <sheetName val="FECHAS DE CORTE"/>
      <sheetName val="Informacion General"/>
      <sheetName val="FIBRA ÓPTICA"/>
      <sheetName val="DISTANCIA"/>
      <sheetName val="ELECTRICO"/>
      <sheetName val="Vuelta"/>
      <sheetName val="2103mar%20.xls"/>
      <sheetName val="PR54+000"/>
      <sheetName val="PR55+000"/>
      <sheetName val="PR55+300 - 600"/>
      <sheetName val="PR55+300 BOX"/>
      <sheetName val="BOX PR55+0330"/>
      <sheetName val="INTERV OBRAS"/>
      <sheetName val="ESTUDIOS"/>
      <sheetName val="INTERV ESTUDIOS"/>
      <sheetName val="200.1"/>
      <sheetName val="200.2"/>
      <sheetName val="201.3"/>
      <sheetName val="201.4"/>
      <sheetName val="201.8"/>
      <sheetName val="201.9"/>
      <sheetName val="201.10"/>
      <sheetName val="201.11"/>
      <sheetName val="201.12"/>
      <sheetName val="201.15"/>
      <sheetName val="201.16"/>
      <sheetName val="110.1 P"/>
      <sheetName val="110.2 P"/>
      <sheetName val="201.1P-201.5P"/>
      <sheetName val="201.2P"/>
      <sheetName val="210.2.3"/>
      <sheetName val="210.2.4"/>
      <sheetName val="210.2 SIN EXPLO"/>
      <sheetName val="211.1.P1"/>
      <sheetName val="211P.2"/>
      <sheetName val="221.1"/>
      <sheetName val="221.2"/>
      <sheetName val="225P"/>
      <sheetName val="230.1"/>
      <sheetName val="231.1"/>
      <sheetName val="232.1"/>
      <sheetName val="311.1"/>
      <sheetName val="311P1"/>
      <sheetName val="311P2"/>
      <sheetName val="311P3"/>
      <sheetName val="311P4"/>
      <sheetName val="312.1"/>
      <sheetName val="312.2"/>
      <sheetName val="312.3"/>
      <sheetName val="312.4"/>
      <sheetName val="320.1P"/>
      <sheetName val="320.2P"/>
      <sheetName val="340.1"/>
      <sheetName val="340.2"/>
      <sheetName val="340.3"/>
      <sheetName val="341.1"/>
      <sheetName val="341.2"/>
      <sheetName val="342.1"/>
      <sheetName val="342P"/>
      <sheetName val="343.P"/>
      <sheetName val="410.1"/>
      <sheetName val="410.2"/>
      <sheetName val="411.1"/>
      <sheetName val="411.3"/>
      <sheetName val="414.1"/>
      <sheetName val="414.2"/>
      <sheetName val="414.3"/>
      <sheetName val="414.4"/>
      <sheetName val="414.5"/>
      <sheetName val="415.1"/>
      <sheetName val="420.2"/>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2"/>
      <sheetName val="462.1.1"/>
      <sheetName val="462.1.2"/>
      <sheetName val="462.1.3"/>
      <sheetName val="462.2"/>
      <sheetName val="462P MDC-0"/>
      <sheetName val="464.1"/>
      <sheetName val="464.2"/>
      <sheetName val="464.3"/>
      <sheetName val="464.4"/>
      <sheetName val="466.1"/>
      <sheetName val="466.2"/>
      <sheetName val="500.1"/>
      <sheetName val="501.1"/>
      <sheetName val="500P"/>
      <sheetName val="504P"/>
      <sheetName val="510.1"/>
      <sheetName val="510P1"/>
      <sheetName val="510P2"/>
      <sheetName val="510P3"/>
      <sheetName val="600.3"/>
      <sheetName val="600.5"/>
      <sheetName val="600.4P"/>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P"/>
      <sheetName val="631P BOLSACRETO"/>
      <sheetName val="632.1"/>
      <sheetName val="632P"/>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3.4P"/>
      <sheetName val="674.1"/>
      <sheetName val="680.1"/>
      <sheetName val="680.2"/>
      <sheetName val="680.3"/>
      <sheetName val="680P"/>
      <sheetName val="682.1"/>
      <sheetName val="690.1"/>
      <sheetName val="700.2"/>
      <sheetName val="700.3"/>
      <sheetName val="700.4"/>
      <sheetName val="700P"/>
      <sheetName val="701.1"/>
      <sheetName val="710.1.1"/>
      <sheetName val="710.1.1 (2)"/>
      <sheetName val="710.1.2"/>
      <sheetName val="710.1.3"/>
      <sheetName val="710.1.4"/>
      <sheetName val="710.1.5"/>
      <sheetName val="72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3"/>
      <sheetName val="900.3P1"/>
      <sheetName val="900.3P2"/>
      <sheetName val="900.3P3"/>
      <sheetName val="MURO GEOTEXTIL"/>
      <sheetName val="683P1"/>
      <sheetName val="ESTOPEROLES"/>
      <sheetName val="ACTA DE OBRA"/>
      <sheetName val="ESTADO FINANCIERO"/>
      <sheetName val="PREACTA"/>
      <sheetName val="SKJ452"/>
      <sheetName val="ITA878"/>
      <sheetName val="AEA-944"/>
      <sheetName val="DUB-823"/>
      <sheetName val="GPI 526"/>
      <sheetName val="XXJ617"/>
      <sheetName val="SNG_855"/>
      <sheetName val="VEA 374"/>
      <sheetName val="HFB024"/>
      <sheetName val="PAJ825"/>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An-Unit "/>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solicitud de cotizaciones mater"/>
      <sheetName val="RES"/>
      <sheetName val="KM"/>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3"/>
      <sheetName val="PE-04"/>
      <sheetName val="PE-05"/>
      <sheetName val="PE-05 (2)"/>
      <sheetName val="PE-06"/>
      <sheetName val="FS-01"/>
      <sheetName val="FF-01"/>
      <sheetName val="FF 4000"/>
      <sheetName val="FSEG ING Y EGR"/>
      <sheetName val="MAQ"/>
      <sheetName val="FSEG"/>
      <sheetName val="FICHA  VIAS TERCIARIAS FAEP 400"/>
      <sheetName val="20-23"/>
      <sheetName val="APU201,3"/>
      <sheetName val="PU600P.1"/>
      <sheetName val="PU610,1"/>
      <sheetName val="$ PR20 al PR23"/>
      <sheetName val="S.M.M.L.V."/>
      <sheetName val="EJECUCIÓN"/>
      <sheetName val="ELECTR0MECÁNIC0S"/>
      <sheetName val="VIAS"/>
      <sheetName val="GEOTECNIA"/>
      <sheetName val="PETROLERO"/>
      <sheetName val="ACUEDUCTOS"/>
      <sheetName val="ALCANTARILLADOS"/>
      <sheetName val="ELECTRICOS JASIL"/>
      <sheetName val="ELCTRICOS ICICO"/>
      <sheetName val="ACC.EJECUTIVO-OCT-02"/>
      <sheetName val="EJEC-AGO-2002"/>
      <sheetName val="[UNITARIOS GENERALES.xls]\Docum"/>
      <sheetName val="[UNITARIOS GENERALES.xls]\Users"/>
      <sheetName val="[UNITARIOS GENERALES.xls]\Cofin"/>
      <sheetName val="[UNITARIOS GENERALES.xls]\A\Cof"/>
      <sheetName val="Campos Basicos"/>
      <sheetName val="Monitor UCI"/>
      <sheetName val="Monitor UCI-CO2"/>
      <sheetName val="Monitor Intermedio"/>
      <sheetName val="Desfibrilador"/>
      <sheetName val="Cama"/>
      <sheetName val="Ultrasonido"/>
      <sheetName val="Rayos X Portátil"/>
      <sheetName val="Bomba de infusión"/>
      <sheetName val="PASTA O PULPA "/>
      <sheetName val="OTROS BIEN YPRODMET CTO117"/>
      <sheetName val="PARTIDA MOD 6 "/>
      <sheetName val="PASTA O PULPA OK"/>
      <sheetName val="OTROS PRODUCTOS QUIMIC"/>
      <sheetName val="PRODUCT CAUCHO"/>
      <sheetName val="OTROS BIENES "/>
      <sheetName val="PRODUCTOS METALICOS"/>
      <sheetName val="MAQUINARIA DE OFIC"/>
      <sheetName val="APARATOS MEDICOS"/>
      <sheetName val="PARTIDA UNID MOD 6 "/>
      <sheetName val="RESUMEN CLASIF OK "/>
      <sheetName val="PARTIDA CTO Y PART UNIDAD YDIF"/>
      <sheetName val="RESUMEN CLASIFICADORES"/>
      <sheetName val="CLASIFICADORES  VIGENCIA ACLAR"/>
      <sheetName val="CTO  OK"/>
      <sheetName val="OTROS BIENES OK"/>
      <sheetName val="OTROS BIENES ACL NO"/>
      <sheetName val="PRODUCTOS METALICOS OK"/>
      <sheetName val="PART PAP VIG CTO ACLAR 117 OK"/>
      <sheetName val="PART PAP VIG CTO ACLAR 117ERROR"/>
      <sheetName val="PARTIDA CTO ACLAR NO ERROR"/>
      <sheetName val="PARTIDACTO Y PART UNIDAD Y DIF"/>
      <sheetName val="PARTIDA MOD6 Y PART UND DIFER "/>
      <sheetName val="CLASIFICADORES  VIGENCIA "/>
      <sheetName val="OAPF UNIDADES VIGENCIA 2020"/>
      <sheetName val="VIATICOS"/>
      <sheetName val="REPUESTOS-MMTTO VEHICULOS (2)"/>
      <sheetName val="REPUESTOS-MMTTO VEHICULOS"/>
      <sheetName val="REPUESTOS-MMTTO EQUIPO FIJO ING"/>
      <sheetName val="PRODUCTOS ASEO Y LIMPIEZA"/>
      <sheetName val="QUIMICOS PISCINA"/>
      <sheetName val="MMTTO REDES HIDRAULICAS"/>
      <sheetName val="REP.MMTTO. AIRES-PC-IMPRESORAS"/>
      <sheetName val="COMBUSTIBLE- GRASAS Y LUBRI"/>
      <sheetName val="MMTTO INSTALACIONES"/>
      <sheetName val="ESTUDIOS PTAP-PTAR"/>
      <sheetName val="QUIMICOS PTAP-PTAR"/>
      <sheetName val="DOTACION PTAP-PTAR"/>
      <sheetName val="DOTACION CIVIL"/>
      <sheetName val="VIATICOS PROPUESTA UNIDADES"/>
      <sheetName val="QUIMICOS PISCINA-PTAR-PTAP"/>
      <sheetName val="PAPELERIA PAGO VIGENECIA FUTURA"/>
      <sheetName val="PAPELERIA CAMBIO VALORES"/>
      <sheetName val="MMTTO REDES HIDRAU-PTAR-PTAP"/>
      <sheetName val="PLAN MATERIALES DE CONSTRUCCION"/>
      <sheetName val="elementos a crear codi"/>
      <sheetName val="DISTRITO"/>
      <sheetName val="Catálogo"/>
      <sheetName val="FormatoMembretado"/>
      <sheetName val="Detalle Entrega"/>
      <sheetName val="tempProveedores"/>
      <sheetName val="Articulos Elim Conso"/>
      <sheetName val="Articulos Elim Catalo"/>
      <sheetName val="cot 2 OJO"/>
      <sheetName val="base cot 1"/>
      <sheetName val="CANT MINIMAS"/>
      <sheetName val="CUBRIMIENTO"/>
      <sheetName val="cant x u.m."/>
      <sheetName val="02-02-01-003-002-xx"/>
      <sheetName val="02-02-01-003-006-09"/>
      <sheetName val="PARA CDP"/>
      <sheetName val="REC 10"/>
      <sheetName val="REC 16"/>
      <sheetName val="CUADRO CONTROL"/>
      <sheetName val="CONTROL INDIVIDUAL 10OCT"/>
      <sheetName val="CONTROL GENERAL 19-OCT"/>
      <sheetName val="NOVEDAD 10 OCT17 "/>
      <sheetName val="BALANCES 19 OCT"/>
      <sheetName val="CUADRO APROPIACION"/>
      <sheetName val="CONTROL TRASLADOS OTRAS CENAC"/>
      <sheetName val="VENCIMIENTOS"/>
      <sheetName val="PAGOS DICCO"/>
      <sheetName val="NOVEDAD 30 AGOSTO "/>
      <sheetName val="NOVEDAD 20 SEP17"/>
      <sheetName val="NOVEDAD 30 SEP17 "/>
      <sheetName val="CONTROL REMUNERACION "/>
      <sheetName val="CONVENIO 8.680 MILLONES"/>
      <sheetName val="CONVENIO 7.700 MILLONES"/>
      <sheetName val="Rptos Transp."/>
      <sheetName val="Mtto Transp."/>
      <sheetName val="MEMORIAS "/>
      <sheetName val="SERVICIOS PRESTADOAS A LA EMPRE"/>
      <sheetName val="OTROS BIENES TRANSPORTABLES"/>
      <sheetName val="OAPF2021"/>
      <sheetName val="PW"/>
      <sheetName val="OAPF UNIDADES VIGENCIA 2021"/>
      <sheetName val="PLAN GENERAL  MTTO BIENES INMUE"/>
      <sheetName val="OAPF CENACVAL VIGENCIA 2020"/>
      <sheetName val="PRIMER PAGO"/>
      <sheetName val="PLANTILLA PRECIOS"/>
      <sheetName val="LISTADO PERSONAL (2)"/>
      <sheetName val="TABLA PRUEBAS FISICAS IMPRIMIR"/>
      <sheetName val="TIPO_CARTILLA_TXT_29 ABRIL 2020"/>
      <sheetName val="SERVICIO MEDICO II-III-IV"/>
      <sheetName val="SOLICITUD COTIZACION"/>
      <sheetName val="VALIDACIONES"/>
      <sheetName val="TempCantProduc"/>
      <sheetName val="DepartaMuni"/>
      <sheetName val="ListasAutomaticas"/>
      <sheetName val="Cat_Original"/>
      <sheetName val="Cat_Remanufacturado"/>
      <sheetName val="CONSUMO"/>
      <sheetName val=" marz"/>
      <sheetName val="fact mar-abr"/>
      <sheetName val="sept"/>
      <sheetName val="oct"/>
      <sheetName val="factura correg"/>
      <sheetName val="fact"/>
      <sheetName val="nov"/>
      <sheetName val="OAPF-MODIFICADA "/>
      <sheetName val="GRASAS Y LUBRICANTES REAL"/>
      <sheetName val="REAL CENTRALIZADO"/>
      <sheetName val="APALANCAMIENTO"/>
      <sheetName val="ARMENIA"/>
      <sheetName val="PEREIRA"/>
      <sheetName val="MANIZALES"/>
      <sheetName val="Formato OAPF 2022_CEPR"/>
      <sheetName val="PAA2022"/>
      <sheetName val="TD_2022"/>
      <sheetName val="LD"/>
      <sheetName val="OTRAS TABLAS"/>
      <sheetName val="CTZR"/>
      <sheetName val="UNSPSC"/>
      <sheetName val="2. PLAN ANUAL REC10 EJC 2022"/>
      <sheetName val="PLAN DE COMPRAS 2022"/>
      <sheetName val="Memoria de calculo"/>
      <sheetName val="FORMATO GENERAL"/>
      <sheetName val="GRANULOMETRIA"/>
      <sheetName val="GS"/>
      <sheetName val="HIDROMETRO"/>
      <sheetName val="LIMITES LIQUIDO Y PLASTICO"/>
      <sheetName val="LIMITE DE CONTRACCION"/>
      <sheetName val="COMPACTACION"/>
      <sheetName val="DENSIDAD TERRENO"/>
      <sheetName val="MATERIA ORGANICA"/>
      <sheetName val="AZUL DE METILENO"/>
      <sheetName val="QUIMICOS"/>
      <sheetName val="EXPANSION LAMBE"/>
      <sheetName val="INDICE DE EXPANSION"/>
      <sheetName val="COMPRESION INCONFINADA"/>
      <sheetName val="CONSOLIDACION"/>
      <sheetName val="TRIAXIAL UU"/>
      <sheetName val="TRIAXIAL CU"/>
      <sheetName val="TRIAXIAL CD"/>
      <sheetName val="FORMATO_GENERAL"/>
      <sheetName val="LIMITES_LIQUIDO_Y_PLASTICO"/>
      <sheetName val="LIMITE_DE_CONTRACCION"/>
      <sheetName val="DENSIDAD_TERRENO"/>
      <sheetName val="MATERIA_ORGANICA"/>
      <sheetName val="AZUL_DE_METILENO"/>
      <sheetName val="EXPANSION_LAMBE"/>
      <sheetName val="INDICE_DE_EXPANSION"/>
      <sheetName val="COMPRESION_INCONFINADA"/>
      <sheetName val="TRIAXIAL_UU"/>
      <sheetName val="TRIAXIAL_CU"/>
      <sheetName val="TRIAXIAL_CD"/>
      <sheetName val="GECOLSA 06 NOV  2019 IVA 16   "/>
      <sheetName val="GECOLSA 06 NOV  2019 IVA 19"/>
      <sheetName val="OTROS "/>
      <sheetName val="GECOLSA 07 NOV  2019 IVA 16 33"/>
      <sheetName val="GECOLSA 07 NOV  2019 IVA 19 50 "/>
      <sheetName val="INSUMOS OBRA CIVIL (2)"/>
      <sheetName val="INSUMOS OBRA CIVIL"/>
      <sheetName val="INSUMOS ELÉCTRICOS"/>
      <sheetName val="INSUMOS HYS"/>
      <sheetName val="DESAGUÜES"/>
      <sheetName val="ALOJAMIENTO 72H"/>
      <sheetName val="2, SANITARIO"/>
      <sheetName val="5. EST CONCRETO"/>
      <sheetName val="6. MAMPOSTERIA"/>
      <sheetName val="9. PAÑETE"/>
      <sheetName val="10. CUBIERTAS"/>
      <sheetName val="12. PISOS"/>
      <sheetName val="13. ENCHAPES"/>
      <sheetName val="14. VIDRIOS"/>
      <sheetName val="15. APARATOS"/>
      <sheetName val="17. C METÁLICA "/>
      <sheetName val="19. PINTURA"/>
      <sheetName val="21. EXTERIOR"/>
      <sheetName val="BATERIA BAÑOS"/>
      <sheetName val="F3"/>
      <sheetName val="CANTIDAES DE MATERIAL"/>
      <sheetName val="PRESUPUESTO OFICIAL"/>
      <sheetName val="ANEXO 11 ENE"/>
      <sheetName val="ANEXO 11 FEB"/>
      <sheetName val="ANEXO 11 MAR"/>
      <sheetName val="TOTAL PERSONAL"/>
      <sheetName val="presupuesto "/>
      <sheetName val="  mejoramiento BRCON"/>
      <sheetName val="MEJORAMIENTOBIJOS"/>
      <sheetName val="ALCANTARILLAS BRCCON"/>
      <sheetName val="ALCANTARILLAS BIJOS"/>
      <sheetName val="COMBUSTIBLE, GRASABRCON"/>
      <sheetName val="COMBUSTIBLE BIJOS"/>
      <sheetName val="DISTRIBUCION TALLAS"/>
      <sheetName val="RESUMEN COSTO PROYECTO"/>
      <sheetName val="P-1.74"/>
      <sheetName val="IE-8.634"/>
      <sheetName val="P-1.43"/>
      <sheetName val="P-1.48"/>
      <sheetName val="P-1.55"/>
      <sheetName val="P-1.50"/>
      <sheetName val="P-1.98"/>
      <sheetName val="P-1.151"/>
      <sheetName val="P-1.65"/>
      <sheetName val="P-1.27"/>
      <sheetName val="P-1.28"/>
      <sheetName val="P-1.181"/>
      <sheetName val="P-1.301"/>
      <sheetName val="P-1.299"/>
      <sheetName val="P-1.35"/>
      <sheetName val="P-1.124"/>
      <sheetName val="P-1.307"/>
      <sheetName val="P-1.317"/>
      <sheetName val="CB-10.50"/>
      <sheetName val="IE-8.129"/>
      <sheetName val="IE-8.165"/>
      <sheetName val="IE-8.159"/>
      <sheetName val="IE-8.1010"/>
      <sheetName val="IE-8.1053"/>
      <sheetName val="IE-8.390"/>
      <sheetName val="IE-8.492"/>
      <sheetName val="IE-8.565"/>
      <sheetName val="AS-15.2"/>
      <sheetName val="AS-15.42"/>
      <sheetName val="AS-15.54"/>
      <sheetName val="S-3.34"/>
      <sheetName val="AS-15.107"/>
      <sheetName val="AS-15.108"/>
      <sheetName val="E-13.24"/>
      <sheetName val="S-3.94"/>
      <sheetName val="V-14.1"/>
      <sheetName val="PR-9.1"/>
      <sheetName val="PI-19.1"/>
      <sheetName val="PA-12.10"/>
      <sheetName val="PA-12.29"/>
      <sheetName val="EC-5.12"/>
      <sheetName val="E-13.1"/>
      <sheetName val="H-7.108"/>
      <sheetName val="S-3.4"/>
      <sheetName val="EC-5.373"/>
      <sheetName val="CR-11.43"/>
      <sheetName val="ME-17.408"/>
      <sheetName val="PI-19.14"/>
      <sheetName val="OE-21.4"/>
      <sheetName val="IE-8.372"/>
      <sheetName val="EE-20.13"/>
      <sheetName val="EE-20.14"/>
      <sheetName val="ME-17.143"/>
      <sheetName val="MA-16.5"/>
      <sheetName val="TIPO_CARTILLA_TXT_0903202011381"/>
      <sheetName val="GENERAL DIV05 "/>
      <sheetName val="INSTRUCTIVO  NOVEDADAES "/>
      <sheetName val="EFECTIVOS DIV05   "/>
      <sheetName val="FORMATO DIPLA"/>
      <sheetName val="MOVIMIENTOS "/>
      <sheetName val="LISTADO MUNICIPIOS - DPTOS"/>
      <sheetName val="MISIONES"/>
      <sheetName val="SIGLAS COMPAÑIAS"/>
      <sheetName val="19 NOV BR-2"/>
      <sheetName val="AC51"/>
      <sheetName val="LISTADO PELOTON"/>
      <sheetName val="SE-FO-12"/>
      <sheetName val="Base listas desplegables"/>
      <sheetName val="BINAR"/>
      <sheetName val=" GASTOS RESERVADOS"/>
      <sheetName val="DIARIO OP"/>
      <sheetName val="DIARIO OPERACI"/>
      <sheetName val="CUENTAS 2"/>
      <sheetName val="INFORMESS"/>
      <sheetName val="RADIOGRAMA"/>
      <sheetName val="captura baces 05-jul-06"/>
      <sheetName val="1er. TRIM. "/>
      <sheetName val="CALIFICACION ENERO "/>
      <sheetName val="29-04-19 CAPTURA "/>
      <sheetName val="01-05-19 AMPLI DESTRUCCION LAB"/>
      <sheetName val="01-05-19 CAPTURA "/>
      <sheetName val="01-05-19 DESTRUCCION LABORATORI"/>
      <sheetName val="02-05-19 CAPTURA "/>
      <sheetName val="08-05-19 APREHENSION"/>
      <sheetName val="12-05-19 CAPTURA"/>
      <sheetName val="14-05-19 DESTRUCCION LABORA CAL"/>
      <sheetName val="14-05-19 DESTRUCCION LABORA FUL"/>
      <sheetName val="15-05-19 DEPOSITO ILEGAL"/>
      <sheetName val="19-05-19 ALLANAMIENTO "/>
      <sheetName val=" 19-05-19 CAPTURA PORTE"/>
      <sheetName val="22-05-19 CAPTURA "/>
      <sheetName val="23-05-19 DEPOSITO ILEGAL"/>
      <sheetName val="24-05-19 CAPTURA  "/>
      <sheetName val="28-05-19 ALLANAMIENTO "/>
      <sheetName val="29-05-19 CAPTURA  "/>
      <sheetName val="29-05-19 ALLANAMIENTO "/>
      <sheetName val="05-06-19 DESTRUCCION LABORA CAL"/>
      <sheetName val="06-06-19 DESTRUCCION LABORA CAL"/>
      <sheetName val="06-06-19 DESTRUCCION LABORA FUL"/>
      <sheetName val="09-06-19 DEPOSITO ILEGAL "/>
      <sheetName val="09-06-19 DESTRUCCION LABORA CAL"/>
      <sheetName val="10-06-19 CAPTURA   "/>
      <sheetName val="11-06-19 DESTRUCCION SEMILLERO"/>
      <sheetName val="13-06-19 ALLANAMIENTO  "/>
      <sheetName val="14-06-19 CAPTURA"/>
      <sheetName val="14-06-19 ALLANAMIENTO "/>
      <sheetName val="16-06-19 DESTRUCCION AE"/>
      <sheetName val="18-06-19 DESTRUCCION SEMILL "/>
      <sheetName val="18-06-19 DESTRUCCION LABORA "/>
      <sheetName val="19-06-19 DEPOSITO ILEGAL  (2)"/>
      <sheetName val="21-06-19 CAPTURA"/>
      <sheetName val="21-06-19 CAPTURA FLORIDA"/>
      <sheetName val="23-06-19 CAPTURA "/>
      <sheetName val="23-06-19 DESTRUCCION MAP"/>
      <sheetName val="24-06-19 CAPTURA PALMIRA"/>
      <sheetName val="25-06-19 CAPTURA FLORIDA"/>
      <sheetName val="25-06-19 ORDEN. CAPTU"/>
      <sheetName val="25-06-19 CAPTURA FLORIDA 2"/>
      <sheetName val="25-06-19 CAPTURA FLORIDA 2 (2)"/>
      <sheetName val="25-06-19 DESTRUCCION AE (2)"/>
      <sheetName val="28-06-19 CAPTURA PALMIRA"/>
      <sheetName val="28-06-19 APREHNCION FLORIDA"/>
      <sheetName val="29-06-19 CAPTURA PALMIRA"/>
      <sheetName val="30-06-19 CAPTURA FLORIDA "/>
      <sheetName val="30-06-19 CAPTURA PALMIRA"/>
      <sheetName val="01-07-19 CAPTURA PALMIRA "/>
      <sheetName val="02-07-19 CAPTURA PALMIRA  "/>
      <sheetName val="03-07-19 CAPTURA PALMIRA   (2)"/>
      <sheetName val="04-07-19 CAPTURA PALMIRA   "/>
      <sheetName val="04-07-19 CAPTURA PALMIRA BAFUR"/>
      <sheetName val="05-07-19 CAPTURA FLORIDA"/>
      <sheetName val="07-07-19 CAPTURA FLORIDA"/>
      <sheetName val="08-07-19 CAPTURA PALMIRA   "/>
      <sheetName val="11-07-19 CAPTURA PALMIRA   D1"/>
      <sheetName val="11-07-19 CAPTURA FLORIDA F2"/>
      <sheetName val="11-07-19 CAPTURA FLORIDA F2 No2"/>
      <sheetName val="11-07-19 CAPTURA PALMIRA    (2"/>
      <sheetName val="12-07-19 CAPTURA ASPC 22"/>
      <sheetName val="13-07-19 CAPTURA FULMINANTE 2"/>
      <sheetName val="15-07-19 CAPTURA ZAPADOR 3"/>
      <sheetName val="17-07-19 CAPTURA DETONADOR  12 "/>
      <sheetName val="17-07-19 CAPTURA DETONADOR 12"/>
      <sheetName val="17-07-19 APREHEN DETONADOR  (2"/>
      <sheetName val="18-07-19 APREHE FULMINANTE  (2"/>
      <sheetName val="19-07-19 CAPTURA DETONADOR 11"/>
      <sheetName val="20-07-19 CAPTURA DETONADOR 11"/>
      <sheetName val="22-07-19 DESTRUCCION LABORA"/>
      <sheetName val="24-07-19 DESTRUCCION LABORA (2"/>
      <sheetName val="24-07-19 CAPTURA FULMINANTE"/>
      <sheetName val="24-07-19 CAPTURA FULMINANTE (2"/>
      <sheetName val="30-07-19 CAPTURA ZAPADOR 3"/>
      <sheetName val="02-08-19 CAPTURA ASPC 2"/>
      <sheetName val="07-08-19 CAPTURA ZAPADOR 3"/>
      <sheetName val="08-08-19 DEPOSITO ZAPADOR 3"/>
      <sheetName val="11-08-19 CAPTURA ZAPADOR 3"/>
      <sheetName val="13-08-19 CAPTURA ASPC 22"/>
      <sheetName val="15-08-19 ALLANAMIENTO ASPC 3"/>
      <sheetName val="20-08-19 DESTRUCCION SEMILL"/>
      <sheetName val="20-08-19 DESTRUCCION SEMILL (2"/>
      <sheetName val="20-08-19 DESTRUCCION AE"/>
      <sheetName val="24-08-19 CAPTURA ZAPADOR 32"/>
      <sheetName val="26-08-19 CAPTURA ZAPADOR 32"/>
      <sheetName val="29-08-19 CAPTURA ZAPADOR 32"/>
      <sheetName val="30-08-19 CAPTURA CALDAS 2"/>
      <sheetName val="06-09-19 CAPTURA ASPC 22"/>
      <sheetName val="22-09-19 CAPTURA ASPC 3"/>
      <sheetName val="26-09-19 CAPTURA ATILA 22"/>
      <sheetName val="26-09-19 CAPTURA ESTOPIN 1"/>
      <sheetName val="30-09-19 CAPTURA ATILA 22"/>
      <sheetName val="01-10-19 CAPTURA ATILA 22"/>
      <sheetName val="02-10-19 CAPTURA ATILA 21"/>
      <sheetName val="03-10-19 CAPTURA ATILA 22"/>
      <sheetName val="04-10-19 CAPTURA ATILA 21"/>
      <sheetName val="04-10-19 CAPTURA ATILA 22"/>
      <sheetName val="10-10-19 CAPTURA FULMINANTE 1"/>
      <sheetName val="10-10-19 CAPTURA FULMINANTE"/>
      <sheetName val="10-10-19 CAPTURA ASPC 1"/>
      <sheetName val="09-10-19 CAPTURA FULMINANTE"/>
      <sheetName val="10-10-19 CAPTURA ATILA 2"/>
      <sheetName val="10-10-19 CAPTURA ATILA 2 2"/>
      <sheetName val="10-10-19 CAPTURA ATILA 2 3"/>
      <sheetName val="10-10-19 CAPTURA ATILA 22"/>
      <sheetName val="10-10-19 CAPTURA ATILA 22 2"/>
      <sheetName val="13-10-19 CAPTURA ATILA 22"/>
      <sheetName val="16-10-19 CAPTURA ATILA 21"/>
      <sheetName val="31-10-19 CAPTURA ATILA 3"/>
      <sheetName val="02-11-19 CAPTURA ATILA 21"/>
      <sheetName val="03-11-19 CAPTURA ATILA 21"/>
      <sheetName val="14-11-19 CAPTURA ASPC 2"/>
      <sheetName val="14-11-19 CAPTURA ASPC 22"/>
      <sheetName val="19-11-19 CAPTURA ASPC 1"/>
      <sheetName val="20-11-19 CAPTURA ASPC 1"/>
      <sheetName val="20-11-19 CAPTURA ASPC 1 (2)"/>
      <sheetName val="25-11-19 CAPTURA ASPC 1"/>
      <sheetName val="25-11-19 CAPTURA ATILA 22"/>
      <sheetName val="25-11-19 APREHENCION CALDAS 2"/>
      <sheetName val="26-11-19 CAPTURA CALDAS 2"/>
      <sheetName val="03-12-19 APREHENCION CALDAS"/>
      <sheetName val="04-12-19 CAPTURA ATILA 21"/>
      <sheetName val="04-12-19 CAPTURA CALDAS 2"/>
      <sheetName val="04-12-19 CAPTURA CALDAS"/>
      <sheetName val="09-12-19 HALLAZGO CALDAS"/>
      <sheetName val="09-12-19 CAPTURA CALDAS 2"/>
      <sheetName val="10-12-19 CAPTURA CALDAS 2"/>
      <sheetName val="15-02-20 CAPTURA A2"/>
      <sheetName val="11-02-20 CAPTURA D1"/>
      <sheetName val="12-02-20 APREHENCION D3"/>
      <sheetName val="12-02-20 CAPTURA A1"/>
      <sheetName val="12-02-20 CAPTURA D1"/>
      <sheetName val="15-02-20 CAPTURA A1"/>
      <sheetName val="09-01-20 DESTRUCC LAB ATILA 1 "/>
      <sheetName val="13-01-20 DESTRUCC LAB ATILA 1"/>
      <sheetName val="13-01-20 DESTRUCC SEMILLERO A1"/>
      <sheetName val="24-01-20 CAPTURA A2"/>
      <sheetName val="27-01-20 RECUPERADO A2"/>
      <sheetName val="03-02-20 CAPTURA D2"/>
      <sheetName val="05-02-20 CAPTURA A2"/>
      <sheetName val="11-02-20 CAPTURA D3"/>
      <sheetName val="12-02-20 CAPTURA A2"/>
      <sheetName val="15-02-20 HALLAZGO D3"/>
      <sheetName val="15-02-20 CAPTURA A2 - 1"/>
      <sheetName val="15-02-20 CAPTURA A2 - 2"/>
      <sheetName val="16-02-20 APREHENCION D2"/>
      <sheetName val="16-02-20 CAPTURA D3"/>
      <sheetName val="19-02-20 APREHENCION D1"/>
      <sheetName val="19-02-20 CAPTURA A2"/>
      <sheetName val="21-02-20 HALLANAMIENTO A2"/>
      <sheetName val="25-02-20 INCAUTACION D1"/>
      <sheetName val="25-02-20 CAPTURA D1 (2)"/>
      <sheetName val="25-02-20 CAPTURA D1 (3)"/>
      <sheetName val="27-02-20 CAPTURA A2"/>
      <sheetName val="27-02-20 CAPTURA A2 (2)"/>
      <sheetName val="28-02-20 CAPTURA A2"/>
      <sheetName val="18-06-19 DESTRUCCION LABORA (2"/>
      <sheetName val="Reporte Radiogramas 2019"/>
      <sheetName val="05-03-20 CAPTURA D1"/>
      <sheetName val="08-03-20 CAPTURA C2"/>
      <sheetName val="09-03-20 CAPTURA C1"/>
      <sheetName val="11-03-20 CAPTURA A2"/>
      <sheetName val="11-03-20 ALLANAMIENTO C2"/>
      <sheetName val="12-03-20 ALLANAMIENTO D1"/>
      <sheetName val="22-04-20 CAPTURA F3"/>
      <sheetName val="27-04-20 CAPTURA F3"/>
      <sheetName val="27-04-20 DESTRUCCION SEMILLERO "/>
      <sheetName val="01-05-20 CAPTURA F2"/>
      <sheetName val="01-05-20 DESTRUCCION SEMILL"/>
      <sheetName val="05-05-20 CAPTURA ASPC"/>
      <sheetName val="23-06-19 CAPTURA PALMIRA"/>
      <sheetName val="PLAZOS "/>
      <sheetName val="CUENTAS "/>
      <sheetName val="II TRIM"/>
      <sheetName val="III TRIM"/>
      <sheetName val="Riesgo 4 Corup"/>
      <sheetName val="% I TRIM"/>
      <sheetName val="CUMPLIMIENTO I TRIM"/>
      <sheetName val="ENERO 18 DIAS"/>
      <sheetName val="FEBRERO 18 DIAS "/>
      <sheetName val="MARZO. 18 DIAS"/>
      <sheetName val="MARZO CBC "/>
      <sheetName val="FEBRERO CBC"/>
      <sheetName val="indicadores I TRIMESTRE"/>
      <sheetName val="Hoja1 (3)"/>
      <sheetName val="Hoja1 (4)"/>
      <sheetName val="cpi"/>
      <sheetName val="BALANCE (3)"/>
      <sheetName val="BALANCE (2)"/>
      <sheetName val="AGUSTIN CODAZI"/>
      <sheetName val="INFORME EJECUTIVO"/>
      <sheetName val="INFORME DE ENTREGA"/>
      <sheetName val="SOLICITUD DE ANALISIS"/>
      <sheetName val="IV TRIM"/>
      <sheetName val="Hoja6 (2)"/>
      <sheetName val="1 APC"/>
      <sheetName val="2 EJEAR"/>
      <sheetName val="3 GGNEA2"/>
      <sheetName val="4 COACO1"/>
      <sheetName val="5 BAFUR 5"/>
      <sheetName val="6 PM24"/>
      <sheetName val="7 GMTEQ"/>
      <sheetName val="8 BAEEV13"/>
      <sheetName val="9 BITER 13"/>
      <sheetName val="10 BIGUP"/>
      <sheetName val="11 BALAN"/>
      <sheetName val="12 PM15"/>
      <sheetName val="13 BAS13"/>
      <sheetName val="14 BAMAR1"/>
      <sheetName val="15 AFEUR"/>
      <sheetName val="TIEMPOS"/>
      <sheetName val="BAMAR CODE 2021 DIRECTIVA 00000"/>
      <sheetName val="ACTIV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ow r="1">
          <cell r="A1" t="str">
            <v>CENAC</v>
          </cell>
        </row>
      </sheetData>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sheetData sheetId="9185"/>
      <sheetData sheetId="9186">
        <row r="4">
          <cell r="K4" t="str">
            <v>FUNCIONAMIENTO</v>
          </cell>
          <cell r="N4" t="str">
            <v>L/E 1. OPTIMIZACIÓN DE LA GESTIÓN HUMANA</v>
          </cell>
          <cell r="P4" t="str">
            <v>EVOLUCIÓN DE LAS CAPACIDADES PARA LA ADAPTACIÓN A ESCENARIOS FUTUROS</v>
          </cell>
          <cell r="R4" t="str">
            <v>MISIONAL</v>
          </cell>
          <cell r="T4" t="str">
            <v>ENERO</v>
          </cell>
          <cell r="W4" t="str">
            <v>Metro (m)</v>
          </cell>
        </row>
        <row r="5">
          <cell r="K5" t="str">
            <v>INVERSIÓN</v>
          </cell>
          <cell r="N5" t="str">
            <v xml:space="preserve">L/E 2. FORTALECIMIENTO DEL SISTEMA JURÍDICO </v>
          </cell>
          <cell r="P5" t="str">
            <v>PROMOVER MEJORES PRACTICAS A PARTIR DE INTERCAMBIOS DEL CONOCIMIENTO, LECCIONES APRENDIDAS E INNOVACIÓN</v>
          </cell>
          <cell r="R5" t="str">
            <v>NO MISIONAL</v>
          </cell>
          <cell r="T5" t="str">
            <v>FEBRERO</v>
          </cell>
          <cell r="W5" t="str">
            <v>Decimetro (dm)</v>
          </cell>
        </row>
        <row r="6">
          <cell r="K6" t="str">
            <v>FONDO INTERNO</v>
          </cell>
          <cell r="N6" t="str">
            <v>L/E 3. POTENCIALIZACIÓN DE LAS CAPACIDADES MILITARES</v>
          </cell>
          <cell r="P6" t="str">
            <v>OPTIMIZACIÓN DE PROCESOS</v>
          </cell>
          <cell r="T6" t="str">
            <v>MARZO</v>
          </cell>
          <cell r="W6" t="str">
            <v>Decimetro (dm^2)</v>
          </cell>
        </row>
        <row r="7">
          <cell r="N7" t="str">
            <v>L/E 4. FORTALECIMIENTO INTERINSTITUCIONAL E INTERNACIONAL</v>
          </cell>
          <cell r="P7" t="str">
            <v xml:space="preserve">GESTIÓN CULTURA Y ORGANIZACIÓN </v>
          </cell>
          <cell r="T7" t="str">
            <v>ABRIL</v>
          </cell>
          <cell r="W7" t="str">
            <v>Pulgada (In)</v>
          </cell>
        </row>
        <row r="8">
          <cell r="N8" t="str">
            <v xml:space="preserve">L/E 5. MANTENIMIENTO Y REORGANIZACIÓN DE LA INFRAESTRUCTURA </v>
          </cell>
          <cell r="T8" t="str">
            <v>MAYO</v>
          </cell>
          <cell r="W8" t="str">
            <v>Pulgada (In^2)</v>
          </cell>
        </row>
        <row r="9">
          <cell r="N9" t="str">
            <v xml:space="preserve">L/E 6. FORTALECIMIENTO DE LA SOSTENIBILIDAD </v>
          </cell>
          <cell r="T9" t="str">
            <v>JUNIO</v>
          </cell>
          <cell r="W9" t="str">
            <v>Lamina</v>
          </cell>
        </row>
        <row r="10">
          <cell r="N10" t="str">
            <v xml:space="preserve">L/E 7. MODERNIZACIÓN Y ARTICULACIÓN DE LA EDUCACION </v>
          </cell>
          <cell r="R10" t="str">
            <v>MDN</v>
          </cell>
          <cell r="T10" t="str">
            <v>JULIO</v>
          </cell>
          <cell r="W10" t="str">
            <v>Kilogramo (kg)</v>
          </cell>
        </row>
        <row r="11">
          <cell r="N11" t="str">
            <v xml:space="preserve">L/E 8. FORTALECIMIENTO DE LA TRANSPARENCIA INSTITUCIONAL </v>
          </cell>
          <cell r="R11" t="str">
            <v>EJC</v>
          </cell>
          <cell r="T11" t="str">
            <v>AGOSTO</v>
          </cell>
          <cell r="W11" t="str">
            <v>Gramo (g)</v>
          </cell>
        </row>
        <row r="12">
          <cell r="R12" t="str">
            <v>N/A</v>
          </cell>
          <cell r="T12" t="str">
            <v>SEPTIEMBRE</v>
          </cell>
          <cell r="W12" t="str">
            <v>Libra (lb)</v>
          </cell>
        </row>
        <row r="13">
          <cell r="T13" t="str">
            <v>OCTUBRE</v>
          </cell>
          <cell r="W13" t="str">
            <v>Onzas (oz)</v>
          </cell>
        </row>
        <row r="14">
          <cell r="T14" t="str">
            <v>NOVIEMBRE</v>
          </cell>
          <cell r="W14" t="str">
            <v>Hora (h)</v>
          </cell>
        </row>
        <row r="15">
          <cell r="T15" t="str">
            <v>DICIEMBRE</v>
          </cell>
          <cell r="W15" t="str">
            <v>Días</v>
          </cell>
        </row>
        <row r="16">
          <cell r="I16" t="str">
            <v>PGN</v>
          </cell>
          <cell r="K16" t="str">
            <v>FORTALECIMIENTO</v>
          </cell>
          <cell r="N16" t="str">
            <v>SOSTENIMIENTO</v>
          </cell>
          <cell r="P16" t="str">
            <v>CIENCIA Y TECNOLOGÍA</v>
          </cell>
          <cell r="R16" t="str">
            <v>BÁSICO</v>
          </cell>
          <cell r="T16" t="str">
            <v>NO APLICA</v>
          </cell>
          <cell r="W16" t="str">
            <v>Mes</v>
          </cell>
        </row>
        <row r="17">
          <cell r="I17" t="str">
            <v>PROPIOS</v>
          </cell>
          <cell r="K17" t="str">
            <v>SOSTENIMIENTO</v>
          </cell>
          <cell r="N17" t="str">
            <v>MOVIMIENTO Y MANIOBRA</v>
          </cell>
          <cell r="P17" t="str">
            <v>CONTRUCIÓN DE PAZ</v>
          </cell>
          <cell r="R17" t="str">
            <v>SOPORTE</v>
          </cell>
          <cell r="W17" t="str">
            <v>Metro cúbico (m^3)</v>
          </cell>
        </row>
        <row r="18">
          <cell r="K18" t="str">
            <v>MANTENIMIENTO</v>
          </cell>
          <cell r="N18" t="str">
            <v>MANDO TIPO MISIÓN</v>
          </cell>
          <cell r="P18" t="str">
            <v>EQUIDAD DE GÉNERO</v>
          </cell>
          <cell r="W18" t="str">
            <v>Litro (L)</v>
          </cell>
        </row>
        <row r="19">
          <cell r="N19" t="str">
            <v>INTELIGENCIA</v>
          </cell>
          <cell r="P19" t="str">
            <v>GASTOS RESERVADOS</v>
          </cell>
          <cell r="W19" t="str">
            <v>Mililitro (ml)</v>
          </cell>
        </row>
        <row r="20">
          <cell r="N20" t="str">
            <v>FUEGOS</v>
          </cell>
          <cell r="P20" t="str">
            <v>GRUPOS ÉTNICOS</v>
          </cell>
          <cell r="W20" t="str">
            <v>Galón (gal)</v>
          </cell>
        </row>
        <row r="21">
          <cell r="N21" t="str">
            <v>PROTECCIÓN</v>
          </cell>
          <cell r="P21" t="str">
            <v>POBLACIÓN CON DISCAPACIDAD</v>
          </cell>
          <cell r="W21" t="str">
            <v>Caja (Und)</v>
          </cell>
        </row>
        <row r="22">
          <cell r="P22" t="str">
            <v>NO APLICA</v>
          </cell>
          <cell r="R22" t="str">
            <v>APROBADAS</v>
          </cell>
          <cell r="W22" t="str">
            <v>Unidad</v>
          </cell>
        </row>
        <row r="23">
          <cell r="R23" t="str">
            <v>NO APROBADAS</v>
          </cell>
          <cell r="W23" t="str">
            <v>Cada uno (C/U)</v>
          </cell>
        </row>
        <row r="24">
          <cell r="R24" t="str">
            <v>N/A</v>
          </cell>
          <cell r="W24" t="str">
            <v>KIT</v>
          </cell>
        </row>
        <row r="25">
          <cell r="W25" t="str">
            <v>Par</v>
          </cell>
        </row>
        <row r="26">
          <cell r="B26" t="str">
            <v>COTEF</v>
          </cell>
          <cell r="W26" t="str">
            <v>Piezas</v>
          </cell>
        </row>
        <row r="27">
          <cell r="B27" t="str">
            <v>DICOE</v>
          </cell>
          <cell r="W27" t="str">
            <v>Curso</v>
          </cell>
        </row>
        <row r="28">
          <cell r="B28" t="str">
            <v>CEAYG</v>
          </cell>
          <cell r="W28" t="str">
            <v>Capacitados</v>
          </cell>
        </row>
        <row r="29">
          <cell r="B29" t="str">
            <v>COATE</v>
          </cell>
          <cell r="W29" t="str">
            <v>Serv. Profesionales</v>
          </cell>
        </row>
        <row r="30">
          <cell r="B30" t="str">
            <v>COFIP</v>
          </cell>
          <cell r="W30" t="str">
            <v>Serv. Contratación</v>
          </cell>
        </row>
        <row r="31">
          <cell r="B31" t="str">
            <v>DANTE</v>
          </cell>
          <cell r="W31" t="str">
            <v>Giro ($)</v>
          </cell>
        </row>
        <row r="32">
          <cell r="B32" t="str">
            <v>DIRIE</v>
          </cell>
        </row>
        <row r="33">
          <cell r="B33" t="str">
            <v>OGENE</v>
          </cell>
        </row>
        <row r="34">
          <cell r="B34" t="str">
            <v>CEDE01</v>
          </cell>
        </row>
        <row r="35">
          <cell r="B35" t="str">
            <v>CEDE02</v>
          </cell>
        </row>
        <row r="36">
          <cell r="B36" t="str">
            <v>CEDE04</v>
          </cell>
        </row>
        <row r="37">
          <cell r="B37" t="str">
            <v>CEDE05</v>
          </cell>
        </row>
        <row r="38">
          <cell r="B38" t="str">
            <v>CEDE06</v>
          </cell>
        </row>
        <row r="39">
          <cell r="B39" t="str">
            <v>CEDE07</v>
          </cell>
        </row>
        <row r="40">
          <cell r="B40" t="str">
            <v>CEDE09</v>
          </cell>
        </row>
        <row r="41">
          <cell r="B41" t="str">
            <v>CEDE10</v>
          </cell>
        </row>
        <row r="42">
          <cell r="B42" t="str">
            <v>CEDE11</v>
          </cell>
        </row>
        <row r="43">
          <cell r="B43" t="str">
            <v>DAVAA</v>
          </cell>
        </row>
        <row r="44">
          <cell r="B44" t="str">
            <v>DIVFE</v>
          </cell>
        </row>
      </sheetData>
      <sheetData sheetId="9187"/>
      <sheetData sheetId="9188">
        <row r="5">
          <cell r="A5" t="str">
            <v>CENAC BARRANQUILLA</v>
          </cell>
        </row>
      </sheetData>
      <sheetData sheetId="9189"/>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sheetData sheetId="9319"/>
      <sheetData sheetId="9320"/>
      <sheetData sheetId="9321">
        <row r="10">
          <cell r="B10">
            <v>60</v>
          </cell>
        </row>
      </sheetData>
      <sheetData sheetId="9322"/>
      <sheetData sheetId="9323"/>
      <sheetData sheetId="9324" refreshError="1"/>
      <sheetData sheetId="9325" refreshError="1"/>
      <sheetData sheetId="9326" refreshError="1"/>
      <sheetData sheetId="9327" refreshError="1"/>
      <sheetData sheetId="9328"/>
      <sheetData sheetId="9329" refreshError="1"/>
      <sheetData sheetId="9330"/>
      <sheetData sheetId="9331" refreshError="1"/>
      <sheetData sheetId="9332" refreshError="1"/>
      <sheetData sheetId="9333" refreshError="1"/>
      <sheetData sheetId="9334">
        <row r="2">
          <cell r="D2" t="str">
            <v>20 DE JULIO SANDONA NARIﾑO</v>
          </cell>
        </row>
      </sheetData>
      <sheetData sheetId="9335"/>
      <sheetData sheetId="9336">
        <row r="4">
          <cell r="AA4">
            <v>0</v>
          </cell>
        </row>
      </sheetData>
      <sheetData sheetId="9337"/>
      <sheetData sheetId="9338"/>
      <sheetData sheetId="9339"/>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sheetData sheetId="9514"/>
      <sheetData sheetId="9515" refreshError="1"/>
      <sheetData sheetId="9516">
        <row r="53">
          <cell r="C53">
            <v>0.95598333333333319</v>
          </cell>
        </row>
      </sheetData>
      <sheetData sheetId="9517">
        <row r="62">
          <cell r="D62">
            <v>80</v>
          </cell>
        </row>
      </sheetData>
      <sheetData sheetId="9518">
        <row r="6">
          <cell r="AN6">
            <v>0.93024519230769231</v>
          </cell>
        </row>
      </sheetData>
      <sheetData sheetId="9519"/>
      <sheetData sheetId="9520"/>
      <sheetData sheetId="9521"/>
      <sheetData sheetId="9522"/>
      <sheetData sheetId="9523">
        <row r="71">
          <cell r="U71">
            <v>913</v>
          </cell>
        </row>
      </sheetData>
      <sheetData sheetId="9524"/>
      <sheetData sheetId="9525">
        <row r="3">
          <cell r="G3">
            <v>0.92223529411764704</v>
          </cell>
        </row>
      </sheetData>
      <sheetData sheetId="9526">
        <row r="17">
          <cell r="S17">
            <v>158</v>
          </cell>
        </row>
      </sheetData>
      <sheetData sheetId="9527" refreshError="1"/>
      <sheetData sheetId="9528" refreshError="1"/>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row r="50">
          <cell r="P50">
            <v>4710</v>
          </cell>
        </row>
      </sheetData>
      <sheetData sheetId="9548"/>
      <sheetData sheetId="9549"/>
      <sheetData sheetId="9550"/>
      <sheetData sheetId="9551" refreshError="1"/>
      <sheetData sheetId="95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05000000284"/>
      <sheetName val="1605000000382"/>
      <sheetName val="LD"/>
      <sheetName val="CTZR"/>
      <sheetName val="FORMATO No"/>
    </sheetNames>
    <sheetDataSet>
      <sheetData sheetId="0"/>
      <sheetData sheetId="1" refreshError="1"/>
      <sheetData sheetId="2"/>
      <sheetData sheetId="3">
        <row r="5">
          <cell r="A5" t="str">
            <v>CENAC BARRANQUILLA</v>
          </cell>
        </row>
        <row r="6">
          <cell r="A6" t="str">
            <v>CENAC VALLEDUPAR</v>
          </cell>
        </row>
        <row r="7">
          <cell r="A7" t="str">
            <v>CENAC BUCARAMANGA</v>
          </cell>
        </row>
        <row r="8">
          <cell r="A8" t="str">
            <v>CENAC CÚCUTA</v>
          </cell>
        </row>
        <row r="9">
          <cell r="A9" t="str">
            <v>BASPC18</v>
          </cell>
        </row>
        <row r="10">
          <cell r="A10" t="str">
            <v>GMRPI</v>
          </cell>
        </row>
        <row r="11">
          <cell r="A11" t="str">
            <v>BIRAN</v>
          </cell>
        </row>
        <row r="12">
          <cell r="A12" t="str">
            <v>CENAC CALI</v>
          </cell>
        </row>
        <row r="13">
          <cell r="A13" t="str">
            <v>CENAC POPAYÁN</v>
          </cell>
        </row>
        <row r="14">
          <cell r="A14" t="str">
            <v>CENAC ARMENIA</v>
          </cell>
        </row>
        <row r="15">
          <cell r="A15" t="str">
            <v>CENAC VILLAVICENCIO</v>
          </cell>
        </row>
        <row r="16">
          <cell r="A16" t="str">
            <v>BASPC28</v>
          </cell>
        </row>
        <row r="17">
          <cell r="A17" t="str">
            <v>CENAC YOPAL</v>
          </cell>
        </row>
        <row r="18">
          <cell r="A18" t="str">
            <v>CENAC TUNJA</v>
          </cell>
        </row>
        <row r="19">
          <cell r="A19" t="str">
            <v>CENAC IBAGUÉ</v>
          </cell>
        </row>
        <row r="20">
          <cell r="A20" t="str">
            <v>CENAC NEIVA</v>
          </cell>
        </row>
        <row r="21">
          <cell r="A21" t="str">
            <v>CENAC USAQUÉN</v>
          </cell>
        </row>
        <row r="22">
          <cell r="A22" t="str">
            <v>LICEOS DEL EJERCITO</v>
          </cell>
        </row>
        <row r="23">
          <cell r="A23" t="str">
            <v>BASPC26</v>
          </cell>
        </row>
        <row r="24">
          <cell r="A24" t="str">
            <v>BASPC27</v>
          </cell>
        </row>
        <row r="25">
          <cell r="A25" t="str">
            <v>BISOL49</v>
          </cell>
        </row>
        <row r="26">
          <cell r="A26" t="str">
            <v>CENAC MEDELLÍN</v>
          </cell>
        </row>
        <row r="27">
          <cell r="A27" t="str">
            <v>BASPC15</v>
          </cell>
        </row>
        <row r="28">
          <cell r="A28" t="str">
            <v>BASPC11</v>
          </cell>
        </row>
        <row r="29">
          <cell r="A29" t="str">
            <v>BASPC17</v>
          </cell>
        </row>
        <row r="30">
          <cell r="A30" t="str">
            <v>CENAC FLORENCIA</v>
          </cell>
        </row>
        <row r="31">
          <cell r="A31" t="str">
            <v>CENAC AVIACIÓN</v>
          </cell>
        </row>
        <row r="32">
          <cell r="A32" t="str">
            <v>BASPC19</v>
          </cell>
        </row>
        <row r="33">
          <cell r="A33" t="str">
            <v>CENAC TOLEMAIDA</v>
          </cell>
        </row>
        <row r="34">
          <cell r="A34" t="str">
            <v>CENAC INGENIEROS</v>
          </cell>
        </row>
        <row r="35">
          <cell r="A35" t="str">
            <v>CENAC INTELIGENCIA</v>
          </cell>
        </row>
        <row r="36">
          <cell r="A36" t="str">
            <v>CENAC PUENTE ARANDA</v>
          </cell>
        </row>
        <row r="37">
          <cell r="A37" t="str">
            <v>COREC</v>
          </cell>
        </row>
        <row r="38">
          <cell r="A38" t="str">
            <v>SINAÍ</v>
          </cell>
        </row>
        <row r="39">
          <cell r="A39" t="str">
            <v>CEDE02</v>
          </cell>
        </row>
        <row r="40">
          <cell r="A40" t="str">
            <v>CENAC TELEMÁTICA</v>
          </cell>
        </row>
        <row r="41">
          <cell r="A41" t="str">
            <v>BASPC22</v>
          </cell>
        </row>
        <row r="42">
          <cell r="A42" t="str">
            <v>CENAC PASTO</v>
          </cell>
        </row>
        <row r="43">
          <cell r="A43" t="str">
            <v>CENAC PERSONAL</v>
          </cell>
        </row>
        <row r="44">
          <cell r="A44" t="str">
            <v>CENAC CONVENIOS</v>
          </cell>
        </row>
        <row r="45">
          <cell r="A45" t="str">
            <v>CENAC EDUCACIÓN</v>
          </cell>
        </row>
        <row r="46">
          <cell r="A46" t="str">
            <v>APOYO LOGÍSTICO</v>
          </cell>
        </row>
        <row r="47">
          <cell r="A47" t="str">
            <v>INTENDENCIA Y REMONTA</v>
          </cell>
        </row>
        <row r="48">
          <cell r="A48" t="str">
            <v>TRANSPORTES</v>
          </cell>
        </row>
        <row r="49">
          <cell r="A49" t="str">
            <v>ARMAMENTO</v>
          </cell>
        </row>
        <row r="50">
          <cell r="A50" t="str">
            <v>ARTILLERÍA</v>
          </cell>
        </row>
        <row r="51">
          <cell r="A51" t="str">
            <v>CABALLERÍA</v>
          </cell>
        </row>
        <row r="52">
          <cell r="A52" t="str">
            <v>INFANTERÍA</v>
          </cell>
        </row>
        <row r="53">
          <cell r="A53" t="str">
            <v>DIRECCIÓN PERSONAL</v>
          </cell>
        </row>
        <row r="54">
          <cell r="A54" t="str">
            <v>PRESTACIONES SOCIALES</v>
          </cell>
        </row>
        <row r="55">
          <cell r="A55" t="str">
            <v>COMUNICACIONES ESTRATÉGICAS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14999847407452621"/>
  </sheetPr>
  <dimension ref="A1:Y961"/>
  <sheetViews>
    <sheetView tabSelected="1" view="pageBreakPreview" topLeftCell="G1" zoomScale="90" zoomScaleNormal="70" zoomScaleSheetLayoutView="90" zoomScalePageLayoutView="40" workbookViewId="0">
      <selection activeCell="U5" sqref="U5"/>
    </sheetView>
  </sheetViews>
  <sheetFormatPr baseColWidth="10" defaultColWidth="14.42578125" defaultRowHeight="15" customHeight="1" x14ac:dyDescent="0.25"/>
  <cols>
    <col min="1" max="1" width="6.28515625" style="35" customWidth="1"/>
    <col min="2" max="2" width="11.140625" style="35" customWidth="1"/>
    <col min="3" max="3" width="13.7109375" style="35" customWidth="1"/>
    <col min="4" max="4" width="10.85546875" style="35" hidden="1" customWidth="1"/>
    <col min="5" max="5" width="18.85546875" style="35" customWidth="1"/>
    <col min="6" max="6" width="47.85546875" style="35" customWidth="1"/>
    <col min="7" max="7" width="11.140625" style="35" customWidth="1"/>
    <col min="8" max="8" width="13.42578125" style="35" customWidth="1"/>
    <col min="9" max="9" width="16" style="72" customWidth="1"/>
    <col min="10" max="10" width="13.85546875" style="52" customWidth="1"/>
    <col min="11" max="11" width="12.85546875" style="58" customWidth="1"/>
    <col min="12" max="12" width="13.85546875" style="64" customWidth="1"/>
    <col min="13" max="13" width="11.5703125" style="35" customWidth="1"/>
    <col min="14" max="14" width="12.5703125" style="35" customWidth="1"/>
    <col min="15" max="15" width="11.5703125" style="35" customWidth="1"/>
    <col min="16" max="16" width="13.140625" style="35" customWidth="1"/>
    <col min="17" max="17" width="13.42578125" style="48" customWidth="1"/>
    <col min="18" max="18" width="14.42578125" style="35" customWidth="1"/>
    <col min="19" max="19" width="14.42578125" style="84" customWidth="1"/>
    <col min="20" max="21" width="14.42578125" style="39"/>
    <col min="22" max="16384" width="14.42578125" style="35"/>
  </cols>
  <sheetData>
    <row r="1" spans="1:25" ht="15.75" customHeight="1" x14ac:dyDescent="0.25">
      <c r="A1" s="1"/>
      <c r="B1" s="5"/>
      <c r="C1" s="36"/>
      <c r="D1" s="36"/>
      <c r="E1" s="36"/>
      <c r="F1" s="36"/>
      <c r="G1" s="36"/>
      <c r="H1" s="36"/>
      <c r="I1" s="66"/>
      <c r="J1" s="49"/>
      <c r="K1" s="53"/>
      <c r="L1" s="59"/>
      <c r="M1" s="38"/>
      <c r="N1" s="38"/>
      <c r="O1" s="38"/>
      <c r="P1" s="38"/>
      <c r="Q1" s="42"/>
    </row>
    <row r="2" spans="1:25" ht="18" customHeight="1" x14ac:dyDescent="0.25">
      <c r="A2" s="1"/>
      <c r="B2" s="109" t="s">
        <v>7</v>
      </c>
      <c r="C2" s="112"/>
      <c r="D2" s="110"/>
      <c r="E2" s="110"/>
      <c r="F2" s="111"/>
      <c r="G2" s="109" t="s">
        <v>8</v>
      </c>
      <c r="H2" s="112"/>
      <c r="I2" s="67"/>
      <c r="J2" s="50"/>
      <c r="K2" s="54"/>
      <c r="L2" s="60"/>
      <c r="M2" s="33"/>
      <c r="N2" s="33"/>
      <c r="O2" s="33"/>
      <c r="P2" s="33"/>
      <c r="Q2" s="44"/>
      <c r="R2" s="65"/>
      <c r="S2" s="85"/>
      <c r="T2" s="32"/>
      <c r="U2" s="32"/>
      <c r="V2" s="65"/>
    </row>
    <row r="3" spans="1:25" ht="30" customHeight="1" x14ac:dyDescent="0.25">
      <c r="A3" s="4"/>
      <c r="B3" s="109" t="s">
        <v>0</v>
      </c>
      <c r="C3" s="112"/>
      <c r="D3" s="110"/>
      <c r="E3" s="110"/>
      <c r="F3" s="111"/>
      <c r="G3" s="109" t="s">
        <v>9</v>
      </c>
      <c r="H3" s="112"/>
      <c r="I3" s="144" t="s">
        <v>55</v>
      </c>
      <c r="J3" s="147" t="s">
        <v>43</v>
      </c>
      <c r="K3" s="139" t="s">
        <v>44</v>
      </c>
      <c r="L3" s="141" t="s">
        <v>45</v>
      </c>
      <c r="M3" s="143" t="s">
        <v>46</v>
      </c>
      <c r="N3" s="143" t="s">
        <v>47</v>
      </c>
      <c r="O3" s="143" t="s">
        <v>48</v>
      </c>
      <c r="P3" s="143" t="s">
        <v>49</v>
      </c>
      <c r="Q3" s="145" t="s">
        <v>52</v>
      </c>
      <c r="R3" s="143" t="s">
        <v>50</v>
      </c>
      <c r="S3" s="146" t="s">
        <v>51</v>
      </c>
      <c r="T3" s="143" t="s">
        <v>53</v>
      </c>
      <c r="U3" s="137" t="s">
        <v>56</v>
      </c>
      <c r="V3" s="137" t="s">
        <v>54</v>
      </c>
    </row>
    <row r="4" spans="1:25" ht="61.5" customHeight="1" x14ac:dyDescent="0.25">
      <c r="A4" s="1"/>
      <c r="B4" s="9" t="s">
        <v>10</v>
      </c>
      <c r="C4" s="6" t="s">
        <v>15</v>
      </c>
      <c r="D4" s="6" t="s">
        <v>11</v>
      </c>
      <c r="E4" s="109" t="s">
        <v>12</v>
      </c>
      <c r="F4" s="111"/>
      <c r="G4" s="6" t="s">
        <v>13</v>
      </c>
      <c r="H4" s="41" t="s">
        <v>14</v>
      </c>
      <c r="I4" s="144"/>
      <c r="J4" s="148"/>
      <c r="K4" s="140"/>
      <c r="L4" s="142"/>
      <c r="M4" s="143"/>
      <c r="N4" s="143"/>
      <c r="O4" s="143"/>
      <c r="P4" s="143"/>
      <c r="Q4" s="145"/>
      <c r="R4" s="143"/>
      <c r="S4" s="146"/>
      <c r="T4" s="143"/>
      <c r="U4" s="138"/>
      <c r="V4" s="138"/>
    </row>
    <row r="5" spans="1:25" ht="163.5" customHeight="1" x14ac:dyDescent="0.25">
      <c r="A5" s="1"/>
      <c r="B5" s="7">
        <v>1</v>
      </c>
      <c r="C5" s="10">
        <v>46182306</v>
      </c>
      <c r="D5" s="10">
        <v>2719099</v>
      </c>
      <c r="E5" s="127" t="s">
        <v>16</v>
      </c>
      <c r="F5" s="128"/>
      <c r="G5" s="7" t="s">
        <v>17</v>
      </c>
      <c r="H5" s="28">
        <v>1</v>
      </c>
      <c r="I5" s="68">
        <v>350000</v>
      </c>
      <c r="J5" s="50">
        <v>410550</v>
      </c>
      <c r="K5" s="54">
        <v>387543.33730000001</v>
      </c>
      <c r="L5" s="60">
        <v>664749.47</v>
      </c>
      <c r="M5" s="82">
        <f>MIN(I5,J5,K5,L5)</f>
        <v>350000</v>
      </c>
      <c r="N5" s="82">
        <f>MAX(I5,J5,K5,L5)</f>
        <v>664749.47</v>
      </c>
      <c r="O5" s="82">
        <f>AVERAGE(I5,J5,K5,L5)</f>
        <v>453210.701825</v>
      </c>
      <c r="P5" s="82">
        <f>MEDIAN(I5,J5,K5,L5)</f>
        <v>399046.66865000001</v>
      </c>
      <c r="Q5" s="44">
        <f>GEOMEAN(I5,J5,K5,L5)</f>
        <v>438634.80958376348</v>
      </c>
      <c r="R5" s="44">
        <f>STDEVA(I5,J5,K5,L5)</f>
        <v>143216.89571656258</v>
      </c>
      <c r="S5" s="83">
        <f>+R5/O5</f>
        <v>0.31600510566024426</v>
      </c>
      <c r="T5" s="43">
        <f>+O5</f>
        <v>453210.701825</v>
      </c>
      <c r="U5" s="86">
        <f>+T5*H5</f>
        <v>453210.701825</v>
      </c>
      <c r="V5" s="32" t="s">
        <v>48</v>
      </c>
    </row>
    <row r="6" spans="1:25" ht="117.75" customHeight="1" x14ac:dyDescent="0.25">
      <c r="A6" s="1"/>
      <c r="B6" s="11">
        <v>2</v>
      </c>
      <c r="C6" s="11">
        <v>46182306</v>
      </c>
      <c r="D6" s="10">
        <v>2719099</v>
      </c>
      <c r="E6" s="129" t="s">
        <v>18</v>
      </c>
      <c r="F6" s="130"/>
      <c r="G6" s="7" t="s">
        <v>17</v>
      </c>
      <c r="H6" s="28">
        <v>1</v>
      </c>
      <c r="I6" s="68">
        <v>0</v>
      </c>
      <c r="J6" s="50">
        <v>1011500</v>
      </c>
      <c r="K6" s="54">
        <v>1090827.3873000001</v>
      </c>
      <c r="L6" s="60">
        <v>666400</v>
      </c>
      <c r="M6" s="82">
        <f>MIN(J6,K6,L6)</f>
        <v>666400</v>
      </c>
      <c r="N6" s="82">
        <f>MAX(J6,K6,L6)</f>
        <v>1090827.3873000001</v>
      </c>
      <c r="O6" s="82">
        <f>AVERAGE(J6,K6,L6)</f>
        <v>922909.12910000002</v>
      </c>
      <c r="P6" s="82">
        <f>MEDIAN(J6,K6,L6)</f>
        <v>1011500</v>
      </c>
      <c r="Q6" s="44">
        <f>GEOMEAN(J6,K6,L6)</f>
        <v>902579.85523793392</v>
      </c>
      <c r="R6" s="44">
        <f>STDEVA(J6,K6,L6)</f>
        <v>225656.61651653639</v>
      </c>
      <c r="S6" s="83">
        <f t="shared" ref="S6:S37" si="0">+R6/O6</f>
        <v>0.24450578003989579</v>
      </c>
      <c r="T6" s="43">
        <f>+M6</f>
        <v>666400</v>
      </c>
      <c r="U6" s="86">
        <f t="shared" ref="U6:U37" si="1">+T6*H6</f>
        <v>666400</v>
      </c>
      <c r="V6" s="32" t="s">
        <v>46</v>
      </c>
    </row>
    <row r="7" spans="1:25" ht="270" customHeight="1" x14ac:dyDescent="0.25">
      <c r="A7" s="1"/>
      <c r="B7" s="12">
        <f t="shared" ref="B7" si="2">+B6+1</f>
        <v>3</v>
      </c>
      <c r="C7" s="12">
        <v>46181507</v>
      </c>
      <c r="D7" s="13">
        <v>2799710</v>
      </c>
      <c r="E7" s="131" t="s">
        <v>19</v>
      </c>
      <c r="F7" s="132"/>
      <c r="G7" s="12" t="s">
        <v>20</v>
      </c>
      <c r="H7" s="29">
        <v>3</v>
      </c>
      <c r="I7" s="68">
        <v>50000</v>
      </c>
      <c r="J7" s="50">
        <v>77350</v>
      </c>
      <c r="K7" s="54">
        <v>21677.837299999999</v>
      </c>
      <c r="L7" s="87">
        <v>333200</v>
      </c>
      <c r="M7" s="82">
        <f>MIN(I7,J7,K7)</f>
        <v>21677.837299999999</v>
      </c>
      <c r="N7" s="82">
        <f>MAX(I7,J7,K7)</f>
        <v>77350</v>
      </c>
      <c r="O7" s="82">
        <f>AVERAGE(I7,J7,K7)</f>
        <v>49675.945766666671</v>
      </c>
      <c r="P7" s="82">
        <f>MEDIAN(I7,J7,K7)</f>
        <v>50000</v>
      </c>
      <c r="Q7" s="44">
        <f>GEOMEAN(I7,J7,K7)</f>
        <v>43767.199464677695</v>
      </c>
      <c r="R7" s="44">
        <f>STDEVA(I7,J7,K7)</f>
        <v>27837.495995211619</v>
      </c>
      <c r="S7" s="83">
        <f t="shared" si="0"/>
        <v>0.56038180180740538</v>
      </c>
      <c r="T7" s="86">
        <f>+O7</f>
        <v>49675.945766666671</v>
      </c>
      <c r="U7" s="86">
        <f t="shared" si="1"/>
        <v>149027.83730000001</v>
      </c>
      <c r="V7" s="32" t="s">
        <v>48</v>
      </c>
    </row>
    <row r="8" spans="1:25" ht="18" customHeight="1" x14ac:dyDescent="0.25">
      <c r="A8" s="1"/>
      <c r="B8" s="133" t="s">
        <v>7</v>
      </c>
      <c r="C8" s="136"/>
      <c r="D8" s="134"/>
      <c r="E8" s="134"/>
      <c r="F8" s="135"/>
      <c r="G8" s="133" t="s">
        <v>8</v>
      </c>
      <c r="H8" s="136"/>
      <c r="I8" s="69"/>
      <c r="J8" s="50"/>
      <c r="K8" s="54"/>
      <c r="L8" s="60"/>
      <c r="M8" s="82"/>
      <c r="N8" s="82"/>
      <c r="O8" s="82"/>
      <c r="P8" s="82"/>
      <c r="Q8" s="44"/>
      <c r="R8" s="44"/>
      <c r="S8" s="83"/>
      <c r="T8" s="32"/>
      <c r="W8" s="86">
        <f>SUM(U5:U7)</f>
        <v>1268638.5391249999</v>
      </c>
      <c r="X8" s="92">
        <v>1550000</v>
      </c>
      <c r="Y8" s="93">
        <f>+X8-W8</f>
        <v>281361.46087500011</v>
      </c>
    </row>
    <row r="9" spans="1:25" ht="26.25" customHeight="1" x14ac:dyDescent="0.25">
      <c r="A9" s="1"/>
      <c r="B9" s="109" t="s">
        <v>1</v>
      </c>
      <c r="C9" s="112"/>
      <c r="D9" s="110"/>
      <c r="E9" s="110"/>
      <c r="F9" s="111"/>
      <c r="G9" s="109" t="s">
        <v>2</v>
      </c>
      <c r="H9" s="112"/>
      <c r="I9" s="69"/>
      <c r="J9" s="50"/>
      <c r="K9" s="54"/>
      <c r="L9" s="60"/>
      <c r="M9" s="82"/>
      <c r="N9" s="82"/>
      <c r="O9" s="82"/>
      <c r="P9" s="82"/>
      <c r="Q9" s="44"/>
      <c r="R9" s="44"/>
      <c r="S9" s="83"/>
      <c r="T9" s="32"/>
      <c r="U9" s="86"/>
      <c r="V9" s="88"/>
    </row>
    <row r="10" spans="1:25" ht="69" customHeight="1" x14ac:dyDescent="0.25">
      <c r="A10" s="1"/>
      <c r="B10" s="9" t="s">
        <v>10</v>
      </c>
      <c r="C10" s="6" t="s">
        <v>15</v>
      </c>
      <c r="D10" s="6" t="s">
        <v>11</v>
      </c>
      <c r="E10" s="109" t="s">
        <v>12</v>
      </c>
      <c r="F10" s="111"/>
      <c r="G10" s="6" t="s">
        <v>13</v>
      </c>
      <c r="H10" s="41" t="s">
        <v>14</v>
      </c>
      <c r="I10" s="69"/>
      <c r="J10" s="50"/>
      <c r="K10" s="54"/>
      <c r="L10" s="60"/>
      <c r="M10" s="82"/>
      <c r="N10" s="82"/>
      <c r="O10" s="82"/>
      <c r="P10" s="82"/>
      <c r="Q10" s="44"/>
      <c r="R10" s="44"/>
      <c r="S10" s="83"/>
      <c r="T10" s="32"/>
      <c r="U10" s="86"/>
      <c r="V10" s="88"/>
    </row>
    <row r="11" spans="1:25" ht="81.75" customHeight="1" x14ac:dyDescent="0.25">
      <c r="A11" s="1"/>
      <c r="B11" s="12">
        <v>4</v>
      </c>
      <c r="C11" s="12">
        <v>46181504</v>
      </c>
      <c r="D11" s="13">
        <v>2824202</v>
      </c>
      <c r="E11" s="126" t="s">
        <v>21</v>
      </c>
      <c r="F11" s="114"/>
      <c r="G11" s="12" t="s">
        <v>22</v>
      </c>
      <c r="H11" s="29">
        <v>89</v>
      </c>
      <c r="I11" s="68">
        <v>6000</v>
      </c>
      <c r="J11" s="50">
        <v>11305</v>
      </c>
      <c r="K11" s="54">
        <v>14081.662700000001</v>
      </c>
      <c r="L11" s="60">
        <v>10385.130000000001</v>
      </c>
      <c r="M11" s="82">
        <f t="shared" ref="M11:M37" si="3">MIN(I11,J11,K11,L11)</f>
        <v>6000</v>
      </c>
      <c r="N11" s="82">
        <f t="shared" ref="N11:N37" si="4">MAX(I11,J11,K11,L11)</f>
        <v>14081.662700000001</v>
      </c>
      <c r="O11" s="82">
        <f t="shared" ref="O11:O37" si="5">AVERAGE(I11,J11,K11,L11)</f>
        <v>10442.948175000001</v>
      </c>
      <c r="P11" s="82">
        <f t="shared" ref="P11:P37" si="6">MEDIAN(I11,J11,K11,L11)</f>
        <v>10845.065000000001</v>
      </c>
      <c r="Q11" s="44">
        <f t="shared" ref="Q11:Q37" si="7">GEOMEAN(I11,J11,K11,L11)</f>
        <v>9979.8019543930513</v>
      </c>
      <c r="R11" s="44">
        <f t="shared" ref="R11:R37" si="8">STDEVA(I11,J11,K11,L11)</f>
        <v>3352.9344446582845</v>
      </c>
      <c r="S11" s="83">
        <f t="shared" si="0"/>
        <v>0.32107163498954011</v>
      </c>
      <c r="T11" s="86">
        <f>+O11</f>
        <v>10442.948175000001</v>
      </c>
      <c r="U11" s="86">
        <f t="shared" si="1"/>
        <v>929422.38757500018</v>
      </c>
      <c r="V11" s="32" t="s">
        <v>48</v>
      </c>
    </row>
    <row r="12" spans="1:25" ht="126" customHeight="1" x14ac:dyDescent="0.25">
      <c r="A12" s="4"/>
      <c r="B12" s="12">
        <f t="shared" ref="B12:B16" si="9">+B11+1</f>
        <v>5</v>
      </c>
      <c r="C12" s="12">
        <v>46181504</v>
      </c>
      <c r="D12" s="13">
        <v>2824202</v>
      </c>
      <c r="E12" s="117" t="s">
        <v>23</v>
      </c>
      <c r="F12" s="114"/>
      <c r="G12" s="12" t="s">
        <v>22</v>
      </c>
      <c r="H12" s="29">
        <v>5</v>
      </c>
      <c r="I12" s="68">
        <v>11000</v>
      </c>
      <c r="J12" s="50">
        <v>29750</v>
      </c>
      <c r="K12" s="54">
        <v>18841.662700000001</v>
      </c>
      <c r="L12" s="60">
        <v>62745.130000000005</v>
      </c>
      <c r="M12" s="82">
        <f t="shared" si="3"/>
        <v>11000</v>
      </c>
      <c r="N12" s="82">
        <f t="shared" si="4"/>
        <v>62745.130000000005</v>
      </c>
      <c r="O12" s="82">
        <f t="shared" si="5"/>
        <v>30584.198175000001</v>
      </c>
      <c r="P12" s="82">
        <f t="shared" si="6"/>
        <v>24295.83135</v>
      </c>
      <c r="Q12" s="44">
        <f t="shared" si="7"/>
        <v>24939.901039463453</v>
      </c>
      <c r="R12" s="44">
        <f t="shared" si="8"/>
        <v>22777.542887581018</v>
      </c>
      <c r="S12" s="83">
        <f t="shared" si="0"/>
        <v>0.74474873453441504</v>
      </c>
      <c r="T12" s="86">
        <f>+P12</f>
        <v>24295.83135</v>
      </c>
      <c r="U12" s="86">
        <f t="shared" si="1"/>
        <v>121479.15674999999</v>
      </c>
      <c r="V12" s="32" t="s">
        <v>49</v>
      </c>
    </row>
    <row r="13" spans="1:25" ht="83.25" customHeight="1" x14ac:dyDescent="0.25">
      <c r="A13" s="4"/>
      <c r="B13" s="12">
        <f t="shared" si="9"/>
        <v>6</v>
      </c>
      <c r="C13" s="12">
        <v>46181504</v>
      </c>
      <c r="D13" s="13">
        <v>2824401</v>
      </c>
      <c r="E13" s="117" t="s">
        <v>24</v>
      </c>
      <c r="F13" s="114"/>
      <c r="G13" s="12" t="s">
        <v>22</v>
      </c>
      <c r="H13" s="29">
        <v>197</v>
      </c>
      <c r="I13" s="68">
        <v>23000</v>
      </c>
      <c r="J13" s="50">
        <v>6307</v>
      </c>
      <c r="K13" s="54">
        <v>9361.3372999999992</v>
      </c>
      <c r="L13" s="60">
        <v>11337.130000000001</v>
      </c>
      <c r="M13" s="82">
        <f t="shared" si="3"/>
        <v>6307</v>
      </c>
      <c r="N13" s="82">
        <f t="shared" si="4"/>
        <v>23000</v>
      </c>
      <c r="O13" s="82">
        <f t="shared" si="5"/>
        <v>12501.366825000001</v>
      </c>
      <c r="P13" s="82">
        <f t="shared" si="6"/>
        <v>10349.23365</v>
      </c>
      <c r="Q13" s="44">
        <f t="shared" si="7"/>
        <v>11139.044061020275</v>
      </c>
      <c r="R13" s="44">
        <f t="shared" si="8"/>
        <v>7298.5549188047917</v>
      </c>
      <c r="S13" s="83">
        <f t="shared" si="0"/>
        <v>0.5838205550619695</v>
      </c>
      <c r="T13" s="86">
        <f>+O13</f>
        <v>12501.366825000001</v>
      </c>
      <c r="U13" s="86">
        <f t="shared" si="1"/>
        <v>2462769.264525</v>
      </c>
      <c r="V13" s="32" t="s">
        <v>48</v>
      </c>
    </row>
    <row r="14" spans="1:25" ht="29.25" customHeight="1" x14ac:dyDescent="0.25">
      <c r="A14" s="4"/>
      <c r="B14" s="12">
        <f t="shared" si="9"/>
        <v>7</v>
      </c>
      <c r="C14" s="14">
        <v>24112403</v>
      </c>
      <c r="D14" s="10">
        <v>2823801</v>
      </c>
      <c r="E14" s="119" t="s">
        <v>41</v>
      </c>
      <c r="F14" s="120"/>
      <c r="G14" s="7" t="s">
        <v>17</v>
      </c>
      <c r="H14" s="27">
        <v>5</v>
      </c>
      <c r="I14" s="68">
        <v>60000</v>
      </c>
      <c r="J14" s="50">
        <v>59500</v>
      </c>
      <c r="K14" s="54">
        <v>75366.662700000001</v>
      </c>
      <c r="L14" s="60">
        <v>179581.71</v>
      </c>
      <c r="M14" s="82">
        <f t="shared" si="3"/>
        <v>59500</v>
      </c>
      <c r="N14" s="82">
        <f t="shared" si="4"/>
        <v>179581.71</v>
      </c>
      <c r="O14" s="82">
        <f t="shared" si="5"/>
        <v>93612.093174999987</v>
      </c>
      <c r="P14" s="82">
        <f t="shared" si="6"/>
        <v>67683.331349999993</v>
      </c>
      <c r="Q14" s="44">
        <f t="shared" si="7"/>
        <v>83373.378561290549</v>
      </c>
      <c r="R14" s="44">
        <f t="shared" si="8"/>
        <v>57784.307150644723</v>
      </c>
      <c r="S14" s="83">
        <f t="shared" si="0"/>
        <v>0.61727395671648733</v>
      </c>
      <c r="T14" s="86">
        <f>+P14</f>
        <v>67683.331349999993</v>
      </c>
      <c r="U14" s="86">
        <f t="shared" si="1"/>
        <v>338416.65674999997</v>
      </c>
      <c r="V14" s="32" t="s">
        <v>49</v>
      </c>
    </row>
    <row r="15" spans="1:25" ht="57" customHeight="1" x14ac:dyDescent="0.25">
      <c r="A15" s="4"/>
      <c r="B15" s="12">
        <f t="shared" si="9"/>
        <v>8</v>
      </c>
      <c r="C15" s="16">
        <v>46181548</v>
      </c>
      <c r="D15" s="15">
        <v>2823611</v>
      </c>
      <c r="E15" s="121" t="s">
        <v>25</v>
      </c>
      <c r="F15" s="121"/>
      <c r="G15" s="16" t="s">
        <v>17</v>
      </c>
      <c r="H15" s="30">
        <v>1</v>
      </c>
      <c r="I15" s="68">
        <v>0</v>
      </c>
      <c r="J15" s="50">
        <v>53550</v>
      </c>
      <c r="K15" s="54">
        <v>35914.199999999997</v>
      </c>
      <c r="L15" s="60">
        <v>55388.55</v>
      </c>
      <c r="M15" s="82">
        <f>MIN(J15,K15,L15)</f>
        <v>35914.199999999997</v>
      </c>
      <c r="N15" s="82">
        <f>MAX(J15,K15,L15)</f>
        <v>55388.55</v>
      </c>
      <c r="O15" s="82">
        <f>AVERAGE(J15,K15,L15)</f>
        <v>48284.25</v>
      </c>
      <c r="P15" s="82">
        <f>MEDIAN(J15,K15,L15)</f>
        <v>53550</v>
      </c>
      <c r="Q15" s="44">
        <f>GEOMEAN(J15,K15,L15)</f>
        <v>47404.025457063821</v>
      </c>
      <c r="R15" s="44">
        <f>STDEVA(J15,K15,L15)</f>
        <v>10752.147193816691</v>
      </c>
      <c r="S15" s="83">
        <f t="shared" si="0"/>
        <v>0.22268435760763997</v>
      </c>
      <c r="T15" s="43">
        <f>+M15</f>
        <v>35914.199999999997</v>
      </c>
      <c r="U15" s="86">
        <f t="shared" si="1"/>
        <v>35914.199999999997</v>
      </c>
      <c r="V15" s="32" t="s">
        <v>46</v>
      </c>
    </row>
    <row r="16" spans="1:25" ht="302.25" customHeight="1" x14ac:dyDescent="0.25">
      <c r="A16" s="4"/>
      <c r="B16" s="12">
        <f t="shared" si="9"/>
        <v>9</v>
      </c>
      <c r="C16" s="18">
        <v>46181503</v>
      </c>
      <c r="D16" s="17">
        <v>2823610</v>
      </c>
      <c r="E16" s="122" t="s">
        <v>26</v>
      </c>
      <c r="F16" s="123"/>
      <c r="G16" s="18" t="s">
        <v>17</v>
      </c>
      <c r="H16" s="31">
        <v>64</v>
      </c>
      <c r="I16" s="68">
        <v>90000</v>
      </c>
      <c r="J16" s="50">
        <v>113050</v>
      </c>
      <c r="K16" s="54">
        <v>238000</v>
      </c>
      <c r="L16" s="60">
        <v>452200</v>
      </c>
      <c r="M16" s="82">
        <f t="shared" si="3"/>
        <v>90000</v>
      </c>
      <c r="N16" s="82">
        <f t="shared" si="4"/>
        <v>452200</v>
      </c>
      <c r="O16" s="82">
        <f t="shared" si="5"/>
        <v>223312.5</v>
      </c>
      <c r="P16" s="82">
        <f t="shared" si="6"/>
        <v>175525</v>
      </c>
      <c r="Q16" s="44">
        <f t="shared" si="7"/>
        <v>181909.40267553311</v>
      </c>
      <c r="R16" s="44">
        <f t="shared" si="8"/>
        <v>165866.66520129956</v>
      </c>
      <c r="S16" s="83">
        <f t="shared" si="0"/>
        <v>0.74275584752890933</v>
      </c>
      <c r="T16" s="86">
        <f>+P16</f>
        <v>175525</v>
      </c>
      <c r="U16" s="86">
        <f t="shared" si="1"/>
        <v>11233600</v>
      </c>
      <c r="V16" s="32" t="s">
        <v>49</v>
      </c>
    </row>
    <row r="17" spans="1:25" ht="18" customHeight="1" x14ac:dyDescent="0.25">
      <c r="A17" s="1"/>
      <c r="B17" s="109" t="s">
        <v>7</v>
      </c>
      <c r="C17" s="112"/>
      <c r="D17" s="110"/>
      <c r="E17" s="110"/>
      <c r="F17" s="111"/>
      <c r="G17" s="109" t="s">
        <v>8</v>
      </c>
      <c r="H17" s="112"/>
      <c r="I17" s="69"/>
      <c r="J17" s="50"/>
      <c r="K17" s="54"/>
      <c r="L17" s="60"/>
      <c r="M17" s="82"/>
      <c r="N17" s="82"/>
      <c r="O17" s="82"/>
      <c r="P17" s="82"/>
      <c r="Q17" s="44"/>
      <c r="R17" s="44"/>
      <c r="S17" s="83"/>
      <c r="T17" s="32"/>
      <c r="W17" s="86">
        <f>SUM(U11:U16)</f>
        <v>15121601.6656</v>
      </c>
      <c r="X17" s="92">
        <v>15132000</v>
      </c>
      <c r="Y17" s="93">
        <f>+X17-W17</f>
        <v>10398.334400000051</v>
      </c>
    </row>
    <row r="18" spans="1:25" ht="24.75" customHeight="1" x14ac:dyDescent="0.25">
      <c r="A18" s="4"/>
      <c r="B18" s="109" t="s">
        <v>3</v>
      </c>
      <c r="C18" s="112"/>
      <c r="D18" s="110"/>
      <c r="E18" s="110"/>
      <c r="F18" s="111"/>
      <c r="G18" s="124" t="s">
        <v>4</v>
      </c>
      <c r="H18" s="125"/>
      <c r="I18" s="70"/>
      <c r="J18" s="50"/>
      <c r="K18" s="54"/>
      <c r="L18" s="60"/>
      <c r="M18" s="82"/>
      <c r="N18" s="82"/>
      <c r="O18" s="82"/>
      <c r="P18" s="82"/>
      <c r="Q18" s="44"/>
      <c r="R18" s="44"/>
      <c r="S18" s="83"/>
      <c r="T18" s="32"/>
      <c r="U18" s="86"/>
      <c r="V18" s="88"/>
    </row>
    <row r="19" spans="1:25" ht="57" customHeight="1" x14ac:dyDescent="0.25">
      <c r="A19" s="1"/>
      <c r="B19" s="9" t="s">
        <v>10</v>
      </c>
      <c r="C19" s="6" t="s">
        <v>15</v>
      </c>
      <c r="D19" s="6" t="s">
        <v>11</v>
      </c>
      <c r="E19" s="109" t="s">
        <v>12</v>
      </c>
      <c r="F19" s="111"/>
      <c r="G19" s="6" t="s">
        <v>13</v>
      </c>
      <c r="H19" s="41" t="s">
        <v>14</v>
      </c>
      <c r="I19" s="69"/>
      <c r="J19" s="50"/>
      <c r="K19" s="54"/>
      <c r="L19" s="60"/>
      <c r="M19" s="82"/>
      <c r="N19" s="82"/>
      <c r="O19" s="82"/>
      <c r="P19" s="82"/>
      <c r="Q19" s="44"/>
      <c r="R19" s="44"/>
      <c r="S19" s="83"/>
      <c r="T19" s="32"/>
      <c r="U19" s="86"/>
      <c r="V19" s="88"/>
    </row>
    <row r="20" spans="1:25" ht="61.5" customHeight="1" x14ac:dyDescent="0.25">
      <c r="A20" s="4"/>
      <c r="B20" s="12">
        <v>10</v>
      </c>
      <c r="C20" s="12">
        <v>46181604</v>
      </c>
      <c r="D20" s="13">
        <v>2933010</v>
      </c>
      <c r="E20" s="113" t="s">
        <v>27</v>
      </c>
      <c r="F20" s="114"/>
      <c r="G20" s="12" t="s">
        <v>22</v>
      </c>
      <c r="H20" s="29">
        <v>30</v>
      </c>
      <c r="I20" s="68">
        <v>100000</v>
      </c>
      <c r="J20" s="50">
        <v>154700</v>
      </c>
      <c r="K20" s="54">
        <v>144206.18729999999</v>
      </c>
      <c r="L20" s="60">
        <v>358223.32</v>
      </c>
      <c r="M20" s="82">
        <f t="shared" si="3"/>
        <v>100000</v>
      </c>
      <c r="N20" s="82">
        <f t="shared" si="4"/>
        <v>358223.32</v>
      </c>
      <c r="O20" s="82">
        <f t="shared" si="5"/>
        <v>189282.37682499998</v>
      </c>
      <c r="P20" s="82">
        <f t="shared" si="6"/>
        <v>149453.09365</v>
      </c>
      <c r="Q20" s="44">
        <f t="shared" si="7"/>
        <v>168134.56930179524</v>
      </c>
      <c r="R20" s="44">
        <f t="shared" si="8"/>
        <v>115094.43766076028</v>
      </c>
      <c r="S20" s="83">
        <f t="shared" si="0"/>
        <v>0.60805680693227049</v>
      </c>
      <c r="T20" s="86">
        <f>+P20</f>
        <v>149453.09365</v>
      </c>
      <c r="U20" s="86">
        <f t="shared" si="1"/>
        <v>4483592.8094999995</v>
      </c>
      <c r="V20" s="32" t="s">
        <v>49</v>
      </c>
    </row>
    <row r="21" spans="1:25" ht="50.25" customHeight="1" x14ac:dyDescent="0.25">
      <c r="A21" s="39"/>
      <c r="B21" s="12">
        <f>+B20+1</f>
        <v>11</v>
      </c>
      <c r="C21" s="12">
        <v>46181604</v>
      </c>
      <c r="D21" s="13">
        <v>2931001</v>
      </c>
      <c r="E21" s="113" t="s">
        <v>28</v>
      </c>
      <c r="F21" s="114"/>
      <c r="G21" s="12" t="s">
        <v>22</v>
      </c>
      <c r="H21" s="29">
        <v>10</v>
      </c>
      <c r="I21" s="68">
        <v>0</v>
      </c>
      <c r="J21" s="50">
        <v>77350</v>
      </c>
      <c r="K21" s="54">
        <v>66441.662700000001</v>
      </c>
      <c r="L21" s="60">
        <v>116836.58</v>
      </c>
      <c r="M21" s="82">
        <f>MIN(J21,K21,L21)</f>
        <v>66441.662700000001</v>
      </c>
      <c r="N21" s="82">
        <f>MAX(J21,K21,L21)</f>
        <v>116836.58</v>
      </c>
      <c r="O21" s="82">
        <f>AVERAGE(J21,K21,L21)</f>
        <v>86876.080900000001</v>
      </c>
      <c r="P21" s="82">
        <f>MEDIAN(J21,K21,L21)</f>
        <v>77350</v>
      </c>
      <c r="Q21" s="44">
        <f>GEOMEAN(J21,K21,L21)</f>
        <v>84364.528186699026</v>
      </c>
      <c r="R21" s="44">
        <f>STDEVA(J21,K21,L21)</f>
        <v>26513.611323308432</v>
      </c>
      <c r="S21" s="83">
        <f t="shared" si="0"/>
        <v>0.30518885116177508</v>
      </c>
      <c r="T21" s="86">
        <f>+O21</f>
        <v>86876.080900000001</v>
      </c>
      <c r="U21" s="86">
        <f t="shared" si="1"/>
        <v>868760.80900000001</v>
      </c>
      <c r="V21" s="32" t="s">
        <v>48</v>
      </c>
    </row>
    <row r="22" spans="1:25" ht="18" customHeight="1" x14ac:dyDescent="0.25">
      <c r="A22" s="1"/>
      <c r="B22" s="109" t="s">
        <v>7</v>
      </c>
      <c r="C22" s="112"/>
      <c r="D22" s="110"/>
      <c r="E22" s="110"/>
      <c r="F22" s="111"/>
      <c r="G22" s="109" t="s">
        <v>8</v>
      </c>
      <c r="H22" s="112"/>
      <c r="I22" s="69"/>
      <c r="J22" s="50"/>
      <c r="K22" s="54"/>
      <c r="L22" s="60"/>
      <c r="M22" s="82"/>
      <c r="N22" s="82"/>
      <c r="O22" s="82"/>
      <c r="P22" s="82"/>
      <c r="Q22" s="44"/>
      <c r="R22" s="44"/>
      <c r="S22" s="83"/>
      <c r="T22" s="32"/>
      <c r="W22" s="86">
        <f>SUM(U20:U21)</f>
        <v>5352353.6184999999</v>
      </c>
      <c r="X22" s="92">
        <v>5360000</v>
      </c>
      <c r="Y22" s="95">
        <f>+X22-W22</f>
        <v>7646.3815000001341</v>
      </c>
    </row>
    <row r="23" spans="1:25" ht="24.75" customHeight="1" x14ac:dyDescent="0.25">
      <c r="A23" s="4"/>
      <c r="B23" s="109" t="s">
        <v>5</v>
      </c>
      <c r="C23" s="112"/>
      <c r="D23" s="110"/>
      <c r="E23" s="110"/>
      <c r="F23" s="111"/>
      <c r="G23" s="109" t="s">
        <v>6</v>
      </c>
      <c r="H23" s="112"/>
      <c r="I23" s="69"/>
      <c r="J23" s="50"/>
      <c r="K23" s="54"/>
      <c r="L23" s="60"/>
      <c r="M23" s="82"/>
      <c r="N23" s="82"/>
      <c r="O23" s="82"/>
      <c r="P23" s="82"/>
      <c r="Q23" s="44"/>
      <c r="R23" s="44"/>
      <c r="S23" s="83"/>
      <c r="T23" s="32"/>
      <c r="U23" s="86"/>
      <c r="V23" s="88"/>
    </row>
    <row r="24" spans="1:25" ht="24.75" customHeight="1" x14ac:dyDescent="0.25">
      <c r="A24" s="4"/>
      <c r="B24" s="109" t="s">
        <v>29</v>
      </c>
      <c r="C24" s="112"/>
      <c r="D24" s="110"/>
      <c r="E24" s="110"/>
      <c r="F24" s="111"/>
      <c r="G24" s="109" t="s">
        <v>30</v>
      </c>
      <c r="H24" s="112"/>
      <c r="I24" s="69"/>
      <c r="J24" s="50"/>
      <c r="K24" s="54"/>
      <c r="L24" s="60"/>
      <c r="M24" s="82"/>
      <c r="N24" s="82"/>
      <c r="O24" s="82"/>
      <c r="P24" s="82"/>
      <c r="Q24" s="44"/>
      <c r="R24" s="44"/>
      <c r="S24" s="83"/>
      <c r="T24" s="32"/>
      <c r="U24" s="86"/>
      <c r="V24" s="88"/>
    </row>
    <row r="25" spans="1:25" ht="71.25" customHeight="1" x14ac:dyDescent="0.25">
      <c r="A25" s="1"/>
      <c r="B25" s="9" t="s">
        <v>10</v>
      </c>
      <c r="C25" s="6" t="s">
        <v>15</v>
      </c>
      <c r="D25" s="6" t="s">
        <v>11</v>
      </c>
      <c r="E25" s="109" t="s">
        <v>12</v>
      </c>
      <c r="F25" s="111"/>
      <c r="G25" s="6" t="s">
        <v>13</v>
      </c>
      <c r="H25" s="41" t="s">
        <v>14</v>
      </c>
      <c r="I25" s="69"/>
      <c r="J25" s="50"/>
      <c r="K25" s="54"/>
      <c r="L25" s="60"/>
      <c r="M25" s="82"/>
      <c r="N25" s="82"/>
      <c r="O25" s="82"/>
      <c r="P25" s="82"/>
      <c r="Q25" s="44"/>
      <c r="R25" s="44"/>
      <c r="S25" s="83"/>
      <c r="T25" s="32"/>
      <c r="U25" s="86"/>
      <c r="V25" s="88"/>
    </row>
    <row r="26" spans="1:25" ht="232.5" customHeight="1" x14ac:dyDescent="0.25">
      <c r="A26" s="39"/>
      <c r="B26" s="12">
        <f>+B21+1</f>
        <v>12</v>
      </c>
      <c r="C26" s="12">
        <v>46181704</v>
      </c>
      <c r="D26" s="13">
        <v>3697101</v>
      </c>
      <c r="E26" s="115" t="s">
        <v>31</v>
      </c>
      <c r="F26" s="116"/>
      <c r="G26" s="12" t="s">
        <v>17</v>
      </c>
      <c r="H26" s="29">
        <v>40</v>
      </c>
      <c r="I26" s="68">
        <v>35000</v>
      </c>
      <c r="J26" s="50">
        <v>32130</v>
      </c>
      <c r="K26" s="54">
        <v>58409.162700000001</v>
      </c>
      <c r="L26" s="60">
        <v>94345.58</v>
      </c>
      <c r="M26" s="82">
        <f t="shared" si="3"/>
        <v>32130</v>
      </c>
      <c r="N26" s="82">
        <f t="shared" si="4"/>
        <v>94345.58</v>
      </c>
      <c r="O26" s="82">
        <f t="shared" si="5"/>
        <v>54971.185675000001</v>
      </c>
      <c r="P26" s="82">
        <f t="shared" si="6"/>
        <v>46704.58135</v>
      </c>
      <c r="Q26" s="44">
        <f t="shared" si="7"/>
        <v>49893.655874468728</v>
      </c>
      <c r="R26" s="44">
        <f t="shared" si="8"/>
        <v>28767.635951940683</v>
      </c>
      <c r="S26" s="83">
        <f t="shared" si="0"/>
        <v>0.52332209317842193</v>
      </c>
      <c r="T26" s="86">
        <f>+O26</f>
        <v>54971.185675000001</v>
      </c>
      <c r="U26" s="86">
        <f t="shared" si="1"/>
        <v>2198847.4270000001</v>
      </c>
      <c r="V26" s="32" t="s">
        <v>48</v>
      </c>
    </row>
    <row r="27" spans="1:25" ht="211.5" customHeight="1" x14ac:dyDescent="0.25">
      <c r="A27" s="39"/>
      <c r="B27" s="12">
        <v>13</v>
      </c>
      <c r="C27" s="12">
        <v>46181704</v>
      </c>
      <c r="D27" s="13">
        <v>3697101</v>
      </c>
      <c r="E27" s="115" t="s">
        <v>42</v>
      </c>
      <c r="F27" s="118"/>
      <c r="G27" s="12" t="s">
        <v>17</v>
      </c>
      <c r="H27" s="29">
        <v>10</v>
      </c>
      <c r="I27" s="68">
        <v>35000</v>
      </c>
      <c r="J27" s="50">
        <v>32130</v>
      </c>
      <c r="K27" s="54">
        <v>58409.162700000001</v>
      </c>
      <c r="L27" s="60">
        <v>94345.58</v>
      </c>
      <c r="M27" s="82">
        <f t="shared" si="3"/>
        <v>32130</v>
      </c>
      <c r="N27" s="82">
        <f t="shared" si="4"/>
        <v>94345.58</v>
      </c>
      <c r="O27" s="82">
        <f t="shared" si="5"/>
        <v>54971.185675000001</v>
      </c>
      <c r="P27" s="82">
        <f t="shared" si="6"/>
        <v>46704.58135</v>
      </c>
      <c r="Q27" s="44">
        <f t="shared" si="7"/>
        <v>49893.655874468728</v>
      </c>
      <c r="R27" s="44">
        <f t="shared" si="8"/>
        <v>28767.635951940683</v>
      </c>
      <c r="S27" s="83">
        <f t="shared" si="0"/>
        <v>0.52332209317842193</v>
      </c>
      <c r="T27" s="86">
        <f>+O27</f>
        <v>54971.185675000001</v>
      </c>
      <c r="U27" s="86">
        <f t="shared" si="1"/>
        <v>549711.85675000004</v>
      </c>
      <c r="V27" s="32" t="s">
        <v>48</v>
      </c>
    </row>
    <row r="28" spans="1:25" ht="144" customHeight="1" x14ac:dyDescent="0.25">
      <c r="A28" s="39"/>
      <c r="B28" s="12">
        <v>14</v>
      </c>
      <c r="C28" s="12">
        <v>46181900</v>
      </c>
      <c r="D28" s="13">
        <v>3699056</v>
      </c>
      <c r="E28" s="113" t="s">
        <v>32</v>
      </c>
      <c r="F28" s="114"/>
      <c r="G28" s="12" t="s">
        <v>22</v>
      </c>
      <c r="H28" s="29">
        <v>4</v>
      </c>
      <c r="I28" s="68">
        <v>0</v>
      </c>
      <c r="J28" s="50">
        <v>89250</v>
      </c>
      <c r="K28" s="54">
        <v>203250.01269999999</v>
      </c>
      <c r="L28" s="60">
        <v>84381.71</v>
      </c>
      <c r="M28" s="82">
        <f>MIN(J28,K28,L28)</f>
        <v>84381.71</v>
      </c>
      <c r="N28" s="82">
        <f>MAX(J28,K28,L28)</f>
        <v>203250.01269999999</v>
      </c>
      <c r="O28" s="82">
        <f>AVERAGE(J28,K28,L28)</f>
        <v>125627.24089999999</v>
      </c>
      <c r="P28" s="82">
        <f>MEDIAN(J28,K28,L28)</f>
        <v>89250</v>
      </c>
      <c r="Q28" s="44">
        <f>GEOMEAN(J28,K28,L28)</f>
        <v>115246.84441747316</v>
      </c>
      <c r="R28" s="44">
        <f>STDEVA(J28,K28,L28)</f>
        <v>67267.347861478716</v>
      </c>
      <c r="S28" s="83">
        <f t="shared" si="0"/>
        <v>0.53545192411750819</v>
      </c>
      <c r="T28" s="86">
        <f>+O28</f>
        <v>125627.24089999999</v>
      </c>
      <c r="U28" s="86">
        <f t="shared" si="1"/>
        <v>502508.96359999996</v>
      </c>
      <c r="V28" s="32" t="s">
        <v>48</v>
      </c>
    </row>
    <row r="29" spans="1:25" ht="45.75" customHeight="1" x14ac:dyDescent="0.25">
      <c r="A29" s="39"/>
      <c r="B29" s="12">
        <f t="shared" ref="B29:B32" si="10">+B28+1</f>
        <v>15</v>
      </c>
      <c r="C29" s="12">
        <v>46181902</v>
      </c>
      <c r="D29" s="13">
        <v>3699056</v>
      </c>
      <c r="E29" s="113" t="s">
        <v>33</v>
      </c>
      <c r="F29" s="114"/>
      <c r="G29" s="12" t="s">
        <v>17</v>
      </c>
      <c r="H29" s="29">
        <v>60</v>
      </c>
      <c r="I29" s="68">
        <v>10000</v>
      </c>
      <c r="J29" s="50">
        <v>2618</v>
      </c>
      <c r="K29" s="54">
        <v>2280.8373000000001</v>
      </c>
      <c r="L29" s="60">
        <v>4760</v>
      </c>
      <c r="M29" s="82">
        <f t="shared" si="3"/>
        <v>2280.8373000000001</v>
      </c>
      <c r="N29" s="82">
        <f t="shared" si="4"/>
        <v>10000</v>
      </c>
      <c r="O29" s="82">
        <f t="shared" si="5"/>
        <v>4914.7093249999998</v>
      </c>
      <c r="P29" s="82">
        <f t="shared" si="6"/>
        <v>3689</v>
      </c>
      <c r="Q29" s="44">
        <f t="shared" si="7"/>
        <v>4105.9884690662047</v>
      </c>
      <c r="R29" s="44">
        <f t="shared" si="8"/>
        <v>3563.5315719149298</v>
      </c>
      <c r="S29" s="83">
        <f t="shared" si="0"/>
        <v>0.72507473713410919</v>
      </c>
      <c r="T29" s="86">
        <f>+P29</f>
        <v>3689</v>
      </c>
      <c r="U29" s="86">
        <f t="shared" si="1"/>
        <v>221340</v>
      </c>
      <c r="V29" s="32" t="s">
        <v>49</v>
      </c>
    </row>
    <row r="30" spans="1:25" ht="29.25" customHeight="1" x14ac:dyDescent="0.25">
      <c r="A30" s="39"/>
      <c r="B30" s="12">
        <f t="shared" si="10"/>
        <v>16</v>
      </c>
      <c r="C30" s="12">
        <v>46182002</v>
      </c>
      <c r="D30" s="13">
        <v>3699023</v>
      </c>
      <c r="E30" s="117" t="s">
        <v>34</v>
      </c>
      <c r="F30" s="114"/>
      <c r="G30" s="12" t="s">
        <v>17</v>
      </c>
      <c r="H30" s="29">
        <v>120</v>
      </c>
      <c r="I30" s="68">
        <v>0</v>
      </c>
      <c r="J30" s="50">
        <v>4641</v>
      </c>
      <c r="K30" s="54">
        <v>5857.18</v>
      </c>
      <c r="L30" s="60">
        <v>2499</v>
      </c>
      <c r="M30" s="82">
        <f>MIN(J30,K30,L30)</f>
        <v>2499</v>
      </c>
      <c r="N30" s="82">
        <f>MAX(J30,K30,L30)</f>
        <v>5857.18</v>
      </c>
      <c r="O30" s="82">
        <f>AVERAGE(J30,K30,L30)</f>
        <v>4332.3933333333334</v>
      </c>
      <c r="P30" s="82">
        <f>MEDIAN(J30,K30,L30)</f>
        <v>4641</v>
      </c>
      <c r="Q30" s="44">
        <f>GEOMEAN(J30,K30,L30)</f>
        <v>4080.2690249691118</v>
      </c>
      <c r="R30" s="44">
        <f>STDEVA(J30,K30,L30)</f>
        <v>1700.2269801803916</v>
      </c>
      <c r="S30" s="83">
        <f t="shared" si="0"/>
        <v>0.39244520277022976</v>
      </c>
      <c r="T30" s="90">
        <f>+O30</f>
        <v>4332.3933333333334</v>
      </c>
      <c r="U30" s="86">
        <f t="shared" si="1"/>
        <v>519887.2</v>
      </c>
      <c r="V30" s="91" t="s">
        <v>48</v>
      </c>
    </row>
    <row r="31" spans="1:25" ht="33.75" customHeight="1" x14ac:dyDescent="0.25">
      <c r="A31" s="39"/>
      <c r="B31" s="12">
        <f t="shared" si="10"/>
        <v>17</v>
      </c>
      <c r="C31" s="12">
        <v>46182003</v>
      </c>
      <c r="D31" s="13">
        <v>3699022</v>
      </c>
      <c r="E31" s="117" t="s">
        <v>35</v>
      </c>
      <c r="F31" s="114"/>
      <c r="G31" s="12" t="s">
        <v>17</v>
      </c>
      <c r="H31" s="29">
        <v>2</v>
      </c>
      <c r="I31" s="68">
        <v>150000</v>
      </c>
      <c r="J31" s="50">
        <v>199920</v>
      </c>
      <c r="K31" s="54">
        <v>349265</v>
      </c>
      <c r="L31" s="60">
        <v>475783.42</v>
      </c>
      <c r="M31" s="82">
        <f t="shared" si="3"/>
        <v>150000</v>
      </c>
      <c r="N31" s="82">
        <f t="shared" si="4"/>
        <v>475783.42</v>
      </c>
      <c r="O31" s="82">
        <f t="shared" si="5"/>
        <v>293742.10499999998</v>
      </c>
      <c r="P31" s="82">
        <f t="shared" si="6"/>
        <v>274592.5</v>
      </c>
      <c r="Q31" s="44">
        <f t="shared" si="7"/>
        <v>265691.68814650626</v>
      </c>
      <c r="R31" s="44">
        <f t="shared" si="8"/>
        <v>147970.95702938052</v>
      </c>
      <c r="S31" s="83">
        <f t="shared" si="0"/>
        <v>0.50374445648294286</v>
      </c>
      <c r="T31" s="86">
        <f>+O31</f>
        <v>293742.10499999998</v>
      </c>
      <c r="U31" s="86">
        <f t="shared" si="1"/>
        <v>587484.21</v>
      </c>
      <c r="V31" s="89" t="s">
        <v>48</v>
      </c>
    </row>
    <row r="32" spans="1:25" ht="31.5" customHeight="1" x14ac:dyDescent="0.25">
      <c r="A32" s="39"/>
      <c r="B32" s="12">
        <f t="shared" si="10"/>
        <v>18</v>
      </c>
      <c r="C32" s="12">
        <v>46181702</v>
      </c>
      <c r="D32" s="13">
        <v>3699022</v>
      </c>
      <c r="E32" s="113" t="s">
        <v>36</v>
      </c>
      <c r="F32" s="114"/>
      <c r="G32" s="12" t="s">
        <v>17</v>
      </c>
      <c r="H32" s="29">
        <v>1</v>
      </c>
      <c r="I32" s="68">
        <v>0</v>
      </c>
      <c r="J32" s="50">
        <v>58310</v>
      </c>
      <c r="K32" s="54">
        <v>40856.662700000001</v>
      </c>
      <c r="L32" s="60">
        <v>75726.84</v>
      </c>
      <c r="M32" s="82">
        <f>MIN(J32,K32,L32)</f>
        <v>40856.662700000001</v>
      </c>
      <c r="N32" s="82">
        <f>MAX(J32,K32,L32)</f>
        <v>75726.84</v>
      </c>
      <c r="O32" s="82">
        <f>AVERAGE(J32,K32,L32)</f>
        <v>58297.834233333335</v>
      </c>
      <c r="P32" s="82">
        <f>MEDIAN(J32,K32,L32)</f>
        <v>58310</v>
      </c>
      <c r="Q32" s="44">
        <f>GEOMEAN(J32,K32,L32)</f>
        <v>56504.788680391917</v>
      </c>
      <c r="R32" s="44">
        <f>STDEVA(J32,K32,L32)</f>
        <v>17435.091833361999</v>
      </c>
      <c r="S32" s="83">
        <f t="shared" si="0"/>
        <v>0.2990692889821458</v>
      </c>
      <c r="T32" s="43">
        <f>+M32</f>
        <v>40856.662700000001</v>
      </c>
      <c r="U32" s="86">
        <f t="shared" si="1"/>
        <v>40856.662700000001</v>
      </c>
      <c r="V32" s="89" t="s">
        <v>46</v>
      </c>
    </row>
    <row r="33" spans="1:25" ht="18" customHeight="1" x14ac:dyDescent="0.25">
      <c r="A33" s="1"/>
      <c r="B33" s="109" t="s">
        <v>7</v>
      </c>
      <c r="C33" s="112"/>
      <c r="D33" s="110"/>
      <c r="E33" s="110"/>
      <c r="F33" s="111"/>
      <c r="G33" s="109" t="s">
        <v>8</v>
      </c>
      <c r="H33" s="112"/>
      <c r="I33" s="69"/>
      <c r="J33" s="50"/>
      <c r="K33" s="54"/>
      <c r="L33" s="60"/>
      <c r="M33" s="82"/>
      <c r="N33" s="82"/>
      <c r="O33" s="82"/>
      <c r="P33" s="82"/>
      <c r="Q33" s="44"/>
      <c r="R33" s="44"/>
      <c r="S33" s="83"/>
      <c r="T33" s="32"/>
      <c r="W33" s="86">
        <f>SUM(U26:U32)</f>
        <v>4620636.3200500002</v>
      </c>
      <c r="X33" s="92">
        <v>4621952</v>
      </c>
      <c r="Y33" s="93">
        <f>+X33-W33</f>
        <v>1315.6799499997869</v>
      </c>
    </row>
    <row r="34" spans="1:25" ht="75.75" customHeight="1" x14ac:dyDescent="0.25">
      <c r="A34" s="4"/>
      <c r="B34" s="109" t="s">
        <v>37</v>
      </c>
      <c r="C34" s="112"/>
      <c r="D34" s="110"/>
      <c r="E34" s="110"/>
      <c r="F34" s="111"/>
      <c r="G34" s="109" t="s">
        <v>38</v>
      </c>
      <c r="H34" s="112"/>
      <c r="I34" s="69"/>
      <c r="J34" s="50"/>
      <c r="K34" s="54"/>
      <c r="L34" s="60"/>
      <c r="M34" s="82"/>
      <c r="N34" s="82"/>
      <c r="O34" s="82"/>
      <c r="P34" s="82"/>
      <c r="Q34" s="44"/>
      <c r="R34" s="44"/>
      <c r="S34" s="83"/>
      <c r="T34" s="32"/>
      <c r="U34" s="86"/>
      <c r="V34" s="88"/>
    </row>
    <row r="35" spans="1:25" ht="77.25" customHeight="1" x14ac:dyDescent="0.25">
      <c r="A35" s="1"/>
      <c r="B35" s="9" t="s">
        <v>10</v>
      </c>
      <c r="C35" s="6" t="s">
        <v>15</v>
      </c>
      <c r="D35" s="6" t="s">
        <v>11</v>
      </c>
      <c r="E35" s="109" t="s">
        <v>12</v>
      </c>
      <c r="F35" s="111"/>
      <c r="G35" s="6" t="s">
        <v>13</v>
      </c>
      <c r="H35" s="41" t="s">
        <v>14</v>
      </c>
      <c r="I35" s="69"/>
      <c r="J35" s="50"/>
      <c r="K35" s="54"/>
      <c r="L35" s="60"/>
      <c r="M35" s="82"/>
      <c r="N35" s="82"/>
      <c r="O35" s="82"/>
      <c r="P35" s="82"/>
      <c r="Q35" s="44"/>
      <c r="R35" s="44"/>
      <c r="S35" s="83"/>
      <c r="T35" s="32"/>
      <c r="U35" s="86"/>
      <c r="V35" s="88"/>
    </row>
    <row r="36" spans="1:25" ht="69.75" customHeight="1" x14ac:dyDescent="0.25">
      <c r="A36" s="1"/>
      <c r="B36" s="12">
        <f>+B32+1</f>
        <v>19</v>
      </c>
      <c r="C36" s="12">
        <v>46181804</v>
      </c>
      <c r="D36" s="13">
        <v>4831204</v>
      </c>
      <c r="E36" s="113" t="s">
        <v>39</v>
      </c>
      <c r="F36" s="114"/>
      <c r="G36" s="12" t="s">
        <v>17</v>
      </c>
      <c r="H36" s="29">
        <v>47</v>
      </c>
      <c r="I36" s="68">
        <v>5000</v>
      </c>
      <c r="J36" s="50">
        <v>8925</v>
      </c>
      <c r="K36" s="54">
        <v>9282</v>
      </c>
      <c r="L36" s="87">
        <v>36781.71</v>
      </c>
      <c r="M36" s="82">
        <f>MIN(I36,J36,K36)</f>
        <v>5000</v>
      </c>
      <c r="N36" s="82">
        <f>MAX(I36,J36,K36)</f>
        <v>9282</v>
      </c>
      <c r="O36" s="82">
        <f>AVERAGE(I36,J36,K36)</f>
        <v>7735.666666666667</v>
      </c>
      <c r="P36" s="82">
        <f>MEDIAN(I36,J36,K36)</f>
        <v>8925</v>
      </c>
      <c r="Q36" s="44">
        <f>GEOMEAN(I36,J36,K36)</f>
        <v>7454.2953774291</v>
      </c>
      <c r="R36" s="44">
        <f>STDEVA(I36,J36,K36)</f>
        <v>2375.8716996785261</v>
      </c>
      <c r="S36" s="83">
        <f t="shared" ref="S36" si="11">+R36/O36</f>
        <v>0.30713211957752307</v>
      </c>
      <c r="T36" s="86">
        <f>+O36</f>
        <v>7735.666666666667</v>
      </c>
      <c r="U36" s="86">
        <f t="shared" si="1"/>
        <v>363576.33333333337</v>
      </c>
      <c r="V36" s="89" t="s">
        <v>48</v>
      </c>
    </row>
    <row r="37" spans="1:25" ht="103.5" customHeight="1" x14ac:dyDescent="0.25">
      <c r="A37" s="39"/>
      <c r="B37" s="12">
        <f>+B36+1</f>
        <v>20</v>
      </c>
      <c r="C37" s="12">
        <v>46182211</v>
      </c>
      <c r="D37" s="13">
        <v>4817102</v>
      </c>
      <c r="E37" s="115" t="s">
        <v>40</v>
      </c>
      <c r="F37" s="116"/>
      <c r="G37" s="12" t="s">
        <v>17</v>
      </c>
      <c r="H37" s="29">
        <v>26</v>
      </c>
      <c r="I37" s="68">
        <v>26000</v>
      </c>
      <c r="J37" s="50">
        <v>38080</v>
      </c>
      <c r="K37" s="54">
        <v>64458.337299999999</v>
      </c>
      <c r="L37" s="60">
        <v>60581.71</v>
      </c>
      <c r="M37" s="82">
        <f t="shared" si="3"/>
        <v>26000</v>
      </c>
      <c r="N37" s="82">
        <f t="shared" si="4"/>
        <v>64458.337299999999</v>
      </c>
      <c r="O37" s="82">
        <f t="shared" si="5"/>
        <v>47280.011825000001</v>
      </c>
      <c r="P37" s="82">
        <f t="shared" si="6"/>
        <v>49330.854999999996</v>
      </c>
      <c r="Q37" s="44">
        <f t="shared" si="7"/>
        <v>44342.760753026589</v>
      </c>
      <c r="R37" s="44">
        <f t="shared" si="8"/>
        <v>18344.019564207756</v>
      </c>
      <c r="S37" s="83">
        <f t="shared" si="0"/>
        <v>0.38798678037783579</v>
      </c>
      <c r="T37" s="86">
        <f>+O37</f>
        <v>47280.011825000001</v>
      </c>
      <c r="U37" s="86">
        <f t="shared" si="1"/>
        <v>1229280.30745</v>
      </c>
      <c r="V37" s="89" t="s">
        <v>48</v>
      </c>
    </row>
    <row r="38" spans="1:25" ht="26.25" customHeight="1" x14ac:dyDescent="0.25">
      <c r="A38" s="8"/>
      <c r="B38" s="3"/>
      <c r="C38" s="3"/>
      <c r="D38" s="4"/>
      <c r="E38" s="3"/>
      <c r="F38" s="3"/>
      <c r="G38" s="3"/>
      <c r="H38" s="19"/>
      <c r="I38" s="71"/>
      <c r="J38" s="51">
        <v>2470916</v>
      </c>
      <c r="K38" s="55">
        <v>2947040.95</v>
      </c>
      <c r="L38" s="61">
        <v>3840252.57</v>
      </c>
      <c r="M38" s="8"/>
      <c r="N38" s="8"/>
      <c r="O38" s="8"/>
      <c r="P38" s="8"/>
      <c r="Q38" s="45"/>
      <c r="W38" s="96">
        <f>SUM(U36:U37)</f>
        <v>1592856.6407833332</v>
      </c>
      <c r="X38" s="94">
        <v>1600000</v>
      </c>
      <c r="Y38" s="93">
        <f>+X38-W38</f>
        <v>7143.3592166667804</v>
      </c>
    </row>
    <row r="39" spans="1:25" ht="14.25" customHeight="1" x14ac:dyDescent="0.25">
      <c r="A39" s="37"/>
      <c r="B39" s="100"/>
      <c r="C39" s="100"/>
      <c r="D39" s="98"/>
      <c r="E39" s="98"/>
      <c r="F39" s="98"/>
      <c r="G39" s="98"/>
      <c r="H39" s="98"/>
      <c r="J39" s="49"/>
      <c r="K39" s="53"/>
      <c r="L39" s="59"/>
      <c r="M39" s="38"/>
      <c r="N39" s="38"/>
      <c r="O39" s="38"/>
      <c r="P39" s="38"/>
      <c r="Q39" s="42"/>
    </row>
    <row r="40" spans="1:25" ht="14.25" customHeight="1" x14ac:dyDescent="0.25">
      <c r="A40" s="37"/>
      <c r="B40" s="36"/>
      <c r="C40" s="36"/>
      <c r="D40" s="36"/>
      <c r="E40" s="36"/>
      <c r="F40" s="36"/>
      <c r="G40" s="36"/>
      <c r="H40" s="36"/>
      <c r="I40" s="66"/>
      <c r="J40" s="49"/>
      <c r="K40" s="53"/>
      <c r="L40" s="59"/>
      <c r="M40" s="38"/>
      <c r="N40" s="38"/>
      <c r="O40" s="38"/>
      <c r="P40" s="38"/>
      <c r="Q40" s="42"/>
    </row>
    <row r="41" spans="1:25" ht="14.25" customHeight="1" x14ac:dyDescent="0.25">
      <c r="A41" s="37"/>
      <c r="B41" s="34"/>
      <c r="C41" s="36"/>
      <c r="D41" s="36"/>
      <c r="E41" s="36"/>
      <c r="F41" s="36"/>
      <c r="G41" s="36"/>
      <c r="H41" s="36"/>
      <c r="I41" s="66"/>
      <c r="J41" s="49"/>
      <c r="K41" s="53"/>
      <c r="L41" s="59"/>
      <c r="M41" s="38"/>
      <c r="N41" s="38"/>
      <c r="O41" s="38"/>
      <c r="P41" s="38"/>
      <c r="Q41" s="42"/>
    </row>
    <row r="42" spans="1:25" ht="14.25" customHeight="1" x14ac:dyDescent="0.25">
      <c r="A42" s="37"/>
      <c r="B42" s="34"/>
      <c r="C42" s="36"/>
      <c r="D42" s="36"/>
      <c r="E42" s="36"/>
      <c r="F42" s="36"/>
      <c r="G42" s="36"/>
      <c r="H42" s="36"/>
      <c r="I42" s="66"/>
      <c r="J42" s="49"/>
      <c r="K42" s="53"/>
      <c r="L42" s="59"/>
      <c r="M42" s="38"/>
      <c r="N42" s="38"/>
      <c r="O42" s="38"/>
      <c r="P42" s="38"/>
      <c r="Q42" s="42"/>
    </row>
    <row r="43" spans="1:25" ht="14.25" customHeight="1" x14ac:dyDescent="0.25">
      <c r="A43" s="37"/>
      <c r="B43" s="100"/>
      <c r="C43" s="100"/>
      <c r="D43" s="98"/>
      <c r="E43" s="98"/>
      <c r="F43" s="98"/>
      <c r="G43" s="98"/>
      <c r="H43" s="98"/>
      <c r="J43" s="49"/>
      <c r="K43" s="53"/>
      <c r="L43" s="59"/>
      <c r="M43" s="38"/>
      <c r="N43" s="38"/>
      <c r="O43" s="38"/>
      <c r="P43" s="38"/>
      <c r="Q43" s="42"/>
    </row>
    <row r="44" spans="1:25" ht="14.25" customHeight="1" x14ac:dyDescent="0.25">
      <c r="A44" s="37"/>
      <c r="B44" s="36"/>
      <c r="C44" s="36"/>
      <c r="D44" s="36"/>
      <c r="E44" s="36"/>
      <c r="F44" s="36"/>
      <c r="G44" s="36"/>
      <c r="H44" s="36"/>
      <c r="I44" s="66"/>
      <c r="J44" s="49"/>
      <c r="K44" s="53"/>
      <c r="L44" s="59"/>
      <c r="M44" s="38"/>
      <c r="N44" s="38"/>
      <c r="O44" s="38"/>
      <c r="P44" s="38"/>
      <c r="Q44" s="42"/>
    </row>
    <row r="45" spans="1:25" ht="15.75" x14ac:dyDescent="0.25">
      <c r="A45" s="39"/>
      <c r="B45" s="105"/>
      <c r="C45" s="105"/>
      <c r="D45" s="98"/>
      <c r="E45" s="98"/>
      <c r="F45" s="98"/>
      <c r="G45" s="98"/>
      <c r="H45" s="98"/>
      <c r="J45" s="49"/>
      <c r="K45" s="53"/>
      <c r="L45" s="59"/>
      <c r="M45" s="38"/>
      <c r="N45" s="38"/>
      <c r="O45" s="38"/>
      <c r="P45" s="38"/>
      <c r="Q45" s="42"/>
    </row>
    <row r="46" spans="1:25" ht="15.75" x14ac:dyDescent="0.25">
      <c r="A46" s="39"/>
      <c r="B46" s="1"/>
      <c r="C46" s="1"/>
      <c r="D46" s="1"/>
      <c r="E46" s="1"/>
      <c r="F46" s="1"/>
      <c r="G46" s="1"/>
      <c r="H46" s="1"/>
      <c r="I46" s="73"/>
      <c r="J46" s="49"/>
      <c r="K46" s="53"/>
      <c r="L46" s="59"/>
      <c r="M46" s="38"/>
      <c r="N46" s="38"/>
      <c r="O46" s="38"/>
      <c r="P46" s="38"/>
      <c r="Q46" s="42"/>
    </row>
    <row r="47" spans="1:25" ht="14.25" customHeight="1" x14ac:dyDescent="0.25">
      <c r="A47" s="37"/>
      <c r="B47" s="100"/>
      <c r="C47" s="100"/>
      <c r="D47" s="98"/>
      <c r="E47" s="98"/>
      <c r="F47" s="98"/>
      <c r="G47" s="98"/>
      <c r="H47" s="98"/>
      <c r="J47" s="49"/>
      <c r="K47" s="53"/>
      <c r="L47" s="59"/>
      <c r="M47" s="38"/>
      <c r="N47" s="38"/>
      <c r="O47" s="38"/>
      <c r="P47" s="38"/>
      <c r="Q47" s="42"/>
    </row>
    <row r="48" spans="1:25" ht="14.25" customHeight="1" x14ac:dyDescent="0.25">
      <c r="A48" s="37"/>
      <c r="B48" s="36"/>
      <c r="C48" s="36"/>
      <c r="D48" s="36"/>
      <c r="E48" s="36"/>
      <c r="F48" s="36"/>
      <c r="G48" s="36"/>
      <c r="H48" s="36"/>
      <c r="I48" s="66"/>
      <c r="J48" s="49"/>
      <c r="K48" s="53"/>
      <c r="L48" s="59"/>
      <c r="M48" s="38"/>
      <c r="N48" s="38"/>
      <c r="O48" s="38"/>
      <c r="P48" s="38"/>
      <c r="Q48" s="42"/>
    </row>
    <row r="49" spans="1:17" ht="14.25" customHeight="1" x14ac:dyDescent="0.25">
      <c r="A49" s="37"/>
      <c r="B49" s="97"/>
      <c r="C49" s="97"/>
      <c r="D49" s="98"/>
      <c r="E49" s="98"/>
      <c r="F49" s="98"/>
      <c r="G49" s="98"/>
      <c r="H49" s="98"/>
      <c r="J49" s="49"/>
      <c r="K49" s="53"/>
      <c r="L49" s="59"/>
      <c r="M49" s="38"/>
      <c r="N49" s="38"/>
      <c r="O49" s="38"/>
      <c r="P49" s="38"/>
      <c r="Q49" s="42"/>
    </row>
    <row r="50" spans="1:17" ht="15.75" x14ac:dyDescent="0.25">
      <c r="A50" s="39"/>
      <c r="B50" s="40"/>
      <c r="C50" s="40"/>
      <c r="D50" s="40"/>
      <c r="E50" s="40"/>
      <c r="F50" s="40"/>
      <c r="G50" s="40"/>
      <c r="H50" s="40"/>
      <c r="I50" s="74"/>
      <c r="J50" s="49"/>
      <c r="K50" s="53"/>
      <c r="L50" s="59"/>
      <c r="M50" s="38"/>
      <c r="N50" s="38"/>
      <c r="O50" s="38"/>
      <c r="P50" s="38"/>
      <c r="Q50" s="42"/>
    </row>
    <row r="51" spans="1:17" ht="14.25" customHeight="1" x14ac:dyDescent="0.25">
      <c r="A51" s="37"/>
      <c r="B51" s="100"/>
      <c r="C51" s="100"/>
      <c r="D51" s="98"/>
      <c r="E51" s="98"/>
      <c r="F51" s="98"/>
      <c r="G51" s="98"/>
      <c r="H51" s="98"/>
      <c r="J51" s="49"/>
      <c r="K51" s="53"/>
      <c r="L51" s="59"/>
      <c r="M51" s="38"/>
      <c r="N51" s="38"/>
      <c r="O51" s="38"/>
      <c r="P51" s="38"/>
      <c r="Q51" s="42"/>
    </row>
    <row r="52" spans="1:17" ht="15.75" x14ac:dyDescent="0.25">
      <c r="A52" s="39"/>
      <c r="B52" s="1"/>
      <c r="C52" s="1"/>
      <c r="D52" s="1"/>
      <c r="E52" s="1"/>
      <c r="F52" s="1"/>
      <c r="G52" s="1"/>
      <c r="H52" s="1"/>
      <c r="I52" s="73"/>
      <c r="J52" s="49"/>
      <c r="K52" s="53"/>
      <c r="L52" s="59"/>
      <c r="M52" s="38"/>
      <c r="N52" s="38"/>
      <c r="O52" s="38"/>
      <c r="P52" s="38"/>
      <c r="Q52" s="42"/>
    </row>
    <row r="53" spans="1:17" ht="15" customHeight="1" x14ac:dyDescent="0.25">
      <c r="A53" s="39"/>
      <c r="B53" s="105"/>
      <c r="C53" s="105"/>
      <c r="D53" s="98"/>
      <c r="E53" s="98"/>
      <c r="F53" s="98"/>
      <c r="G53" s="98"/>
      <c r="H53" s="98"/>
      <c r="J53" s="49"/>
      <c r="K53" s="53"/>
      <c r="L53" s="59"/>
      <c r="M53" s="38"/>
      <c r="N53" s="38"/>
      <c r="O53" s="38"/>
      <c r="P53" s="38"/>
      <c r="Q53" s="42"/>
    </row>
    <row r="54" spans="1:17" ht="15" customHeight="1" x14ac:dyDescent="0.25">
      <c r="A54" s="39"/>
      <c r="B54" s="105"/>
      <c r="C54" s="105"/>
      <c r="D54" s="98"/>
      <c r="E54" s="98"/>
      <c r="F54" s="98"/>
      <c r="G54" s="98"/>
      <c r="H54" s="98"/>
      <c r="J54" s="49"/>
      <c r="K54" s="53"/>
      <c r="L54" s="59"/>
      <c r="M54" s="38"/>
      <c r="N54" s="38"/>
      <c r="O54" s="38"/>
      <c r="P54" s="38"/>
      <c r="Q54" s="42"/>
    </row>
    <row r="55" spans="1:17" ht="15" customHeight="1" x14ac:dyDescent="0.25">
      <c r="A55" s="39"/>
      <c r="B55" s="105"/>
      <c r="C55" s="105"/>
      <c r="D55" s="98"/>
      <c r="E55" s="98"/>
      <c r="F55" s="98"/>
      <c r="G55" s="98"/>
      <c r="H55" s="98"/>
      <c r="J55" s="49"/>
      <c r="K55" s="53"/>
      <c r="L55" s="59"/>
      <c r="M55" s="38"/>
      <c r="N55" s="38"/>
      <c r="O55" s="38"/>
      <c r="P55" s="38"/>
      <c r="Q55" s="42"/>
    </row>
    <row r="56" spans="1:17" ht="15" customHeight="1" x14ac:dyDescent="0.25">
      <c r="A56" s="39"/>
      <c r="B56" s="105"/>
      <c r="C56" s="105"/>
      <c r="D56" s="98"/>
      <c r="E56" s="98"/>
      <c r="F56" s="98"/>
      <c r="G56" s="98"/>
      <c r="H56" s="98"/>
      <c r="J56" s="49"/>
      <c r="K56" s="53"/>
      <c r="L56" s="59"/>
      <c r="M56" s="38"/>
      <c r="N56" s="38"/>
      <c r="O56" s="38"/>
      <c r="P56" s="38"/>
      <c r="Q56" s="42"/>
    </row>
    <row r="57" spans="1:17" ht="15" customHeight="1" x14ac:dyDescent="0.25">
      <c r="A57" s="39"/>
      <c r="B57" s="105"/>
      <c r="C57" s="105"/>
      <c r="D57" s="98"/>
      <c r="E57" s="98"/>
      <c r="F57" s="98"/>
      <c r="G57" s="98"/>
      <c r="H57" s="98"/>
      <c r="J57" s="49"/>
      <c r="K57" s="53"/>
      <c r="L57" s="59"/>
      <c r="M57" s="38"/>
      <c r="N57" s="38"/>
      <c r="O57" s="38"/>
      <c r="P57" s="38"/>
      <c r="Q57" s="42"/>
    </row>
    <row r="58" spans="1:17" ht="15" customHeight="1" x14ac:dyDescent="0.25">
      <c r="A58" s="39"/>
      <c r="B58" s="105"/>
      <c r="C58" s="105"/>
      <c r="D58" s="98"/>
      <c r="E58" s="98"/>
      <c r="F58" s="98"/>
      <c r="G58" s="98"/>
      <c r="H58" s="98"/>
      <c r="J58" s="49"/>
      <c r="K58" s="53"/>
      <c r="L58" s="59"/>
      <c r="M58" s="38"/>
      <c r="N58" s="38"/>
      <c r="O58" s="38"/>
      <c r="P58" s="38"/>
      <c r="Q58" s="42"/>
    </row>
    <row r="59" spans="1:17" ht="15" customHeight="1" x14ac:dyDescent="0.25">
      <c r="A59" s="39"/>
      <c r="B59" s="105"/>
      <c r="C59" s="105"/>
      <c r="D59" s="98"/>
      <c r="E59" s="98"/>
      <c r="F59" s="98"/>
      <c r="G59" s="98"/>
      <c r="H59" s="98"/>
      <c r="J59" s="49"/>
      <c r="K59" s="53"/>
      <c r="L59" s="59"/>
      <c r="M59" s="38"/>
      <c r="N59" s="38"/>
      <c r="O59" s="38"/>
      <c r="P59" s="38"/>
      <c r="Q59" s="42"/>
    </row>
    <row r="60" spans="1:17" ht="15" customHeight="1" x14ac:dyDescent="0.25">
      <c r="A60" s="39"/>
      <c r="B60" s="105"/>
      <c r="C60" s="105"/>
      <c r="D60" s="98"/>
      <c r="E60" s="98"/>
      <c r="F60" s="98"/>
      <c r="G60" s="98"/>
      <c r="H60" s="98"/>
      <c r="J60" s="49"/>
      <c r="K60" s="53"/>
      <c r="L60" s="59"/>
      <c r="M60" s="38"/>
      <c r="N60" s="38"/>
      <c r="O60" s="38"/>
      <c r="P60" s="38"/>
      <c r="Q60" s="42"/>
    </row>
    <row r="61" spans="1:17" ht="15" customHeight="1" x14ac:dyDescent="0.25">
      <c r="A61" s="39"/>
      <c r="B61" s="105"/>
      <c r="C61" s="105"/>
      <c r="D61" s="98"/>
      <c r="E61" s="98"/>
      <c r="F61" s="98"/>
      <c r="G61" s="98"/>
      <c r="H61" s="98"/>
      <c r="J61" s="49"/>
      <c r="K61" s="53"/>
      <c r="L61" s="59"/>
      <c r="M61" s="38"/>
      <c r="N61" s="38"/>
      <c r="O61" s="38"/>
      <c r="P61" s="38"/>
      <c r="Q61" s="42"/>
    </row>
    <row r="62" spans="1:17" ht="15" customHeight="1" x14ac:dyDescent="0.25">
      <c r="A62" s="39"/>
      <c r="B62" s="105"/>
      <c r="C62" s="105"/>
      <c r="D62" s="98"/>
      <c r="E62" s="98"/>
      <c r="F62" s="98"/>
      <c r="G62" s="98"/>
      <c r="H62" s="98"/>
      <c r="J62" s="49"/>
      <c r="K62" s="53"/>
      <c r="L62" s="59"/>
      <c r="M62" s="38"/>
      <c r="N62" s="38"/>
      <c r="O62" s="38"/>
      <c r="P62" s="38"/>
      <c r="Q62" s="42"/>
    </row>
    <row r="63" spans="1:17" ht="15" customHeight="1" x14ac:dyDescent="0.25">
      <c r="A63" s="39"/>
      <c r="B63" s="105"/>
      <c r="C63" s="105"/>
      <c r="D63" s="98"/>
      <c r="E63" s="98"/>
      <c r="F63" s="98"/>
      <c r="G63" s="98"/>
      <c r="H63" s="98"/>
      <c r="J63" s="49"/>
      <c r="K63" s="53"/>
      <c r="L63" s="59"/>
      <c r="M63" s="38"/>
      <c r="N63" s="38"/>
      <c r="O63" s="38"/>
      <c r="P63" s="38"/>
      <c r="Q63" s="42"/>
    </row>
    <row r="64" spans="1:17" ht="15" customHeight="1" x14ac:dyDescent="0.25">
      <c r="A64" s="39"/>
      <c r="B64" s="105"/>
      <c r="C64" s="105"/>
      <c r="D64" s="98"/>
      <c r="E64" s="98"/>
      <c r="F64" s="98"/>
      <c r="G64" s="98"/>
      <c r="H64" s="98"/>
      <c r="J64" s="49"/>
      <c r="K64" s="53"/>
      <c r="L64" s="59"/>
      <c r="M64" s="38"/>
      <c r="N64" s="38"/>
      <c r="O64" s="38"/>
      <c r="P64" s="38"/>
      <c r="Q64" s="42"/>
    </row>
    <row r="65" spans="1:17" ht="15" customHeight="1" x14ac:dyDescent="0.25">
      <c r="A65" s="39"/>
      <c r="B65" s="105"/>
      <c r="C65" s="105"/>
      <c r="D65" s="98"/>
      <c r="E65" s="98"/>
      <c r="F65" s="98"/>
      <c r="G65" s="98"/>
      <c r="H65" s="98"/>
      <c r="J65" s="49"/>
      <c r="K65" s="53"/>
      <c r="L65" s="59"/>
      <c r="M65" s="38"/>
      <c r="N65" s="38"/>
      <c r="O65" s="38"/>
      <c r="P65" s="38"/>
      <c r="Q65" s="42"/>
    </row>
    <row r="66" spans="1:17" ht="15" customHeight="1" x14ac:dyDescent="0.25">
      <c r="A66" s="39"/>
      <c r="B66" s="105"/>
      <c r="C66" s="105"/>
      <c r="D66" s="98"/>
      <c r="E66" s="98"/>
      <c r="F66" s="98"/>
      <c r="G66" s="98"/>
      <c r="H66" s="98"/>
      <c r="J66" s="49"/>
      <c r="K66" s="53"/>
      <c r="L66" s="59"/>
      <c r="M66" s="38"/>
      <c r="N66" s="38"/>
      <c r="O66" s="38"/>
      <c r="P66" s="38"/>
      <c r="Q66" s="42"/>
    </row>
    <row r="67" spans="1:17" ht="15" customHeight="1" x14ac:dyDescent="0.25">
      <c r="A67" s="39"/>
      <c r="B67" s="40"/>
      <c r="C67" s="40"/>
      <c r="D67" s="40"/>
      <c r="E67" s="40"/>
      <c r="F67" s="40"/>
      <c r="G67" s="40"/>
      <c r="H67" s="40"/>
      <c r="I67" s="74"/>
      <c r="J67" s="49"/>
      <c r="K67" s="53"/>
      <c r="L67" s="59"/>
      <c r="M67" s="38"/>
      <c r="N67" s="38"/>
      <c r="O67" s="38"/>
      <c r="P67" s="38"/>
      <c r="Q67" s="42"/>
    </row>
    <row r="68" spans="1:17" ht="13.5" customHeight="1" x14ac:dyDescent="0.25">
      <c r="A68" s="37"/>
      <c r="B68" s="100"/>
      <c r="C68" s="100"/>
      <c r="D68" s="98"/>
      <c r="E68" s="98"/>
      <c r="F68" s="98"/>
      <c r="G68" s="98"/>
      <c r="H68" s="98"/>
      <c r="J68" s="49"/>
      <c r="K68" s="53"/>
      <c r="L68" s="59"/>
      <c r="M68" s="38"/>
      <c r="N68" s="38"/>
      <c r="O68" s="38"/>
      <c r="P68" s="38"/>
      <c r="Q68" s="42"/>
    </row>
    <row r="69" spans="1:17" ht="15.75" x14ac:dyDescent="0.25">
      <c r="A69" s="39"/>
      <c r="B69" s="37"/>
      <c r="C69" s="37"/>
      <c r="D69" s="106"/>
      <c r="E69" s="98"/>
      <c r="F69" s="98"/>
      <c r="G69" s="98"/>
      <c r="H69" s="98"/>
      <c r="J69" s="49"/>
      <c r="K69" s="56"/>
      <c r="L69" s="62"/>
      <c r="M69" s="1"/>
      <c r="N69" s="1"/>
      <c r="O69" s="1"/>
      <c r="P69" s="1"/>
      <c r="Q69" s="46"/>
    </row>
    <row r="70" spans="1:17" ht="132.75" customHeight="1" x14ac:dyDescent="0.25">
      <c r="A70" s="39"/>
      <c r="B70" s="107"/>
      <c r="C70" s="107"/>
      <c r="D70" s="108"/>
      <c r="E70" s="108"/>
      <c r="F70" s="108"/>
      <c r="G70" s="108"/>
      <c r="H70" s="108"/>
      <c r="I70" s="75"/>
      <c r="J70" s="49"/>
      <c r="K70" s="56"/>
      <c r="L70" s="62"/>
      <c r="M70" s="1"/>
      <c r="N70" s="1"/>
      <c r="O70" s="1"/>
      <c r="P70" s="1"/>
      <c r="Q70" s="46"/>
    </row>
    <row r="71" spans="1:17" ht="15.75" x14ac:dyDescent="0.25">
      <c r="A71" s="39"/>
      <c r="B71" s="20"/>
      <c r="C71" s="20"/>
      <c r="D71" s="20"/>
      <c r="E71" s="20"/>
      <c r="F71" s="20"/>
      <c r="G71" s="20"/>
      <c r="H71" s="20"/>
      <c r="I71" s="76"/>
      <c r="J71" s="49"/>
      <c r="K71" s="56"/>
      <c r="L71" s="62"/>
      <c r="M71" s="1"/>
      <c r="N71" s="1"/>
      <c r="O71" s="1"/>
      <c r="P71" s="1"/>
      <c r="Q71" s="46"/>
    </row>
    <row r="72" spans="1:17" ht="14.25" customHeight="1" x14ac:dyDescent="0.25">
      <c r="A72" s="37"/>
      <c r="B72" s="100"/>
      <c r="C72" s="100"/>
      <c r="D72" s="98"/>
      <c r="E72" s="98"/>
      <c r="F72" s="98"/>
      <c r="G72" s="98"/>
      <c r="H72" s="98"/>
      <c r="J72" s="49"/>
      <c r="K72" s="53"/>
      <c r="L72" s="59"/>
      <c r="M72" s="38"/>
      <c r="N72" s="38"/>
      <c r="O72" s="38"/>
      <c r="P72" s="38"/>
      <c r="Q72" s="42"/>
    </row>
    <row r="73" spans="1:17" ht="14.25" customHeight="1" x14ac:dyDescent="0.25">
      <c r="A73" s="37"/>
      <c r="B73" s="36"/>
      <c r="C73" s="36"/>
      <c r="D73" s="36"/>
      <c r="E73" s="36"/>
      <c r="F73" s="36"/>
      <c r="G73" s="36"/>
      <c r="H73" s="36"/>
      <c r="I73" s="66"/>
      <c r="J73" s="49"/>
      <c r="K73" s="53"/>
      <c r="L73" s="59"/>
      <c r="M73" s="38"/>
      <c r="N73" s="38"/>
      <c r="O73" s="38"/>
      <c r="P73" s="38"/>
      <c r="Q73" s="42"/>
    </row>
    <row r="74" spans="1:17" ht="54" customHeight="1" x14ac:dyDescent="0.25">
      <c r="A74" s="39"/>
      <c r="B74" s="105"/>
      <c r="C74" s="105"/>
      <c r="D74" s="98"/>
      <c r="E74" s="98"/>
      <c r="F74" s="98"/>
      <c r="G74" s="98"/>
      <c r="H74" s="98"/>
      <c r="J74" s="49"/>
      <c r="K74" s="53"/>
      <c r="L74" s="59"/>
      <c r="M74" s="38"/>
      <c r="N74" s="38"/>
      <c r="O74" s="38"/>
      <c r="P74" s="38"/>
      <c r="Q74" s="42"/>
    </row>
    <row r="75" spans="1:17" ht="15.75" x14ac:dyDescent="0.25">
      <c r="A75" s="39"/>
      <c r="B75" s="34"/>
      <c r="C75" s="34"/>
      <c r="D75" s="34"/>
      <c r="E75" s="34"/>
      <c r="F75" s="34"/>
      <c r="G75" s="34"/>
      <c r="H75" s="34"/>
      <c r="I75" s="77"/>
      <c r="J75" s="49"/>
      <c r="K75" s="53"/>
      <c r="L75" s="59"/>
      <c r="M75" s="38"/>
      <c r="N75" s="38"/>
      <c r="O75" s="38"/>
      <c r="P75" s="38"/>
      <c r="Q75" s="42"/>
    </row>
    <row r="76" spans="1:17" ht="14.25" customHeight="1" x14ac:dyDescent="0.25">
      <c r="A76" s="37"/>
      <c r="B76" s="100"/>
      <c r="C76" s="100"/>
      <c r="D76" s="98"/>
      <c r="E76" s="98"/>
      <c r="F76" s="98"/>
      <c r="G76" s="98"/>
      <c r="H76" s="98"/>
      <c r="J76" s="49"/>
      <c r="K76" s="53"/>
      <c r="L76" s="59"/>
      <c r="M76" s="38"/>
      <c r="N76" s="38"/>
      <c r="O76" s="38"/>
      <c r="P76" s="38"/>
      <c r="Q76" s="42"/>
    </row>
    <row r="77" spans="1:17" ht="15.75" x14ac:dyDescent="0.25">
      <c r="A77" s="39"/>
      <c r="B77" s="2"/>
      <c r="C77" s="1"/>
      <c r="D77" s="36"/>
      <c r="E77" s="36"/>
      <c r="F77" s="36"/>
      <c r="G77" s="36"/>
      <c r="H77" s="36"/>
      <c r="I77" s="66"/>
      <c r="J77" s="49"/>
      <c r="K77" s="53"/>
      <c r="L77" s="59"/>
      <c r="M77" s="38"/>
      <c r="N77" s="38"/>
      <c r="O77" s="38"/>
      <c r="P77" s="38"/>
      <c r="Q77" s="42"/>
    </row>
    <row r="78" spans="1:17" ht="15.75" x14ac:dyDescent="0.25">
      <c r="A78" s="39"/>
      <c r="B78" s="2"/>
      <c r="C78" s="1"/>
      <c r="D78" s="36"/>
      <c r="E78" s="36"/>
      <c r="F78" s="36"/>
      <c r="G78" s="36"/>
      <c r="H78" s="36"/>
      <c r="I78" s="66"/>
      <c r="J78" s="49"/>
      <c r="K78" s="53"/>
      <c r="L78" s="59"/>
      <c r="M78" s="38"/>
      <c r="N78" s="38"/>
      <c r="O78" s="38"/>
      <c r="P78" s="38"/>
      <c r="Q78" s="42"/>
    </row>
    <row r="79" spans="1:17" ht="15.75" x14ac:dyDescent="0.25">
      <c r="A79" s="39"/>
      <c r="B79" s="2"/>
      <c r="C79" s="1"/>
      <c r="D79" s="36"/>
      <c r="E79" s="36"/>
      <c r="F79" s="36"/>
      <c r="G79" s="36"/>
      <c r="H79" s="36"/>
      <c r="I79" s="66"/>
      <c r="J79" s="49"/>
      <c r="K79" s="53"/>
      <c r="L79" s="59"/>
      <c r="M79" s="38"/>
      <c r="N79" s="38"/>
      <c r="O79" s="38"/>
      <c r="P79" s="38"/>
      <c r="Q79" s="42"/>
    </row>
    <row r="80" spans="1:17" ht="15.75" x14ac:dyDescent="0.25">
      <c r="A80" s="39"/>
      <c r="B80" s="2"/>
      <c r="C80" s="1"/>
      <c r="D80" s="36"/>
      <c r="E80" s="36"/>
      <c r="F80" s="36"/>
      <c r="G80" s="36"/>
      <c r="H80" s="36"/>
      <c r="I80" s="66"/>
      <c r="J80" s="49"/>
      <c r="K80" s="53"/>
      <c r="L80" s="59"/>
      <c r="M80" s="38"/>
      <c r="N80" s="38"/>
      <c r="O80" s="38"/>
      <c r="P80" s="38"/>
      <c r="Q80" s="42"/>
    </row>
    <row r="81" spans="1:17" ht="15.75" x14ac:dyDescent="0.25">
      <c r="A81" s="39"/>
      <c r="B81" s="101"/>
      <c r="C81" s="101"/>
      <c r="D81" s="98"/>
      <c r="E81" s="98"/>
      <c r="F81" s="98"/>
      <c r="G81" s="98"/>
      <c r="H81" s="98"/>
      <c r="J81" s="49"/>
      <c r="K81" s="53"/>
      <c r="L81" s="59"/>
      <c r="M81" s="38"/>
      <c r="N81" s="38"/>
      <c r="O81" s="38"/>
      <c r="P81" s="38"/>
      <c r="Q81" s="42"/>
    </row>
    <row r="82" spans="1:17" ht="15.75" customHeight="1" x14ac:dyDescent="0.25">
      <c r="A82" s="39"/>
      <c r="B82" s="102"/>
      <c r="C82" s="102"/>
      <c r="D82" s="98"/>
      <c r="E82" s="98"/>
      <c r="F82" s="98"/>
      <c r="G82" s="98"/>
      <c r="H82" s="98"/>
      <c r="J82" s="49"/>
      <c r="K82" s="53"/>
      <c r="L82" s="59"/>
      <c r="M82" s="38"/>
      <c r="N82" s="38"/>
      <c r="O82" s="38"/>
      <c r="P82" s="38"/>
      <c r="Q82" s="42"/>
    </row>
    <row r="83" spans="1:17" ht="15.75" x14ac:dyDescent="0.25">
      <c r="A83" s="39"/>
      <c r="B83" s="38"/>
      <c r="C83" s="38"/>
      <c r="D83" s="38"/>
      <c r="E83" s="38"/>
      <c r="F83" s="38"/>
      <c r="G83" s="38"/>
      <c r="H83" s="38"/>
      <c r="I83" s="78"/>
      <c r="J83" s="49"/>
      <c r="K83" s="53"/>
      <c r="L83" s="59"/>
      <c r="M83" s="38"/>
      <c r="N83" s="38"/>
      <c r="O83" s="38"/>
      <c r="P83" s="38"/>
      <c r="Q83" s="42"/>
    </row>
    <row r="84" spans="1:17" ht="15.75" x14ac:dyDescent="0.25">
      <c r="A84" s="39"/>
      <c r="B84" s="38"/>
      <c r="C84" s="38"/>
      <c r="D84" s="38"/>
      <c r="E84" s="38"/>
      <c r="F84" s="38"/>
      <c r="G84" s="38"/>
      <c r="H84" s="38"/>
      <c r="I84" s="78"/>
      <c r="J84" s="49"/>
      <c r="K84" s="53"/>
      <c r="L84" s="59"/>
      <c r="M84" s="38"/>
      <c r="N84" s="38"/>
      <c r="O84" s="38"/>
      <c r="P84" s="38"/>
      <c r="Q84" s="42"/>
    </row>
    <row r="85" spans="1:17" ht="15.75" x14ac:dyDescent="0.25">
      <c r="A85" s="39"/>
      <c r="B85" s="21"/>
      <c r="C85" s="21"/>
      <c r="D85" s="21"/>
      <c r="E85" s="21"/>
      <c r="F85" s="21"/>
      <c r="G85" s="21"/>
      <c r="H85" s="21"/>
      <c r="I85" s="79"/>
      <c r="J85" s="49"/>
      <c r="K85" s="53"/>
      <c r="L85" s="59"/>
      <c r="M85" s="38"/>
      <c r="N85" s="38"/>
      <c r="O85" s="38"/>
      <c r="P85" s="38"/>
      <c r="Q85" s="42"/>
    </row>
    <row r="86" spans="1:17" ht="15.75" x14ac:dyDescent="0.25">
      <c r="A86" s="39"/>
      <c r="B86" s="39"/>
      <c r="C86" s="39"/>
      <c r="D86" s="39"/>
      <c r="E86" s="39"/>
      <c r="F86" s="39"/>
      <c r="G86" s="39"/>
      <c r="H86" s="39"/>
      <c r="I86" s="80"/>
      <c r="J86" s="49"/>
      <c r="K86" s="53"/>
      <c r="L86" s="59"/>
      <c r="M86" s="38"/>
      <c r="N86" s="38"/>
      <c r="O86" s="38"/>
      <c r="P86" s="38"/>
      <c r="Q86" s="42"/>
    </row>
    <row r="87" spans="1:17" ht="15.75" x14ac:dyDescent="0.25">
      <c r="A87" s="39"/>
      <c r="B87" s="1"/>
      <c r="C87" s="38"/>
      <c r="D87" s="22"/>
      <c r="E87" s="22"/>
      <c r="F87" s="22"/>
      <c r="G87" s="22"/>
      <c r="H87" s="38"/>
      <c r="I87" s="78"/>
      <c r="J87" s="49"/>
      <c r="K87" s="53"/>
      <c r="L87" s="59"/>
      <c r="M87" s="38"/>
      <c r="N87" s="38"/>
      <c r="O87" s="38"/>
      <c r="P87" s="38"/>
      <c r="Q87" s="42"/>
    </row>
    <row r="88" spans="1:17" ht="15.75" x14ac:dyDescent="0.25">
      <c r="A88" s="39"/>
      <c r="B88" s="101"/>
      <c r="C88" s="101"/>
      <c r="D88" s="103"/>
      <c r="E88" s="103"/>
      <c r="F88" s="103"/>
      <c r="G88" s="103"/>
      <c r="H88" s="103"/>
      <c r="I88" s="78"/>
      <c r="J88" s="49"/>
      <c r="K88" s="53"/>
      <c r="L88" s="59"/>
      <c r="M88" s="38"/>
      <c r="N88" s="38"/>
      <c r="O88" s="38"/>
      <c r="P88" s="38"/>
      <c r="Q88" s="42"/>
    </row>
    <row r="89" spans="1:17" ht="15.75" x14ac:dyDescent="0.25">
      <c r="A89" s="39"/>
      <c r="B89" s="104"/>
      <c r="C89" s="104"/>
      <c r="D89" s="98"/>
      <c r="E89" s="98"/>
      <c r="F89" s="98"/>
      <c r="G89" s="98"/>
      <c r="H89" s="98"/>
      <c r="J89" s="49"/>
      <c r="K89" s="53"/>
      <c r="L89" s="59"/>
      <c r="M89" s="38"/>
      <c r="N89" s="38"/>
      <c r="O89" s="38"/>
      <c r="P89" s="38"/>
      <c r="Q89" s="42"/>
    </row>
    <row r="90" spans="1:17" ht="15.75" x14ac:dyDescent="0.25">
      <c r="A90" s="39"/>
      <c r="B90" s="2"/>
      <c r="C90" s="24"/>
      <c r="D90" s="100"/>
      <c r="E90" s="98"/>
      <c r="F90" s="98"/>
      <c r="G90" s="36"/>
      <c r="H90" s="23"/>
      <c r="I90" s="77"/>
      <c r="J90" s="49"/>
      <c r="K90" s="53"/>
      <c r="L90" s="59"/>
      <c r="M90" s="38"/>
      <c r="N90" s="38"/>
      <c r="O90" s="38"/>
      <c r="P90" s="38"/>
      <c r="Q90" s="42"/>
    </row>
    <row r="91" spans="1:17" ht="15.75" x14ac:dyDescent="0.25">
      <c r="A91" s="39"/>
      <c r="B91" s="2"/>
      <c r="C91" s="24"/>
      <c r="D91" s="36"/>
      <c r="E91" s="36"/>
      <c r="F91" s="36"/>
      <c r="G91" s="36"/>
      <c r="H91" s="23"/>
      <c r="I91" s="77"/>
      <c r="J91" s="49"/>
      <c r="K91" s="53"/>
      <c r="L91" s="59"/>
      <c r="M91" s="38"/>
      <c r="N91" s="38"/>
      <c r="O91" s="38"/>
      <c r="P91" s="38"/>
      <c r="Q91" s="42"/>
    </row>
    <row r="92" spans="1:17" ht="15.75" x14ac:dyDescent="0.25">
      <c r="A92" s="39"/>
      <c r="B92" s="2"/>
      <c r="C92" s="24"/>
      <c r="D92" s="36"/>
      <c r="E92" s="36"/>
      <c r="F92" s="36"/>
      <c r="G92" s="36"/>
      <c r="H92" s="23"/>
      <c r="I92" s="77"/>
      <c r="J92" s="49"/>
      <c r="K92" s="53"/>
      <c r="L92" s="59"/>
      <c r="M92" s="38"/>
      <c r="N92" s="38"/>
      <c r="O92" s="38"/>
      <c r="P92" s="38"/>
      <c r="Q92" s="42"/>
    </row>
    <row r="93" spans="1:17" ht="15.75" x14ac:dyDescent="0.25">
      <c r="A93" s="39"/>
      <c r="B93" s="25"/>
      <c r="C93" s="25"/>
      <c r="D93" s="25"/>
      <c r="E93" s="25"/>
      <c r="F93" s="25"/>
      <c r="G93" s="25"/>
      <c r="H93" s="25"/>
      <c r="I93" s="81"/>
      <c r="J93" s="49"/>
      <c r="K93" s="53"/>
      <c r="L93" s="59"/>
      <c r="M93" s="38"/>
      <c r="N93" s="38"/>
      <c r="O93" s="38"/>
      <c r="P93" s="38"/>
      <c r="Q93" s="42"/>
    </row>
    <row r="94" spans="1:17" ht="15.75" x14ac:dyDescent="0.25">
      <c r="A94" s="1"/>
      <c r="B94" s="26"/>
      <c r="C94" s="26"/>
      <c r="D94" s="97"/>
      <c r="E94" s="98"/>
      <c r="F94" s="98"/>
      <c r="G94" s="98"/>
      <c r="H94" s="98"/>
      <c r="J94" s="49"/>
      <c r="K94" s="53"/>
      <c r="L94" s="59"/>
      <c r="M94" s="38"/>
      <c r="N94" s="38"/>
      <c r="O94" s="38"/>
      <c r="P94" s="38"/>
      <c r="Q94" s="42"/>
    </row>
    <row r="95" spans="1:17" ht="15.75" x14ac:dyDescent="0.25">
      <c r="A95" s="1"/>
      <c r="B95" s="26"/>
      <c r="C95" s="1"/>
      <c r="D95" s="97"/>
      <c r="E95" s="98"/>
      <c r="F95" s="98"/>
      <c r="G95" s="1"/>
      <c r="H95" s="1"/>
      <c r="I95" s="73"/>
      <c r="J95" s="49"/>
      <c r="K95" s="53"/>
      <c r="L95" s="59"/>
      <c r="M95" s="38"/>
      <c r="N95" s="38"/>
      <c r="O95" s="38"/>
      <c r="P95" s="38"/>
      <c r="Q95" s="42"/>
    </row>
    <row r="96" spans="1:17" ht="15.75" x14ac:dyDescent="0.25">
      <c r="A96" s="1"/>
      <c r="B96" s="26"/>
      <c r="C96" s="1"/>
      <c r="D96" s="34"/>
      <c r="G96" s="1"/>
      <c r="H96" s="1"/>
      <c r="I96" s="73"/>
      <c r="J96" s="49"/>
      <c r="K96" s="53"/>
      <c r="L96" s="59"/>
      <c r="M96" s="38"/>
      <c r="N96" s="38"/>
      <c r="O96" s="38"/>
      <c r="P96" s="38"/>
      <c r="Q96" s="42"/>
    </row>
    <row r="97" spans="1:17" ht="15.75" x14ac:dyDescent="0.25">
      <c r="A97" s="1"/>
      <c r="B97" s="26"/>
      <c r="C97" s="1"/>
      <c r="D97" s="34"/>
      <c r="G97" s="1"/>
      <c r="H97" s="1"/>
      <c r="I97" s="73"/>
      <c r="J97" s="49"/>
      <c r="K97" s="53"/>
      <c r="L97" s="59"/>
      <c r="M97" s="38"/>
      <c r="N97" s="38"/>
      <c r="O97" s="38"/>
      <c r="P97" s="38"/>
      <c r="Q97" s="42"/>
    </row>
    <row r="98" spans="1:17" ht="15.75" x14ac:dyDescent="0.25">
      <c r="A98" s="1"/>
      <c r="B98" s="26"/>
      <c r="C98" s="1"/>
      <c r="D98" s="34"/>
      <c r="G98" s="1"/>
      <c r="H98" s="1"/>
      <c r="I98" s="73"/>
      <c r="J98" s="49"/>
      <c r="K98" s="53"/>
      <c r="L98" s="59"/>
      <c r="M98" s="38"/>
      <c r="N98" s="38"/>
      <c r="O98" s="38"/>
      <c r="P98" s="38"/>
      <c r="Q98" s="42"/>
    </row>
    <row r="99" spans="1:17" ht="15.75" x14ac:dyDescent="0.25">
      <c r="A99" s="1"/>
      <c r="B99" s="26"/>
      <c r="C99" s="1"/>
      <c r="D99" s="34"/>
      <c r="G99" s="1"/>
      <c r="H99" s="1"/>
      <c r="I99" s="73"/>
      <c r="J99" s="49"/>
      <c r="K99" s="53"/>
      <c r="L99" s="59"/>
      <c r="M99" s="38"/>
      <c r="N99" s="38"/>
      <c r="O99" s="38"/>
      <c r="P99" s="38"/>
      <c r="Q99" s="42"/>
    </row>
    <row r="100" spans="1:17" ht="15.75" x14ac:dyDescent="0.25">
      <c r="A100" s="1"/>
      <c r="B100" s="26"/>
      <c r="C100" s="1"/>
      <c r="D100" s="34"/>
      <c r="E100" s="34"/>
      <c r="F100" s="34"/>
      <c r="G100" s="1"/>
      <c r="H100" s="1"/>
      <c r="I100" s="73"/>
      <c r="J100" s="49"/>
      <c r="K100" s="53"/>
      <c r="L100" s="59"/>
      <c r="M100" s="38"/>
      <c r="N100" s="38"/>
      <c r="O100" s="38"/>
      <c r="P100" s="38"/>
      <c r="Q100" s="42"/>
    </row>
    <row r="101" spans="1:17" ht="15.75" x14ac:dyDescent="0.25">
      <c r="A101" s="34"/>
      <c r="B101" s="39"/>
      <c r="C101" s="34"/>
      <c r="D101" s="34"/>
      <c r="E101" s="34"/>
      <c r="F101" s="1"/>
      <c r="G101" s="34"/>
      <c r="H101" s="34"/>
      <c r="I101" s="77"/>
      <c r="J101" s="49"/>
      <c r="K101" s="57"/>
      <c r="L101" s="63"/>
      <c r="M101" s="34"/>
      <c r="N101" s="34"/>
      <c r="O101" s="34"/>
      <c r="P101" s="34"/>
      <c r="Q101" s="47"/>
    </row>
    <row r="102" spans="1:17" ht="15.75" x14ac:dyDescent="0.25">
      <c r="A102" s="1"/>
      <c r="B102" s="26"/>
      <c r="C102" s="26"/>
      <c r="D102" s="97"/>
      <c r="E102" s="98"/>
      <c r="F102" s="98"/>
      <c r="G102" s="98"/>
      <c r="H102" s="98"/>
      <c r="J102" s="49"/>
      <c r="K102" s="53"/>
      <c r="L102" s="59"/>
      <c r="M102" s="38"/>
      <c r="N102" s="38"/>
      <c r="O102" s="38"/>
      <c r="P102" s="38"/>
      <c r="Q102" s="42"/>
    </row>
    <row r="103" spans="1:17" ht="15.75" x14ac:dyDescent="0.25">
      <c r="A103" s="1"/>
      <c r="B103" s="26"/>
      <c r="C103" s="1"/>
      <c r="D103" s="97"/>
      <c r="E103" s="98"/>
      <c r="F103" s="98"/>
      <c r="G103" s="1"/>
      <c r="H103" s="1"/>
      <c r="I103" s="73"/>
      <c r="J103" s="49"/>
      <c r="K103" s="53"/>
      <c r="L103" s="59"/>
      <c r="M103" s="38"/>
      <c r="N103" s="38"/>
      <c r="O103" s="38"/>
      <c r="P103" s="38"/>
      <c r="Q103" s="42"/>
    </row>
    <row r="104" spans="1:17" ht="15.75" x14ac:dyDescent="0.25">
      <c r="A104" s="1"/>
      <c r="B104" s="26"/>
      <c r="C104" s="1"/>
      <c r="D104" s="34"/>
      <c r="E104" s="34"/>
      <c r="F104" s="34"/>
      <c r="G104" s="1"/>
      <c r="H104" s="1"/>
      <c r="I104" s="73"/>
      <c r="J104" s="49"/>
      <c r="K104" s="53"/>
      <c r="L104" s="59"/>
      <c r="M104" s="38"/>
      <c r="N104" s="38"/>
      <c r="O104" s="38"/>
      <c r="P104" s="38"/>
      <c r="Q104" s="42"/>
    </row>
    <row r="105" spans="1:17" ht="15.75" x14ac:dyDescent="0.25">
      <c r="A105" s="34"/>
      <c r="B105" s="39"/>
      <c r="C105" s="34"/>
      <c r="D105" s="34"/>
      <c r="E105" s="34"/>
      <c r="F105" s="1"/>
      <c r="G105" s="34"/>
      <c r="H105" s="34"/>
      <c r="I105" s="77"/>
      <c r="J105" s="49"/>
      <c r="K105" s="57"/>
      <c r="L105" s="63"/>
      <c r="M105" s="34"/>
      <c r="N105" s="34"/>
      <c r="O105" s="34"/>
      <c r="P105" s="34"/>
      <c r="Q105" s="47"/>
    </row>
    <row r="106" spans="1:17" ht="15.75" x14ac:dyDescent="0.25">
      <c r="A106" s="1"/>
      <c r="B106" s="38"/>
      <c r="C106" s="38"/>
      <c r="D106" s="38"/>
      <c r="E106" s="38"/>
      <c r="F106" s="38"/>
      <c r="G106" s="38"/>
      <c r="H106" s="38"/>
      <c r="I106" s="78"/>
      <c r="J106" s="49"/>
      <c r="K106" s="53"/>
      <c r="L106" s="59"/>
      <c r="M106" s="38"/>
      <c r="N106" s="38"/>
      <c r="O106" s="38"/>
      <c r="P106" s="38"/>
      <c r="Q106" s="42"/>
    </row>
    <row r="107" spans="1:17" ht="15.75" x14ac:dyDescent="0.25">
      <c r="A107" s="1"/>
      <c r="B107" s="38"/>
      <c r="C107" s="38"/>
      <c r="D107" s="38"/>
      <c r="E107" s="38"/>
      <c r="F107" s="38"/>
      <c r="G107" s="38"/>
      <c r="H107" s="38"/>
      <c r="I107" s="78"/>
      <c r="J107" s="49"/>
      <c r="K107" s="53"/>
      <c r="L107" s="59"/>
      <c r="M107" s="38"/>
      <c r="N107" s="38"/>
      <c r="O107" s="38"/>
      <c r="P107" s="38"/>
      <c r="Q107" s="42"/>
    </row>
    <row r="108" spans="1:17" ht="15.75" x14ac:dyDescent="0.25">
      <c r="A108" s="1"/>
      <c r="B108" s="38"/>
      <c r="C108" s="38"/>
      <c r="D108" s="38"/>
      <c r="E108" s="38"/>
      <c r="F108" s="38"/>
      <c r="G108" s="38"/>
      <c r="H108" s="38"/>
      <c r="I108" s="78"/>
      <c r="J108" s="49"/>
      <c r="K108" s="53"/>
      <c r="L108" s="59"/>
      <c r="M108" s="38"/>
      <c r="N108" s="38"/>
      <c r="O108" s="38"/>
      <c r="P108" s="38"/>
      <c r="Q108" s="42"/>
    </row>
    <row r="109" spans="1:17" ht="15.75" x14ac:dyDescent="0.25">
      <c r="A109" s="1"/>
      <c r="B109" s="38"/>
      <c r="C109" s="38"/>
      <c r="D109" s="38"/>
      <c r="E109" s="38"/>
      <c r="F109" s="38"/>
      <c r="G109" s="38"/>
      <c r="H109" s="38"/>
      <c r="I109" s="78"/>
      <c r="J109" s="49"/>
      <c r="K109" s="53"/>
      <c r="L109" s="59"/>
      <c r="M109" s="38"/>
      <c r="N109" s="38"/>
      <c r="O109" s="38"/>
      <c r="P109" s="38"/>
      <c r="Q109" s="42"/>
    </row>
    <row r="110" spans="1:17" ht="15.75" x14ac:dyDescent="0.25">
      <c r="A110" s="1"/>
      <c r="B110" s="38"/>
      <c r="C110" s="38"/>
      <c r="D110" s="38"/>
      <c r="E110" s="38"/>
      <c r="F110" s="38"/>
      <c r="G110" s="38"/>
      <c r="H110" s="38"/>
      <c r="I110" s="78"/>
      <c r="J110" s="49"/>
      <c r="K110" s="53"/>
      <c r="L110" s="59"/>
      <c r="M110" s="38"/>
      <c r="N110" s="38"/>
      <c r="O110" s="38"/>
      <c r="P110" s="38"/>
      <c r="Q110" s="42"/>
    </row>
    <row r="111" spans="1:17" ht="15.75" x14ac:dyDescent="0.25">
      <c r="A111" s="1"/>
      <c r="B111" s="38"/>
      <c r="C111" s="38"/>
      <c r="D111" s="38"/>
      <c r="E111" s="38"/>
      <c r="F111" s="38"/>
      <c r="G111" s="38"/>
      <c r="H111" s="38"/>
      <c r="I111" s="78"/>
      <c r="J111" s="49"/>
      <c r="K111" s="53"/>
      <c r="L111" s="59"/>
      <c r="M111" s="38"/>
      <c r="N111" s="38"/>
      <c r="O111" s="38"/>
      <c r="P111" s="38"/>
      <c r="Q111" s="42"/>
    </row>
    <row r="112" spans="1:17" ht="15.75" x14ac:dyDescent="0.25">
      <c r="A112" s="1"/>
      <c r="B112" s="38"/>
      <c r="C112" s="38"/>
      <c r="D112" s="38"/>
      <c r="E112" s="38"/>
      <c r="F112" s="38"/>
      <c r="G112" s="38"/>
      <c r="H112" s="38"/>
      <c r="I112" s="78"/>
      <c r="J112" s="49"/>
      <c r="K112" s="53"/>
      <c r="L112" s="59"/>
      <c r="M112" s="38"/>
      <c r="N112" s="38"/>
      <c r="O112" s="38"/>
      <c r="P112" s="38"/>
      <c r="Q112" s="42"/>
    </row>
    <row r="113" spans="1:17" ht="15.75" x14ac:dyDescent="0.25">
      <c r="A113" s="1"/>
      <c r="B113" s="38"/>
      <c r="C113" s="38"/>
      <c r="D113" s="38"/>
      <c r="E113" s="38"/>
      <c r="F113" s="38"/>
      <c r="G113" s="38"/>
      <c r="H113" s="38"/>
      <c r="I113" s="78"/>
      <c r="J113" s="49"/>
      <c r="K113" s="53"/>
      <c r="L113" s="59"/>
      <c r="M113" s="38"/>
      <c r="N113" s="38"/>
      <c r="O113" s="38"/>
      <c r="P113" s="38"/>
      <c r="Q113" s="42"/>
    </row>
    <row r="114" spans="1:17" ht="15.75" x14ac:dyDescent="0.25">
      <c r="A114" s="1"/>
      <c r="B114" s="38"/>
      <c r="C114" s="38"/>
      <c r="D114" s="38"/>
      <c r="E114" s="38"/>
      <c r="F114" s="38"/>
      <c r="G114" s="38"/>
      <c r="H114" s="38"/>
      <c r="I114" s="78"/>
      <c r="J114" s="49"/>
      <c r="K114" s="53"/>
      <c r="L114" s="59"/>
      <c r="M114" s="38"/>
      <c r="N114" s="38"/>
      <c r="O114" s="38"/>
      <c r="P114" s="38"/>
      <c r="Q114" s="42"/>
    </row>
    <row r="115" spans="1:17" ht="15.75" x14ac:dyDescent="0.25">
      <c r="A115" s="1"/>
      <c r="B115" s="38"/>
      <c r="C115" s="38"/>
      <c r="D115" s="38"/>
      <c r="E115" s="38"/>
      <c r="F115" s="38"/>
      <c r="G115" s="38"/>
      <c r="H115" s="38"/>
      <c r="I115" s="78"/>
      <c r="J115" s="49"/>
      <c r="K115" s="53"/>
      <c r="L115" s="59"/>
      <c r="M115" s="38"/>
      <c r="N115" s="38"/>
      <c r="O115" s="38"/>
      <c r="P115" s="38"/>
      <c r="Q115" s="42"/>
    </row>
    <row r="116" spans="1:17" ht="15.75" x14ac:dyDescent="0.25">
      <c r="A116" s="1"/>
      <c r="B116" s="38"/>
      <c r="C116" s="38"/>
      <c r="D116" s="38"/>
      <c r="E116" s="38"/>
      <c r="F116" s="38"/>
      <c r="G116" s="38"/>
      <c r="H116" s="38"/>
      <c r="I116" s="78"/>
      <c r="J116" s="49"/>
      <c r="K116" s="53"/>
      <c r="L116" s="59"/>
      <c r="M116" s="38"/>
      <c r="N116" s="38"/>
      <c r="O116" s="38"/>
      <c r="P116" s="38"/>
      <c r="Q116" s="42"/>
    </row>
    <row r="117" spans="1:17" ht="15.75" x14ac:dyDescent="0.25">
      <c r="A117" s="1"/>
      <c r="B117" s="38"/>
      <c r="C117" s="38"/>
      <c r="D117" s="38"/>
      <c r="E117" s="38"/>
      <c r="F117" s="38"/>
      <c r="G117" s="38"/>
      <c r="H117" s="38"/>
      <c r="I117" s="78"/>
      <c r="J117" s="49"/>
      <c r="K117" s="53"/>
      <c r="L117" s="59"/>
      <c r="M117" s="38"/>
      <c r="N117" s="38"/>
      <c r="O117" s="38"/>
      <c r="P117" s="38"/>
      <c r="Q117" s="42"/>
    </row>
    <row r="118" spans="1:17" ht="15.75" x14ac:dyDescent="0.25">
      <c r="A118" s="1"/>
      <c r="B118" s="38"/>
      <c r="C118" s="38"/>
      <c r="D118" s="38"/>
      <c r="E118" s="38"/>
      <c r="F118" s="38"/>
      <c r="G118" s="38"/>
      <c r="H118" s="38"/>
      <c r="I118" s="78"/>
      <c r="J118" s="49"/>
      <c r="K118" s="53"/>
      <c r="L118" s="59"/>
      <c r="M118" s="38"/>
      <c r="N118" s="38"/>
      <c r="O118" s="38"/>
      <c r="P118" s="38"/>
      <c r="Q118" s="42"/>
    </row>
    <row r="119" spans="1:17" ht="15.75" x14ac:dyDescent="0.25">
      <c r="A119" s="1"/>
      <c r="B119" s="38"/>
      <c r="C119" s="38"/>
      <c r="D119" s="38"/>
      <c r="E119" s="38"/>
      <c r="F119" s="38"/>
      <c r="G119" s="38"/>
      <c r="H119" s="38"/>
      <c r="I119" s="78"/>
      <c r="J119" s="49"/>
      <c r="K119" s="53"/>
      <c r="L119" s="59"/>
      <c r="M119" s="38"/>
      <c r="N119" s="38"/>
      <c r="O119" s="38"/>
      <c r="P119" s="38"/>
      <c r="Q119" s="42"/>
    </row>
    <row r="120" spans="1:17" ht="15.75" x14ac:dyDescent="0.25">
      <c r="A120" s="1"/>
      <c r="B120" s="38"/>
      <c r="C120" s="38"/>
      <c r="D120" s="38"/>
      <c r="E120" s="38"/>
      <c r="F120" s="38"/>
      <c r="G120" s="38"/>
      <c r="H120" s="38"/>
      <c r="I120" s="78"/>
      <c r="J120" s="49"/>
      <c r="K120" s="53"/>
      <c r="L120" s="59"/>
      <c r="M120" s="38"/>
      <c r="N120" s="38"/>
      <c r="O120" s="38"/>
      <c r="P120" s="38"/>
      <c r="Q120" s="42"/>
    </row>
    <row r="121" spans="1:17" ht="15.75" x14ac:dyDescent="0.25">
      <c r="A121" s="1"/>
      <c r="B121" s="38"/>
      <c r="C121" s="38"/>
      <c r="D121" s="38"/>
      <c r="E121" s="38"/>
      <c r="F121" s="38"/>
      <c r="G121" s="38"/>
      <c r="H121" s="38"/>
      <c r="I121" s="78"/>
      <c r="J121" s="49"/>
      <c r="K121" s="53"/>
      <c r="L121" s="59"/>
      <c r="M121" s="38"/>
      <c r="N121" s="38"/>
      <c r="O121" s="38"/>
      <c r="P121" s="38"/>
      <c r="Q121" s="42"/>
    </row>
    <row r="122" spans="1:17" ht="15.75" x14ac:dyDescent="0.25">
      <c r="A122" s="1"/>
      <c r="B122" s="38"/>
      <c r="C122" s="38"/>
      <c r="D122" s="38"/>
      <c r="E122" s="38"/>
      <c r="F122" s="38"/>
      <c r="G122" s="38"/>
      <c r="H122" s="38"/>
      <c r="I122" s="78"/>
      <c r="J122" s="49"/>
      <c r="K122" s="53"/>
      <c r="L122" s="59"/>
      <c r="M122" s="38"/>
      <c r="N122" s="38"/>
      <c r="O122" s="38"/>
      <c r="P122" s="38"/>
      <c r="Q122" s="42"/>
    </row>
    <row r="123" spans="1:17" ht="15.75" x14ac:dyDescent="0.25">
      <c r="A123" s="1"/>
      <c r="B123" s="38"/>
      <c r="C123" s="38"/>
      <c r="D123" s="38"/>
      <c r="E123" s="38"/>
      <c r="F123" s="38"/>
      <c r="G123" s="38"/>
      <c r="H123" s="38"/>
      <c r="I123" s="78"/>
      <c r="J123" s="49"/>
      <c r="K123" s="53"/>
      <c r="L123" s="59"/>
      <c r="M123" s="38"/>
      <c r="N123" s="38"/>
      <c r="O123" s="38"/>
      <c r="P123" s="38"/>
      <c r="Q123" s="42"/>
    </row>
    <row r="124" spans="1:17" ht="15.75" x14ac:dyDescent="0.25">
      <c r="A124" s="1"/>
      <c r="B124" s="38"/>
      <c r="C124" s="38"/>
      <c r="D124" s="38"/>
      <c r="E124" s="38"/>
      <c r="F124" s="38"/>
      <c r="G124" s="38"/>
      <c r="H124" s="38"/>
      <c r="I124" s="78"/>
      <c r="J124" s="49"/>
      <c r="K124" s="53"/>
      <c r="L124" s="59"/>
      <c r="M124" s="38"/>
      <c r="N124" s="38"/>
      <c r="O124" s="38"/>
      <c r="P124" s="38"/>
      <c r="Q124" s="42"/>
    </row>
    <row r="125" spans="1:17" ht="15.75" x14ac:dyDescent="0.25">
      <c r="A125" s="1"/>
      <c r="B125" s="38"/>
      <c r="C125" s="38"/>
      <c r="D125" s="38"/>
      <c r="E125" s="38"/>
      <c r="F125" s="38"/>
      <c r="G125" s="38"/>
      <c r="H125" s="38"/>
      <c r="I125" s="78"/>
      <c r="J125" s="49"/>
      <c r="K125" s="53"/>
      <c r="L125" s="59"/>
      <c r="M125" s="38"/>
      <c r="N125" s="38"/>
      <c r="O125" s="38"/>
      <c r="P125" s="38"/>
      <c r="Q125" s="42"/>
    </row>
    <row r="126" spans="1:17" ht="15.75" x14ac:dyDescent="0.25">
      <c r="A126" s="1"/>
      <c r="B126" s="38"/>
      <c r="C126" s="38"/>
      <c r="D126" s="38"/>
      <c r="E126" s="38"/>
      <c r="F126" s="38"/>
      <c r="G126" s="38"/>
      <c r="H126" s="38"/>
      <c r="I126" s="78"/>
      <c r="J126" s="49"/>
      <c r="K126" s="53"/>
      <c r="L126" s="59"/>
      <c r="M126" s="38"/>
      <c r="N126" s="38"/>
      <c r="O126" s="38"/>
      <c r="P126" s="38"/>
      <c r="Q126" s="42"/>
    </row>
    <row r="127" spans="1:17" ht="15.75" x14ac:dyDescent="0.25">
      <c r="A127" s="1"/>
      <c r="B127" s="38"/>
      <c r="C127" s="38"/>
      <c r="D127" s="38"/>
      <c r="E127" s="38"/>
      <c r="F127" s="38"/>
      <c r="G127" s="38"/>
      <c r="H127" s="38"/>
      <c r="I127" s="78"/>
      <c r="J127" s="49"/>
      <c r="K127" s="53"/>
      <c r="L127" s="59"/>
      <c r="M127" s="38"/>
      <c r="N127" s="38"/>
      <c r="O127" s="38"/>
      <c r="P127" s="38"/>
      <c r="Q127" s="42"/>
    </row>
    <row r="128" spans="1:17" ht="15.75" x14ac:dyDescent="0.25">
      <c r="A128" s="1"/>
      <c r="B128" s="38"/>
      <c r="C128" s="38"/>
      <c r="D128" s="38"/>
      <c r="E128" s="38"/>
      <c r="F128" s="38"/>
      <c r="G128" s="38"/>
      <c r="H128" s="38"/>
      <c r="I128" s="78"/>
      <c r="J128" s="49"/>
      <c r="K128" s="53"/>
      <c r="L128" s="59"/>
      <c r="M128" s="38"/>
      <c r="N128" s="38"/>
      <c r="O128" s="38"/>
      <c r="P128" s="38"/>
      <c r="Q128" s="42"/>
    </row>
    <row r="129" spans="1:17" ht="15.75" x14ac:dyDescent="0.25">
      <c r="A129" s="1"/>
      <c r="B129" s="38"/>
      <c r="C129" s="38"/>
      <c r="D129" s="38"/>
      <c r="E129" s="38"/>
      <c r="F129" s="38"/>
      <c r="G129" s="38"/>
      <c r="H129" s="38"/>
      <c r="I129" s="78"/>
      <c r="J129" s="49"/>
      <c r="K129" s="53"/>
      <c r="L129" s="59"/>
      <c r="M129" s="38"/>
      <c r="N129" s="38"/>
      <c r="O129" s="38"/>
      <c r="P129" s="38"/>
      <c r="Q129" s="42"/>
    </row>
    <row r="130" spans="1:17" ht="15.75" x14ac:dyDescent="0.25">
      <c r="A130" s="1"/>
      <c r="B130" s="38"/>
      <c r="C130" s="38"/>
      <c r="D130" s="38"/>
      <c r="E130" s="38"/>
      <c r="F130" s="38"/>
      <c r="G130" s="38"/>
      <c r="H130" s="38"/>
      <c r="I130" s="78"/>
      <c r="J130" s="49"/>
      <c r="K130" s="53"/>
      <c r="L130" s="59"/>
      <c r="M130" s="38"/>
      <c r="N130" s="38"/>
      <c r="O130" s="38"/>
      <c r="P130" s="38"/>
      <c r="Q130" s="42"/>
    </row>
    <row r="131" spans="1:17" ht="15.75" x14ac:dyDescent="0.25">
      <c r="A131" s="1"/>
      <c r="B131" s="38"/>
      <c r="C131" s="38"/>
      <c r="D131" s="38"/>
      <c r="E131" s="38"/>
      <c r="F131" s="38"/>
      <c r="G131" s="38"/>
      <c r="H131" s="38"/>
      <c r="I131" s="78"/>
      <c r="J131" s="49"/>
      <c r="K131" s="53"/>
      <c r="L131" s="59"/>
      <c r="M131" s="38"/>
      <c r="N131" s="38"/>
      <c r="O131" s="38"/>
      <c r="P131" s="38"/>
      <c r="Q131" s="42"/>
    </row>
    <row r="132" spans="1:17" ht="15.75" x14ac:dyDescent="0.25">
      <c r="A132" s="1"/>
      <c r="B132" s="38"/>
      <c r="C132" s="38"/>
      <c r="D132" s="38"/>
      <c r="E132" s="38"/>
      <c r="F132" s="99"/>
      <c r="G132" s="98"/>
      <c r="H132" s="98"/>
      <c r="J132" s="49"/>
      <c r="K132" s="53"/>
      <c r="L132" s="59"/>
      <c r="M132" s="38"/>
      <c r="N132" s="38"/>
      <c r="O132" s="38"/>
      <c r="P132" s="38"/>
      <c r="Q132" s="42"/>
    </row>
    <row r="133" spans="1:17" ht="15.75" x14ac:dyDescent="0.25">
      <c r="A133" s="1"/>
      <c r="B133" s="38"/>
      <c r="C133" s="38"/>
      <c r="D133" s="38"/>
      <c r="E133" s="38"/>
      <c r="F133" s="98"/>
      <c r="G133" s="98"/>
      <c r="H133" s="98"/>
      <c r="J133" s="49"/>
      <c r="K133" s="53"/>
      <c r="L133" s="59"/>
      <c r="M133" s="38"/>
      <c r="N133" s="38"/>
      <c r="O133" s="38"/>
      <c r="P133" s="38"/>
      <c r="Q133" s="42"/>
    </row>
    <row r="134" spans="1:17" ht="15.75" x14ac:dyDescent="0.25">
      <c r="A134" s="1"/>
      <c r="B134" s="38"/>
      <c r="C134" s="38"/>
      <c r="D134" s="38"/>
      <c r="E134" s="38"/>
      <c r="F134" s="38"/>
      <c r="G134" s="38"/>
      <c r="H134" s="38"/>
      <c r="I134" s="78"/>
      <c r="J134" s="49"/>
      <c r="K134" s="53"/>
      <c r="L134" s="59"/>
      <c r="M134" s="38"/>
      <c r="N134" s="38"/>
      <c r="O134" s="38"/>
      <c r="P134" s="38"/>
      <c r="Q134" s="42"/>
    </row>
    <row r="135" spans="1:17" ht="15.75" x14ac:dyDescent="0.25">
      <c r="A135" s="1"/>
      <c r="B135" s="38"/>
      <c r="C135" s="38"/>
      <c r="D135" s="38"/>
      <c r="E135" s="38"/>
      <c r="F135" s="38"/>
      <c r="G135" s="38"/>
      <c r="H135" s="38"/>
      <c r="I135" s="78"/>
      <c r="J135" s="49"/>
      <c r="K135" s="53"/>
      <c r="L135" s="59"/>
      <c r="M135" s="38"/>
      <c r="N135" s="38"/>
      <c r="O135" s="38"/>
      <c r="P135" s="38"/>
      <c r="Q135" s="42"/>
    </row>
    <row r="136" spans="1:17" ht="15.75" x14ac:dyDescent="0.25">
      <c r="A136" s="1"/>
      <c r="B136" s="38"/>
      <c r="C136" s="38"/>
      <c r="D136" s="38"/>
      <c r="E136" s="38"/>
      <c r="F136" s="38"/>
      <c r="G136" s="38"/>
      <c r="H136" s="38"/>
      <c r="I136" s="78"/>
      <c r="J136" s="49"/>
      <c r="K136" s="53"/>
      <c r="L136" s="59"/>
      <c r="M136" s="38"/>
      <c r="N136" s="38"/>
      <c r="O136" s="38"/>
      <c r="P136" s="38"/>
      <c r="Q136" s="42"/>
    </row>
    <row r="137" spans="1:17" ht="15.75" x14ac:dyDescent="0.25">
      <c r="A137" s="1"/>
      <c r="B137" s="38"/>
      <c r="C137" s="38"/>
      <c r="D137" s="38"/>
      <c r="E137" s="38"/>
      <c r="F137" s="38"/>
      <c r="G137" s="38"/>
      <c r="H137" s="38"/>
      <c r="I137" s="78"/>
      <c r="J137" s="49"/>
      <c r="K137" s="53"/>
      <c r="L137" s="59"/>
      <c r="M137" s="38"/>
      <c r="N137" s="38"/>
      <c r="O137" s="38"/>
      <c r="P137" s="38"/>
      <c r="Q137" s="42"/>
    </row>
    <row r="138" spans="1:17" ht="15.75" x14ac:dyDescent="0.25">
      <c r="A138" s="1"/>
      <c r="B138" s="38"/>
      <c r="C138" s="38"/>
      <c r="D138" s="38"/>
      <c r="E138" s="38"/>
      <c r="F138" s="38"/>
      <c r="G138" s="38"/>
      <c r="H138" s="38"/>
      <c r="I138" s="78"/>
      <c r="J138" s="49"/>
      <c r="K138" s="53"/>
      <c r="L138" s="59"/>
      <c r="M138" s="38"/>
      <c r="N138" s="38"/>
      <c r="O138" s="38"/>
      <c r="P138" s="38"/>
      <c r="Q138" s="42"/>
    </row>
    <row r="139" spans="1:17" ht="15.75" x14ac:dyDescent="0.25">
      <c r="A139" s="1"/>
      <c r="B139" s="38"/>
      <c r="C139" s="38"/>
      <c r="D139" s="38"/>
      <c r="E139" s="38"/>
      <c r="F139" s="38"/>
      <c r="G139" s="38"/>
      <c r="H139" s="38"/>
      <c r="I139" s="78"/>
      <c r="J139" s="49"/>
      <c r="K139" s="53"/>
      <c r="L139" s="59"/>
      <c r="M139" s="38"/>
      <c r="N139" s="38"/>
      <c r="O139" s="38"/>
      <c r="P139" s="38"/>
      <c r="Q139" s="42"/>
    </row>
    <row r="140" spans="1:17" ht="15.75" x14ac:dyDescent="0.25">
      <c r="A140" s="1"/>
      <c r="B140" s="38"/>
      <c r="C140" s="38"/>
      <c r="D140" s="38"/>
      <c r="E140" s="38"/>
      <c r="F140" s="38"/>
      <c r="G140" s="38"/>
      <c r="H140" s="38"/>
      <c r="I140" s="78"/>
      <c r="J140" s="49"/>
      <c r="K140" s="53"/>
      <c r="L140" s="59"/>
      <c r="M140" s="38"/>
      <c r="N140" s="38"/>
      <c r="O140" s="38"/>
      <c r="P140" s="38"/>
      <c r="Q140" s="42"/>
    </row>
    <row r="141" spans="1:17" ht="15.75" x14ac:dyDescent="0.25">
      <c r="A141" s="1"/>
      <c r="B141" s="38"/>
      <c r="C141" s="38"/>
      <c r="D141" s="38"/>
      <c r="E141" s="38"/>
      <c r="F141" s="38"/>
      <c r="G141" s="38"/>
      <c r="H141" s="38"/>
      <c r="I141" s="78"/>
      <c r="J141" s="49"/>
      <c r="K141" s="53"/>
      <c r="L141" s="59"/>
      <c r="M141" s="38"/>
      <c r="N141" s="38"/>
      <c r="O141" s="38"/>
      <c r="P141" s="38"/>
      <c r="Q141" s="42"/>
    </row>
    <row r="142" spans="1:17" ht="15.75" x14ac:dyDescent="0.25">
      <c r="A142" s="1"/>
      <c r="B142" s="38"/>
      <c r="C142" s="38"/>
      <c r="D142" s="38"/>
      <c r="E142" s="38"/>
      <c r="F142" s="38"/>
      <c r="G142" s="38"/>
      <c r="H142" s="38"/>
      <c r="I142" s="78"/>
      <c r="J142" s="49"/>
      <c r="K142" s="53"/>
      <c r="L142" s="59"/>
      <c r="M142" s="38"/>
      <c r="N142" s="38"/>
      <c r="O142" s="38"/>
      <c r="P142" s="38"/>
      <c r="Q142" s="42"/>
    </row>
    <row r="143" spans="1:17" ht="15.75" x14ac:dyDescent="0.25">
      <c r="A143" s="1"/>
      <c r="B143" s="38"/>
      <c r="C143" s="38"/>
      <c r="D143" s="38"/>
      <c r="E143" s="38"/>
      <c r="F143" s="38"/>
      <c r="G143" s="38"/>
      <c r="H143" s="38"/>
      <c r="I143" s="78"/>
      <c r="J143" s="49"/>
      <c r="K143" s="53"/>
      <c r="L143" s="59"/>
      <c r="M143" s="38"/>
      <c r="N143" s="38"/>
      <c r="O143" s="38"/>
      <c r="P143" s="38"/>
      <c r="Q143" s="42"/>
    </row>
    <row r="144" spans="1:17" ht="15.75" x14ac:dyDescent="0.25">
      <c r="A144" s="1"/>
      <c r="B144" s="38"/>
      <c r="C144" s="38"/>
      <c r="D144" s="38"/>
      <c r="E144" s="38"/>
      <c r="F144" s="38"/>
      <c r="G144" s="38"/>
      <c r="H144" s="38"/>
      <c r="I144" s="78"/>
      <c r="J144" s="49"/>
      <c r="K144" s="53"/>
      <c r="L144" s="59"/>
      <c r="M144" s="38"/>
      <c r="N144" s="38"/>
      <c r="O144" s="38"/>
      <c r="P144" s="38"/>
      <c r="Q144" s="42"/>
    </row>
    <row r="145" spans="1:17" ht="15.75" x14ac:dyDescent="0.25">
      <c r="A145" s="1"/>
      <c r="B145" s="38"/>
      <c r="C145" s="38"/>
      <c r="D145" s="38"/>
      <c r="E145" s="38"/>
      <c r="F145" s="38"/>
      <c r="G145" s="38"/>
      <c r="H145" s="38"/>
      <c r="I145" s="78"/>
      <c r="J145" s="49"/>
      <c r="K145" s="53"/>
      <c r="L145" s="59"/>
      <c r="M145" s="38"/>
      <c r="N145" s="38"/>
      <c r="O145" s="38"/>
      <c r="P145" s="38"/>
      <c r="Q145" s="42"/>
    </row>
    <row r="146" spans="1:17" ht="15.75" x14ac:dyDescent="0.25">
      <c r="A146" s="1"/>
      <c r="B146" s="38"/>
      <c r="C146" s="38"/>
      <c r="D146" s="38"/>
      <c r="E146" s="38"/>
      <c r="F146" s="38"/>
      <c r="G146" s="38"/>
      <c r="H146" s="38"/>
      <c r="I146" s="78"/>
      <c r="J146" s="49"/>
      <c r="K146" s="53"/>
      <c r="L146" s="59"/>
      <c r="M146" s="38"/>
      <c r="N146" s="38"/>
      <c r="O146" s="38"/>
      <c r="P146" s="38"/>
      <c r="Q146" s="42"/>
    </row>
    <row r="147" spans="1:17" ht="15.75" x14ac:dyDescent="0.25">
      <c r="A147" s="1"/>
      <c r="B147" s="38"/>
      <c r="C147" s="38"/>
      <c r="D147" s="38"/>
      <c r="E147" s="38"/>
      <c r="F147" s="38"/>
      <c r="G147" s="38"/>
      <c r="H147" s="38"/>
      <c r="I147" s="78"/>
      <c r="J147" s="49"/>
      <c r="K147" s="53"/>
      <c r="L147" s="59"/>
      <c r="M147" s="38"/>
      <c r="N147" s="38"/>
      <c r="O147" s="38"/>
      <c r="P147" s="38"/>
      <c r="Q147" s="42"/>
    </row>
    <row r="148" spans="1:17" ht="15.75" x14ac:dyDescent="0.25">
      <c r="A148" s="1"/>
      <c r="B148" s="38"/>
      <c r="C148" s="38"/>
      <c r="D148" s="38"/>
      <c r="E148" s="38"/>
      <c r="F148" s="38"/>
      <c r="G148" s="38"/>
      <c r="H148" s="38"/>
      <c r="I148" s="78"/>
      <c r="J148" s="49"/>
      <c r="K148" s="53"/>
      <c r="L148" s="59"/>
      <c r="M148" s="38"/>
      <c r="N148" s="38"/>
      <c r="O148" s="38"/>
      <c r="P148" s="38"/>
      <c r="Q148" s="42"/>
    </row>
    <row r="149" spans="1:17" ht="15.75" x14ac:dyDescent="0.25">
      <c r="A149" s="1"/>
      <c r="B149" s="38"/>
      <c r="C149" s="38"/>
      <c r="D149" s="38"/>
      <c r="E149" s="38"/>
      <c r="F149" s="38"/>
      <c r="G149" s="38"/>
      <c r="H149" s="38"/>
      <c r="I149" s="78"/>
      <c r="J149" s="49"/>
      <c r="K149" s="53"/>
      <c r="L149" s="59"/>
      <c r="M149" s="38"/>
      <c r="N149" s="38"/>
      <c r="O149" s="38"/>
      <c r="P149" s="38"/>
      <c r="Q149" s="42"/>
    </row>
    <row r="150" spans="1:17" ht="15.75" x14ac:dyDescent="0.25">
      <c r="A150" s="1"/>
      <c r="B150" s="38"/>
      <c r="C150" s="38"/>
      <c r="D150" s="38"/>
      <c r="E150" s="38"/>
      <c r="F150" s="38"/>
      <c r="G150" s="38"/>
      <c r="H150" s="38"/>
      <c r="I150" s="78"/>
      <c r="J150" s="49"/>
      <c r="K150" s="53"/>
      <c r="L150" s="59"/>
      <c r="M150" s="38"/>
      <c r="N150" s="38"/>
      <c r="O150" s="38"/>
      <c r="P150" s="38"/>
      <c r="Q150" s="42"/>
    </row>
    <row r="151" spans="1:17" ht="15.75" x14ac:dyDescent="0.25">
      <c r="A151" s="1"/>
      <c r="B151" s="38"/>
      <c r="C151" s="38"/>
      <c r="D151" s="38"/>
      <c r="E151" s="38"/>
      <c r="F151" s="38"/>
      <c r="G151" s="38"/>
      <c r="H151" s="38"/>
      <c r="I151" s="78"/>
      <c r="J151" s="49"/>
      <c r="K151" s="53"/>
      <c r="L151" s="59"/>
      <c r="M151" s="38"/>
      <c r="N151" s="38"/>
      <c r="O151" s="38"/>
      <c r="P151" s="38"/>
      <c r="Q151" s="42"/>
    </row>
    <row r="152" spans="1:17" ht="15.75" x14ac:dyDescent="0.25">
      <c r="A152" s="1"/>
      <c r="B152" s="38"/>
      <c r="C152" s="38"/>
      <c r="D152" s="38"/>
      <c r="E152" s="38"/>
      <c r="F152" s="38"/>
      <c r="G152" s="38"/>
      <c r="H152" s="38"/>
      <c r="I152" s="78"/>
      <c r="J152" s="49"/>
      <c r="K152" s="53"/>
      <c r="L152" s="59"/>
      <c r="M152" s="38"/>
      <c r="N152" s="38"/>
      <c r="O152" s="38"/>
      <c r="P152" s="38"/>
      <c r="Q152" s="42"/>
    </row>
    <row r="153" spans="1:17" ht="15.75" x14ac:dyDescent="0.25">
      <c r="A153" s="1"/>
      <c r="B153" s="38"/>
      <c r="C153" s="38"/>
      <c r="D153" s="38"/>
      <c r="E153" s="38"/>
      <c r="F153" s="38"/>
      <c r="G153" s="38"/>
      <c r="H153" s="38"/>
      <c r="I153" s="78"/>
      <c r="J153" s="49"/>
      <c r="K153" s="53"/>
      <c r="L153" s="59"/>
      <c r="M153" s="38"/>
      <c r="N153" s="38"/>
      <c r="O153" s="38"/>
      <c r="P153" s="38"/>
      <c r="Q153" s="42"/>
    </row>
    <row r="154" spans="1:17" ht="15.75" x14ac:dyDescent="0.25">
      <c r="A154" s="1"/>
      <c r="B154" s="38"/>
      <c r="C154" s="38"/>
      <c r="D154" s="38"/>
      <c r="E154" s="38"/>
      <c r="F154" s="38"/>
      <c r="G154" s="38"/>
      <c r="H154" s="38"/>
      <c r="I154" s="78"/>
      <c r="J154" s="49"/>
      <c r="K154" s="53"/>
      <c r="L154" s="59"/>
      <c r="M154" s="38"/>
      <c r="N154" s="38"/>
      <c r="O154" s="38"/>
      <c r="P154" s="38"/>
      <c r="Q154" s="42"/>
    </row>
    <row r="155" spans="1:17" ht="15.75" x14ac:dyDescent="0.25">
      <c r="A155" s="1"/>
      <c r="B155" s="38"/>
      <c r="C155" s="38"/>
      <c r="D155" s="38"/>
      <c r="E155" s="38"/>
      <c r="F155" s="38"/>
      <c r="G155" s="38"/>
      <c r="H155" s="38"/>
      <c r="I155" s="78"/>
      <c r="J155" s="49"/>
      <c r="K155" s="53"/>
      <c r="L155" s="59"/>
      <c r="M155" s="38"/>
      <c r="N155" s="38"/>
      <c r="O155" s="38"/>
      <c r="P155" s="38"/>
      <c r="Q155" s="42"/>
    </row>
    <row r="156" spans="1:17" ht="15.75" x14ac:dyDescent="0.25">
      <c r="A156" s="1"/>
      <c r="B156" s="38"/>
      <c r="C156" s="38"/>
      <c r="D156" s="38"/>
      <c r="E156" s="38"/>
      <c r="F156" s="38"/>
      <c r="G156" s="38"/>
      <c r="H156" s="38"/>
      <c r="I156" s="78"/>
      <c r="J156" s="49"/>
      <c r="K156" s="53"/>
      <c r="L156" s="59"/>
      <c r="M156" s="38"/>
      <c r="N156" s="38"/>
      <c r="O156" s="38"/>
      <c r="P156" s="38"/>
      <c r="Q156" s="42"/>
    </row>
    <row r="157" spans="1:17" ht="15.75" x14ac:dyDescent="0.25">
      <c r="A157" s="1"/>
      <c r="B157" s="38"/>
      <c r="C157" s="38"/>
      <c r="D157" s="38"/>
      <c r="E157" s="38"/>
      <c r="F157" s="38"/>
      <c r="G157" s="38"/>
      <c r="H157" s="38"/>
      <c r="I157" s="78"/>
      <c r="J157" s="49"/>
      <c r="K157" s="53"/>
      <c r="L157" s="59"/>
      <c r="M157" s="38"/>
      <c r="N157" s="38"/>
      <c r="O157" s="38"/>
      <c r="P157" s="38"/>
      <c r="Q157" s="42"/>
    </row>
    <row r="158" spans="1:17" ht="15.75" x14ac:dyDescent="0.25">
      <c r="A158" s="1"/>
      <c r="B158" s="38"/>
      <c r="C158" s="38"/>
      <c r="D158" s="38"/>
      <c r="E158" s="38"/>
      <c r="F158" s="38"/>
      <c r="G158" s="38"/>
      <c r="H158" s="38"/>
      <c r="I158" s="78"/>
      <c r="J158" s="49"/>
      <c r="K158" s="53"/>
      <c r="L158" s="59"/>
      <c r="M158" s="38"/>
      <c r="N158" s="38"/>
      <c r="O158" s="38"/>
      <c r="P158" s="38"/>
      <c r="Q158" s="42"/>
    </row>
    <row r="159" spans="1:17" ht="15.75" x14ac:dyDescent="0.25">
      <c r="A159" s="1"/>
      <c r="B159" s="38"/>
      <c r="C159" s="38"/>
      <c r="D159" s="38"/>
      <c r="E159" s="38"/>
      <c r="F159" s="38"/>
      <c r="G159" s="38"/>
      <c r="H159" s="38"/>
      <c r="I159" s="78"/>
      <c r="J159" s="49"/>
      <c r="K159" s="53"/>
      <c r="L159" s="59"/>
      <c r="M159" s="38"/>
      <c r="N159" s="38"/>
      <c r="O159" s="38"/>
      <c r="P159" s="38"/>
      <c r="Q159" s="42"/>
    </row>
    <row r="160" spans="1:17" ht="15.75" x14ac:dyDescent="0.25">
      <c r="A160" s="1"/>
      <c r="B160" s="38"/>
      <c r="C160" s="38"/>
      <c r="D160" s="38"/>
      <c r="E160" s="38"/>
      <c r="F160" s="38"/>
      <c r="G160" s="38"/>
      <c r="H160" s="38"/>
      <c r="I160" s="78"/>
      <c r="J160" s="49"/>
      <c r="K160" s="53"/>
      <c r="L160" s="59"/>
      <c r="M160" s="38"/>
      <c r="N160" s="38"/>
      <c r="O160" s="38"/>
      <c r="P160" s="38"/>
      <c r="Q160" s="42"/>
    </row>
    <row r="161" spans="1:17" ht="15.75" x14ac:dyDescent="0.25">
      <c r="A161" s="1"/>
      <c r="B161" s="38"/>
      <c r="C161" s="38"/>
      <c r="D161" s="38"/>
      <c r="E161" s="38"/>
      <c r="F161" s="38"/>
      <c r="G161" s="38"/>
      <c r="H161" s="38"/>
      <c r="I161" s="78"/>
      <c r="J161" s="49"/>
      <c r="K161" s="53"/>
      <c r="L161" s="59"/>
      <c r="M161" s="38"/>
      <c r="N161" s="38"/>
      <c r="O161" s="38"/>
      <c r="P161" s="38"/>
      <c r="Q161" s="42"/>
    </row>
    <row r="162" spans="1:17" ht="15.75" x14ac:dyDescent="0.25">
      <c r="A162" s="1"/>
      <c r="B162" s="38"/>
      <c r="C162" s="38"/>
      <c r="D162" s="38"/>
      <c r="E162" s="38"/>
      <c r="F162" s="38"/>
      <c r="G162" s="38"/>
      <c r="H162" s="38"/>
      <c r="I162" s="78"/>
      <c r="J162" s="49"/>
      <c r="K162" s="53"/>
      <c r="L162" s="59"/>
      <c r="M162" s="38"/>
      <c r="N162" s="38"/>
      <c r="O162" s="38"/>
      <c r="P162" s="38"/>
      <c r="Q162" s="42"/>
    </row>
    <row r="163" spans="1:17" ht="15.75" x14ac:dyDescent="0.25">
      <c r="A163" s="1"/>
      <c r="B163" s="38"/>
      <c r="C163" s="38"/>
      <c r="D163" s="38"/>
      <c r="E163" s="38"/>
      <c r="F163" s="38"/>
      <c r="G163" s="38"/>
      <c r="H163" s="38"/>
      <c r="I163" s="78"/>
      <c r="J163" s="49"/>
      <c r="K163" s="53"/>
      <c r="L163" s="59"/>
      <c r="M163" s="38"/>
      <c r="N163" s="38"/>
      <c r="O163" s="38"/>
      <c r="P163" s="38"/>
      <c r="Q163" s="42"/>
    </row>
    <row r="164" spans="1:17" ht="15.75" x14ac:dyDescent="0.25">
      <c r="A164" s="1"/>
      <c r="B164" s="38"/>
      <c r="C164" s="38"/>
      <c r="D164" s="38"/>
      <c r="E164" s="38"/>
      <c r="F164" s="38"/>
      <c r="G164" s="38"/>
      <c r="H164" s="38"/>
      <c r="I164" s="78"/>
      <c r="J164" s="49"/>
      <c r="K164" s="53"/>
      <c r="L164" s="59"/>
      <c r="M164" s="38"/>
      <c r="N164" s="38"/>
      <c r="O164" s="38"/>
      <c r="P164" s="38"/>
      <c r="Q164" s="42"/>
    </row>
    <row r="165" spans="1:17" ht="15.75" x14ac:dyDescent="0.25">
      <c r="A165" s="1"/>
      <c r="B165" s="38"/>
      <c r="C165" s="38"/>
      <c r="D165" s="38"/>
      <c r="E165" s="38"/>
      <c r="F165" s="38"/>
      <c r="G165" s="38"/>
      <c r="H165" s="38"/>
      <c r="I165" s="78"/>
      <c r="J165" s="49"/>
      <c r="K165" s="53"/>
      <c r="L165" s="59"/>
      <c r="M165" s="38"/>
      <c r="N165" s="38"/>
      <c r="O165" s="38"/>
      <c r="P165" s="38"/>
      <c r="Q165" s="42"/>
    </row>
    <row r="166" spans="1:17" ht="15.75" x14ac:dyDescent="0.25">
      <c r="A166" s="1"/>
      <c r="B166" s="38"/>
      <c r="C166" s="38"/>
      <c r="D166" s="38"/>
      <c r="E166" s="38"/>
      <c r="F166" s="38"/>
      <c r="G166" s="38"/>
      <c r="H166" s="38"/>
      <c r="I166" s="78"/>
      <c r="J166" s="49"/>
      <c r="K166" s="53"/>
      <c r="L166" s="59"/>
      <c r="M166" s="38"/>
      <c r="N166" s="38"/>
      <c r="O166" s="38"/>
      <c r="P166" s="38"/>
      <c r="Q166" s="42"/>
    </row>
    <row r="167" spans="1:17" ht="15.75" x14ac:dyDescent="0.25">
      <c r="A167" s="1"/>
      <c r="B167" s="38"/>
      <c r="C167" s="38"/>
      <c r="D167" s="38"/>
      <c r="E167" s="38"/>
      <c r="F167" s="38"/>
      <c r="G167" s="38"/>
      <c r="H167" s="38"/>
      <c r="I167" s="78"/>
      <c r="J167" s="49"/>
      <c r="K167" s="53"/>
      <c r="L167" s="59"/>
      <c r="M167" s="38"/>
      <c r="N167" s="38"/>
      <c r="O167" s="38"/>
      <c r="P167" s="38"/>
      <c r="Q167" s="42"/>
    </row>
    <row r="168" spans="1:17" ht="15.75" x14ac:dyDescent="0.25">
      <c r="A168" s="1"/>
      <c r="B168" s="38"/>
      <c r="C168" s="38"/>
      <c r="D168" s="38"/>
      <c r="E168" s="38"/>
      <c r="F168" s="38"/>
      <c r="G168" s="38"/>
      <c r="H168" s="38"/>
      <c r="I168" s="78"/>
      <c r="J168" s="49"/>
      <c r="K168" s="53"/>
      <c r="L168" s="59"/>
      <c r="M168" s="38"/>
      <c r="N168" s="38"/>
      <c r="O168" s="38"/>
      <c r="P168" s="38"/>
      <c r="Q168" s="42"/>
    </row>
    <row r="169" spans="1:17" ht="15.75" x14ac:dyDescent="0.25">
      <c r="A169" s="1"/>
      <c r="B169" s="38"/>
      <c r="C169" s="38"/>
      <c r="D169" s="38"/>
      <c r="E169" s="38"/>
      <c r="F169" s="38"/>
      <c r="G169" s="38"/>
      <c r="H169" s="38"/>
      <c r="I169" s="78"/>
      <c r="J169" s="49"/>
      <c r="K169" s="53"/>
      <c r="L169" s="59"/>
      <c r="M169" s="38"/>
      <c r="N169" s="38"/>
      <c r="O169" s="38"/>
      <c r="P169" s="38"/>
      <c r="Q169" s="42"/>
    </row>
    <row r="170" spans="1:17" ht="15.75" x14ac:dyDescent="0.25">
      <c r="A170" s="1"/>
      <c r="B170" s="38"/>
      <c r="C170" s="38"/>
      <c r="D170" s="38"/>
      <c r="E170" s="38"/>
      <c r="F170" s="38"/>
      <c r="G170" s="38"/>
      <c r="H170" s="38"/>
      <c r="I170" s="78"/>
      <c r="J170" s="49"/>
      <c r="K170" s="53"/>
      <c r="L170" s="59"/>
      <c r="M170" s="38"/>
      <c r="N170" s="38"/>
      <c r="O170" s="38"/>
      <c r="P170" s="38"/>
      <c r="Q170" s="42"/>
    </row>
    <row r="171" spans="1:17" ht="15.75" x14ac:dyDescent="0.25">
      <c r="A171" s="1"/>
      <c r="B171" s="38"/>
      <c r="C171" s="38"/>
      <c r="D171" s="38"/>
      <c r="E171" s="38"/>
      <c r="F171" s="38"/>
      <c r="G171" s="38"/>
      <c r="H171" s="38"/>
      <c r="I171" s="78"/>
      <c r="J171" s="49"/>
      <c r="K171" s="53"/>
      <c r="L171" s="59"/>
      <c r="M171" s="38"/>
      <c r="N171" s="38"/>
      <c r="O171" s="38"/>
      <c r="P171" s="38"/>
      <c r="Q171" s="42"/>
    </row>
    <row r="172" spans="1:17" ht="15.75" x14ac:dyDescent="0.25">
      <c r="A172" s="1"/>
      <c r="B172" s="38"/>
      <c r="C172" s="38"/>
      <c r="D172" s="38"/>
      <c r="E172" s="38"/>
      <c r="F172" s="38"/>
      <c r="G172" s="38"/>
      <c r="H172" s="38"/>
      <c r="I172" s="78"/>
      <c r="J172" s="49"/>
      <c r="K172" s="53"/>
      <c r="L172" s="59"/>
      <c r="M172" s="38"/>
      <c r="N172" s="38"/>
      <c r="O172" s="38"/>
      <c r="P172" s="38"/>
      <c r="Q172" s="42"/>
    </row>
    <row r="173" spans="1:17" ht="15.75" x14ac:dyDescent="0.25">
      <c r="A173" s="1"/>
      <c r="B173" s="38"/>
      <c r="C173" s="38"/>
      <c r="D173" s="38"/>
      <c r="E173" s="38"/>
      <c r="F173" s="38"/>
      <c r="G173" s="38"/>
      <c r="H173" s="38"/>
      <c r="I173" s="78"/>
      <c r="J173" s="49"/>
      <c r="K173" s="53"/>
      <c r="L173" s="59"/>
      <c r="M173" s="38"/>
      <c r="N173" s="38"/>
      <c r="O173" s="38"/>
      <c r="P173" s="38"/>
      <c r="Q173" s="42"/>
    </row>
    <row r="174" spans="1:17" ht="15.75" x14ac:dyDescent="0.25">
      <c r="A174" s="1"/>
      <c r="B174" s="38"/>
      <c r="C174" s="38"/>
      <c r="D174" s="38"/>
      <c r="E174" s="38"/>
      <c r="F174" s="38"/>
      <c r="G174" s="38"/>
      <c r="H174" s="38"/>
      <c r="I174" s="78"/>
      <c r="J174" s="49"/>
      <c r="K174" s="53"/>
      <c r="L174" s="59"/>
      <c r="M174" s="38"/>
      <c r="N174" s="38"/>
      <c r="O174" s="38"/>
      <c r="P174" s="38"/>
      <c r="Q174" s="42"/>
    </row>
    <row r="175" spans="1:17" ht="15.75" x14ac:dyDescent="0.25">
      <c r="A175" s="1"/>
      <c r="B175" s="38"/>
      <c r="C175" s="38"/>
      <c r="D175" s="38"/>
      <c r="E175" s="38"/>
      <c r="F175" s="38"/>
      <c r="G175" s="38"/>
      <c r="H175" s="38"/>
      <c r="I175" s="78"/>
      <c r="J175" s="49"/>
      <c r="K175" s="53"/>
      <c r="L175" s="59"/>
      <c r="M175" s="38"/>
      <c r="N175" s="38"/>
      <c r="O175" s="38"/>
      <c r="P175" s="38"/>
      <c r="Q175" s="42"/>
    </row>
    <row r="176" spans="1:17" ht="15.75" x14ac:dyDescent="0.25">
      <c r="A176" s="1"/>
      <c r="B176" s="38"/>
      <c r="C176" s="38"/>
      <c r="D176" s="38"/>
      <c r="E176" s="38"/>
      <c r="F176" s="38"/>
      <c r="G176" s="38"/>
      <c r="H176" s="38"/>
      <c r="I176" s="78"/>
      <c r="J176" s="49"/>
      <c r="K176" s="53"/>
      <c r="L176" s="59"/>
      <c r="M176" s="38"/>
      <c r="N176" s="38"/>
      <c r="O176" s="38"/>
      <c r="P176" s="38"/>
      <c r="Q176" s="42"/>
    </row>
    <row r="177" spans="1:17" ht="15.75" x14ac:dyDescent="0.25">
      <c r="A177" s="1"/>
      <c r="B177" s="38"/>
      <c r="C177" s="38"/>
      <c r="D177" s="38"/>
      <c r="E177" s="38"/>
      <c r="F177" s="38"/>
      <c r="G177" s="38"/>
      <c r="H177" s="38"/>
      <c r="I177" s="78"/>
      <c r="J177" s="49"/>
      <c r="K177" s="53"/>
      <c r="L177" s="59"/>
      <c r="M177" s="38"/>
      <c r="N177" s="38"/>
      <c r="O177" s="38"/>
      <c r="P177" s="38"/>
      <c r="Q177" s="42"/>
    </row>
    <row r="178" spans="1:17" ht="15.75" x14ac:dyDescent="0.25">
      <c r="A178" s="1"/>
      <c r="B178" s="38"/>
      <c r="C178" s="38"/>
      <c r="D178" s="38"/>
      <c r="E178" s="38"/>
      <c r="F178" s="38"/>
      <c r="G178" s="38"/>
      <c r="H178" s="38"/>
      <c r="I178" s="78"/>
      <c r="J178" s="49"/>
      <c r="K178" s="53"/>
      <c r="L178" s="59"/>
      <c r="M178" s="38"/>
      <c r="N178" s="38"/>
      <c r="O178" s="38"/>
      <c r="P178" s="38"/>
      <c r="Q178" s="42"/>
    </row>
    <row r="179" spans="1:17" ht="15.75" x14ac:dyDescent="0.25">
      <c r="A179" s="1"/>
      <c r="B179" s="38"/>
      <c r="C179" s="38"/>
      <c r="D179" s="38"/>
      <c r="E179" s="38"/>
      <c r="F179" s="38"/>
      <c r="G179" s="38"/>
      <c r="H179" s="38"/>
      <c r="I179" s="78"/>
      <c r="J179" s="49"/>
      <c r="K179" s="53"/>
      <c r="L179" s="59"/>
      <c r="M179" s="38"/>
      <c r="N179" s="38"/>
      <c r="O179" s="38"/>
      <c r="P179" s="38"/>
      <c r="Q179" s="42"/>
    </row>
    <row r="180" spans="1:17" ht="15.75" x14ac:dyDescent="0.25">
      <c r="A180" s="1"/>
      <c r="B180" s="38"/>
      <c r="C180" s="38"/>
      <c r="D180" s="38"/>
      <c r="E180" s="38"/>
      <c r="F180" s="38"/>
      <c r="G180" s="38"/>
      <c r="H180" s="38"/>
      <c r="I180" s="78"/>
      <c r="J180" s="49"/>
      <c r="K180" s="53"/>
      <c r="L180" s="59"/>
      <c r="M180" s="38"/>
      <c r="N180" s="38"/>
      <c r="O180" s="38"/>
      <c r="P180" s="38"/>
      <c r="Q180" s="42"/>
    </row>
    <row r="181" spans="1:17" ht="15.75" x14ac:dyDescent="0.25">
      <c r="A181" s="1"/>
      <c r="B181" s="38"/>
      <c r="C181" s="38"/>
      <c r="D181" s="38"/>
      <c r="E181" s="38"/>
      <c r="F181" s="38"/>
      <c r="G181" s="38"/>
      <c r="H181" s="38"/>
      <c r="I181" s="78"/>
      <c r="J181" s="49"/>
      <c r="K181" s="53"/>
      <c r="L181" s="59"/>
      <c r="M181" s="38"/>
      <c r="N181" s="38"/>
      <c r="O181" s="38"/>
      <c r="P181" s="38"/>
      <c r="Q181" s="42"/>
    </row>
    <row r="182" spans="1:17" ht="15.75" x14ac:dyDescent="0.25">
      <c r="A182" s="1"/>
      <c r="B182" s="38"/>
      <c r="C182" s="38"/>
      <c r="D182" s="38"/>
      <c r="E182" s="38"/>
      <c r="F182" s="38"/>
      <c r="G182" s="38"/>
      <c r="H182" s="38"/>
      <c r="I182" s="78"/>
      <c r="J182" s="49"/>
      <c r="K182" s="53"/>
      <c r="L182" s="59"/>
      <c r="M182" s="38"/>
      <c r="N182" s="38"/>
      <c r="O182" s="38"/>
      <c r="P182" s="38"/>
      <c r="Q182" s="42"/>
    </row>
    <row r="183" spans="1:17" ht="15.75" x14ac:dyDescent="0.25">
      <c r="A183" s="1"/>
      <c r="B183" s="38"/>
      <c r="C183" s="38"/>
      <c r="D183" s="38"/>
      <c r="E183" s="38"/>
      <c r="F183" s="38"/>
      <c r="G183" s="38"/>
      <c r="H183" s="38"/>
      <c r="I183" s="78"/>
      <c r="J183" s="49"/>
      <c r="K183" s="53"/>
      <c r="L183" s="59"/>
      <c r="M183" s="38"/>
      <c r="N183" s="38"/>
      <c r="O183" s="38"/>
      <c r="P183" s="38"/>
      <c r="Q183" s="42"/>
    </row>
    <row r="184" spans="1:17" ht="15.75" x14ac:dyDescent="0.25">
      <c r="A184" s="1"/>
      <c r="B184" s="38"/>
      <c r="C184" s="38"/>
      <c r="D184" s="38"/>
      <c r="E184" s="38"/>
      <c r="F184" s="38"/>
      <c r="G184" s="38"/>
      <c r="H184" s="38"/>
      <c r="I184" s="78"/>
      <c r="J184" s="49"/>
      <c r="K184" s="53"/>
      <c r="L184" s="59"/>
      <c r="M184" s="38"/>
      <c r="N184" s="38"/>
      <c r="O184" s="38"/>
      <c r="P184" s="38"/>
      <c r="Q184" s="42"/>
    </row>
    <row r="185" spans="1:17" ht="15.75" x14ac:dyDescent="0.25">
      <c r="A185" s="1"/>
      <c r="B185" s="38"/>
      <c r="C185" s="38"/>
      <c r="D185" s="38"/>
      <c r="E185" s="38"/>
      <c r="F185" s="38"/>
      <c r="G185" s="38"/>
      <c r="H185" s="38"/>
      <c r="I185" s="78"/>
      <c r="J185" s="49"/>
      <c r="K185" s="53"/>
      <c r="L185" s="59"/>
      <c r="M185" s="38"/>
      <c r="N185" s="38"/>
      <c r="O185" s="38"/>
      <c r="P185" s="38"/>
      <c r="Q185" s="42"/>
    </row>
    <row r="186" spans="1:17" ht="15.75" x14ac:dyDescent="0.25">
      <c r="A186" s="1"/>
      <c r="B186" s="38"/>
      <c r="C186" s="38"/>
      <c r="D186" s="38"/>
      <c r="E186" s="38"/>
      <c r="F186" s="38"/>
      <c r="G186" s="38"/>
      <c r="H186" s="38"/>
      <c r="I186" s="78"/>
      <c r="J186" s="49"/>
      <c r="K186" s="53"/>
      <c r="L186" s="59"/>
      <c r="M186" s="38"/>
      <c r="N186" s="38"/>
      <c r="O186" s="38"/>
      <c r="P186" s="38"/>
      <c r="Q186" s="42"/>
    </row>
    <row r="187" spans="1:17" ht="15.75" x14ac:dyDescent="0.25">
      <c r="A187" s="1"/>
      <c r="B187" s="38"/>
      <c r="C187" s="38"/>
      <c r="D187" s="38"/>
      <c r="E187" s="38"/>
      <c r="F187" s="38"/>
      <c r="G187" s="38"/>
      <c r="H187" s="38"/>
      <c r="I187" s="78"/>
      <c r="J187" s="49"/>
      <c r="K187" s="53"/>
      <c r="L187" s="59"/>
      <c r="M187" s="38"/>
      <c r="N187" s="38"/>
      <c r="O187" s="38"/>
      <c r="P187" s="38"/>
      <c r="Q187" s="42"/>
    </row>
    <row r="188" spans="1:17" ht="15.75" x14ac:dyDescent="0.25">
      <c r="A188" s="1"/>
      <c r="B188" s="38"/>
      <c r="C188" s="38"/>
      <c r="D188" s="38"/>
      <c r="E188" s="38"/>
      <c r="F188" s="38"/>
      <c r="G188" s="38"/>
      <c r="H188" s="38"/>
      <c r="I188" s="78"/>
      <c r="J188" s="49"/>
      <c r="K188" s="53"/>
      <c r="L188" s="59"/>
      <c r="M188" s="38"/>
      <c r="N188" s="38"/>
      <c r="O188" s="38"/>
      <c r="P188" s="38"/>
      <c r="Q188" s="42"/>
    </row>
    <row r="189" spans="1:17" ht="15.75" x14ac:dyDescent="0.25">
      <c r="A189" s="1"/>
      <c r="B189" s="38"/>
      <c r="C189" s="38"/>
      <c r="D189" s="38"/>
      <c r="E189" s="38"/>
      <c r="F189" s="38"/>
      <c r="G189" s="38"/>
      <c r="H189" s="38"/>
      <c r="I189" s="78"/>
      <c r="J189" s="49"/>
      <c r="K189" s="53"/>
      <c r="L189" s="59"/>
      <c r="M189" s="38"/>
      <c r="N189" s="38"/>
      <c r="O189" s="38"/>
      <c r="P189" s="38"/>
      <c r="Q189" s="42"/>
    </row>
    <row r="190" spans="1:17" ht="15.75" x14ac:dyDescent="0.25">
      <c r="A190" s="1"/>
      <c r="B190" s="38"/>
      <c r="C190" s="38"/>
      <c r="D190" s="38"/>
      <c r="E190" s="38"/>
      <c r="F190" s="38"/>
      <c r="G190" s="38"/>
      <c r="H190" s="38"/>
      <c r="I190" s="78"/>
      <c r="J190" s="49"/>
      <c r="K190" s="53"/>
      <c r="L190" s="59"/>
      <c r="M190" s="38"/>
      <c r="N190" s="38"/>
      <c r="O190" s="38"/>
      <c r="P190" s="38"/>
      <c r="Q190" s="42"/>
    </row>
    <row r="191" spans="1:17" ht="15.75" x14ac:dyDescent="0.25">
      <c r="A191" s="1"/>
      <c r="B191" s="38"/>
      <c r="C191" s="38"/>
      <c r="D191" s="38"/>
      <c r="E191" s="38"/>
      <c r="F191" s="38"/>
      <c r="G191" s="38"/>
      <c r="H191" s="38"/>
      <c r="I191" s="78"/>
      <c r="J191" s="49"/>
      <c r="K191" s="53"/>
      <c r="L191" s="59"/>
      <c r="M191" s="38"/>
      <c r="N191" s="38"/>
      <c r="O191" s="38"/>
      <c r="P191" s="38"/>
      <c r="Q191" s="42"/>
    </row>
    <row r="192" spans="1:17" ht="15.75" x14ac:dyDescent="0.25">
      <c r="A192" s="1"/>
      <c r="B192" s="38"/>
      <c r="C192" s="38"/>
      <c r="D192" s="38"/>
      <c r="E192" s="38"/>
      <c r="F192" s="38"/>
      <c r="G192" s="38"/>
      <c r="H192" s="38"/>
      <c r="I192" s="78"/>
      <c r="J192" s="49"/>
      <c r="K192" s="53"/>
      <c r="L192" s="59"/>
      <c r="M192" s="38"/>
      <c r="N192" s="38"/>
      <c r="O192" s="38"/>
      <c r="P192" s="38"/>
      <c r="Q192" s="42"/>
    </row>
    <row r="193" spans="1:17" ht="15.75" x14ac:dyDescent="0.25">
      <c r="A193" s="1"/>
      <c r="B193" s="38"/>
      <c r="C193" s="38"/>
      <c r="D193" s="38"/>
      <c r="E193" s="38"/>
      <c r="F193" s="38"/>
      <c r="G193" s="38"/>
      <c r="H193" s="38"/>
      <c r="I193" s="78"/>
      <c r="J193" s="49"/>
      <c r="K193" s="53"/>
      <c r="L193" s="59"/>
      <c r="M193" s="38"/>
      <c r="N193" s="38"/>
      <c r="O193" s="38"/>
      <c r="P193" s="38"/>
      <c r="Q193" s="42"/>
    </row>
    <row r="194" spans="1:17" ht="15.75" x14ac:dyDescent="0.25">
      <c r="A194" s="1"/>
      <c r="B194" s="38"/>
      <c r="C194" s="38"/>
      <c r="D194" s="38"/>
      <c r="E194" s="38"/>
      <c r="F194" s="38"/>
      <c r="G194" s="38"/>
      <c r="H194" s="38"/>
      <c r="I194" s="78"/>
      <c r="J194" s="49"/>
      <c r="K194" s="53"/>
      <c r="L194" s="59"/>
      <c r="M194" s="38"/>
      <c r="N194" s="38"/>
      <c r="O194" s="38"/>
      <c r="P194" s="38"/>
      <c r="Q194" s="42"/>
    </row>
    <row r="195" spans="1:17" ht="15.75" x14ac:dyDescent="0.25">
      <c r="A195" s="1"/>
      <c r="B195" s="38"/>
      <c r="C195" s="38"/>
      <c r="D195" s="38"/>
      <c r="E195" s="38"/>
      <c r="F195" s="38"/>
      <c r="G195" s="38"/>
      <c r="H195" s="38"/>
      <c r="I195" s="78"/>
      <c r="J195" s="49"/>
      <c r="K195" s="53"/>
      <c r="L195" s="59"/>
      <c r="M195" s="38"/>
      <c r="N195" s="38"/>
      <c r="O195" s="38"/>
      <c r="P195" s="38"/>
      <c r="Q195" s="42"/>
    </row>
    <row r="196" spans="1:17" ht="15.75" x14ac:dyDescent="0.25">
      <c r="A196" s="1"/>
      <c r="B196" s="38"/>
      <c r="C196" s="38"/>
      <c r="D196" s="38"/>
      <c r="E196" s="38"/>
      <c r="F196" s="38"/>
      <c r="G196" s="38"/>
      <c r="H196" s="38"/>
      <c r="I196" s="78"/>
      <c r="J196" s="49"/>
      <c r="K196" s="53"/>
      <c r="L196" s="59"/>
      <c r="M196" s="38"/>
      <c r="N196" s="38"/>
      <c r="O196" s="38"/>
      <c r="P196" s="38"/>
      <c r="Q196" s="42"/>
    </row>
    <row r="197" spans="1:17" ht="15.75" x14ac:dyDescent="0.25">
      <c r="A197" s="1"/>
      <c r="B197" s="38"/>
      <c r="C197" s="38"/>
      <c r="D197" s="38"/>
      <c r="E197" s="38"/>
      <c r="F197" s="38"/>
      <c r="G197" s="38"/>
      <c r="H197" s="38"/>
      <c r="I197" s="78"/>
      <c r="J197" s="49"/>
      <c r="K197" s="53"/>
      <c r="L197" s="59"/>
      <c r="M197" s="38"/>
      <c r="N197" s="38"/>
      <c r="O197" s="38"/>
      <c r="P197" s="38"/>
      <c r="Q197" s="42"/>
    </row>
    <row r="198" spans="1:17" ht="15.75" x14ac:dyDescent="0.25">
      <c r="A198" s="1"/>
      <c r="B198" s="38"/>
      <c r="C198" s="38"/>
      <c r="D198" s="38"/>
      <c r="E198" s="38"/>
      <c r="F198" s="38"/>
      <c r="G198" s="38"/>
      <c r="H198" s="38"/>
      <c r="I198" s="78"/>
      <c r="J198" s="49"/>
      <c r="K198" s="53"/>
      <c r="L198" s="59"/>
      <c r="M198" s="38"/>
      <c r="N198" s="38"/>
      <c r="O198" s="38"/>
      <c r="P198" s="38"/>
      <c r="Q198" s="42"/>
    </row>
    <row r="199" spans="1:17" ht="15.75" x14ac:dyDescent="0.25">
      <c r="A199" s="1"/>
      <c r="B199" s="38"/>
      <c r="C199" s="38"/>
      <c r="D199" s="38"/>
      <c r="E199" s="38"/>
      <c r="F199" s="38"/>
      <c r="G199" s="38"/>
      <c r="H199" s="38"/>
      <c r="I199" s="78"/>
      <c r="J199" s="49"/>
      <c r="K199" s="53"/>
      <c r="L199" s="59"/>
      <c r="M199" s="38"/>
      <c r="N199" s="38"/>
      <c r="O199" s="38"/>
      <c r="P199" s="38"/>
      <c r="Q199" s="42"/>
    </row>
    <row r="200" spans="1:17" ht="15.75" x14ac:dyDescent="0.25">
      <c r="A200" s="1"/>
      <c r="B200" s="38"/>
      <c r="C200" s="38"/>
      <c r="D200" s="38"/>
      <c r="E200" s="38"/>
      <c r="F200" s="38"/>
      <c r="G200" s="38"/>
      <c r="H200" s="38"/>
      <c r="I200" s="78"/>
      <c r="J200" s="49"/>
      <c r="K200" s="53"/>
      <c r="L200" s="59"/>
      <c r="M200" s="38"/>
      <c r="N200" s="38"/>
      <c r="O200" s="38"/>
      <c r="P200" s="38"/>
      <c r="Q200" s="42"/>
    </row>
    <row r="201" spans="1:17" ht="15.75" x14ac:dyDescent="0.25">
      <c r="A201" s="1"/>
      <c r="B201" s="38"/>
      <c r="C201" s="38"/>
      <c r="D201" s="38"/>
      <c r="E201" s="38"/>
      <c r="F201" s="38"/>
      <c r="G201" s="38"/>
      <c r="H201" s="38"/>
      <c r="I201" s="78"/>
      <c r="J201" s="49"/>
      <c r="K201" s="53"/>
      <c r="L201" s="59"/>
      <c r="M201" s="38"/>
      <c r="N201" s="38"/>
      <c r="O201" s="38"/>
      <c r="P201" s="38"/>
      <c r="Q201" s="42"/>
    </row>
    <row r="202" spans="1:17" ht="15.75" x14ac:dyDescent="0.25">
      <c r="A202" s="1"/>
      <c r="B202" s="38"/>
      <c r="C202" s="38"/>
      <c r="D202" s="38"/>
      <c r="E202" s="38"/>
      <c r="F202" s="38"/>
      <c r="G202" s="38"/>
      <c r="H202" s="38"/>
      <c r="I202" s="78"/>
      <c r="J202" s="49"/>
      <c r="K202" s="53"/>
      <c r="L202" s="59"/>
      <c r="M202" s="38"/>
      <c r="N202" s="38"/>
      <c r="O202" s="38"/>
      <c r="P202" s="38"/>
      <c r="Q202" s="42"/>
    </row>
    <row r="203" spans="1:17" ht="15.75" x14ac:dyDescent="0.25">
      <c r="A203" s="1"/>
      <c r="B203" s="38"/>
      <c r="C203" s="38"/>
      <c r="D203" s="38"/>
      <c r="E203" s="38"/>
      <c r="F203" s="38"/>
      <c r="G203" s="38"/>
      <c r="H203" s="38"/>
      <c r="I203" s="78"/>
      <c r="J203" s="49"/>
      <c r="K203" s="53"/>
      <c r="L203" s="59"/>
      <c r="M203" s="38"/>
      <c r="N203" s="38"/>
      <c r="O203" s="38"/>
      <c r="P203" s="38"/>
      <c r="Q203" s="42"/>
    </row>
    <row r="204" spans="1:17" ht="15.75" x14ac:dyDescent="0.25">
      <c r="A204" s="1"/>
      <c r="B204" s="38"/>
      <c r="C204" s="38"/>
      <c r="D204" s="38"/>
      <c r="E204" s="38"/>
      <c r="F204" s="38"/>
      <c r="G204" s="38"/>
      <c r="H204" s="38"/>
      <c r="I204" s="78"/>
      <c r="J204" s="49"/>
      <c r="K204" s="53"/>
      <c r="L204" s="59"/>
      <c r="M204" s="38"/>
      <c r="N204" s="38"/>
      <c r="O204" s="38"/>
      <c r="P204" s="38"/>
      <c r="Q204" s="42"/>
    </row>
    <row r="205" spans="1:17" ht="15.75" x14ac:dyDescent="0.25">
      <c r="A205" s="1"/>
      <c r="B205" s="38"/>
      <c r="C205" s="38"/>
      <c r="D205" s="38"/>
      <c r="E205" s="38"/>
      <c r="F205" s="38"/>
      <c r="G205" s="38"/>
      <c r="H205" s="38"/>
      <c r="I205" s="78"/>
      <c r="J205" s="49"/>
      <c r="K205" s="53"/>
      <c r="L205" s="59"/>
      <c r="M205" s="38"/>
      <c r="N205" s="38"/>
      <c r="O205" s="38"/>
      <c r="P205" s="38"/>
      <c r="Q205" s="42"/>
    </row>
    <row r="206" spans="1:17" ht="15.75" x14ac:dyDescent="0.25">
      <c r="A206" s="1"/>
      <c r="B206" s="38"/>
      <c r="C206" s="38"/>
      <c r="D206" s="38"/>
      <c r="E206" s="38"/>
      <c r="F206" s="38"/>
      <c r="G206" s="38"/>
      <c r="H206" s="38"/>
      <c r="I206" s="78"/>
      <c r="J206" s="49"/>
      <c r="K206" s="53"/>
      <c r="L206" s="59"/>
      <c r="M206" s="38"/>
      <c r="N206" s="38"/>
      <c r="O206" s="38"/>
      <c r="P206" s="38"/>
      <c r="Q206" s="42"/>
    </row>
    <row r="207" spans="1:17" ht="15.75" x14ac:dyDescent="0.25">
      <c r="A207" s="1"/>
      <c r="B207" s="38"/>
      <c r="C207" s="38"/>
      <c r="D207" s="38"/>
      <c r="E207" s="38"/>
      <c r="F207" s="38"/>
      <c r="G207" s="38"/>
      <c r="H207" s="38"/>
      <c r="I207" s="78"/>
      <c r="J207" s="49"/>
      <c r="K207" s="53"/>
      <c r="L207" s="59"/>
      <c r="M207" s="38"/>
      <c r="N207" s="38"/>
      <c r="O207" s="38"/>
      <c r="P207" s="38"/>
      <c r="Q207" s="42"/>
    </row>
    <row r="208" spans="1:17" ht="15.75" x14ac:dyDescent="0.25">
      <c r="A208" s="1"/>
      <c r="B208" s="38"/>
      <c r="C208" s="38"/>
      <c r="D208" s="38"/>
      <c r="E208" s="38"/>
      <c r="F208" s="38"/>
      <c r="G208" s="38"/>
      <c r="H208" s="38"/>
      <c r="I208" s="78"/>
      <c r="J208" s="49"/>
      <c r="K208" s="53"/>
      <c r="L208" s="59"/>
      <c r="M208" s="38"/>
      <c r="N208" s="38"/>
      <c r="O208" s="38"/>
      <c r="P208" s="38"/>
      <c r="Q208" s="42"/>
    </row>
    <row r="209" spans="1:17" ht="15.75" x14ac:dyDescent="0.25">
      <c r="A209" s="1"/>
      <c r="B209" s="38"/>
      <c r="C209" s="38"/>
      <c r="D209" s="38"/>
      <c r="E209" s="38"/>
      <c r="F209" s="38"/>
      <c r="G209" s="38"/>
      <c r="H209" s="38"/>
      <c r="I209" s="78"/>
      <c r="J209" s="49"/>
      <c r="K209" s="53"/>
      <c r="L209" s="59"/>
      <c r="M209" s="38"/>
      <c r="N209" s="38"/>
      <c r="O209" s="38"/>
      <c r="P209" s="38"/>
      <c r="Q209" s="42"/>
    </row>
    <row r="210" spans="1:17" ht="15.75" x14ac:dyDescent="0.25">
      <c r="A210" s="1"/>
      <c r="B210" s="38"/>
      <c r="C210" s="38"/>
      <c r="D210" s="38"/>
      <c r="E210" s="38"/>
      <c r="F210" s="38"/>
      <c r="G210" s="38"/>
      <c r="H210" s="38"/>
      <c r="I210" s="78"/>
      <c r="J210" s="49"/>
      <c r="K210" s="53"/>
      <c r="L210" s="59"/>
      <c r="M210" s="38"/>
      <c r="N210" s="38"/>
      <c r="O210" s="38"/>
      <c r="P210" s="38"/>
      <c r="Q210" s="42"/>
    </row>
    <row r="211" spans="1:17" ht="15.75" x14ac:dyDescent="0.25">
      <c r="A211" s="1"/>
      <c r="B211" s="38"/>
      <c r="C211" s="38"/>
      <c r="D211" s="38"/>
      <c r="E211" s="38"/>
      <c r="F211" s="38"/>
      <c r="G211" s="38"/>
      <c r="H211" s="38"/>
      <c r="I211" s="78"/>
      <c r="J211" s="49"/>
      <c r="K211" s="53"/>
      <c r="L211" s="59"/>
      <c r="M211" s="38"/>
      <c r="N211" s="38"/>
      <c r="O211" s="38"/>
      <c r="P211" s="38"/>
      <c r="Q211" s="42"/>
    </row>
    <row r="212" spans="1:17" ht="15.75" x14ac:dyDescent="0.25">
      <c r="A212" s="1"/>
      <c r="B212" s="38"/>
      <c r="C212" s="38"/>
      <c r="D212" s="38"/>
      <c r="E212" s="38"/>
      <c r="F212" s="38"/>
      <c r="G212" s="38"/>
      <c r="H212" s="38"/>
      <c r="I212" s="78"/>
      <c r="J212" s="49"/>
      <c r="K212" s="53"/>
      <c r="L212" s="59"/>
      <c r="M212" s="38"/>
      <c r="N212" s="38"/>
      <c r="O212" s="38"/>
      <c r="P212" s="38"/>
      <c r="Q212" s="42"/>
    </row>
    <row r="213" spans="1:17" ht="15.75" x14ac:dyDescent="0.25">
      <c r="A213" s="1"/>
      <c r="B213" s="38"/>
      <c r="C213" s="38"/>
      <c r="D213" s="38"/>
      <c r="E213" s="38"/>
      <c r="F213" s="38"/>
      <c r="G213" s="38"/>
      <c r="H213" s="38"/>
      <c r="I213" s="78"/>
      <c r="J213" s="49"/>
      <c r="K213" s="53"/>
      <c r="L213" s="59"/>
      <c r="M213" s="38"/>
      <c r="N213" s="38"/>
      <c r="O213" s="38"/>
      <c r="P213" s="38"/>
      <c r="Q213" s="42"/>
    </row>
    <row r="214" spans="1:17" ht="15.75" x14ac:dyDescent="0.25">
      <c r="A214" s="1"/>
      <c r="B214" s="38"/>
      <c r="C214" s="38"/>
      <c r="D214" s="38"/>
      <c r="E214" s="38"/>
      <c r="F214" s="38"/>
      <c r="G214" s="38"/>
      <c r="H214" s="38"/>
      <c r="I214" s="78"/>
      <c r="J214" s="49"/>
      <c r="K214" s="53"/>
      <c r="L214" s="59"/>
      <c r="M214" s="38"/>
      <c r="N214" s="38"/>
      <c r="O214" s="38"/>
      <c r="P214" s="38"/>
      <c r="Q214" s="42"/>
    </row>
    <row r="215" spans="1:17" ht="15.75" x14ac:dyDescent="0.25">
      <c r="A215" s="1"/>
      <c r="B215" s="38"/>
      <c r="C215" s="38"/>
      <c r="D215" s="38"/>
      <c r="E215" s="38"/>
      <c r="F215" s="38"/>
      <c r="G215" s="38"/>
      <c r="H215" s="38"/>
      <c r="I215" s="78"/>
      <c r="J215" s="49"/>
      <c r="K215" s="53"/>
      <c r="L215" s="59"/>
      <c r="M215" s="38"/>
      <c r="N215" s="38"/>
      <c r="O215" s="38"/>
      <c r="P215" s="38"/>
      <c r="Q215" s="42"/>
    </row>
    <row r="216" spans="1:17" ht="15.75" x14ac:dyDescent="0.25">
      <c r="A216" s="1"/>
      <c r="B216" s="38"/>
      <c r="C216" s="38"/>
      <c r="D216" s="38"/>
      <c r="E216" s="38"/>
      <c r="F216" s="38"/>
      <c r="G216" s="38"/>
      <c r="H216" s="38"/>
      <c r="I216" s="78"/>
      <c r="J216" s="49"/>
      <c r="K216" s="53"/>
      <c r="L216" s="59"/>
      <c r="M216" s="38"/>
      <c r="N216" s="38"/>
      <c r="O216" s="38"/>
      <c r="P216" s="38"/>
      <c r="Q216" s="42"/>
    </row>
    <row r="217" spans="1:17" ht="15.75" x14ac:dyDescent="0.25">
      <c r="A217" s="1"/>
      <c r="B217" s="38"/>
      <c r="C217" s="38"/>
      <c r="D217" s="38"/>
      <c r="E217" s="38"/>
      <c r="F217" s="38"/>
      <c r="G217" s="38"/>
      <c r="H217" s="38"/>
      <c r="I217" s="78"/>
      <c r="J217" s="49"/>
      <c r="K217" s="53"/>
      <c r="L217" s="59"/>
      <c r="M217" s="38"/>
      <c r="N217" s="38"/>
      <c r="O217" s="38"/>
      <c r="P217" s="38"/>
      <c r="Q217" s="42"/>
    </row>
    <row r="218" spans="1:17" ht="15.75" x14ac:dyDescent="0.25">
      <c r="A218" s="1"/>
      <c r="B218" s="38"/>
      <c r="C218" s="38"/>
      <c r="D218" s="38"/>
      <c r="E218" s="38"/>
      <c r="F218" s="38"/>
      <c r="G218" s="38"/>
      <c r="H218" s="38"/>
      <c r="I218" s="78"/>
      <c r="J218" s="49"/>
      <c r="K218" s="53"/>
      <c r="L218" s="59"/>
      <c r="M218" s="38"/>
      <c r="N218" s="38"/>
      <c r="O218" s="38"/>
      <c r="P218" s="38"/>
      <c r="Q218" s="42"/>
    </row>
    <row r="219" spans="1:17" ht="15.75" x14ac:dyDescent="0.25">
      <c r="A219" s="1"/>
      <c r="B219" s="38"/>
      <c r="C219" s="38"/>
      <c r="D219" s="38"/>
      <c r="E219" s="38"/>
      <c r="F219" s="38"/>
      <c r="G219" s="38"/>
      <c r="H219" s="38"/>
      <c r="I219" s="78"/>
      <c r="J219" s="49"/>
      <c r="K219" s="53"/>
      <c r="L219" s="59"/>
      <c r="M219" s="38"/>
      <c r="N219" s="38"/>
      <c r="O219" s="38"/>
      <c r="P219" s="38"/>
      <c r="Q219" s="42"/>
    </row>
    <row r="220" spans="1:17" ht="15.75" x14ac:dyDescent="0.25">
      <c r="A220" s="1"/>
      <c r="B220" s="38"/>
      <c r="C220" s="38"/>
      <c r="D220" s="38"/>
      <c r="E220" s="38"/>
      <c r="F220" s="38"/>
      <c r="G220" s="38"/>
      <c r="H220" s="38"/>
      <c r="I220" s="78"/>
      <c r="J220" s="49"/>
      <c r="K220" s="53"/>
      <c r="L220" s="59"/>
      <c r="M220" s="38"/>
      <c r="N220" s="38"/>
      <c r="O220" s="38"/>
      <c r="P220" s="38"/>
      <c r="Q220" s="42"/>
    </row>
    <row r="221" spans="1:17" ht="15.75" x14ac:dyDescent="0.25">
      <c r="A221" s="1"/>
      <c r="B221" s="38"/>
      <c r="C221" s="38"/>
      <c r="D221" s="38"/>
      <c r="E221" s="38"/>
      <c r="F221" s="38"/>
      <c r="G221" s="38"/>
      <c r="H221" s="38"/>
      <c r="I221" s="78"/>
      <c r="J221" s="49"/>
      <c r="K221" s="53"/>
      <c r="L221" s="59"/>
      <c r="M221" s="38"/>
      <c r="N221" s="38"/>
      <c r="O221" s="38"/>
      <c r="P221" s="38"/>
      <c r="Q221" s="42"/>
    </row>
    <row r="222" spans="1:17" ht="15.75" x14ac:dyDescent="0.25">
      <c r="A222" s="1"/>
      <c r="B222" s="38"/>
      <c r="C222" s="38"/>
      <c r="D222" s="38"/>
      <c r="E222" s="38"/>
      <c r="F222" s="38"/>
      <c r="G222" s="38"/>
      <c r="H222" s="38"/>
      <c r="I222" s="78"/>
      <c r="J222" s="49"/>
      <c r="K222" s="53"/>
      <c r="L222" s="59"/>
      <c r="M222" s="38"/>
      <c r="N222" s="38"/>
      <c r="O222" s="38"/>
      <c r="P222" s="38"/>
      <c r="Q222" s="42"/>
    </row>
    <row r="223" spans="1:17" ht="15.75" x14ac:dyDescent="0.25">
      <c r="A223" s="1"/>
      <c r="B223" s="38"/>
      <c r="C223" s="38"/>
      <c r="D223" s="38"/>
      <c r="E223" s="38"/>
      <c r="F223" s="38"/>
      <c r="G223" s="38"/>
      <c r="H223" s="38"/>
      <c r="I223" s="78"/>
      <c r="J223" s="49"/>
      <c r="K223" s="53"/>
      <c r="L223" s="59"/>
      <c r="M223" s="38"/>
      <c r="N223" s="38"/>
      <c r="O223" s="38"/>
      <c r="P223" s="38"/>
      <c r="Q223" s="42"/>
    </row>
    <row r="224" spans="1:17" ht="15.75" x14ac:dyDescent="0.25">
      <c r="A224" s="1"/>
      <c r="B224" s="38"/>
      <c r="C224" s="38"/>
      <c r="D224" s="38"/>
      <c r="E224" s="38"/>
      <c r="F224" s="38"/>
      <c r="G224" s="38"/>
      <c r="H224" s="38"/>
      <c r="I224" s="78"/>
      <c r="J224" s="49"/>
      <c r="K224" s="53"/>
      <c r="L224" s="59"/>
      <c r="M224" s="38"/>
      <c r="N224" s="38"/>
      <c r="O224" s="38"/>
      <c r="P224" s="38"/>
      <c r="Q224" s="42"/>
    </row>
    <row r="225" spans="1:17" ht="15.75" x14ac:dyDescent="0.25">
      <c r="A225" s="1"/>
      <c r="B225" s="38"/>
      <c r="C225" s="38"/>
      <c r="D225" s="38"/>
      <c r="E225" s="38"/>
      <c r="F225" s="38"/>
      <c r="G225" s="38"/>
      <c r="H225" s="38"/>
      <c r="I225" s="78"/>
      <c r="J225" s="49"/>
      <c r="K225" s="53"/>
      <c r="L225" s="59"/>
      <c r="M225" s="38"/>
      <c r="N225" s="38"/>
      <c r="O225" s="38"/>
      <c r="P225" s="38"/>
      <c r="Q225" s="42"/>
    </row>
    <row r="226" spans="1:17" ht="15.75" x14ac:dyDescent="0.25">
      <c r="A226" s="1"/>
      <c r="B226" s="38"/>
      <c r="C226" s="38"/>
      <c r="D226" s="38"/>
      <c r="E226" s="38"/>
      <c r="F226" s="38"/>
      <c r="G226" s="38"/>
      <c r="H226" s="38"/>
      <c r="I226" s="78"/>
      <c r="J226" s="49"/>
      <c r="K226" s="53"/>
      <c r="L226" s="59"/>
      <c r="M226" s="38"/>
      <c r="N226" s="38"/>
      <c r="O226" s="38"/>
      <c r="P226" s="38"/>
      <c r="Q226" s="42"/>
    </row>
    <row r="227" spans="1:17" ht="15.75" x14ac:dyDescent="0.25">
      <c r="A227" s="1"/>
      <c r="B227" s="38"/>
      <c r="C227" s="38"/>
      <c r="D227" s="38"/>
      <c r="E227" s="38"/>
      <c r="F227" s="38"/>
      <c r="G227" s="38"/>
      <c r="H227" s="38"/>
      <c r="I227" s="78"/>
      <c r="J227" s="49"/>
      <c r="K227" s="53"/>
      <c r="L227" s="59"/>
      <c r="M227" s="38"/>
      <c r="N227" s="38"/>
      <c r="O227" s="38"/>
      <c r="P227" s="38"/>
      <c r="Q227" s="42"/>
    </row>
    <row r="228" spans="1:17" ht="15.75" x14ac:dyDescent="0.25">
      <c r="A228" s="1"/>
      <c r="B228" s="38"/>
      <c r="C228" s="38"/>
      <c r="D228" s="38"/>
      <c r="E228" s="38"/>
      <c r="F228" s="38"/>
      <c r="G228" s="38"/>
      <c r="H228" s="38"/>
      <c r="I228" s="78"/>
      <c r="J228" s="49"/>
      <c r="K228" s="53"/>
      <c r="L228" s="59"/>
      <c r="M228" s="38"/>
      <c r="N228" s="38"/>
      <c r="O228" s="38"/>
      <c r="P228" s="38"/>
      <c r="Q228" s="42"/>
    </row>
    <row r="229" spans="1:17" ht="15.75" x14ac:dyDescent="0.25">
      <c r="A229" s="1"/>
      <c r="B229" s="38"/>
      <c r="C229" s="38"/>
      <c r="D229" s="38"/>
      <c r="E229" s="38"/>
      <c r="F229" s="38"/>
      <c r="G229" s="38"/>
      <c r="H229" s="38"/>
      <c r="I229" s="78"/>
      <c r="J229" s="49"/>
      <c r="K229" s="53"/>
      <c r="L229" s="59"/>
      <c r="M229" s="38"/>
      <c r="N229" s="38"/>
      <c r="O229" s="38"/>
      <c r="P229" s="38"/>
      <c r="Q229" s="42"/>
    </row>
    <row r="230" spans="1:17" ht="15.75" x14ac:dyDescent="0.25">
      <c r="A230" s="1"/>
      <c r="B230" s="38"/>
      <c r="C230" s="38"/>
      <c r="D230" s="38"/>
      <c r="E230" s="38"/>
      <c r="F230" s="38"/>
      <c r="G230" s="38"/>
      <c r="H230" s="38"/>
      <c r="I230" s="78"/>
      <c r="J230" s="49"/>
      <c r="K230" s="53"/>
      <c r="L230" s="59"/>
      <c r="M230" s="38"/>
      <c r="N230" s="38"/>
      <c r="O230" s="38"/>
      <c r="P230" s="38"/>
      <c r="Q230" s="42"/>
    </row>
    <row r="231" spans="1:17" ht="15.75" x14ac:dyDescent="0.25">
      <c r="A231" s="1"/>
      <c r="B231" s="38"/>
      <c r="C231" s="38"/>
      <c r="D231" s="38"/>
      <c r="E231" s="38"/>
      <c r="F231" s="38"/>
      <c r="G231" s="38"/>
      <c r="H231" s="38"/>
      <c r="I231" s="78"/>
      <c r="J231" s="49"/>
      <c r="K231" s="53"/>
      <c r="L231" s="59"/>
      <c r="M231" s="38"/>
      <c r="N231" s="38"/>
      <c r="O231" s="38"/>
      <c r="P231" s="38"/>
      <c r="Q231" s="42"/>
    </row>
    <row r="232" spans="1:17" ht="15.75" x14ac:dyDescent="0.25">
      <c r="A232" s="1"/>
      <c r="B232" s="38"/>
      <c r="C232" s="38"/>
      <c r="D232" s="38"/>
      <c r="E232" s="38"/>
      <c r="F232" s="38"/>
      <c r="G232" s="38"/>
      <c r="H232" s="38"/>
      <c r="I232" s="78"/>
      <c r="J232" s="49"/>
      <c r="K232" s="53"/>
      <c r="L232" s="59"/>
      <c r="M232" s="38"/>
      <c r="N232" s="38"/>
      <c r="O232" s="38"/>
      <c r="P232" s="38"/>
      <c r="Q232" s="42"/>
    </row>
    <row r="233" spans="1:17" ht="15.75" x14ac:dyDescent="0.25">
      <c r="A233" s="1"/>
      <c r="B233" s="38"/>
      <c r="C233" s="38"/>
      <c r="D233" s="38"/>
      <c r="E233" s="38"/>
      <c r="F233" s="38"/>
      <c r="G233" s="38"/>
      <c r="H233" s="38"/>
      <c r="I233" s="78"/>
      <c r="J233" s="49"/>
      <c r="K233" s="53"/>
      <c r="L233" s="59"/>
      <c r="M233" s="38"/>
      <c r="N233" s="38"/>
      <c r="O233" s="38"/>
      <c r="P233" s="38"/>
      <c r="Q233" s="42"/>
    </row>
    <row r="234" spans="1:17" ht="15.75" x14ac:dyDescent="0.25">
      <c r="A234" s="1"/>
      <c r="B234" s="38"/>
      <c r="C234" s="38"/>
      <c r="D234" s="38"/>
      <c r="E234" s="38"/>
      <c r="F234" s="38"/>
      <c r="G234" s="38"/>
      <c r="H234" s="38"/>
      <c r="I234" s="78"/>
      <c r="J234" s="49"/>
      <c r="K234" s="53"/>
      <c r="L234" s="59"/>
      <c r="M234" s="38"/>
      <c r="N234" s="38"/>
      <c r="O234" s="38"/>
      <c r="P234" s="38"/>
      <c r="Q234" s="42"/>
    </row>
    <row r="235" spans="1:17" ht="15.75" x14ac:dyDescent="0.25">
      <c r="A235" s="1"/>
      <c r="B235" s="38"/>
      <c r="C235" s="38"/>
      <c r="D235" s="38"/>
      <c r="E235" s="38"/>
      <c r="F235" s="38"/>
      <c r="G235" s="38"/>
      <c r="H235" s="38"/>
      <c r="I235" s="78"/>
      <c r="J235" s="49"/>
      <c r="K235" s="53"/>
      <c r="L235" s="59"/>
      <c r="M235" s="38"/>
      <c r="N235" s="38"/>
      <c r="O235" s="38"/>
      <c r="P235" s="38"/>
      <c r="Q235" s="42"/>
    </row>
    <row r="236" spans="1:17" ht="15.75" x14ac:dyDescent="0.25">
      <c r="A236" s="1"/>
      <c r="B236" s="38"/>
      <c r="C236" s="38"/>
      <c r="D236" s="38"/>
      <c r="E236" s="38"/>
      <c r="F236" s="38"/>
      <c r="G236" s="38"/>
      <c r="H236" s="38"/>
      <c r="I236" s="78"/>
      <c r="J236" s="49"/>
      <c r="K236" s="53"/>
      <c r="L236" s="59"/>
      <c r="M236" s="38"/>
      <c r="N236" s="38"/>
      <c r="O236" s="38"/>
      <c r="P236" s="38"/>
      <c r="Q236" s="42"/>
    </row>
    <row r="237" spans="1:17" ht="15.75" x14ac:dyDescent="0.25">
      <c r="A237" s="1"/>
      <c r="B237" s="38"/>
      <c r="C237" s="38"/>
      <c r="D237" s="38"/>
      <c r="E237" s="38"/>
      <c r="F237" s="38"/>
      <c r="G237" s="38"/>
      <c r="H237" s="38"/>
      <c r="I237" s="78"/>
      <c r="J237" s="49"/>
      <c r="K237" s="53"/>
      <c r="L237" s="59"/>
      <c r="M237" s="38"/>
      <c r="N237" s="38"/>
      <c r="O237" s="38"/>
      <c r="P237" s="38"/>
      <c r="Q237" s="42"/>
    </row>
    <row r="238" spans="1:17" ht="15.75" x14ac:dyDescent="0.25">
      <c r="A238" s="1"/>
      <c r="B238" s="38"/>
      <c r="C238" s="38"/>
      <c r="D238" s="38"/>
      <c r="E238" s="38"/>
      <c r="F238" s="38"/>
      <c r="G238" s="38"/>
      <c r="H238" s="38"/>
      <c r="I238" s="78"/>
      <c r="J238" s="49"/>
      <c r="K238" s="53"/>
      <c r="L238" s="59"/>
      <c r="M238" s="38"/>
      <c r="N238" s="38"/>
      <c r="O238" s="38"/>
      <c r="P238" s="38"/>
      <c r="Q238" s="42"/>
    </row>
    <row r="239" spans="1:17" ht="15.75" x14ac:dyDescent="0.25">
      <c r="A239" s="1"/>
      <c r="B239" s="38"/>
      <c r="C239" s="38"/>
      <c r="D239" s="38"/>
      <c r="E239" s="38"/>
      <c r="F239" s="38"/>
      <c r="G239" s="38"/>
      <c r="H239" s="38"/>
      <c r="I239" s="78"/>
      <c r="J239" s="49"/>
      <c r="K239" s="53"/>
      <c r="L239" s="59"/>
      <c r="M239" s="38"/>
      <c r="N239" s="38"/>
      <c r="O239" s="38"/>
      <c r="P239" s="38"/>
      <c r="Q239" s="42"/>
    </row>
    <row r="240" spans="1:17" ht="15.75" x14ac:dyDescent="0.25">
      <c r="A240" s="1"/>
      <c r="B240" s="38"/>
      <c r="C240" s="38"/>
      <c r="D240" s="38"/>
      <c r="E240" s="38"/>
      <c r="F240" s="38"/>
      <c r="G240" s="38"/>
      <c r="H240" s="38"/>
      <c r="I240" s="78"/>
      <c r="J240" s="49"/>
      <c r="K240" s="53"/>
      <c r="L240" s="59"/>
      <c r="M240" s="38"/>
      <c r="N240" s="38"/>
      <c r="O240" s="38"/>
      <c r="P240" s="38"/>
      <c r="Q240" s="42"/>
    </row>
    <row r="241" spans="1:17" ht="15.75" x14ac:dyDescent="0.25">
      <c r="A241" s="1"/>
      <c r="B241" s="38"/>
      <c r="C241" s="38"/>
      <c r="D241" s="38"/>
      <c r="E241" s="38"/>
      <c r="F241" s="38"/>
      <c r="G241" s="38"/>
      <c r="H241" s="38"/>
      <c r="I241" s="78"/>
      <c r="J241" s="49"/>
      <c r="K241" s="53"/>
      <c r="L241" s="59"/>
      <c r="M241" s="38"/>
      <c r="N241" s="38"/>
      <c r="O241" s="38"/>
      <c r="P241" s="38"/>
      <c r="Q241" s="42"/>
    </row>
    <row r="242" spans="1:17" ht="15.75" x14ac:dyDescent="0.25">
      <c r="A242" s="1"/>
      <c r="B242" s="38"/>
      <c r="C242" s="38"/>
      <c r="D242" s="38"/>
      <c r="E242" s="38"/>
      <c r="F242" s="38"/>
      <c r="G242" s="38"/>
      <c r="H242" s="38"/>
      <c r="I242" s="78"/>
      <c r="J242" s="49"/>
      <c r="K242" s="53"/>
      <c r="L242" s="59"/>
      <c r="M242" s="38"/>
      <c r="N242" s="38"/>
      <c r="O242" s="38"/>
      <c r="P242" s="38"/>
      <c r="Q242" s="42"/>
    </row>
    <row r="243" spans="1:17" ht="15.75" x14ac:dyDescent="0.25">
      <c r="A243" s="1"/>
      <c r="B243" s="38"/>
      <c r="C243" s="38"/>
      <c r="D243" s="38"/>
      <c r="E243" s="38"/>
      <c r="F243" s="38"/>
      <c r="G243" s="38"/>
      <c r="H243" s="38"/>
      <c r="I243" s="78"/>
      <c r="J243" s="49"/>
      <c r="K243" s="53"/>
      <c r="L243" s="59"/>
      <c r="M243" s="38"/>
      <c r="N243" s="38"/>
      <c r="O243" s="38"/>
      <c r="P243" s="38"/>
      <c r="Q243" s="42"/>
    </row>
    <row r="244" spans="1:17" ht="15.75" x14ac:dyDescent="0.25">
      <c r="A244" s="1"/>
      <c r="B244" s="38"/>
      <c r="C244" s="38"/>
      <c r="D244" s="38"/>
      <c r="E244" s="38"/>
      <c r="F244" s="38"/>
      <c r="G244" s="38"/>
      <c r="H244" s="38"/>
      <c r="I244" s="78"/>
      <c r="J244" s="49"/>
      <c r="K244" s="53"/>
      <c r="L244" s="59"/>
      <c r="M244" s="38"/>
      <c r="N244" s="38"/>
      <c r="O244" s="38"/>
      <c r="P244" s="38"/>
      <c r="Q244" s="42"/>
    </row>
    <row r="245" spans="1:17" ht="15.75" x14ac:dyDescent="0.25">
      <c r="A245" s="1"/>
      <c r="B245" s="38"/>
      <c r="C245" s="38"/>
      <c r="D245" s="38"/>
      <c r="E245" s="38"/>
      <c r="F245" s="38"/>
      <c r="G245" s="38"/>
      <c r="H245" s="38"/>
      <c r="I245" s="78"/>
      <c r="J245" s="49"/>
      <c r="K245" s="53"/>
      <c r="L245" s="59"/>
      <c r="M245" s="38"/>
      <c r="N245" s="38"/>
      <c r="O245" s="38"/>
      <c r="P245" s="38"/>
      <c r="Q245" s="42"/>
    </row>
    <row r="246" spans="1:17" ht="15.75" x14ac:dyDescent="0.25">
      <c r="A246" s="1"/>
      <c r="B246" s="38"/>
      <c r="C246" s="38"/>
      <c r="D246" s="38"/>
      <c r="E246" s="38"/>
      <c r="F246" s="38"/>
      <c r="G246" s="38"/>
      <c r="H246" s="38"/>
      <c r="I246" s="78"/>
      <c r="J246" s="49"/>
      <c r="K246" s="53"/>
      <c r="L246" s="59"/>
      <c r="M246" s="38"/>
      <c r="N246" s="38"/>
      <c r="O246" s="38"/>
      <c r="P246" s="38"/>
      <c r="Q246" s="42"/>
    </row>
    <row r="247" spans="1:17" ht="15.75" x14ac:dyDescent="0.25">
      <c r="A247" s="1"/>
      <c r="B247" s="38"/>
      <c r="C247" s="38"/>
      <c r="D247" s="38"/>
      <c r="E247" s="38"/>
      <c r="F247" s="38"/>
      <c r="G247" s="38"/>
      <c r="H247" s="38"/>
      <c r="I247" s="78"/>
      <c r="J247" s="49"/>
      <c r="K247" s="53"/>
      <c r="L247" s="59"/>
      <c r="M247" s="38"/>
      <c r="N247" s="38"/>
      <c r="O247" s="38"/>
      <c r="P247" s="38"/>
      <c r="Q247" s="42"/>
    </row>
    <row r="248" spans="1:17" ht="15.75" x14ac:dyDescent="0.25">
      <c r="A248" s="1"/>
      <c r="B248" s="38"/>
      <c r="C248" s="38"/>
      <c r="D248" s="38"/>
      <c r="E248" s="38"/>
      <c r="F248" s="38"/>
      <c r="G248" s="38"/>
      <c r="H248" s="38"/>
      <c r="I248" s="78"/>
      <c r="J248" s="49"/>
      <c r="K248" s="53"/>
      <c r="L248" s="59"/>
      <c r="M248" s="38"/>
      <c r="N248" s="38"/>
      <c r="O248" s="38"/>
      <c r="P248" s="38"/>
      <c r="Q248" s="42"/>
    </row>
    <row r="249" spans="1:17" ht="15.75" x14ac:dyDescent="0.25">
      <c r="A249" s="1"/>
      <c r="B249" s="38"/>
      <c r="C249" s="38"/>
      <c r="D249" s="38"/>
      <c r="E249" s="38"/>
      <c r="F249" s="38"/>
      <c r="G249" s="38"/>
      <c r="H249" s="38"/>
      <c r="I249" s="78"/>
      <c r="J249" s="49"/>
      <c r="K249" s="53"/>
      <c r="L249" s="59"/>
      <c r="M249" s="38"/>
      <c r="N249" s="38"/>
      <c r="O249" s="38"/>
      <c r="P249" s="38"/>
      <c r="Q249" s="42"/>
    </row>
    <row r="250" spans="1:17" ht="15.75" x14ac:dyDescent="0.25">
      <c r="A250" s="1"/>
      <c r="B250" s="38"/>
      <c r="C250" s="38"/>
      <c r="D250" s="38"/>
      <c r="E250" s="38"/>
      <c r="F250" s="38"/>
      <c r="G250" s="38"/>
      <c r="H250" s="38"/>
      <c r="I250" s="78"/>
      <c r="J250" s="49"/>
      <c r="K250" s="53"/>
      <c r="L250" s="59"/>
      <c r="M250" s="38"/>
      <c r="N250" s="38"/>
      <c r="O250" s="38"/>
      <c r="P250" s="38"/>
      <c r="Q250" s="42"/>
    </row>
    <row r="251" spans="1:17" ht="15.75" x14ac:dyDescent="0.25">
      <c r="A251" s="1"/>
      <c r="B251" s="38"/>
      <c r="C251" s="38"/>
      <c r="D251" s="38"/>
      <c r="E251" s="38"/>
      <c r="F251" s="38"/>
      <c r="G251" s="38"/>
      <c r="H251" s="38"/>
      <c r="I251" s="78"/>
      <c r="J251" s="49"/>
      <c r="K251" s="53"/>
      <c r="L251" s="59"/>
      <c r="M251" s="38"/>
      <c r="N251" s="38"/>
      <c r="O251" s="38"/>
      <c r="P251" s="38"/>
      <c r="Q251" s="42"/>
    </row>
    <row r="252" spans="1:17" ht="15.75" x14ac:dyDescent="0.25">
      <c r="A252" s="1"/>
      <c r="B252" s="38"/>
      <c r="C252" s="38"/>
      <c r="D252" s="38"/>
      <c r="E252" s="38"/>
      <c r="F252" s="38"/>
      <c r="G252" s="38"/>
      <c r="H252" s="38"/>
      <c r="I252" s="78"/>
      <c r="J252" s="49"/>
      <c r="K252" s="53"/>
      <c r="L252" s="59"/>
      <c r="M252" s="38"/>
      <c r="N252" s="38"/>
      <c r="O252" s="38"/>
      <c r="P252" s="38"/>
      <c r="Q252" s="42"/>
    </row>
    <row r="253" spans="1:17" ht="15.75" x14ac:dyDescent="0.25">
      <c r="A253" s="1"/>
      <c r="B253" s="38"/>
      <c r="C253" s="38"/>
      <c r="D253" s="38"/>
      <c r="E253" s="38"/>
      <c r="F253" s="38"/>
      <c r="G253" s="38"/>
      <c r="H253" s="38"/>
      <c r="I253" s="78"/>
      <c r="J253" s="49"/>
      <c r="K253" s="53"/>
      <c r="L253" s="59"/>
      <c r="M253" s="38"/>
      <c r="N253" s="38"/>
      <c r="O253" s="38"/>
      <c r="P253" s="38"/>
      <c r="Q253" s="42"/>
    </row>
    <row r="254" spans="1:17" ht="15.75" x14ac:dyDescent="0.25">
      <c r="A254" s="1"/>
      <c r="B254" s="38"/>
      <c r="C254" s="38"/>
      <c r="D254" s="38"/>
      <c r="E254" s="38"/>
      <c r="F254" s="38"/>
      <c r="G254" s="38"/>
      <c r="H254" s="38"/>
      <c r="I254" s="78"/>
      <c r="J254" s="49"/>
      <c r="K254" s="53"/>
      <c r="L254" s="59"/>
      <c r="M254" s="38"/>
      <c r="N254" s="38"/>
      <c r="O254" s="38"/>
      <c r="P254" s="38"/>
      <c r="Q254" s="42"/>
    </row>
    <row r="255" spans="1:17" ht="15.75" x14ac:dyDescent="0.25">
      <c r="A255" s="1"/>
      <c r="B255" s="38"/>
      <c r="C255" s="38"/>
      <c r="D255" s="38"/>
      <c r="E255" s="38"/>
      <c r="F255" s="38"/>
      <c r="G255" s="38"/>
      <c r="H255" s="38"/>
      <c r="I255" s="78"/>
      <c r="J255" s="49"/>
      <c r="K255" s="53"/>
      <c r="L255" s="59"/>
      <c r="M255" s="38"/>
      <c r="N255" s="38"/>
      <c r="O255" s="38"/>
      <c r="P255" s="38"/>
      <c r="Q255" s="42"/>
    </row>
    <row r="256" spans="1:17" ht="15.75" x14ac:dyDescent="0.25">
      <c r="A256" s="1"/>
      <c r="B256" s="38"/>
      <c r="C256" s="38"/>
      <c r="D256" s="38"/>
      <c r="E256" s="38"/>
      <c r="F256" s="38"/>
      <c r="G256" s="38"/>
      <c r="H256" s="38"/>
      <c r="I256" s="78"/>
      <c r="J256" s="49"/>
      <c r="K256" s="53"/>
      <c r="L256" s="59"/>
      <c r="M256" s="38"/>
      <c r="N256" s="38"/>
      <c r="O256" s="38"/>
      <c r="P256" s="38"/>
      <c r="Q256" s="42"/>
    </row>
    <row r="257" spans="1:17" ht="15.75" x14ac:dyDescent="0.25">
      <c r="A257" s="1"/>
      <c r="B257" s="38"/>
      <c r="C257" s="38"/>
      <c r="D257" s="38"/>
      <c r="E257" s="38"/>
      <c r="F257" s="38"/>
      <c r="G257" s="38"/>
      <c r="H257" s="38"/>
      <c r="I257" s="78"/>
      <c r="J257" s="49"/>
      <c r="K257" s="53"/>
      <c r="L257" s="59"/>
      <c r="M257" s="38"/>
      <c r="N257" s="38"/>
      <c r="O257" s="38"/>
      <c r="P257" s="38"/>
      <c r="Q257" s="42"/>
    </row>
    <row r="258" spans="1:17" ht="15.75" x14ac:dyDescent="0.25">
      <c r="A258" s="1"/>
      <c r="B258" s="38"/>
      <c r="C258" s="38"/>
      <c r="D258" s="38"/>
      <c r="E258" s="38"/>
      <c r="F258" s="38"/>
      <c r="G258" s="38"/>
      <c r="H258" s="38"/>
      <c r="I258" s="78"/>
      <c r="J258" s="49"/>
      <c r="K258" s="53"/>
      <c r="L258" s="59"/>
      <c r="M258" s="38"/>
      <c r="N258" s="38"/>
      <c r="O258" s="38"/>
      <c r="P258" s="38"/>
      <c r="Q258" s="42"/>
    </row>
    <row r="259" spans="1:17" ht="15.75" x14ac:dyDescent="0.25">
      <c r="A259" s="1"/>
      <c r="B259" s="38"/>
      <c r="C259" s="38"/>
      <c r="D259" s="38"/>
      <c r="E259" s="38"/>
      <c r="F259" s="38"/>
      <c r="G259" s="38"/>
      <c r="H259" s="38"/>
      <c r="I259" s="78"/>
      <c r="J259" s="49"/>
      <c r="K259" s="53"/>
      <c r="L259" s="59"/>
      <c r="M259" s="38"/>
      <c r="N259" s="38"/>
      <c r="O259" s="38"/>
      <c r="P259" s="38"/>
      <c r="Q259" s="42"/>
    </row>
    <row r="260" spans="1:17" ht="15.75" x14ac:dyDescent="0.25">
      <c r="A260" s="1"/>
      <c r="B260" s="38"/>
      <c r="C260" s="38"/>
      <c r="D260" s="38"/>
      <c r="E260" s="38"/>
      <c r="F260" s="38"/>
      <c r="G260" s="38"/>
      <c r="H260" s="38"/>
      <c r="I260" s="78"/>
      <c r="J260" s="49"/>
      <c r="K260" s="53"/>
      <c r="L260" s="59"/>
      <c r="M260" s="38"/>
      <c r="N260" s="38"/>
      <c r="O260" s="38"/>
      <c r="P260" s="38"/>
      <c r="Q260" s="42"/>
    </row>
    <row r="261" spans="1:17" ht="15.75" x14ac:dyDescent="0.25">
      <c r="A261" s="1"/>
      <c r="B261" s="38"/>
      <c r="C261" s="38"/>
      <c r="D261" s="38"/>
      <c r="E261" s="38"/>
      <c r="F261" s="38"/>
      <c r="G261" s="38"/>
      <c r="H261" s="38"/>
      <c r="I261" s="78"/>
      <c r="J261" s="49"/>
      <c r="K261" s="53"/>
      <c r="L261" s="59"/>
      <c r="M261" s="38"/>
      <c r="N261" s="38"/>
      <c r="O261" s="38"/>
      <c r="P261" s="38"/>
      <c r="Q261" s="42"/>
    </row>
    <row r="262" spans="1:17" ht="15.75" x14ac:dyDescent="0.25">
      <c r="A262" s="1"/>
      <c r="B262" s="38"/>
      <c r="C262" s="38"/>
      <c r="D262" s="38"/>
      <c r="E262" s="38"/>
      <c r="F262" s="38"/>
      <c r="G262" s="38"/>
      <c r="H262" s="38"/>
      <c r="I262" s="78"/>
      <c r="J262" s="49"/>
      <c r="K262" s="53"/>
      <c r="L262" s="59"/>
      <c r="M262" s="38"/>
      <c r="N262" s="38"/>
      <c r="O262" s="38"/>
      <c r="P262" s="38"/>
      <c r="Q262" s="42"/>
    </row>
    <row r="263" spans="1:17" ht="15.75" x14ac:dyDescent="0.25">
      <c r="A263" s="1"/>
      <c r="B263" s="38"/>
      <c r="C263" s="38"/>
      <c r="D263" s="38"/>
      <c r="E263" s="38"/>
      <c r="F263" s="38"/>
      <c r="G263" s="38"/>
      <c r="H263" s="38"/>
      <c r="I263" s="78"/>
      <c r="J263" s="49"/>
      <c r="K263" s="53"/>
      <c r="L263" s="59"/>
      <c r="M263" s="38"/>
      <c r="N263" s="38"/>
      <c r="O263" s="38"/>
      <c r="P263" s="38"/>
      <c r="Q263" s="42"/>
    </row>
    <row r="264" spans="1:17" ht="15.75" x14ac:dyDescent="0.25">
      <c r="A264" s="1"/>
      <c r="B264" s="38"/>
      <c r="C264" s="38"/>
      <c r="D264" s="38"/>
      <c r="E264" s="38"/>
      <c r="F264" s="38"/>
      <c r="G264" s="38"/>
      <c r="H264" s="38"/>
      <c r="I264" s="78"/>
      <c r="J264" s="49"/>
      <c r="K264" s="53"/>
      <c r="L264" s="59"/>
      <c r="M264" s="38"/>
      <c r="N264" s="38"/>
      <c r="O264" s="38"/>
      <c r="P264" s="38"/>
      <c r="Q264" s="42"/>
    </row>
    <row r="265" spans="1:17" ht="15.75" x14ac:dyDescent="0.25">
      <c r="A265" s="1"/>
      <c r="B265" s="38"/>
      <c r="C265" s="38"/>
      <c r="D265" s="38"/>
      <c r="E265" s="38"/>
      <c r="F265" s="38"/>
      <c r="G265" s="38"/>
      <c r="H265" s="38"/>
      <c r="I265" s="78"/>
      <c r="J265" s="49"/>
      <c r="K265" s="53"/>
      <c r="L265" s="59"/>
      <c r="M265" s="38"/>
      <c r="N265" s="38"/>
      <c r="O265" s="38"/>
      <c r="P265" s="38"/>
      <c r="Q265" s="42"/>
    </row>
    <row r="266" spans="1:17" ht="15.75" x14ac:dyDescent="0.25">
      <c r="A266" s="1"/>
      <c r="B266" s="38"/>
      <c r="C266" s="38"/>
      <c r="D266" s="38"/>
      <c r="E266" s="38"/>
      <c r="F266" s="38"/>
      <c r="G266" s="38"/>
      <c r="H266" s="38"/>
      <c r="I266" s="78"/>
      <c r="J266" s="49"/>
      <c r="K266" s="53"/>
      <c r="L266" s="59"/>
      <c r="M266" s="38"/>
      <c r="N266" s="38"/>
      <c r="O266" s="38"/>
      <c r="P266" s="38"/>
      <c r="Q266" s="42"/>
    </row>
    <row r="267" spans="1:17" ht="15.75" x14ac:dyDescent="0.25">
      <c r="A267" s="1"/>
      <c r="B267" s="38"/>
      <c r="C267" s="38"/>
      <c r="D267" s="38"/>
      <c r="E267" s="38"/>
      <c r="F267" s="38"/>
      <c r="G267" s="38"/>
      <c r="H267" s="38"/>
      <c r="I267" s="78"/>
      <c r="J267" s="49"/>
      <c r="K267" s="53"/>
      <c r="L267" s="59"/>
      <c r="M267" s="38"/>
      <c r="N267" s="38"/>
      <c r="O267" s="38"/>
      <c r="P267" s="38"/>
      <c r="Q267" s="42"/>
    </row>
    <row r="268" spans="1:17" ht="15.75" x14ac:dyDescent="0.25">
      <c r="A268" s="1"/>
      <c r="B268" s="38"/>
      <c r="C268" s="38"/>
      <c r="D268" s="38"/>
      <c r="E268" s="38"/>
      <c r="F268" s="38"/>
      <c r="G268" s="38"/>
      <c r="H268" s="38"/>
      <c r="I268" s="78"/>
      <c r="J268" s="49"/>
      <c r="K268" s="53"/>
      <c r="L268" s="59"/>
      <c r="M268" s="38"/>
      <c r="N268" s="38"/>
      <c r="O268" s="38"/>
      <c r="P268" s="38"/>
      <c r="Q268" s="42"/>
    </row>
    <row r="269" spans="1:17" ht="15.75" x14ac:dyDescent="0.25">
      <c r="A269" s="1"/>
      <c r="B269" s="38"/>
      <c r="C269" s="38"/>
      <c r="D269" s="38"/>
      <c r="E269" s="38"/>
      <c r="F269" s="38"/>
      <c r="G269" s="38"/>
      <c r="H269" s="38"/>
      <c r="I269" s="78"/>
      <c r="J269" s="49"/>
      <c r="K269" s="53"/>
      <c r="L269" s="59"/>
      <c r="M269" s="38"/>
      <c r="N269" s="38"/>
      <c r="O269" s="38"/>
      <c r="P269" s="38"/>
      <c r="Q269" s="42"/>
    </row>
    <row r="270" spans="1:17" ht="15.75" x14ac:dyDescent="0.25">
      <c r="A270" s="1"/>
      <c r="B270" s="38"/>
      <c r="C270" s="38"/>
      <c r="D270" s="38"/>
      <c r="E270" s="38"/>
      <c r="F270" s="38"/>
      <c r="G270" s="38"/>
      <c r="H270" s="38"/>
      <c r="I270" s="78"/>
      <c r="J270" s="49"/>
      <c r="K270" s="53"/>
      <c r="L270" s="59"/>
      <c r="M270" s="38"/>
      <c r="N270" s="38"/>
      <c r="O270" s="38"/>
      <c r="P270" s="38"/>
      <c r="Q270" s="42"/>
    </row>
    <row r="271" spans="1:17" ht="15.75" x14ac:dyDescent="0.25">
      <c r="A271" s="1"/>
      <c r="B271" s="38"/>
      <c r="C271" s="38"/>
      <c r="D271" s="38"/>
      <c r="E271" s="38"/>
      <c r="F271" s="38"/>
      <c r="G271" s="38"/>
      <c r="H271" s="38"/>
      <c r="I271" s="78"/>
      <c r="J271" s="49"/>
      <c r="K271" s="53"/>
      <c r="L271" s="59"/>
      <c r="M271" s="38"/>
      <c r="N271" s="38"/>
      <c r="O271" s="38"/>
      <c r="P271" s="38"/>
      <c r="Q271" s="42"/>
    </row>
    <row r="272" spans="1:17" ht="15.75" x14ac:dyDescent="0.25">
      <c r="A272" s="1"/>
      <c r="B272" s="38"/>
      <c r="C272" s="38"/>
      <c r="D272" s="38"/>
      <c r="E272" s="38"/>
      <c r="F272" s="38"/>
      <c r="G272" s="38"/>
      <c r="H272" s="38"/>
      <c r="I272" s="78"/>
      <c r="J272" s="49"/>
      <c r="K272" s="53"/>
      <c r="L272" s="59"/>
      <c r="M272" s="38"/>
      <c r="N272" s="38"/>
      <c r="O272" s="38"/>
      <c r="P272" s="38"/>
      <c r="Q272" s="42"/>
    </row>
    <row r="273" spans="1:17" ht="15.75" x14ac:dyDescent="0.25">
      <c r="A273" s="1"/>
      <c r="B273" s="38"/>
      <c r="C273" s="38"/>
      <c r="D273" s="38"/>
      <c r="E273" s="38"/>
      <c r="F273" s="38"/>
      <c r="G273" s="38"/>
      <c r="H273" s="38"/>
      <c r="I273" s="78"/>
      <c r="J273" s="49"/>
      <c r="K273" s="53"/>
      <c r="L273" s="59"/>
      <c r="M273" s="38"/>
      <c r="N273" s="38"/>
      <c r="O273" s="38"/>
      <c r="P273" s="38"/>
      <c r="Q273" s="42"/>
    </row>
    <row r="274" spans="1:17" ht="15.75" x14ac:dyDescent="0.25">
      <c r="A274" s="1"/>
      <c r="B274" s="38"/>
      <c r="C274" s="38"/>
      <c r="D274" s="38"/>
      <c r="E274" s="38"/>
      <c r="F274" s="38"/>
      <c r="G274" s="38"/>
      <c r="H274" s="38"/>
      <c r="I274" s="78"/>
      <c r="J274" s="49"/>
      <c r="K274" s="53"/>
      <c r="L274" s="59"/>
      <c r="M274" s="38"/>
      <c r="N274" s="38"/>
      <c r="O274" s="38"/>
      <c r="P274" s="38"/>
      <c r="Q274" s="42"/>
    </row>
    <row r="275" spans="1:17" ht="15.75" x14ac:dyDescent="0.25">
      <c r="A275" s="1"/>
      <c r="B275" s="38"/>
      <c r="C275" s="38"/>
      <c r="D275" s="38"/>
      <c r="E275" s="38"/>
      <c r="F275" s="38"/>
      <c r="G275" s="38"/>
      <c r="H275" s="38"/>
      <c r="I275" s="78"/>
      <c r="J275" s="49"/>
      <c r="K275" s="53"/>
      <c r="L275" s="59"/>
      <c r="M275" s="38"/>
      <c r="N275" s="38"/>
      <c r="O275" s="38"/>
      <c r="P275" s="38"/>
      <c r="Q275" s="42"/>
    </row>
    <row r="276" spans="1:17" ht="15.75" x14ac:dyDescent="0.25">
      <c r="A276" s="1"/>
      <c r="B276" s="38"/>
      <c r="C276" s="38"/>
      <c r="D276" s="38"/>
      <c r="E276" s="38"/>
      <c r="F276" s="38"/>
      <c r="G276" s="38"/>
      <c r="H276" s="38"/>
      <c r="I276" s="78"/>
      <c r="J276" s="49"/>
      <c r="K276" s="53"/>
      <c r="L276" s="59"/>
      <c r="M276" s="38"/>
      <c r="N276" s="38"/>
      <c r="O276" s="38"/>
      <c r="P276" s="38"/>
      <c r="Q276" s="42"/>
    </row>
    <row r="277" spans="1:17" ht="15.75" x14ac:dyDescent="0.25">
      <c r="A277" s="1"/>
      <c r="B277" s="38"/>
      <c r="C277" s="38"/>
      <c r="D277" s="38"/>
      <c r="E277" s="38"/>
      <c r="F277" s="38"/>
      <c r="G277" s="38"/>
      <c r="H277" s="38"/>
      <c r="I277" s="78"/>
      <c r="J277" s="49"/>
      <c r="K277" s="53"/>
      <c r="L277" s="59"/>
      <c r="M277" s="38"/>
      <c r="N277" s="38"/>
      <c r="O277" s="38"/>
      <c r="P277" s="38"/>
      <c r="Q277" s="42"/>
    </row>
    <row r="278" spans="1:17" ht="15.75" x14ac:dyDescent="0.25">
      <c r="A278" s="1"/>
      <c r="B278" s="38"/>
      <c r="C278" s="38"/>
      <c r="D278" s="38"/>
      <c r="E278" s="38"/>
      <c r="F278" s="38"/>
      <c r="G278" s="38"/>
      <c r="H278" s="38"/>
      <c r="I278" s="78"/>
      <c r="J278" s="49"/>
      <c r="K278" s="53"/>
      <c r="L278" s="59"/>
      <c r="M278" s="38"/>
      <c r="N278" s="38"/>
      <c r="O278" s="38"/>
      <c r="P278" s="38"/>
      <c r="Q278" s="42"/>
    </row>
    <row r="279" spans="1:17" ht="15.75" x14ac:dyDescent="0.25">
      <c r="A279" s="1"/>
      <c r="B279" s="38"/>
      <c r="C279" s="38"/>
      <c r="D279" s="38"/>
      <c r="E279" s="38"/>
      <c r="F279" s="38"/>
      <c r="G279" s="38"/>
      <c r="H279" s="38"/>
      <c r="I279" s="78"/>
      <c r="J279" s="49"/>
      <c r="K279" s="53"/>
      <c r="L279" s="59"/>
      <c r="M279" s="38"/>
      <c r="N279" s="38"/>
      <c r="O279" s="38"/>
      <c r="P279" s="38"/>
      <c r="Q279" s="42"/>
    </row>
    <row r="280" spans="1:17" ht="15.75" x14ac:dyDescent="0.25">
      <c r="A280" s="1"/>
      <c r="B280" s="38"/>
      <c r="C280" s="38"/>
      <c r="D280" s="38"/>
      <c r="E280" s="38"/>
      <c r="F280" s="38"/>
      <c r="G280" s="38"/>
      <c r="H280" s="38"/>
      <c r="I280" s="78"/>
      <c r="J280" s="49"/>
      <c r="K280" s="53"/>
      <c r="L280" s="59"/>
      <c r="M280" s="38"/>
      <c r="N280" s="38"/>
      <c r="O280" s="38"/>
      <c r="P280" s="38"/>
      <c r="Q280" s="42"/>
    </row>
    <row r="281" spans="1:17" ht="15.75" x14ac:dyDescent="0.25">
      <c r="A281" s="1"/>
      <c r="B281" s="38"/>
      <c r="C281" s="38"/>
      <c r="D281" s="38"/>
      <c r="E281" s="38"/>
      <c r="F281" s="38"/>
      <c r="G281" s="38"/>
      <c r="H281" s="38"/>
      <c r="I281" s="78"/>
      <c r="J281" s="49"/>
      <c r="K281" s="53"/>
      <c r="L281" s="59"/>
      <c r="M281" s="38"/>
      <c r="N281" s="38"/>
      <c r="O281" s="38"/>
      <c r="P281" s="38"/>
      <c r="Q281" s="42"/>
    </row>
    <row r="282" spans="1:17" ht="15.75" x14ac:dyDescent="0.25">
      <c r="A282" s="1"/>
      <c r="B282" s="38"/>
      <c r="C282" s="38"/>
      <c r="D282" s="38"/>
      <c r="E282" s="38"/>
      <c r="F282" s="38"/>
      <c r="G282" s="38"/>
      <c r="H282" s="38"/>
      <c r="I282" s="78"/>
      <c r="J282" s="49"/>
      <c r="K282" s="53"/>
      <c r="L282" s="59"/>
      <c r="M282" s="38"/>
      <c r="N282" s="38"/>
      <c r="O282" s="38"/>
      <c r="P282" s="38"/>
      <c r="Q282" s="42"/>
    </row>
    <row r="283" spans="1:17" ht="15.75" x14ac:dyDescent="0.25">
      <c r="A283" s="1"/>
      <c r="B283" s="38"/>
      <c r="C283" s="38"/>
      <c r="D283" s="38"/>
      <c r="E283" s="38"/>
      <c r="F283" s="38"/>
      <c r="G283" s="38"/>
      <c r="H283" s="38"/>
      <c r="I283" s="78"/>
      <c r="J283" s="49"/>
      <c r="K283" s="53"/>
      <c r="L283" s="59"/>
      <c r="M283" s="38"/>
      <c r="N283" s="38"/>
      <c r="O283" s="38"/>
      <c r="P283" s="38"/>
      <c r="Q283" s="42"/>
    </row>
    <row r="284" spans="1:17" ht="15.75" x14ac:dyDescent="0.25">
      <c r="A284" s="1"/>
      <c r="B284" s="38"/>
      <c r="C284" s="38"/>
      <c r="D284" s="38"/>
      <c r="E284" s="38"/>
      <c r="F284" s="38"/>
      <c r="G284" s="38"/>
      <c r="H284" s="38"/>
      <c r="I284" s="78"/>
      <c r="J284" s="49"/>
      <c r="K284" s="53"/>
      <c r="L284" s="59"/>
      <c r="M284" s="38"/>
      <c r="N284" s="38"/>
      <c r="O284" s="38"/>
      <c r="P284" s="38"/>
      <c r="Q284" s="42"/>
    </row>
    <row r="285" spans="1:17" ht="15.75" x14ac:dyDescent="0.25">
      <c r="A285" s="1"/>
      <c r="B285" s="38"/>
      <c r="C285" s="38"/>
      <c r="D285" s="38"/>
      <c r="E285" s="38"/>
      <c r="F285" s="38"/>
      <c r="G285" s="38"/>
      <c r="H285" s="38"/>
      <c r="I285" s="78"/>
      <c r="J285" s="49"/>
      <c r="K285" s="53"/>
      <c r="L285" s="59"/>
      <c r="M285" s="38"/>
      <c r="N285" s="38"/>
      <c r="O285" s="38"/>
      <c r="P285" s="38"/>
      <c r="Q285" s="42"/>
    </row>
    <row r="286" spans="1:17" ht="15.75" x14ac:dyDescent="0.25">
      <c r="A286" s="1"/>
      <c r="B286" s="38"/>
      <c r="C286" s="38"/>
      <c r="D286" s="38"/>
      <c r="E286" s="38"/>
      <c r="F286" s="38"/>
      <c r="G286" s="38"/>
      <c r="H286" s="38"/>
      <c r="I286" s="78"/>
      <c r="J286" s="49"/>
      <c r="K286" s="53"/>
      <c r="L286" s="59"/>
      <c r="M286" s="38"/>
      <c r="N286" s="38"/>
      <c r="O286" s="38"/>
      <c r="P286" s="38"/>
      <c r="Q286" s="42"/>
    </row>
    <row r="287" spans="1:17" ht="15.75" x14ac:dyDescent="0.25">
      <c r="A287" s="1"/>
      <c r="B287" s="38"/>
      <c r="C287" s="38"/>
      <c r="D287" s="38"/>
      <c r="E287" s="38"/>
      <c r="F287" s="38"/>
      <c r="G287" s="38"/>
      <c r="H287" s="38"/>
      <c r="I287" s="78"/>
      <c r="J287" s="49"/>
      <c r="K287" s="53"/>
      <c r="L287" s="59"/>
      <c r="M287" s="38"/>
      <c r="N287" s="38"/>
      <c r="O287" s="38"/>
      <c r="P287" s="38"/>
      <c r="Q287" s="42"/>
    </row>
    <row r="288" spans="1:17" ht="15.75" x14ac:dyDescent="0.25">
      <c r="A288" s="1"/>
      <c r="B288" s="38"/>
      <c r="C288" s="38"/>
      <c r="D288" s="38"/>
      <c r="E288" s="38"/>
      <c r="F288" s="38"/>
      <c r="G288" s="38"/>
      <c r="H288" s="38"/>
      <c r="I288" s="78"/>
      <c r="J288" s="49"/>
      <c r="K288" s="53"/>
      <c r="L288" s="59"/>
      <c r="M288" s="38"/>
      <c r="N288" s="38"/>
      <c r="O288" s="38"/>
      <c r="P288" s="38"/>
      <c r="Q288" s="42"/>
    </row>
    <row r="289" spans="1:17" ht="15.75" x14ac:dyDescent="0.25">
      <c r="A289" s="1"/>
      <c r="B289" s="38"/>
      <c r="C289" s="38"/>
      <c r="D289" s="38"/>
      <c r="E289" s="38"/>
      <c r="F289" s="38"/>
      <c r="G289" s="38"/>
      <c r="H289" s="38"/>
      <c r="I289" s="78"/>
      <c r="J289" s="49"/>
      <c r="K289" s="53"/>
      <c r="L289" s="59"/>
      <c r="M289" s="38"/>
      <c r="N289" s="38"/>
      <c r="O289" s="38"/>
      <c r="P289" s="38"/>
      <c r="Q289" s="42"/>
    </row>
    <row r="290" spans="1:17" ht="15.75" x14ac:dyDescent="0.25">
      <c r="A290" s="1"/>
      <c r="B290" s="38"/>
      <c r="C290" s="38"/>
      <c r="D290" s="38"/>
      <c r="E290" s="38"/>
      <c r="F290" s="38"/>
      <c r="G290" s="38"/>
      <c r="H290" s="38"/>
      <c r="I290" s="78"/>
      <c r="J290" s="49"/>
      <c r="K290" s="53"/>
      <c r="L290" s="59"/>
      <c r="M290" s="38"/>
      <c r="N290" s="38"/>
      <c r="O290" s="38"/>
      <c r="P290" s="38"/>
      <c r="Q290" s="42"/>
    </row>
    <row r="291" spans="1:17" ht="15.75" x14ac:dyDescent="0.25">
      <c r="A291" s="1"/>
      <c r="B291" s="38"/>
      <c r="C291" s="38"/>
      <c r="D291" s="38"/>
      <c r="E291" s="38"/>
      <c r="F291" s="38"/>
      <c r="G291" s="38"/>
      <c r="H291" s="38"/>
      <c r="I291" s="78"/>
      <c r="J291" s="49"/>
      <c r="K291" s="53"/>
      <c r="L291" s="59"/>
      <c r="M291" s="38"/>
      <c r="N291" s="38"/>
      <c r="O291" s="38"/>
      <c r="P291" s="38"/>
      <c r="Q291" s="42"/>
    </row>
    <row r="292" spans="1:17" ht="15.75" x14ac:dyDescent="0.25">
      <c r="A292" s="1"/>
      <c r="B292" s="38"/>
      <c r="C292" s="38"/>
      <c r="D292" s="38"/>
      <c r="E292" s="38"/>
      <c r="F292" s="38"/>
      <c r="G292" s="38"/>
      <c r="H292" s="38"/>
      <c r="I292" s="78"/>
      <c r="J292" s="49"/>
      <c r="K292" s="53"/>
      <c r="L292" s="59"/>
      <c r="M292" s="38"/>
      <c r="N292" s="38"/>
      <c r="O292" s="38"/>
      <c r="P292" s="38"/>
      <c r="Q292" s="42"/>
    </row>
    <row r="293" spans="1:17" ht="15.75" x14ac:dyDescent="0.25">
      <c r="A293" s="1"/>
      <c r="B293" s="38"/>
      <c r="C293" s="38"/>
      <c r="D293" s="38"/>
      <c r="E293" s="38"/>
      <c r="F293" s="38"/>
      <c r="G293" s="38"/>
      <c r="H293" s="38"/>
      <c r="I293" s="78"/>
      <c r="J293" s="49"/>
      <c r="K293" s="53"/>
      <c r="L293" s="59"/>
      <c r="M293" s="38"/>
      <c r="N293" s="38"/>
      <c r="O293" s="38"/>
      <c r="P293" s="38"/>
      <c r="Q293" s="42"/>
    </row>
    <row r="294" spans="1:17" ht="15.75" x14ac:dyDescent="0.25">
      <c r="A294" s="1"/>
      <c r="B294" s="38"/>
      <c r="C294" s="38"/>
      <c r="D294" s="38"/>
      <c r="E294" s="38"/>
      <c r="F294" s="38"/>
      <c r="G294" s="38"/>
      <c r="H294" s="38"/>
      <c r="I294" s="78"/>
      <c r="J294" s="49"/>
      <c r="K294" s="53"/>
      <c r="L294" s="59"/>
      <c r="M294" s="38"/>
      <c r="N294" s="38"/>
      <c r="O294" s="38"/>
      <c r="P294" s="38"/>
      <c r="Q294" s="42"/>
    </row>
    <row r="295" spans="1:17" ht="15.75" x14ac:dyDescent="0.25">
      <c r="A295" s="1"/>
      <c r="B295" s="38"/>
      <c r="C295" s="38"/>
      <c r="D295" s="38"/>
      <c r="E295" s="38"/>
      <c r="F295" s="38"/>
      <c r="G295" s="38"/>
      <c r="H295" s="38"/>
      <c r="I295" s="78"/>
      <c r="J295" s="49"/>
      <c r="K295" s="53"/>
      <c r="L295" s="59"/>
      <c r="M295" s="38"/>
      <c r="N295" s="38"/>
      <c r="O295" s="38"/>
      <c r="P295" s="38"/>
      <c r="Q295" s="42"/>
    </row>
    <row r="296" spans="1:17" ht="15.75" x14ac:dyDescent="0.25">
      <c r="A296" s="1"/>
      <c r="B296" s="38"/>
      <c r="C296" s="38"/>
      <c r="D296" s="38"/>
      <c r="E296" s="38"/>
      <c r="F296" s="38"/>
      <c r="G296" s="38"/>
      <c r="H296" s="38"/>
      <c r="I296" s="78"/>
      <c r="J296" s="49"/>
      <c r="K296" s="53"/>
      <c r="L296" s="59"/>
      <c r="M296" s="38"/>
      <c r="N296" s="38"/>
      <c r="O296" s="38"/>
      <c r="P296" s="38"/>
      <c r="Q296" s="42"/>
    </row>
    <row r="297" spans="1:17" ht="15.75" x14ac:dyDescent="0.25">
      <c r="A297" s="1"/>
      <c r="B297" s="38"/>
      <c r="C297" s="38"/>
      <c r="D297" s="38"/>
      <c r="E297" s="38"/>
      <c r="F297" s="38"/>
      <c r="G297" s="38"/>
      <c r="H297" s="38"/>
      <c r="I297" s="78"/>
      <c r="J297" s="49"/>
      <c r="K297" s="53"/>
      <c r="L297" s="59"/>
      <c r="M297" s="38"/>
      <c r="N297" s="38"/>
      <c r="O297" s="38"/>
      <c r="P297" s="38"/>
      <c r="Q297" s="42"/>
    </row>
    <row r="298" spans="1:17" ht="15.75" x14ac:dyDescent="0.25">
      <c r="A298" s="1"/>
      <c r="B298" s="38"/>
      <c r="C298" s="38"/>
      <c r="D298" s="38"/>
      <c r="E298" s="38"/>
      <c r="F298" s="38"/>
      <c r="G298" s="38"/>
      <c r="H298" s="38"/>
      <c r="I298" s="78"/>
      <c r="J298" s="49"/>
      <c r="K298" s="53"/>
      <c r="L298" s="59"/>
      <c r="M298" s="38"/>
      <c r="N298" s="38"/>
      <c r="O298" s="38"/>
      <c r="P298" s="38"/>
      <c r="Q298" s="42"/>
    </row>
    <row r="299" spans="1:17" ht="15.75" x14ac:dyDescent="0.25">
      <c r="A299" s="1"/>
      <c r="B299" s="38"/>
      <c r="C299" s="38"/>
      <c r="D299" s="38"/>
      <c r="E299" s="38"/>
      <c r="F299" s="38"/>
      <c r="G299" s="38"/>
      <c r="H299" s="38"/>
      <c r="I299" s="78"/>
      <c r="J299" s="49"/>
      <c r="K299" s="53"/>
      <c r="L299" s="59"/>
      <c r="M299" s="38"/>
      <c r="N299" s="38"/>
      <c r="O299" s="38"/>
      <c r="P299" s="38"/>
      <c r="Q299" s="42"/>
    </row>
    <row r="300" spans="1:17" ht="15.75" x14ac:dyDescent="0.25">
      <c r="A300" s="1"/>
      <c r="B300" s="38"/>
      <c r="C300" s="38"/>
      <c r="D300" s="38"/>
      <c r="E300" s="38"/>
      <c r="F300" s="38"/>
      <c r="G300" s="38"/>
      <c r="H300" s="38"/>
      <c r="I300" s="78"/>
      <c r="J300" s="49"/>
      <c r="K300" s="53"/>
      <c r="L300" s="59"/>
      <c r="M300" s="38"/>
      <c r="N300" s="38"/>
      <c r="O300" s="38"/>
      <c r="P300" s="38"/>
      <c r="Q300" s="42"/>
    </row>
    <row r="301" spans="1:17" ht="15.75" x14ac:dyDescent="0.25">
      <c r="A301" s="1"/>
      <c r="B301" s="38"/>
      <c r="C301" s="38"/>
      <c r="D301" s="38"/>
      <c r="E301" s="38"/>
      <c r="F301" s="38"/>
      <c r="G301" s="38"/>
      <c r="H301" s="38"/>
      <c r="I301" s="78"/>
      <c r="J301" s="49"/>
      <c r="K301" s="53"/>
      <c r="L301" s="59"/>
      <c r="M301" s="38"/>
      <c r="N301" s="38"/>
      <c r="O301" s="38"/>
      <c r="P301" s="38"/>
      <c r="Q301" s="42"/>
    </row>
    <row r="302" spans="1:17" ht="15.75" x14ac:dyDescent="0.25">
      <c r="A302" s="1"/>
      <c r="B302" s="38"/>
      <c r="C302" s="38"/>
      <c r="D302" s="38"/>
      <c r="E302" s="38"/>
      <c r="F302" s="38"/>
      <c r="G302" s="38"/>
      <c r="H302" s="38"/>
      <c r="I302" s="78"/>
      <c r="J302" s="49"/>
      <c r="K302" s="53"/>
      <c r="L302" s="59"/>
      <c r="M302" s="38"/>
      <c r="N302" s="38"/>
      <c r="O302" s="38"/>
      <c r="P302" s="38"/>
      <c r="Q302" s="42"/>
    </row>
    <row r="303" spans="1:17" ht="15.75" x14ac:dyDescent="0.25">
      <c r="A303" s="1"/>
      <c r="B303" s="38"/>
      <c r="C303" s="38"/>
      <c r="D303" s="38"/>
      <c r="E303" s="38"/>
      <c r="F303" s="38"/>
      <c r="G303" s="38"/>
      <c r="H303" s="38"/>
      <c r="I303" s="78"/>
      <c r="J303" s="49"/>
      <c r="K303" s="53"/>
      <c r="L303" s="59"/>
      <c r="M303" s="38"/>
      <c r="N303" s="38"/>
      <c r="O303" s="38"/>
      <c r="P303" s="38"/>
      <c r="Q303" s="42"/>
    </row>
    <row r="304" spans="1:17" ht="15.75" x14ac:dyDescent="0.25">
      <c r="A304" s="1"/>
      <c r="B304" s="38"/>
      <c r="C304" s="38"/>
      <c r="D304" s="38"/>
      <c r="E304" s="38"/>
      <c r="F304" s="38"/>
      <c r="G304" s="38"/>
      <c r="H304" s="38"/>
      <c r="I304" s="78"/>
      <c r="J304" s="49"/>
      <c r="K304" s="53"/>
      <c r="L304" s="59"/>
      <c r="M304" s="38"/>
      <c r="N304" s="38"/>
      <c r="O304" s="38"/>
      <c r="P304" s="38"/>
      <c r="Q304" s="42"/>
    </row>
    <row r="305" spans="1:17" ht="15.75" x14ac:dyDescent="0.25">
      <c r="A305" s="1"/>
      <c r="B305" s="38"/>
      <c r="C305" s="38"/>
      <c r="D305" s="38"/>
      <c r="E305" s="38"/>
      <c r="F305" s="38"/>
      <c r="G305" s="38"/>
      <c r="H305" s="38"/>
      <c r="I305" s="78"/>
      <c r="J305" s="49"/>
      <c r="K305" s="53"/>
      <c r="L305" s="59"/>
      <c r="M305" s="38"/>
      <c r="N305" s="38"/>
      <c r="O305" s="38"/>
      <c r="P305" s="38"/>
      <c r="Q305" s="42"/>
    </row>
    <row r="306" spans="1:17" ht="15.75" x14ac:dyDescent="0.25">
      <c r="A306" s="1"/>
      <c r="B306" s="38"/>
      <c r="C306" s="38"/>
      <c r="D306" s="38"/>
      <c r="E306" s="38"/>
      <c r="F306" s="38"/>
      <c r="G306" s="38"/>
      <c r="H306" s="38"/>
      <c r="I306" s="78"/>
      <c r="J306" s="49"/>
      <c r="K306" s="53"/>
      <c r="L306" s="59"/>
      <c r="M306" s="38"/>
      <c r="N306" s="38"/>
      <c r="O306" s="38"/>
      <c r="P306" s="38"/>
      <c r="Q306" s="42"/>
    </row>
    <row r="307" spans="1:17" ht="15.75" x14ac:dyDescent="0.25">
      <c r="A307" s="1"/>
      <c r="B307" s="38"/>
      <c r="C307" s="38"/>
      <c r="D307" s="38"/>
      <c r="E307" s="38"/>
      <c r="F307" s="38"/>
      <c r="G307" s="38"/>
      <c r="H307" s="38"/>
      <c r="I307" s="78"/>
      <c r="J307" s="49"/>
      <c r="K307" s="53"/>
      <c r="L307" s="59"/>
      <c r="M307" s="38"/>
      <c r="N307" s="38"/>
      <c r="O307" s="38"/>
      <c r="P307" s="38"/>
      <c r="Q307" s="42"/>
    </row>
    <row r="308" spans="1:17" ht="15.75" x14ac:dyDescent="0.25">
      <c r="A308" s="1"/>
      <c r="B308" s="38"/>
      <c r="C308" s="38"/>
      <c r="D308" s="38"/>
      <c r="E308" s="38"/>
      <c r="F308" s="38"/>
      <c r="G308" s="38"/>
      <c r="H308" s="38"/>
      <c r="I308" s="78"/>
      <c r="J308" s="49"/>
      <c r="K308" s="53"/>
      <c r="L308" s="59"/>
      <c r="M308" s="38"/>
      <c r="N308" s="38"/>
      <c r="O308" s="38"/>
      <c r="P308" s="38"/>
      <c r="Q308" s="42"/>
    </row>
    <row r="309" spans="1:17" ht="15.75" x14ac:dyDescent="0.25">
      <c r="A309" s="1"/>
      <c r="B309" s="38"/>
      <c r="C309" s="38"/>
      <c r="D309" s="38"/>
      <c r="E309" s="38"/>
      <c r="F309" s="38"/>
      <c r="G309" s="38"/>
      <c r="H309" s="38"/>
      <c r="I309" s="78"/>
      <c r="J309" s="49"/>
      <c r="K309" s="53"/>
      <c r="L309" s="59"/>
      <c r="M309" s="38"/>
      <c r="N309" s="38"/>
      <c r="O309" s="38"/>
      <c r="P309" s="38"/>
      <c r="Q309" s="42"/>
    </row>
    <row r="310" spans="1:17" ht="15.75" x14ac:dyDescent="0.25">
      <c r="A310" s="1"/>
      <c r="B310" s="38"/>
      <c r="C310" s="38"/>
      <c r="D310" s="38"/>
      <c r="E310" s="38"/>
      <c r="F310" s="38"/>
      <c r="G310" s="38"/>
      <c r="H310" s="38"/>
      <c r="I310" s="78"/>
      <c r="J310" s="49"/>
      <c r="K310" s="53"/>
      <c r="L310" s="59"/>
      <c r="M310" s="38"/>
      <c r="N310" s="38"/>
      <c r="O310" s="38"/>
      <c r="P310" s="38"/>
      <c r="Q310" s="42"/>
    </row>
    <row r="311" spans="1:17" ht="15.75" x14ac:dyDescent="0.25">
      <c r="A311" s="1"/>
      <c r="B311" s="38"/>
      <c r="C311" s="38"/>
      <c r="D311" s="38"/>
      <c r="E311" s="38"/>
      <c r="F311" s="38"/>
      <c r="G311" s="38"/>
      <c r="H311" s="38"/>
      <c r="I311" s="78"/>
      <c r="J311" s="49"/>
      <c r="K311" s="53"/>
      <c r="L311" s="59"/>
      <c r="M311" s="38"/>
      <c r="N311" s="38"/>
      <c r="O311" s="38"/>
      <c r="P311" s="38"/>
      <c r="Q311" s="42"/>
    </row>
    <row r="312" spans="1:17" ht="15.75" x14ac:dyDescent="0.25">
      <c r="A312" s="1"/>
      <c r="B312" s="38"/>
      <c r="C312" s="38"/>
      <c r="D312" s="38"/>
      <c r="E312" s="38"/>
      <c r="F312" s="38"/>
      <c r="G312" s="38"/>
      <c r="H312" s="38"/>
      <c r="I312" s="78"/>
      <c r="J312" s="49"/>
      <c r="K312" s="53"/>
      <c r="L312" s="59"/>
      <c r="M312" s="38"/>
      <c r="N312" s="38"/>
      <c r="O312" s="38"/>
      <c r="P312" s="38"/>
      <c r="Q312" s="42"/>
    </row>
    <row r="313" spans="1:17" ht="15.75" x14ac:dyDescent="0.25">
      <c r="A313" s="1"/>
      <c r="B313" s="38"/>
      <c r="C313" s="38"/>
      <c r="D313" s="38"/>
      <c r="E313" s="38"/>
      <c r="F313" s="38"/>
      <c r="G313" s="38"/>
      <c r="H313" s="38"/>
      <c r="I313" s="78"/>
      <c r="J313" s="49"/>
      <c r="K313" s="53"/>
      <c r="L313" s="59"/>
      <c r="M313" s="38"/>
      <c r="N313" s="38"/>
      <c r="O313" s="38"/>
      <c r="P313" s="38"/>
      <c r="Q313" s="42"/>
    </row>
    <row r="314" spans="1:17" ht="15.75" x14ac:dyDescent="0.25">
      <c r="A314" s="1"/>
      <c r="B314" s="38"/>
      <c r="C314" s="38"/>
      <c r="D314" s="38"/>
      <c r="E314" s="38"/>
      <c r="F314" s="38"/>
      <c r="G314" s="38"/>
      <c r="H314" s="38"/>
      <c r="I314" s="78"/>
      <c r="J314" s="49"/>
      <c r="K314" s="53"/>
      <c r="L314" s="59"/>
      <c r="M314" s="38"/>
      <c r="N314" s="38"/>
      <c r="O314" s="38"/>
      <c r="P314" s="38"/>
      <c r="Q314" s="42"/>
    </row>
    <row r="315" spans="1:17" ht="15.75" x14ac:dyDescent="0.25">
      <c r="A315" s="1"/>
      <c r="B315" s="38"/>
      <c r="C315" s="38"/>
      <c r="D315" s="38"/>
      <c r="E315" s="38"/>
      <c r="F315" s="38"/>
      <c r="G315" s="38"/>
      <c r="H315" s="38"/>
      <c r="I315" s="78"/>
      <c r="J315" s="49"/>
      <c r="K315" s="53"/>
      <c r="L315" s="59"/>
      <c r="M315" s="38"/>
      <c r="N315" s="38"/>
      <c r="O315" s="38"/>
      <c r="P315" s="38"/>
      <c r="Q315" s="42"/>
    </row>
    <row r="316" spans="1:17" ht="15.75" x14ac:dyDescent="0.25">
      <c r="A316" s="1"/>
      <c r="B316" s="38"/>
      <c r="C316" s="38"/>
      <c r="D316" s="38"/>
      <c r="E316" s="38"/>
      <c r="F316" s="38"/>
      <c r="G316" s="38"/>
      <c r="H316" s="38"/>
      <c r="I316" s="78"/>
      <c r="J316" s="49"/>
      <c r="K316" s="53"/>
      <c r="L316" s="59"/>
      <c r="M316" s="38"/>
      <c r="N316" s="38"/>
      <c r="O316" s="38"/>
      <c r="P316" s="38"/>
      <c r="Q316" s="42"/>
    </row>
    <row r="317" spans="1:17" ht="15.75" x14ac:dyDescent="0.25">
      <c r="A317" s="1"/>
      <c r="B317" s="38"/>
      <c r="C317" s="38"/>
      <c r="D317" s="38"/>
      <c r="E317" s="38"/>
      <c r="F317" s="38"/>
      <c r="G317" s="38"/>
      <c r="H317" s="38"/>
      <c r="I317" s="78"/>
      <c r="J317" s="49"/>
      <c r="K317" s="53"/>
      <c r="L317" s="59"/>
      <c r="M317" s="38"/>
      <c r="N317" s="38"/>
      <c r="O317" s="38"/>
      <c r="P317" s="38"/>
      <c r="Q317" s="42"/>
    </row>
    <row r="318" spans="1:17" ht="15.75" x14ac:dyDescent="0.25">
      <c r="A318" s="1"/>
      <c r="B318" s="38"/>
      <c r="C318" s="38"/>
      <c r="D318" s="38"/>
      <c r="E318" s="38"/>
      <c r="F318" s="38"/>
      <c r="G318" s="38"/>
      <c r="H318" s="38"/>
      <c r="I318" s="78"/>
      <c r="J318" s="49"/>
      <c r="K318" s="53"/>
      <c r="L318" s="59"/>
      <c r="M318" s="38"/>
      <c r="N318" s="38"/>
      <c r="O318" s="38"/>
      <c r="P318" s="38"/>
      <c r="Q318" s="42"/>
    </row>
    <row r="319" spans="1:17" ht="15.75" x14ac:dyDescent="0.25">
      <c r="A319" s="1"/>
      <c r="B319" s="38"/>
      <c r="C319" s="38"/>
      <c r="D319" s="38"/>
      <c r="E319" s="38"/>
      <c r="F319" s="38"/>
      <c r="G319" s="38"/>
      <c r="H319" s="38"/>
      <c r="I319" s="78"/>
      <c r="J319" s="49"/>
      <c r="K319" s="53"/>
      <c r="L319" s="59"/>
      <c r="M319" s="38"/>
      <c r="N319" s="38"/>
      <c r="O319" s="38"/>
      <c r="P319" s="38"/>
      <c r="Q319" s="42"/>
    </row>
    <row r="320" spans="1:17" ht="15.75" x14ac:dyDescent="0.25">
      <c r="A320" s="1"/>
      <c r="B320" s="38"/>
      <c r="C320" s="38"/>
      <c r="D320" s="38"/>
      <c r="E320" s="38"/>
      <c r="F320" s="38"/>
      <c r="G320" s="38"/>
      <c r="H320" s="38"/>
      <c r="I320" s="78"/>
      <c r="J320" s="49"/>
      <c r="K320" s="53"/>
      <c r="L320" s="59"/>
      <c r="M320" s="38"/>
      <c r="N320" s="38"/>
      <c r="O320" s="38"/>
      <c r="P320" s="38"/>
      <c r="Q320" s="42"/>
    </row>
    <row r="321" spans="1:17" ht="15.75" x14ac:dyDescent="0.25">
      <c r="A321" s="1"/>
      <c r="B321" s="38"/>
      <c r="C321" s="38"/>
      <c r="D321" s="38"/>
      <c r="E321" s="38"/>
      <c r="F321" s="38"/>
      <c r="G321" s="38"/>
      <c r="H321" s="38"/>
      <c r="I321" s="78"/>
      <c r="J321" s="49"/>
      <c r="K321" s="53"/>
      <c r="L321" s="59"/>
      <c r="M321" s="38"/>
      <c r="N321" s="38"/>
      <c r="O321" s="38"/>
      <c r="P321" s="38"/>
      <c r="Q321" s="42"/>
    </row>
    <row r="322" spans="1:17" ht="15.75" x14ac:dyDescent="0.25">
      <c r="A322" s="1"/>
      <c r="B322" s="38"/>
      <c r="C322" s="38"/>
      <c r="D322" s="38"/>
      <c r="E322" s="38"/>
      <c r="F322" s="38"/>
      <c r="G322" s="38"/>
      <c r="H322" s="38"/>
      <c r="I322" s="78"/>
      <c r="J322" s="49"/>
      <c r="K322" s="53"/>
      <c r="L322" s="59"/>
      <c r="M322" s="38"/>
      <c r="N322" s="38"/>
      <c r="O322" s="38"/>
      <c r="P322" s="38"/>
      <c r="Q322" s="42"/>
    </row>
    <row r="323" spans="1:17" ht="15.75" x14ac:dyDescent="0.25">
      <c r="A323" s="1"/>
      <c r="B323" s="38"/>
      <c r="C323" s="38"/>
      <c r="D323" s="38"/>
      <c r="E323" s="38"/>
      <c r="F323" s="38"/>
      <c r="G323" s="38"/>
      <c r="H323" s="38"/>
      <c r="I323" s="78"/>
      <c r="J323" s="49"/>
      <c r="K323" s="53"/>
      <c r="L323" s="59"/>
      <c r="M323" s="38"/>
      <c r="N323" s="38"/>
      <c r="O323" s="38"/>
      <c r="P323" s="38"/>
      <c r="Q323" s="42"/>
    </row>
    <row r="324" spans="1:17" ht="15.75" x14ac:dyDescent="0.25">
      <c r="A324" s="1"/>
      <c r="B324" s="38"/>
      <c r="C324" s="38"/>
      <c r="D324" s="38"/>
      <c r="E324" s="38"/>
      <c r="F324" s="38"/>
      <c r="G324" s="38"/>
      <c r="H324" s="38"/>
      <c r="I324" s="78"/>
      <c r="J324" s="49"/>
      <c r="K324" s="53"/>
      <c r="L324" s="59"/>
      <c r="M324" s="38"/>
      <c r="N324" s="38"/>
      <c r="O324" s="38"/>
      <c r="P324" s="38"/>
      <c r="Q324" s="42"/>
    </row>
    <row r="325" spans="1:17" ht="15.75" x14ac:dyDescent="0.25">
      <c r="A325" s="1"/>
      <c r="B325" s="38"/>
      <c r="C325" s="38"/>
      <c r="D325" s="38"/>
      <c r="E325" s="38"/>
      <c r="F325" s="38"/>
      <c r="G325" s="38"/>
      <c r="H325" s="38"/>
      <c r="I325" s="78"/>
      <c r="J325" s="49"/>
      <c r="K325" s="53"/>
      <c r="L325" s="59"/>
      <c r="M325" s="38"/>
      <c r="N325" s="38"/>
      <c r="O325" s="38"/>
      <c r="P325" s="38"/>
      <c r="Q325" s="42"/>
    </row>
    <row r="326" spans="1:17" ht="15.75" x14ac:dyDescent="0.25">
      <c r="A326" s="1"/>
      <c r="B326" s="38"/>
      <c r="C326" s="38"/>
      <c r="D326" s="38"/>
      <c r="E326" s="38"/>
      <c r="F326" s="38"/>
      <c r="G326" s="38"/>
      <c r="H326" s="38"/>
      <c r="I326" s="78"/>
      <c r="J326" s="49"/>
      <c r="K326" s="53"/>
      <c r="L326" s="59"/>
      <c r="M326" s="38"/>
      <c r="N326" s="38"/>
      <c r="O326" s="38"/>
      <c r="P326" s="38"/>
      <c r="Q326" s="42"/>
    </row>
    <row r="327" spans="1:17" ht="15.75" x14ac:dyDescent="0.25">
      <c r="A327" s="1"/>
      <c r="B327" s="38"/>
      <c r="C327" s="38"/>
      <c r="D327" s="38"/>
      <c r="E327" s="38"/>
      <c r="F327" s="38"/>
      <c r="G327" s="38"/>
      <c r="H327" s="38"/>
      <c r="I327" s="78"/>
      <c r="J327" s="49"/>
      <c r="K327" s="53"/>
      <c r="L327" s="59"/>
      <c r="M327" s="38"/>
      <c r="N327" s="38"/>
      <c r="O327" s="38"/>
      <c r="P327" s="38"/>
      <c r="Q327" s="42"/>
    </row>
    <row r="328" spans="1:17" ht="15.75" x14ac:dyDescent="0.25">
      <c r="A328" s="1"/>
      <c r="B328" s="38"/>
      <c r="C328" s="38"/>
      <c r="D328" s="38"/>
      <c r="E328" s="38"/>
      <c r="F328" s="38"/>
      <c r="G328" s="38"/>
      <c r="H328" s="38"/>
      <c r="I328" s="78"/>
      <c r="J328" s="49"/>
      <c r="K328" s="53"/>
      <c r="L328" s="59"/>
      <c r="M328" s="38"/>
      <c r="N328" s="38"/>
      <c r="O328" s="38"/>
      <c r="P328" s="38"/>
      <c r="Q328" s="42"/>
    </row>
    <row r="329" spans="1:17" ht="15.75" x14ac:dyDescent="0.25">
      <c r="A329" s="1"/>
      <c r="B329" s="38"/>
      <c r="C329" s="38"/>
      <c r="D329" s="38"/>
      <c r="E329" s="38"/>
      <c r="F329" s="38"/>
      <c r="G329" s="38"/>
      <c r="H329" s="38"/>
      <c r="I329" s="78"/>
      <c r="J329" s="49"/>
      <c r="K329" s="53"/>
      <c r="L329" s="59"/>
      <c r="M329" s="38"/>
      <c r="N329" s="38"/>
      <c r="O329" s="38"/>
      <c r="P329" s="38"/>
      <c r="Q329" s="42"/>
    </row>
    <row r="330" spans="1:17" ht="15.75" x14ac:dyDescent="0.25">
      <c r="A330" s="1"/>
      <c r="B330" s="38"/>
      <c r="C330" s="38"/>
      <c r="D330" s="38"/>
      <c r="E330" s="38"/>
      <c r="F330" s="38"/>
      <c r="G330" s="38"/>
      <c r="H330" s="38"/>
      <c r="I330" s="78"/>
      <c r="J330" s="49"/>
      <c r="K330" s="53"/>
      <c r="L330" s="59"/>
      <c r="M330" s="38"/>
      <c r="N330" s="38"/>
      <c r="O330" s="38"/>
      <c r="P330" s="38"/>
      <c r="Q330" s="42"/>
    </row>
    <row r="331" spans="1:17" ht="15.75" x14ac:dyDescent="0.25">
      <c r="A331" s="1"/>
      <c r="B331" s="38"/>
      <c r="C331" s="38"/>
      <c r="D331" s="38"/>
      <c r="E331" s="38"/>
      <c r="F331" s="38"/>
      <c r="G331" s="38"/>
      <c r="H331" s="38"/>
      <c r="I331" s="78"/>
      <c r="J331" s="49"/>
      <c r="K331" s="53"/>
      <c r="L331" s="59"/>
      <c r="M331" s="38"/>
      <c r="N331" s="38"/>
      <c r="O331" s="38"/>
      <c r="P331" s="38"/>
      <c r="Q331" s="42"/>
    </row>
    <row r="332" spans="1:17" ht="15.75" x14ac:dyDescent="0.25">
      <c r="A332" s="1"/>
      <c r="B332" s="38"/>
      <c r="C332" s="38"/>
      <c r="D332" s="38"/>
      <c r="E332" s="38"/>
      <c r="F332" s="38"/>
      <c r="G332" s="38"/>
      <c r="H332" s="38"/>
      <c r="I332" s="78"/>
      <c r="J332" s="49"/>
      <c r="K332" s="53"/>
      <c r="L332" s="59"/>
      <c r="M332" s="38"/>
      <c r="N332" s="38"/>
      <c r="O332" s="38"/>
      <c r="P332" s="38"/>
      <c r="Q332" s="42"/>
    </row>
    <row r="333" spans="1:17" ht="15.75" x14ac:dyDescent="0.25">
      <c r="A333" s="1"/>
      <c r="B333" s="38"/>
      <c r="C333" s="38"/>
      <c r="D333" s="38"/>
      <c r="E333" s="38"/>
      <c r="F333" s="38"/>
      <c r="G333" s="38"/>
      <c r="H333" s="38"/>
      <c r="I333" s="78"/>
      <c r="J333" s="49"/>
      <c r="K333" s="53"/>
      <c r="L333" s="59"/>
      <c r="M333" s="38"/>
      <c r="N333" s="38"/>
      <c r="O333" s="38"/>
      <c r="P333" s="38"/>
      <c r="Q333" s="42"/>
    </row>
    <row r="334" spans="1:17" ht="15.75" x14ac:dyDescent="0.25">
      <c r="A334" s="1"/>
      <c r="B334" s="38"/>
      <c r="C334" s="38"/>
      <c r="D334" s="38"/>
      <c r="E334" s="38"/>
      <c r="F334" s="38"/>
      <c r="G334" s="38"/>
      <c r="H334" s="38"/>
      <c r="I334" s="78"/>
      <c r="J334" s="49"/>
      <c r="K334" s="53"/>
      <c r="L334" s="59"/>
      <c r="M334" s="38"/>
      <c r="N334" s="38"/>
      <c r="O334" s="38"/>
      <c r="P334" s="38"/>
      <c r="Q334" s="42"/>
    </row>
    <row r="335" spans="1:17" ht="15.75" x14ac:dyDescent="0.25">
      <c r="A335" s="1"/>
      <c r="B335" s="38"/>
      <c r="C335" s="38"/>
      <c r="D335" s="38"/>
      <c r="E335" s="38"/>
      <c r="F335" s="38"/>
      <c r="G335" s="38"/>
      <c r="H335" s="38"/>
      <c r="I335" s="78"/>
      <c r="J335" s="49"/>
      <c r="K335" s="53"/>
      <c r="L335" s="59"/>
      <c r="M335" s="38"/>
      <c r="N335" s="38"/>
      <c r="O335" s="38"/>
      <c r="P335" s="38"/>
      <c r="Q335" s="42"/>
    </row>
    <row r="336" spans="1:17" ht="15.75" x14ac:dyDescent="0.25">
      <c r="A336" s="1"/>
      <c r="B336" s="38"/>
      <c r="C336" s="38"/>
      <c r="D336" s="38"/>
      <c r="E336" s="38"/>
      <c r="F336" s="38"/>
      <c r="G336" s="38"/>
      <c r="H336" s="38"/>
      <c r="I336" s="78"/>
      <c r="J336" s="49"/>
      <c r="K336" s="53"/>
      <c r="L336" s="59"/>
      <c r="M336" s="38"/>
      <c r="N336" s="38"/>
      <c r="O336" s="38"/>
      <c r="P336" s="38"/>
      <c r="Q336" s="42"/>
    </row>
    <row r="337" spans="1:17" ht="15.75" x14ac:dyDescent="0.25">
      <c r="A337" s="1"/>
      <c r="B337" s="38"/>
      <c r="C337" s="38"/>
      <c r="D337" s="38"/>
      <c r="E337" s="38"/>
      <c r="F337" s="38"/>
      <c r="G337" s="38"/>
      <c r="H337" s="38"/>
      <c r="I337" s="78"/>
      <c r="J337" s="49"/>
      <c r="K337" s="53"/>
      <c r="L337" s="59"/>
      <c r="M337" s="38"/>
      <c r="N337" s="38"/>
      <c r="O337" s="38"/>
      <c r="P337" s="38"/>
      <c r="Q337" s="42"/>
    </row>
    <row r="338" spans="1:17" ht="15.75" x14ac:dyDescent="0.25">
      <c r="A338" s="1"/>
      <c r="B338" s="38"/>
      <c r="C338" s="38"/>
      <c r="D338" s="38"/>
      <c r="E338" s="38"/>
      <c r="F338" s="38"/>
      <c r="G338" s="38"/>
      <c r="H338" s="38"/>
      <c r="I338" s="78"/>
      <c r="J338" s="49"/>
      <c r="K338" s="53"/>
      <c r="L338" s="59"/>
      <c r="M338" s="38"/>
      <c r="N338" s="38"/>
      <c r="O338" s="38"/>
      <c r="P338" s="38"/>
      <c r="Q338" s="42"/>
    </row>
    <row r="339" spans="1:17" ht="15.75" x14ac:dyDescent="0.25">
      <c r="A339" s="1"/>
      <c r="B339" s="38"/>
      <c r="C339" s="38"/>
      <c r="D339" s="38"/>
      <c r="E339" s="38"/>
      <c r="F339" s="38"/>
      <c r="G339" s="38"/>
      <c r="H339" s="38"/>
      <c r="I339" s="78"/>
      <c r="J339" s="49"/>
      <c r="K339" s="53"/>
      <c r="L339" s="59"/>
      <c r="M339" s="38"/>
      <c r="N339" s="38"/>
      <c r="O339" s="38"/>
      <c r="P339" s="38"/>
      <c r="Q339" s="42"/>
    </row>
    <row r="340" spans="1:17" ht="15.75" x14ac:dyDescent="0.25">
      <c r="A340" s="1"/>
      <c r="B340" s="38"/>
      <c r="C340" s="38"/>
      <c r="D340" s="38"/>
      <c r="E340" s="38"/>
      <c r="F340" s="38"/>
      <c r="G340" s="38"/>
      <c r="H340" s="38"/>
      <c r="I340" s="78"/>
      <c r="J340" s="49"/>
      <c r="K340" s="53"/>
      <c r="L340" s="59"/>
      <c r="M340" s="38"/>
      <c r="N340" s="38"/>
      <c r="O340" s="38"/>
      <c r="P340" s="38"/>
      <c r="Q340" s="42"/>
    </row>
    <row r="341" spans="1:17" ht="15.75" x14ac:dyDescent="0.25">
      <c r="A341" s="1"/>
      <c r="B341" s="38"/>
      <c r="C341" s="38"/>
      <c r="D341" s="38"/>
      <c r="E341" s="38"/>
      <c r="F341" s="38"/>
      <c r="G341" s="38"/>
      <c r="H341" s="38"/>
      <c r="I341" s="78"/>
      <c r="J341" s="49"/>
      <c r="K341" s="53"/>
      <c r="L341" s="59"/>
      <c r="M341" s="38"/>
      <c r="N341" s="38"/>
      <c r="O341" s="38"/>
      <c r="P341" s="38"/>
      <c r="Q341" s="42"/>
    </row>
    <row r="342" spans="1:17" ht="15.75" x14ac:dyDescent="0.25">
      <c r="A342" s="1"/>
      <c r="B342" s="38"/>
      <c r="C342" s="38"/>
      <c r="D342" s="38"/>
      <c r="E342" s="38"/>
      <c r="F342" s="38"/>
      <c r="G342" s="38"/>
      <c r="H342" s="38"/>
      <c r="I342" s="78"/>
      <c r="J342" s="49"/>
      <c r="K342" s="53"/>
      <c r="L342" s="59"/>
      <c r="M342" s="38"/>
      <c r="N342" s="38"/>
      <c r="O342" s="38"/>
      <c r="P342" s="38"/>
      <c r="Q342" s="42"/>
    </row>
    <row r="343" spans="1:17" ht="15.75" x14ac:dyDescent="0.25">
      <c r="A343" s="1"/>
      <c r="B343" s="38"/>
      <c r="C343" s="38"/>
      <c r="D343" s="38"/>
      <c r="E343" s="38"/>
      <c r="F343" s="38"/>
      <c r="G343" s="38"/>
      <c r="H343" s="38"/>
      <c r="I343" s="78"/>
      <c r="J343" s="49"/>
      <c r="K343" s="53"/>
      <c r="L343" s="59"/>
      <c r="M343" s="38"/>
      <c r="N343" s="38"/>
      <c r="O343" s="38"/>
      <c r="P343" s="38"/>
      <c r="Q343" s="42"/>
    </row>
    <row r="344" spans="1:17" ht="15.75" x14ac:dyDescent="0.25">
      <c r="A344" s="1"/>
      <c r="B344" s="38"/>
      <c r="C344" s="38"/>
      <c r="D344" s="38"/>
      <c r="E344" s="38"/>
      <c r="F344" s="38"/>
      <c r="G344" s="38"/>
      <c r="H344" s="38"/>
      <c r="I344" s="78"/>
      <c r="J344" s="49"/>
      <c r="K344" s="53"/>
      <c r="L344" s="59"/>
      <c r="M344" s="38"/>
      <c r="N344" s="38"/>
      <c r="O344" s="38"/>
      <c r="P344" s="38"/>
      <c r="Q344" s="42"/>
    </row>
    <row r="345" spans="1:17" ht="15.75" x14ac:dyDescent="0.25">
      <c r="A345" s="1"/>
      <c r="B345" s="38"/>
      <c r="C345" s="38"/>
      <c r="D345" s="38"/>
      <c r="E345" s="38"/>
      <c r="F345" s="38"/>
      <c r="G345" s="38"/>
      <c r="H345" s="38"/>
      <c r="I345" s="78"/>
      <c r="J345" s="49"/>
      <c r="K345" s="53"/>
      <c r="L345" s="59"/>
      <c r="M345" s="38"/>
      <c r="N345" s="38"/>
      <c r="O345" s="38"/>
      <c r="P345" s="38"/>
      <c r="Q345" s="42"/>
    </row>
    <row r="346" spans="1:17" ht="15.75" x14ac:dyDescent="0.25">
      <c r="A346" s="1"/>
      <c r="B346" s="38"/>
      <c r="C346" s="38"/>
      <c r="D346" s="38"/>
      <c r="E346" s="38"/>
      <c r="F346" s="38"/>
      <c r="G346" s="38"/>
      <c r="H346" s="38"/>
      <c r="I346" s="78"/>
      <c r="J346" s="49"/>
      <c r="K346" s="53"/>
      <c r="L346" s="59"/>
      <c r="M346" s="38"/>
      <c r="N346" s="38"/>
      <c r="O346" s="38"/>
      <c r="P346" s="38"/>
      <c r="Q346" s="42"/>
    </row>
    <row r="347" spans="1:17" ht="15.75" x14ac:dyDescent="0.25">
      <c r="A347" s="1"/>
      <c r="B347" s="38"/>
      <c r="C347" s="38"/>
      <c r="D347" s="38"/>
      <c r="E347" s="38"/>
      <c r="F347" s="38"/>
      <c r="G347" s="38"/>
      <c r="H347" s="38"/>
      <c r="I347" s="78"/>
      <c r="J347" s="49"/>
      <c r="K347" s="53"/>
      <c r="L347" s="59"/>
      <c r="M347" s="38"/>
      <c r="N347" s="38"/>
      <c r="O347" s="38"/>
      <c r="P347" s="38"/>
      <c r="Q347" s="42"/>
    </row>
    <row r="348" spans="1:17" ht="15.75" x14ac:dyDescent="0.25">
      <c r="A348" s="1"/>
      <c r="B348" s="38"/>
      <c r="C348" s="38"/>
      <c r="D348" s="38"/>
      <c r="E348" s="38"/>
      <c r="F348" s="38"/>
      <c r="G348" s="38"/>
      <c r="H348" s="38"/>
      <c r="I348" s="78"/>
      <c r="J348" s="49"/>
      <c r="K348" s="53"/>
      <c r="L348" s="59"/>
      <c r="M348" s="38"/>
      <c r="N348" s="38"/>
      <c r="O348" s="38"/>
      <c r="P348" s="38"/>
      <c r="Q348" s="42"/>
    </row>
    <row r="349" spans="1:17" ht="15.75" x14ac:dyDescent="0.25">
      <c r="A349" s="1"/>
      <c r="B349" s="38"/>
      <c r="C349" s="38"/>
      <c r="D349" s="38"/>
      <c r="E349" s="38"/>
      <c r="F349" s="38"/>
      <c r="G349" s="38"/>
      <c r="H349" s="38"/>
      <c r="I349" s="78"/>
      <c r="J349" s="49"/>
      <c r="K349" s="53"/>
      <c r="L349" s="59"/>
      <c r="M349" s="38"/>
      <c r="N349" s="38"/>
      <c r="O349" s="38"/>
      <c r="P349" s="38"/>
      <c r="Q349" s="42"/>
    </row>
    <row r="350" spans="1:17" ht="15.75" x14ac:dyDescent="0.25">
      <c r="A350" s="1"/>
      <c r="B350" s="38"/>
      <c r="C350" s="38"/>
      <c r="D350" s="38"/>
      <c r="E350" s="38"/>
      <c r="F350" s="38"/>
      <c r="G350" s="38"/>
      <c r="H350" s="38"/>
      <c r="I350" s="78"/>
      <c r="J350" s="49"/>
      <c r="K350" s="53"/>
      <c r="L350" s="59"/>
      <c r="M350" s="38"/>
      <c r="N350" s="38"/>
      <c r="O350" s="38"/>
      <c r="P350" s="38"/>
      <c r="Q350" s="42"/>
    </row>
    <row r="351" spans="1:17" ht="15.75" x14ac:dyDescent="0.25">
      <c r="A351" s="1"/>
      <c r="B351" s="38"/>
      <c r="C351" s="38"/>
      <c r="D351" s="38"/>
      <c r="E351" s="38"/>
      <c r="F351" s="38"/>
      <c r="G351" s="38"/>
      <c r="H351" s="38"/>
      <c r="I351" s="78"/>
      <c r="J351" s="49"/>
      <c r="K351" s="53"/>
      <c r="L351" s="59"/>
      <c r="M351" s="38"/>
      <c r="N351" s="38"/>
      <c r="O351" s="38"/>
      <c r="P351" s="38"/>
      <c r="Q351" s="42"/>
    </row>
    <row r="352" spans="1:17" ht="15.75" x14ac:dyDescent="0.25">
      <c r="A352" s="1"/>
      <c r="B352" s="38"/>
      <c r="C352" s="38"/>
      <c r="D352" s="38"/>
      <c r="E352" s="38"/>
      <c r="F352" s="38"/>
      <c r="G352" s="38"/>
      <c r="H352" s="38"/>
      <c r="I352" s="78"/>
      <c r="J352" s="49"/>
      <c r="K352" s="53"/>
      <c r="L352" s="59"/>
      <c r="M352" s="38"/>
      <c r="N352" s="38"/>
      <c r="O352" s="38"/>
      <c r="P352" s="38"/>
      <c r="Q352" s="42"/>
    </row>
    <row r="353" spans="1:17" ht="15.75" x14ac:dyDescent="0.25">
      <c r="A353" s="1"/>
      <c r="B353" s="38"/>
      <c r="C353" s="38"/>
      <c r="D353" s="38"/>
      <c r="E353" s="38"/>
      <c r="F353" s="38"/>
      <c r="G353" s="38"/>
      <c r="H353" s="38"/>
      <c r="I353" s="78"/>
      <c r="J353" s="49"/>
      <c r="K353" s="53"/>
      <c r="L353" s="59"/>
      <c r="M353" s="38"/>
      <c r="N353" s="38"/>
      <c r="O353" s="38"/>
      <c r="P353" s="38"/>
      <c r="Q353" s="42"/>
    </row>
    <row r="354" spans="1:17" ht="15.75" x14ac:dyDescent="0.25">
      <c r="A354" s="1"/>
      <c r="B354" s="38"/>
      <c r="C354" s="38"/>
      <c r="D354" s="38"/>
      <c r="E354" s="38"/>
      <c r="F354" s="38"/>
      <c r="G354" s="38"/>
      <c r="H354" s="38"/>
      <c r="I354" s="78"/>
      <c r="J354" s="49"/>
      <c r="K354" s="53"/>
      <c r="L354" s="59"/>
      <c r="M354" s="38"/>
      <c r="N354" s="38"/>
      <c r="O354" s="38"/>
      <c r="P354" s="38"/>
      <c r="Q354" s="42"/>
    </row>
    <row r="355" spans="1:17" ht="15.75" x14ac:dyDescent="0.25">
      <c r="A355" s="1"/>
      <c r="B355" s="38"/>
      <c r="C355" s="38"/>
      <c r="D355" s="38"/>
      <c r="E355" s="38"/>
      <c r="F355" s="38"/>
      <c r="G355" s="38"/>
      <c r="H355" s="38"/>
      <c r="I355" s="78"/>
      <c r="J355" s="49"/>
      <c r="K355" s="53"/>
      <c r="L355" s="59"/>
      <c r="M355" s="38"/>
      <c r="N355" s="38"/>
      <c r="O355" s="38"/>
      <c r="P355" s="38"/>
      <c r="Q355" s="42"/>
    </row>
    <row r="356" spans="1:17" ht="15.75" x14ac:dyDescent="0.25">
      <c r="A356" s="1"/>
      <c r="B356" s="38"/>
      <c r="C356" s="38"/>
      <c r="D356" s="38"/>
      <c r="E356" s="38"/>
      <c r="F356" s="38"/>
      <c r="G356" s="38"/>
      <c r="H356" s="38"/>
      <c r="I356" s="78"/>
      <c r="J356" s="49"/>
      <c r="K356" s="53"/>
      <c r="L356" s="59"/>
      <c r="M356" s="38"/>
      <c r="N356" s="38"/>
      <c r="O356" s="38"/>
      <c r="P356" s="38"/>
      <c r="Q356" s="42"/>
    </row>
    <row r="357" spans="1:17" ht="15.75" x14ac:dyDescent="0.25">
      <c r="A357" s="1"/>
      <c r="B357" s="38"/>
      <c r="C357" s="38"/>
      <c r="D357" s="38"/>
      <c r="E357" s="38"/>
      <c r="F357" s="38"/>
      <c r="G357" s="38"/>
      <c r="H357" s="38"/>
      <c r="I357" s="78"/>
      <c r="J357" s="49"/>
      <c r="K357" s="53"/>
      <c r="L357" s="59"/>
      <c r="M357" s="38"/>
      <c r="N357" s="38"/>
      <c r="O357" s="38"/>
      <c r="P357" s="38"/>
      <c r="Q357" s="42"/>
    </row>
    <row r="358" spans="1:17" ht="15.75" x14ac:dyDescent="0.25">
      <c r="A358" s="1"/>
      <c r="B358" s="38"/>
      <c r="C358" s="38"/>
      <c r="D358" s="38"/>
      <c r="E358" s="38"/>
      <c r="F358" s="38"/>
      <c r="G358" s="38"/>
      <c r="H358" s="38"/>
      <c r="I358" s="78"/>
      <c r="J358" s="49"/>
      <c r="K358" s="53"/>
      <c r="L358" s="59"/>
      <c r="M358" s="38"/>
      <c r="N358" s="38"/>
      <c r="O358" s="38"/>
      <c r="P358" s="38"/>
      <c r="Q358" s="42"/>
    </row>
    <row r="359" spans="1:17" ht="15.75" x14ac:dyDescent="0.25">
      <c r="A359" s="1"/>
      <c r="B359" s="38"/>
      <c r="C359" s="38"/>
      <c r="D359" s="38"/>
      <c r="E359" s="38"/>
      <c r="F359" s="38"/>
      <c r="G359" s="38"/>
      <c r="H359" s="38"/>
      <c r="I359" s="78"/>
      <c r="J359" s="49"/>
      <c r="K359" s="53"/>
      <c r="L359" s="59"/>
      <c r="M359" s="38"/>
      <c r="N359" s="38"/>
      <c r="O359" s="38"/>
      <c r="P359" s="38"/>
      <c r="Q359" s="42"/>
    </row>
    <row r="360" spans="1:17" ht="15.75" x14ac:dyDescent="0.25">
      <c r="A360" s="1"/>
      <c r="B360" s="38"/>
      <c r="C360" s="38"/>
      <c r="D360" s="38"/>
      <c r="E360" s="38"/>
      <c r="F360" s="38"/>
      <c r="G360" s="38"/>
      <c r="H360" s="38"/>
      <c r="I360" s="78"/>
      <c r="J360" s="49"/>
      <c r="K360" s="53"/>
      <c r="L360" s="59"/>
      <c r="M360" s="38"/>
      <c r="N360" s="38"/>
      <c r="O360" s="38"/>
      <c r="P360" s="38"/>
      <c r="Q360" s="42"/>
    </row>
    <row r="361" spans="1:17" ht="15.75" x14ac:dyDescent="0.25">
      <c r="A361" s="1"/>
      <c r="B361" s="38"/>
      <c r="C361" s="38"/>
      <c r="D361" s="38"/>
      <c r="E361" s="38"/>
      <c r="F361" s="38"/>
      <c r="G361" s="38"/>
      <c r="H361" s="38"/>
      <c r="I361" s="78"/>
      <c r="J361" s="49"/>
      <c r="K361" s="53"/>
      <c r="L361" s="59"/>
      <c r="M361" s="38"/>
      <c r="N361" s="38"/>
      <c r="O361" s="38"/>
      <c r="P361" s="38"/>
      <c r="Q361" s="42"/>
    </row>
    <row r="362" spans="1:17" ht="15.75" x14ac:dyDescent="0.25">
      <c r="A362" s="1"/>
      <c r="B362" s="38"/>
      <c r="C362" s="38"/>
      <c r="D362" s="38"/>
      <c r="E362" s="38"/>
      <c r="F362" s="38"/>
      <c r="G362" s="38"/>
      <c r="H362" s="38"/>
      <c r="I362" s="78"/>
      <c r="J362" s="49"/>
      <c r="K362" s="53"/>
      <c r="L362" s="59"/>
      <c r="M362" s="38"/>
      <c r="N362" s="38"/>
      <c r="O362" s="38"/>
      <c r="P362" s="38"/>
      <c r="Q362" s="42"/>
    </row>
    <row r="363" spans="1:17" ht="15.75" x14ac:dyDescent="0.25">
      <c r="A363" s="1"/>
      <c r="B363" s="38"/>
      <c r="C363" s="38"/>
      <c r="D363" s="38"/>
      <c r="E363" s="38"/>
      <c r="F363" s="38"/>
      <c r="G363" s="38"/>
      <c r="H363" s="38"/>
      <c r="I363" s="78"/>
      <c r="J363" s="49"/>
      <c r="K363" s="53"/>
      <c r="L363" s="59"/>
      <c r="M363" s="38"/>
      <c r="N363" s="38"/>
      <c r="O363" s="38"/>
      <c r="P363" s="38"/>
      <c r="Q363" s="42"/>
    </row>
    <row r="364" spans="1:17" ht="15.75" x14ac:dyDescent="0.25">
      <c r="A364" s="1"/>
      <c r="B364" s="38"/>
      <c r="C364" s="38"/>
      <c r="D364" s="38"/>
      <c r="E364" s="38"/>
      <c r="F364" s="38"/>
      <c r="G364" s="38"/>
      <c r="H364" s="38"/>
      <c r="I364" s="78"/>
      <c r="J364" s="49"/>
      <c r="K364" s="53"/>
      <c r="L364" s="59"/>
      <c r="M364" s="38"/>
      <c r="N364" s="38"/>
      <c r="O364" s="38"/>
      <c r="P364" s="38"/>
      <c r="Q364" s="42"/>
    </row>
    <row r="365" spans="1:17" ht="15.75" x14ac:dyDescent="0.25">
      <c r="A365" s="1"/>
      <c r="B365" s="38"/>
      <c r="C365" s="38"/>
      <c r="D365" s="38"/>
      <c r="E365" s="38"/>
      <c r="F365" s="38"/>
      <c r="G365" s="38"/>
      <c r="H365" s="38"/>
      <c r="I365" s="78"/>
      <c r="J365" s="49"/>
      <c r="K365" s="53"/>
      <c r="L365" s="59"/>
      <c r="M365" s="38"/>
      <c r="N365" s="38"/>
      <c r="O365" s="38"/>
      <c r="P365" s="38"/>
      <c r="Q365" s="42"/>
    </row>
    <row r="366" spans="1:17" ht="15.75" x14ac:dyDescent="0.25">
      <c r="A366" s="1"/>
      <c r="B366" s="38"/>
      <c r="C366" s="38"/>
      <c r="D366" s="38"/>
      <c r="E366" s="38"/>
      <c r="F366" s="38"/>
      <c r="G366" s="38"/>
      <c r="H366" s="38"/>
      <c r="I366" s="78"/>
      <c r="J366" s="49"/>
      <c r="K366" s="53"/>
      <c r="L366" s="59"/>
      <c r="M366" s="38"/>
      <c r="N366" s="38"/>
      <c r="O366" s="38"/>
      <c r="P366" s="38"/>
      <c r="Q366" s="42"/>
    </row>
    <row r="367" spans="1:17" ht="15.75" x14ac:dyDescent="0.25">
      <c r="A367" s="1"/>
      <c r="B367" s="38"/>
      <c r="C367" s="38"/>
      <c r="D367" s="38"/>
      <c r="E367" s="38"/>
      <c r="F367" s="38"/>
      <c r="G367" s="38"/>
      <c r="H367" s="38"/>
      <c r="I367" s="78"/>
      <c r="J367" s="49"/>
      <c r="K367" s="53"/>
      <c r="L367" s="59"/>
      <c r="M367" s="38"/>
      <c r="N367" s="38"/>
      <c r="O367" s="38"/>
      <c r="P367" s="38"/>
      <c r="Q367" s="42"/>
    </row>
    <row r="368" spans="1:17" ht="15.75" x14ac:dyDescent="0.25">
      <c r="A368" s="1"/>
      <c r="B368" s="38"/>
      <c r="C368" s="38"/>
      <c r="D368" s="38"/>
      <c r="E368" s="38"/>
      <c r="F368" s="38"/>
      <c r="G368" s="38"/>
      <c r="H368" s="38"/>
      <c r="I368" s="78"/>
      <c r="J368" s="49"/>
      <c r="K368" s="53"/>
      <c r="L368" s="59"/>
      <c r="M368" s="38"/>
      <c r="N368" s="38"/>
      <c r="O368" s="38"/>
      <c r="P368" s="38"/>
      <c r="Q368" s="42"/>
    </row>
    <row r="369" spans="1:17" ht="15.75" x14ac:dyDescent="0.25">
      <c r="A369" s="1"/>
      <c r="B369" s="38"/>
      <c r="C369" s="38"/>
      <c r="D369" s="38"/>
      <c r="E369" s="38"/>
      <c r="F369" s="38"/>
      <c r="G369" s="38"/>
      <c r="H369" s="38"/>
      <c r="I369" s="78"/>
      <c r="J369" s="49"/>
      <c r="K369" s="53"/>
      <c r="L369" s="59"/>
      <c r="M369" s="38"/>
      <c r="N369" s="38"/>
      <c r="O369" s="38"/>
      <c r="P369" s="38"/>
      <c r="Q369" s="42"/>
    </row>
    <row r="370" spans="1:17" ht="15.75" x14ac:dyDescent="0.25">
      <c r="A370" s="1"/>
      <c r="B370" s="38"/>
      <c r="C370" s="38"/>
      <c r="D370" s="38"/>
      <c r="E370" s="38"/>
      <c r="F370" s="38"/>
      <c r="G370" s="38"/>
      <c r="H370" s="38"/>
      <c r="I370" s="78"/>
      <c r="J370" s="49"/>
      <c r="K370" s="53"/>
      <c r="L370" s="59"/>
      <c r="M370" s="38"/>
      <c r="N370" s="38"/>
      <c r="O370" s="38"/>
      <c r="P370" s="38"/>
      <c r="Q370" s="42"/>
    </row>
    <row r="371" spans="1:17" ht="15.75" x14ac:dyDescent="0.25">
      <c r="A371" s="1"/>
      <c r="B371" s="38"/>
      <c r="C371" s="38"/>
      <c r="D371" s="38"/>
      <c r="E371" s="38"/>
      <c r="F371" s="38"/>
      <c r="G371" s="38"/>
      <c r="H371" s="38"/>
      <c r="I371" s="78"/>
      <c r="J371" s="49"/>
      <c r="K371" s="53"/>
      <c r="L371" s="59"/>
      <c r="M371" s="38"/>
      <c r="N371" s="38"/>
      <c r="O371" s="38"/>
      <c r="P371" s="38"/>
      <c r="Q371" s="42"/>
    </row>
    <row r="372" spans="1:17" ht="15.75" x14ac:dyDescent="0.25">
      <c r="A372" s="1"/>
      <c r="B372" s="38"/>
      <c r="C372" s="38"/>
      <c r="D372" s="38"/>
      <c r="E372" s="38"/>
      <c r="F372" s="38"/>
      <c r="G372" s="38"/>
      <c r="H372" s="38"/>
      <c r="I372" s="78"/>
      <c r="J372" s="49"/>
      <c r="K372" s="53"/>
      <c r="L372" s="59"/>
      <c r="M372" s="38"/>
      <c r="N372" s="38"/>
      <c r="O372" s="38"/>
      <c r="P372" s="38"/>
      <c r="Q372" s="42"/>
    </row>
    <row r="373" spans="1:17" ht="15.75" x14ac:dyDescent="0.25">
      <c r="A373" s="1"/>
      <c r="B373" s="38"/>
      <c r="C373" s="38"/>
      <c r="D373" s="38"/>
      <c r="E373" s="38"/>
      <c r="F373" s="38"/>
      <c r="G373" s="38"/>
      <c r="H373" s="38"/>
      <c r="I373" s="78"/>
      <c r="J373" s="49"/>
      <c r="K373" s="53"/>
      <c r="L373" s="59"/>
      <c r="M373" s="38"/>
      <c r="N373" s="38"/>
      <c r="O373" s="38"/>
      <c r="P373" s="38"/>
      <c r="Q373" s="42"/>
    </row>
    <row r="374" spans="1:17" ht="15.75" x14ac:dyDescent="0.25">
      <c r="A374" s="1"/>
      <c r="B374" s="38"/>
      <c r="C374" s="38"/>
      <c r="D374" s="38"/>
      <c r="E374" s="38"/>
      <c r="F374" s="38"/>
      <c r="G374" s="38"/>
      <c r="H374" s="38"/>
      <c r="I374" s="78"/>
      <c r="J374" s="49"/>
      <c r="K374" s="53"/>
      <c r="L374" s="59"/>
      <c r="M374" s="38"/>
      <c r="N374" s="38"/>
      <c r="O374" s="38"/>
      <c r="P374" s="38"/>
      <c r="Q374" s="42"/>
    </row>
    <row r="375" spans="1:17" ht="15.75" x14ac:dyDescent="0.25">
      <c r="A375" s="1"/>
      <c r="B375" s="38"/>
      <c r="C375" s="38"/>
      <c r="D375" s="38"/>
      <c r="E375" s="38"/>
      <c r="F375" s="38"/>
      <c r="G375" s="38"/>
      <c r="H375" s="38"/>
      <c r="I375" s="78"/>
      <c r="J375" s="49"/>
      <c r="K375" s="53"/>
      <c r="L375" s="59"/>
      <c r="M375" s="38"/>
      <c r="N375" s="38"/>
      <c r="O375" s="38"/>
      <c r="P375" s="38"/>
      <c r="Q375" s="42"/>
    </row>
    <row r="376" spans="1:17" ht="15.75" x14ac:dyDescent="0.25">
      <c r="A376" s="1"/>
      <c r="B376" s="38"/>
      <c r="C376" s="38"/>
      <c r="D376" s="38"/>
      <c r="E376" s="38"/>
      <c r="F376" s="38"/>
      <c r="G376" s="38"/>
      <c r="H376" s="38"/>
      <c r="I376" s="78"/>
      <c r="J376" s="49"/>
      <c r="K376" s="53"/>
      <c r="L376" s="59"/>
      <c r="M376" s="38"/>
      <c r="N376" s="38"/>
      <c r="O376" s="38"/>
      <c r="P376" s="38"/>
      <c r="Q376" s="42"/>
    </row>
    <row r="377" spans="1:17" ht="15.75" x14ac:dyDescent="0.25">
      <c r="A377" s="1"/>
      <c r="B377" s="38"/>
      <c r="C377" s="38"/>
      <c r="D377" s="38"/>
      <c r="E377" s="38"/>
      <c r="F377" s="38"/>
      <c r="G377" s="38"/>
      <c r="H377" s="38"/>
      <c r="I377" s="78"/>
      <c r="J377" s="49"/>
      <c r="K377" s="53"/>
      <c r="L377" s="59"/>
      <c r="M377" s="38"/>
      <c r="N377" s="38"/>
      <c r="O377" s="38"/>
      <c r="P377" s="38"/>
      <c r="Q377" s="42"/>
    </row>
    <row r="378" spans="1:17" ht="15.75" x14ac:dyDescent="0.25">
      <c r="A378" s="1"/>
      <c r="B378" s="38"/>
      <c r="C378" s="38"/>
      <c r="D378" s="38"/>
      <c r="E378" s="38"/>
      <c r="F378" s="38"/>
      <c r="G378" s="38"/>
      <c r="H378" s="38"/>
      <c r="I378" s="78"/>
      <c r="J378" s="49"/>
      <c r="K378" s="53"/>
      <c r="L378" s="59"/>
      <c r="M378" s="38"/>
      <c r="N378" s="38"/>
      <c r="O378" s="38"/>
      <c r="P378" s="38"/>
      <c r="Q378" s="42"/>
    </row>
    <row r="379" spans="1:17" ht="15.75" x14ac:dyDescent="0.25">
      <c r="A379" s="1"/>
      <c r="B379" s="38"/>
      <c r="C379" s="38"/>
      <c r="D379" s="38"/>
      <c r="E379" s="38"/>
      <c r="F379" s="38"/>
      <c r="G379" s="38"/>
      <c r="H379" s="38"/>
      <c r="I379" s="78"/>
      <c r="J379" s="49"/>
      <c r="K379" s="53"/>
      <c r="L379" s="59"/>
      <c r="M379" s="38"/>
      <c r="N379" s="38"/>
      <c r="O379" s="38"/>
      <c r="P379" s="38"/>
      <c r="Q379" s="42"/>
    </row>
    <row r="380" spans="1:17" ht="15.75" x14ac:dyDescent="0.25">
      <c r="A380" s="1"/>
      <c r="B380" s="38"/>
      <c r="C380" s="38"/>
      <c r="D380" s="38"/>
      <c r="E380" s="38"/>
      <c r="F380" s="38"/>
      <c r="G380" s="38"/>
      <c r="H380" s="38"/>
      <c r="I380" s="78"/>
      <c r="J380" s="49"/>
      <c r="K380" s="53"/>
      <c r="L380" s="59"/>
      <c r="M380" s="38"/>
      <c r="N380" s="38"/>
      <c r="O380" s="38"/>
      <c r="P380" s="38"/>
      <c r="Q380" s="42"/>
    </row>
    <row r="381" spans="1:17" ht="15.75" x14ac:dyDescent="0.25">
      <c r="A381" s="1"/>
      <c r="B381" s="38"/>
      <c r="C381" s="38"/>
      <c r="D381" s="38"/>
      <c r="E381" s="38"/>
      <c r="F381" s="38"/>
      <c r="G381" s="38"/>
      <c r="H381" s="38"/>
      <c r="I381" s="78"/>
      <c r="J381" s="49"/>
      <c r="K381" s="53"/>
      <c r="L381" s="59"/>
      <c r="M381" s="38"/>
      <c r="N381" s="38"/>
      <c r="O381" s="38"/>
      <c r="P381" s="38"/>
      <c r="Q381" s="42"/>
    </row>
    <row r="382" spans="1:17" ht="15.75" x14ac:dyDescent="0.25">
      <c r="A382" s="1"/>
      <c r="B382" s="38"/>
      <c r="C382" s="38"/>
      <c r="D382" s="38"/>
      <c r="E382" s="38"/>
      <c r="F382" s="38"/>
      <c r="G382" s="38"/>
      <c r="H382" s="38"/>
      <c r="I382" s="78"/>
      <c r="J382" s="49"/>
      <c r="K382" s="53"/>
      <c r="L382" s="59"/>
      <c r="M382" s="38"/>
      <c r="N382" s="38"/>
      <c r="O382" s="38"/>
      <c r="P382" s="38"/>
      <c r="Q382" s="42"/>
    </row>
    <row r="383" spans="1:17" ht="15.75" x14ac:dyDescent="0.25">
      <c r="A383" s="1"/>
      <c r="B383" s="38"/>
      <c r="C383" s="38"/>
      <c r="D383" s="38"/>
      <c r="E383" s="38"/>
      <c r="F383" s="38"/>
      <c r="G383" s="38"/>
      <c r="H383" s="38"/>
      <c r="I383" s="78"/>
      <c r="J383" s="49"/>
      <c r="K383" s="53"/>
      <c r="L383" s="59"/>
      <c r="M383" s="38"/>
      <c r="N383" s="38"/>
      <c r="O383" s="38"/>
      <c r="P383" s="38"/>
      <c r="Q383" s="42"/>
    </row>
    <row r="384" spans="1:17" ht="15.75" x14ac:dyDescent="0.25">
      <c r="A384" s="1"/>
      <c r="B384" s="38"/>
      <c r="C384" s="38"/>
      <c r="D384" s="38"/>
      <c r="E384" s="38"/>
      <c r="F384" s="38"/>
      <c r="G384" s="38"/>
      <c r="H384" s="38"/>
      <c r="I384" s="78"/>
      <c r="J384" s="49"/>
      <c r="K384" s="53"/>
      <c r="L384" s="59"/>
      <c r="M384" s="38"/>
      <c r="N384" s="38"/>
      <c r="O384" s="38"/>
      <c r="P384" s="38"/>
      <c r="Q384" s="42"/>
    </row>
    <row r="385" spans="1:17" ht="15.75" x14ac:dyDescent="0.25">
      <c r="A385" s="1"/>
      <c r="B385" s="38"/>
      <c r="C385" s="38"/>
      <c r="D385" s="38"/>
      <c r="E385" s="38"/>
      <c r="F385" s="38"/>
      <c r="G385" s="38"/>
      <c r="H385" s="38"/>
      <c r="I385" s="78"/>
      <c r="J385" s="49"/>
      <c r="K385" s="53"/>
      <c r="L385" s="59"/>
      <c r="M385" s="38"/>
      <c r="N385" s="38"/>
      <c r="O385" s="38"/>
      <c r="P385" s="38"/>
      <c r="Q385" s="42"/>
    </row>
    <row r="386" spans="1:17" ht="15.75" x14ac:dyDescent="0.25">
      <c r="A386" s="1"/>
      <c r="B386" s="38"/>
      <c r="C386" s="38"/>
      <c r="D386" s="38"/>
      <c r="E386" s="38"/>
      <c r="F386" s="38"/>
      <c r="G386" s="38"/>
      <c r="H386" s="38"/>
      <c r="I386" s="78"/>
      <c r="J386" s="49"/>
      <c r="K386" s="53"/>
      <c r="L386" s="59"/>
      <c r="M386" s="38"/>
      <c r="N386" s="38"/>
      <c r="O386" s="38"/>
      <c r="P386" s="38"/>
      <c r="Q386" s="42"/>
    </row>
    <row r="387" spans="1:17" ht="15.75" x14ac:dyDescent="0.25">
      <c r="A387" s="1"/>
      <c r="B387" s="38"/>
      <c r="C387" s="38"/>
      <c r="D387" s="38"/>
      <c r="E387" s="38"/>
      <c r="F387" s="38"/>
      <c r="G387" s="38"/>
      <c r="H387" s="38"/>
      <c r="I387" s="78"/>
      <c r="J387" s="49"/>
      <c r="K387" s="53"/>
      <c r="L387" s="59"/>
      <c r="M387" s="38"/>
      <c r="N387" s="38"/>
      <c r="O387" s="38"/>
      <c r="P387" s="38"/>
      <c r="Q387" s="42"/>
    </row>
    <row r="388" spans="1:17" ht="15.75" x14ac:dyDescent="0.25">
      <c r="A388" s="1"/>
      <c r="B388" s="38"/>
      <c r="C388" s="38"/>
      <c r="D388" s="38"/>
      <c r="E388" s="38"/>
      <c r="F388" s="38"/>
      <c r="G388" s="38"/>
      <c r="H388" s="38"/>
      <c r="I388" s="78"/>
      <c r="J388" s="49"/>
      <c r="K388" s="53"/>
      <c r="L388" s="59"/>
      <c r="M388" s="38"/>
      <c r="N388" s="38"/>
      <c r="O388" s="38"/>
      <c r="P388" s="38"/>
      <c r="Q388" s="42"/>
    </row>
    <row r="389" spans="1:17" ht="15.75" x14ac:dyDescent="0.25">
      <c r="A389" s="1"/>
      <c r="B389" s="38"/>
      <c r="C389" s="38"/>
      <c r="D389" s="38"/>
      <c r="E389" s="38"/>
      <c r="F389" s="38"/>
      <c r="G389" s="38"/>
      <c r="H389" s="38"/>
      <c r="I389" s="78"/>
      <c r="J389" s="49"/>
      <c r="K389" s="53"/>
      <c r="L389" s="59"/>
      <c r="M389" s="38"/>
      <c r="N389" s="38"/>
      <c r="O389" s="38"/>
      <c r="P389" s="38"/>
      <c r="Q389" s="42"/>
    </row>
    <row r="390" spans="1:17" ht="15.75" x14ac:dyDescent="0.25">
      <c r="A390" s="1"/>
      <c r="B390" s="38"/>
      <c r="C390" s="38"/>
      <c r="D390" s="38"/>
      <c r="E390" s="38"/>
      <c r="F390" s="38"/>
      <c r="G390" s="38"/>
      <c r="H390" s="38"/>
      <c r="I390" s="78"/>
      <c r="J390" s="49"/>
      <c r="K390" s="53"/>
      <c r="L390" s="59"/>
      <c r="M390" s="38"/>
      <c r="N390" s="38"/>
      <c r="O390" s="38"/>
      <c r="P390" s="38"/>
      <c r="Q390" s="42"/>
    </row>
    <row r="391" spans="1:17" ht="15.75" x14ac:dyDescent="0.25">
      <c r="A391" s="1"/>
      <c r="B391" s="38"/>
      <c r="C391" s="38"/>
      <c r="D391" s="38"/>
      <c r="E391" s="38"/>
      <c r="F391" s="38"/>
      <c r="G391" s="38"/>
      <c r="H391" s="38"/>
      <c r="I391" s="78"/>
      <c r="J391" s="49"/>
      <c r="K391" s="53"/>
      <c r="L391" s="59"/>
      <c r="M391" s="38"/>
      <c r="N391" s="38"/>
      <c r="O391" s="38"/>
      <c r="P391" s="38"/>
      <c r="Q391" s="42"/>
    </row>
    <row r="392" spans="1:17" ht="15.75" x14ac:dyDescent="0.25">
      <c r="A392" s="1"/>
      <c r="B392" s="38"/>
      <c r="C392" s="38"/>
      <c r="D392" s="38"/>
      <c r="E392" s="38"/>
      <c r="F392" s="38"/>
      <c r="G392" s="38"/>
      <c r="H392" s="38"/>
      <c r="I392" s="78"/>
      <c r="J392" s="49"/>
      <c r="K392" s="53"/>
      <c r="L392" s="59"/>
      <c r="M392" s="38"/>
      <c r="N392" s="38"/>
      <c r="O392" s="38"/>
      <c r="P392" s="38"/>
      <c r="Q392" s="42"/>
    </row>
    <row r="393" spans="1:17" ht="15.75" x14ac:dyDescent="0.25">
      <c r="A393" s="1"/>
      <c r="B393" s="38"/>
      <c r="C393" s="38"/>
      <c r="D393" s="38"/>
      <c r="E393" s="38"/>
      <c r="F393" s="38"/>
      <c r="G393" s="38"/>
      <c r="H393" s="38"/>
      <c r="I393" s="78"/>
      <c r="J393" s="49"/>
      <c r="K393" s="53"/>
      <c r="L393" s="59"/>
      <c r="M393" s="38"/>
      <c r="N393" s="38"/>
      <c r="O393" s="38"/>
      <c r="P393" s="38"/>
      <c r="Q393" s="42"/>
    </row>
    <row r="394" spans="1:17" ht="15.75" x14ac:dyDescent="0.25">
      <c r="A394" s="1"/>
      <c r="B394" s="38"/>
      <c r="C394" s="38"/>
      <c r="D394" s="38"/>
      <c r="E394" s="38"/>
      <c r="F394" s="38"/>
      <c r="G394" s="38"/>
      <c r="H394" s="38"/>
      <c r="I394" s="78"/>
      <c r="J394" s="49"/>
      <c r="K394" s="53"/>
      <c r="L394" s="59"/>
      <c r="M394" s="38"/>
      <c r="N394" s="38"/>
      <c r="O394" s="38"/>
      <c r="P394" s="38"/>
      <c r="Q394" s="42"/>
    </row>
    <row r="395" spans="1:17" ht="15.75" x14ac:dyDescent="0.25">
      <c r="A395" s="1"/>
      <c r="B395" s="38"/>
      <c r="C395" s="38"/>
      <c r="D395" s="38"/>
      <c r="E395" s="38"/>
      <c r="F395" s="38"/>
      <c r="G395" s="38"/>
      <c r="H395" s="38"/>
      <c r="I395" s="78"/>
      <c r="J395" s="49"/>
      <c r="K395" s="53"/>
      <c r="L395" s="59"/>
      <c r="M395" s="38"/>
      <c r="N395" s="38"/>
      <c r="O395" s="38"/>
      <c r="P395" s="38"/>
      <c r="Q395" s="42"/>
    </row>
    <row r="396" spans="1:17" ht="15.75" x14ac:dyDescent="0.25">
      <c r="A396" s="1"/>
      <c r="B396" s="38"/>
      <c r="C396" s="38"/>
      <c r="D396" s="38"/>
      <c r="E396" s="38"/>
      <c r="F396" s="38"/>
      <c r="G396" s="38"/>
      <c r="H396" s="38"/>
      <c r="I396" s="78"/>
      <c r="J396" s="49"/>
      <c r="K396" s="53"/>
      <c r="L396" s="59"/>
      <c r="M396" s="38"/>
      <c r="N396" s="38"/>
      <c r="O396" s="38"/>
      <c r="P396" s="38"/>
      <c r="Q396" s="42"/>
    </row>
    <row r="397" spans="1:17" ht="15.75" x14ac:dyDescent="0.25">
      <c r="A397" s="1"/>
      <c r="B397" s="38"/>
      <c r="C397" s="38"/>
      <c r="D397" s="38"/>
      <c r="E397" s="38"/>
      <c r="F397" s="38"/>
      <c r="G397" s="38"/>
      <c r="H397" s="38"/>
      <c r="I397" s="78"/>
      <c r="J397" s="49"/>
      <c r="K397" s="53"/>
      <c r="L397" s="59"/>
      <c r="M397" s="38"/>
      <c r="N397" s="38"/>
      <c r="O397" s="38"/>
      <c r="P397" s="38"/>
      <c r="Q397" s="42"/>
    </row>
    <row r="398" spans="1:17" ht="15.75" x14ac:dyDescent="0.25">
      <c r="A398" s="1"/>
      <c r="B398" s="38"/>
      <c r="C398" s="38"/>
      <c r="D398" s="38"/>
      <c r="E398" s="38"/>
      <c r="F398" s="38"/>
      <c r="G398" s="38"/>
      <c r="H398" s="38"/>
      <c r="I398" s="78"/>
      <c r="J398" s="49"/>
      <c r="K398" s="53"/>
      <c r="L398" s="59"/>
      <c r="M398" s="38"/>
      <c r="N398" s="38"/>
      <c r="O398" s="38"/>
      <c r="P398" s="38"/>
      <c r="Q398" s="42"/>
    </row>
    <row r="399" spans="1:17" ht="15.75" x14ac:dyDescent="0.25">
      <c r="A399" s="1"/>
      <c r="B399" s="38"/>
      <c r="C399" s="38"/>
      <c r="D399" s="38"/>
      <c r="E399" s="38"/>
      <c r="F399" s="38"/>
      <c r="G399" s="38"/>
      <c r="H399" s="38"/>
      <c r="I399" s="78"/>
      <c r="J399" s="49"/>
      <c r="K399" s="53"/>
      <c r="L399" s="59"/>
      <c r="M399" s="38"/>
      <c r="N399" s="38"/>
      <c r="O399" s="38"/>
      <c r="P399" s="38"/>
      <c r="Q399" s="42"/>
    </row>
    <row r="400" spans="1:17" ht="15.75" x14ac:dyDescent="0.25">
      <c r="A400" s="1"/>
      <c r="B400" s="38"/>
      <c r="C400" s="38"/>
      <c r="D400" s="38"/>
      <c r="E400" s="38"/>
      <c r="F400" s="38"/>
      <c r="G400" s="38"/>
      <c r="H400" s="38"/>
      <c r="I400" s="78"/>
      <c r="J400" s="49"/>
      <c r="K400" s="53"/>
      <c r="L400" s="59"/>
      <c r="M400" s="38"/>
      <c r="N400" s="38"/>
      <c r="O400" s="38"/>
      <c r="P400" s="38"/>
      <c r="Q400" s="42"/>
    </row>
    <row r="401" spans="1:17" ht="15.75" x14ac:dyDescent="0.25">
      <c r="A401" s="1"/>
      <c r="B401" s="38"/>
      <c r="C401" s="38"/>
      <c r="D401" s="38"/>
      <c r="E401" s="38"/>
      <c r="F401" s="38"/>
      <c r="G401" s="38"/>
      <c r="H401" s="38"/>
      <c r="I401" s="78"/>
      <c r="J401" s="49"/>
      <c r="K401" s="53"/>
      <c r="L401" s="59"/>
      <c r="M401" s="38"/>
      <c r="N401" s="38"/>
      <c r="O401" s="38"/>
      <c r="P401" s="38"/>
      <c r="Q401" s="42"/>
    </row>
    <row r="402" spans="1:17" ht="15.75" x14ac:dyDescent="0.25">
      <c r="A402" s="1"/>
      <c r="B402" s="38"/>
      <c r="C402" s="38"/>
      <c r="D402" s="38"/>
      <c r="E402" s="38"/>
      <c r="F402" s="38"/>
      <c r="G402" s="38"/>
      <c r="H402" s="38"/>
      <c r="I402" s="78"/>
      <c r="J402" s="49"/>
      <c r="K402" s="53"/>
      <c r="L402" s="59"/>
      <c r="M402" s="38"/>
      <c r="N402" s="38"/>
      <c r="O402" s="38"/>
      <c r="P402" s="38"/>
      <c r="Q402" s="42"/>
    </row>
    <row r="403" spans="1:17" ht="15.75" x14ac:dyDescent="0.25">
      <c r="A403" s="1"/>
      <c r="B403" s="38"/>
      <c r="C403" s="38"/>
      <c r="D403" s="38"/>
      <c r="E403" s="38"/>
      <c r="F403" s="38"/>
      <c r="G403" s="38"/>
      <c r="H403" s="38"/>
      <c r="I403" s="78"/>
      <c r="J403" s="49"/>
      <c r="K403" s="53"/>
      <c r="L403" s="59"/>
      <c r="M403" s="38"/>
      <c r="N403" s="38"/>
      <c r="O403" s="38"/>
      <c r="P403" s="38"/>
      <c r="Q403" s="42"/>
    </row>
    <row r="404" spans="1:17" ht="15.75" x14ac:dyDescent="0.25">
      <c r="A404" s="1"/>
      <c r="B404" s="38"/>
      <c r="C404" s="38"/>
      <c r="D404" s="38"/>
      <c r="E404" s="38"/>
      <c r="F404" s="38"/>
      <c r="G404" s="38"/>
      <c r="H404" s="38"/>
      <c r="I404" s="78"/>
      <c r="J404" s="49"/>
      <c r="K404" s="53"/>
      <c r="L404" s="59"/>
      <c r="M404" s="38"/>
      <c r="N404" s="38"/>
      <c r="O404" s="38"/>
      <c r="P404" s="38"/>
      <c r="Q404" s="42"/>
    </row>
    <row r="405" spans="1:17" ht="15.75" x14ac:dyDescent="0.25">
      <c r="A405" s="1"/>
      <c r="B405" s="38"/>
      <c r="C405" s="38"/>
      <c r="D405" s="38"/>
      <c r="E405" s="38"/>
      <c r="F405" s="38"/>
      <c r="G405" s="38"/>
      <c r="H405" s="38"/>
      <c r="I405" s="78"/>
      <c r="J405" s="49"/>
      <c r="K405" s="53"/>
      <c r="L405" s="59"/>
      <c r="M405" s="38"/>
      <c r="N405" s="38"/>
      <c r="O405" s="38"/>
      <c r="P405" s="38"/>
      <c r="Q405" s="42"/>
    </row>
    <row r="406" spans="1:17" ht="15.75" x14ac:dyDescent="0.25">
      <c r="A406" s="1"/>
      <c r="B406" s="38"/>
      <c r="C406" s="38"/>
      <c r="D406" s="38"/>
      <c r="E406" s="38"/>
      <c r="F406" s="38"/>
      <c r="G406" s="38"/>
      <c r="H406" s="38"/>
      <c r="I406" s="78"/>
      <c r="J406" s="49"/>
      <c r="K406" s="53"/>
      <c r="L406" s="59"/>
      <c r="M406" s="38"/>
      <c r="N406" s="38"/>
      <c r="O406" s="38"/>
      <c r="P406" s="38"/>
      <c r="Q406" s="42"/>
    </row>
    <row r="407" spans="1:17" ht="15.75" x14ac:dyDescent="0.25">
      <c r="A407" s="1"/>
      <c r="B407" s="38"/>
      <c r="C407" s="38"/>
      <c r="D407" s="38"/>
      <c r="E407" s="38"/>
      <c r="F407" s="38"/>
      <c r="G407" s="38"/>
      <c r="H407" s="38"/>
      <c r="I407" s="78"/>
      <c r="J407" s="49"/>
      <c r="K407" s="53"/>
      <c r="L407" s="59"/>
      <c r="M407" s="38"/>
      <c r="N407" s="38"/>
      <c r="O407" s="38"/>
      <c r="P407" s="38"/>
      <c r="Q407" s="42"/>
    </row>
    <row r="408" spans="1:17" ht="15.75" x14ac:dyDescent="0.25">
      <c r="A408" s="1"/>
      <c r="B408" s="38"/>
      <c r="C408" s="38"/>
      <c r="D408" s="38"/>
      <c r="E408" s="38"/>
      <c r="F408" s="38"/>
      <c r="G408" s="38"/>
      <c r="H408" s="38"/>
      <c r="I408" s="78"/>
      <c r="J408" s="49"/>
      <c r="K408" s="53"/>
      <c r="L408" s="59"/>
      <c r="M408" s="38"/>
      <c r="N408" s="38"/>
      <c r="O408" s="38"/>
      <c r="P408" s="38"/>
      <c r="Q408" s="42"/>
    </row>
    <row r="409" spans="1:17" ht="15.75" x14ac:dyDescent="0.25">
      <c r="A409" s="1"/>
      <c r="B409" s="38"/>
      <c r="C409" s="38"/>
      <c r="D409" s="38"/>
      <c r="E409" s="38"/>
      <c r="F409" s="38"/>
      <c r="G409" s="38"/>
      <c r="H409" s="38"/>
      <c r="I409" s="78"/>
      <c r="J409" s="49"/>
      <c r="K409" s="53"/>
      <c r="L409" s="59"/>
      <c r="M409" s="38"/>
      <c r="N409" s="38"/>
      <c r="O409" s="38"/>
      <c r="P409" s="38"/>
      <c r="Q409" s="42"/>
    </row>
    <row r="410" spans="1:17" ht="15.75" x14ac:dyDescent="0.25">
      <c r="A410" s="1"/>
      <c r="B410" s="38"/>
      <c r="C410" s="38"/>
      <c r="D410" s="38"/>
      <c r="E410" s="38"/>
      <c r="F410" s="38"/>
      <c r="G410" s="38"/>
      <c r="H410" s="38"/>
      <c r="I410" s="78"/>
      <c r="J410" s="49"/>
      <c r="K410" s="53"/>
      <c r="L410" s="59"/>
      <c r="M410" s="38"/>
      <c r="N410" s="38"/>
      <c r="O410" s="38"/>
      <c r="P410" s="38"/>
      <c r="Q410" s="42"/>
    </row>
    <row r="411" spans="1:17" ht="15.75" x14ac:dyDescent="0.25">
      <c r="A411" s="1"/>
      <c r="B411" s="38"/>
      <c r="C411" s="38"/>
      <c r="D411" s="38"/>
      <c r="E411" s="38"/>
      <c r="F411" s="38"/>
      <c r="G411" s="38"/>
      <c r="H411" s="38"/>
      <c r="I411" s="78"/>
      <c r="J411" s="49"/>
      <c r="K411" s="53"/>
      <c r="L411" s="59"/>
      <c r="M411" s="38"/>
      <c r="N411" s="38"/>
      <c r="O411" s="38"/>
      <c r="P411" s="38"/>
      <c r="Q411" s="42"/>
    </row>
    <row r="412" spans="1:17" ht="15.75" x14ac:dyDescent="0.25">
      <c r="A412" s="1"/>
      <c r="B412" s="38"/>
      <c r="C412" s="38"/>
      <c r="D412" s="38"/>
      <c r="E412" s="38"/>
      <c r="F412" s="38"/>
      <c r="G412" s="38"/>
      <c r="H412" s="38"/>
      <c r="I412" s="78"/>
      <c r="J412" s="49"/>
      <c r="K412" s="53"/>
      <c r="L412" s="59"/>
      <c r="M412" s="38"/>
      <c r="N412" s="38"/>
      <c r="O412" s="38"/>
      <c r="P412" s="38"/>
      <c r="Q412" s="42"/>
    </row>
    <row r="413" spans="1:17" ht="15.75" x14ac:dyDescent="0.25">
      <c r="A413" s="1"/>
      <c r="B413" s="38"/>
      <c r="C413" s="38"/>
      <c r="D413" s="38"/>
      <c r="E413" s="38"/>
      <c r="F413" s="38"/>
      <c r="G413" s="38"/>
      <c r="H413" s="38"/>
      <c r="I413" s="78"/>
      <c r="J413" s="49"/>
      <c r="K413" s="53"/>
      <c r="L413" s="59"/>
      <c r="M413" s="38"/>
      <c r="N413" s="38"/>
      <c r="O413" s="38"/>
      <c r="P413" s="38"/>
      <c r="Q413" s="42"/>
    </row>
    <row r="414" spans="1:17" ht="15.75" x14ac:dyDescent="0.25">
      <c r="A414" s="1"/>
      <c r="B414" s="38"/>
      <c r="C414" s="38"/>
      <c r="D414" s="38"/>
      <c r="E414" s="38"/>
      <c r="F414" s="38"/>
      <c r="G414" s="38"/>
      <c r="H414" s="38"/>
      <c r="I414" s="78"/>
      <c r="J414" s="49"/>
      <c r="K414" s="53"/>
      <c r="L414" s="59"/>
      <c r="M414" s="38"/>
      <c r="N414" s="38"/>
      <c r="O414" s="38"/>
      <c r="P414" s="38"/>
      <c r="Q414" s="42"/>
    </row>
    <row r="415" spans="1:17" ht="15.75" x14ac:dyDescent="0.25">
      <c r="A415" s="1"/>
      <c r="B415" s="38"/>
      <c r="C415" s="38"/>
      <c r="D415" s="38"/>
      <c r="E415" s="38"/>
      <c r="F415" s="38"/>
      <c r="G415" s="38"/>
      <c r="H415" s="38"/>
      <c r="I415" s="78"/>
      <c r="J415" s="49"/>
      <c r="K415" s="53"/>
      <c r="L415" s="59"/>
      <c r="M415" s="38"/>
      <c r="N415" s="38"/>
      <c r="O415" s="38"/>
      <c r="P415" s="38"/>
      <c r="Q415" s="42"/>
    </row>
    <row r="416" spans="1:17" ht="15.75" x14ac:dyDescent="0.25">
      <c r="A416" s="1"/>
      <c r="B416" s="38"/>
      <c r="C416" s="38"/>
      <c r="D416" s="38"/>
      <c r="E416" s="38"/>
      <c r="F416" s="38"/>
      <c r="G416" s="38"/>
      <c r="H416" s="38"/>
      <c r="I416" s="78"/>
      <c r="J416" s="49"/>
      <c r="K416" s="53"/>
      <c r="L416" s="59"/>
      <c r="M416" s="38"/>
      <c r="N416" s="38"/>
      <c r="O416" s="38"/>
      <c r="P416" s="38"/>
      <c r="Q416" s="42"/>
    </row>
    <row r="417" spans="1:17" ht="15.75" x14ac:dyDescent="0.25">
      <c r="A417" s="1"/>
      <c r="B417" s="38"/>
      <c r="C417" s="38"/>
      <c r="D417" s="38"/>
      <c r="E417" s="38"/>
      <c r="F417" s="38"/>
      <c r="G417" s="38"/>
      <c r="H417" s="38"/>
      <c r="I417" s="78"/>
      <c r="J417" s="49"/>
      <c r="K417" s="53"/>
      <c r="L417" s="59"/>
      <c r="M417" s="38"/>
      <c r="N417" s="38"/>
      <c r="O417" s="38"/>
      <c r="P417" s="38"/>
      <c r="Q417" s="42"/>
    </row>
    <row r="418" spans="1:17" ht="15.75" x14ac:dyDescent="0.25">
      <c r="A418" s="1"/>
      <c r="B418" s="38"/>
      <c r="C418" s="38"/>
      <c r="D418" s="38"/>
      <c r="E418" s="38"/>
      <c r="F418" s="38"/>
      <c r="G418" s="38"/>
      <c r="H418" s="38"/>
      <c r="I418" s="78"/>
      <c r="J418" s="49"/>
      <c r="K418" s="53"/>
      <c r="L418" s="59"/>
      <c r="M418" s="38"/>
      <c r="N418" s="38"/>
      <c r="O418" s="38"/>
      <c r="P418" s="38"/>
      <c r="Q418" s="42"/>
    </row>
    <row r="419" spans="1:17" ht="15.75" x14ac:dyDescent="0.25">
      <c r="A419" s="1"/>
      <c r="B419" s="38"/>
      <c r="C419" s="38"/>
      <c r="D419" s="38"/>
      <c r="E419" s="38"/>
      <c r="F419" s="38"/>
      <c r="G419" s="38"/>
      <c r="H419" s="38"/>
      <c r="I419" s="78"/>
      <c r="J419" s="49"/>
      <c r="K419" s="53"/>
      <c r="L419" s="59"/>
      <c r="M419" s="38"/>
      <c r="N419" s="38"/>
      <c r="O419" s="38"/>
      <c r="P419" s="38"/>
      <c r="Q419" s="42"/>
    </row>
    <row r="420" spans="1:17" ht="15.75" x14ac:dyDescent="0.25">
      <c r="A420" s="1"/>
      <c r="B420" s="38"/>
      <c r="C420" s="38"/>
      <c r="D420" s="38"/>
      <c r="E420" s="38"/>
      <c r="F420" s="38"/>
      <c r="G420" s="38"/>
      <c r="H420" s="38"/>
      <c r="I420" s="78"/>
      <c r="J420" s="49"/>
      <c r="K420" s="53"/>
      <c r="L420" s="59"/>
      <c r="M420" s="38"/>
      <c r="N420" s="38"/>
      <c r="O420" s="38"/>
      <c r="P420" s="38"/>
      <c r="Q420" s="42"/>
    </row>
    <row r="421" spans="1:17" ht="15.75" x14ac:dyDescent="0.25">
      <c r="A421" s="1"/>
      <c r="B421" s="38"/>
      <c r="C421" s="38"/>
      <c r="D421" s="38"/>
      <c r="E421" s="38"/>
      <c r="F421" s="38"/>
      <c r="G421" s="38"/>
      <c r="H421" s="38"/>
      <c r="I421" s="78"/>
      <c r="J421" s="49"/>
      <c r="K421" s="53"/>
      <c r="L421" s="59"/>
      <c r="M421" s="38"/>
      <c r="N421" s="38"/>
      <c r="O421" s="38"/>
      <c r="P421" s="38"/>
      <c r="Q421" s="42"/>
    </row>
    <row r="422" spans="1:17" ht="15.75" x14ac:dyDescent="0.25">
      <c r="A422" s="1"/>
      <c r="B422" s="38"/>
      <c r="C422" s="38"/>
      <c r="D422" s="38"/>
      <c r="E422" s="38"/>
      <c r="F422" s="38"/>
      <c r="G422" s="38"/>
      <c r="H422" s="38"/>
      <c r="I422" s="78"/>
      <c r="J422" s="49"/>
      <c r="K422" s="53"/>
      <c r="L422" s="59"/>
      <c r="M422" s="38"/>
      <c r="N422" s="38"/>
      <c r="O422" s="38"/>
      <c r="P422" s="38"/>
      <c r="Q422" s="42"/>
    </row>
    <row r="423" spans="1:17" ht="15.75" x14ac:dyDescent="0.25">
      <c r="A423" s="1"/>
      <c r="B423" s="38"/>
      <c r="C423" s="38"/>
      <c r="D423" s="38"/>
      <c r="E423" s="38"/>
      <c r="F423" s="38"/>
      <c r="G423" s="38"/>
      <c r="H423" s="38"/>
      <c r="I423" s="78"/>
      <c r="J423" s="49"/>
      <c r="K423" s="53"/>
      <c r="L423" s="59"/>
      <c r="M423" s="38"/>
      <c r="N423" s="38"/>
      <c r="O423" s="38"/>
      <c r="P423" s="38"/>
      <c r="Q423" s="42"/>
    </row>
    <row r="424" spans="1:17" ht="15.75" x14ac:dyDescent="0.25">
      <c r="A424" s="1"/>
      <c r="B424" s="38"/>
      <c r="C424" s="38"/>
      <c r="D424" s="38"/>
      <c r="E424" s="38"/>
      <c r="F424" s="38"/>
      <c r="G424" s="38"/>
      <c r="H424" s="38"/>
      <c r="I424" s="78"/>
      <c r="J424" s="49"/>
      <c r="K424" s="53"/>
      <c r="L424" s="59"/>
      <c r="M424" s="38"/>
      <c r="N424" s="38"/>
      <c r="O424" s="38"/>
      <c r="P424" s="38"/>
      <c r="Q424" s="42"/>
    </row>
    <row r="425" spans="1:17" ht="15.75" x14ac:dyDescent="0.25">
      <c r="A425" s="1"/>
      <c r="B425" s="38"/>
      <c r="C425" s="38"/>
      <c r="D425" s="38"/>
      <c r="E425" s="38"/>
      <c r="F425" s="38"/>
      <c r="G425" s="38"/>
      <c r="H425" s="38"/>
      <c r="I425" s="78"/>
      <c r="J425" s="49"/>
      <c r="K425" s="53"/>
      <c r="L425" s="59"/>
      <c r="M425" s="38"/>
      <c r="N425" s="38"/>
      <c r="O425" s="38"/>
      <c r="P425" s="38"/>
      <c r="Q425" s="42"/>
    </row>
    <row r="426" spans="1:17" ht="15.75" x14ac:dyDescent="0.25">
      <c r="A426" s="1"/>
      <c r="B426" s="38"/>
      <c r="C426" s="38"/>
      <c r="D426" s="38"/>
      <c r="E426" s="38"/>
      <c r="F426" s="38"/>
      <c r="G426" s="38"/>
      <c r="H426" s="38"/>
      <c r="I426" s="78"/>
      <c r="J426" s="49"/>
      <c r="K426" s="53"/>
      <c r="L426" s="59"/>
      <c r="M426" s="38"/>
      <c r="N426" s="38"/>
      <c r="O426" s="38"/>
      <c r="P426" s="38"/>
      <c r="Q426" s="42"/>
    </row>
    <row r="427" spans="1:17" ht="15.75" x14ac:dyDescent="0.25">
      <c r="A427" s="1"/>
      <c r="B427" s="38"/>
      <c r="C427" s="38"/>
      <c r="D427" s="38"/>
      <c r="E427" s="38"/>
      <c r="F427" s="38"/>
      <c r="G427" s="38"/>
      <c r="H427" s="38"/>
      <c r="I427" s="78"/>
      <c r="J427" s="49"/>
      <c r="K427" s="53"/>
      <c r="L427" s="59"/>
      <c r="M427" s="38"/>
      <c r="N427" s="38"/>
      <c r="O427" s="38"/>
      <c r="P427" s="38"/>
      <c r="Q427" s="42"/>
    </row>
    <row r="428" spans="1:17" ht="15.75" x14ac:dyDescent="0.25">
      <c r="A428" s="1"/>
      <c r="B428" s="38"/>
      <c r="C428" s="38"/>
      <c r="D428" s="38"/>
      <c r="E428" s="38"/>
      <c r="F428" s="38"/>
      <c r="G428" s="38"/>
      <c r="H428" s="38"/>
      <c r="I428" s="78"/>
      <c r="J428" s="49"/>
      <c r="K428" s="53"/>
      <c r="L428" s="59"/>
      <c r="M428" s="38"/>
      <c r="N428" s="38"/>
      <c r="O428" s="38"/>
      <c r="P428" s="38"/>
      <c r="Q428" s="42"/>
    </row>
    <row r="429" spans="1:17" ht="15.75" x14ac:dyDescent="0.25">
      <c r="A429" s="1"/>
      <c r="B429" s="38"/>
      <c r="C429" s="38"/>
      <c r="D429" s="38"/>
      <c r="E429" s="38"/>
      <c r="F429" s="38"/>
      <c r="G429" s="38"/>
      <c r="H429" s="38"/>
      <c r="I429" s="78"/>
      <c r="J429" s="49"/>
      <c r="K429" s="53"/>
      <c r="L429" s="59"/>
      <c r="M429" s="38"/>
      <c r="N429" s="38"/>
      <c r="O429" s="38"/>
      <c r="P429" s="38"/>
      <c r="Q429" s="42"/>
    </row>
    <row r="430" spans="1:17" ht="15.75" x14ac:dyDescent="0.25">
      <c r="A430" s="1"/>
      <c r="B430" s="38"/>
      <c r="C430" s="38"/>
      <c r="D430" s="38"/>
      <c r="E430" s="38"/>
      <c r="F430" s="38"/>
      <c r="G430" s="38"/>
      <c r="H430" s="38"/>
      <c r="I430" s="78"/>
      <c r="J430" s="49"/>
      <c r="K430" s="53"/>
      <c r="L430" s="59"/>
      <c r="M430" s="38"/>
      <c r="N430" s="38"/>
      <c r="O430" s="38"/>
      <c r="P430" s="38"/>
      <c r="Q430" s="42"/>
    </row>
    <row r="431" spans="1:17" ht="15.75" x14ac:dyDescent="0.25">
      <c r="A431" s="1"/>
      <c r="B431" s="38"/>
      <c r="C431" s="38"/>
      <c r="D431" s="38"/>
      <c r="E431" s="38"/>
      <c r="F431" s="38"/>
      <c r="G431" s="38"/>
      <c r="H431" s="38"/>
      <c r="I431" s="78"/>
      <c r="J431" s="49"/>
      <c r="K431" s="53"/>
      <c r="L431" s="59"/>
      <c r="M431" s="38"/>
      <c r="N431" s="38"/>
      <c r="O431" s="38"/>
      <c r="P431" s="38"/>
      <c r="Q431" s="42"/>
    </row>
    <row r="432" spans="1:17" ht="15.75" x14ac:dyDescent="0.25">
      <c r="A432" s="1"/>
      <c r="B432" s="38"/>
      <c r="C432" s="38"/>
      <c r="D432" s="38"/>
      <c r="E432" s="38"/>
      <c r="F432" s="38"/>
      <c r="G432" s="38"/>
      <c r="H432" s="38"/>
      <c r="I432" s="78"/>
      <c r="J432" s="49"/>
      <c r="K432" s="53"/>
      <c r="L432" s="59"/>
      <c r="M432" s="38"/>
      <c r="N432" s="38"/>
      <c r="O432" s="38"/>
      <c r="P432" s="38"/>
      <c r="Q432" s="42"/>
    </row>
    <row r="433" spans="1:17" ht="15.75" x14ac:dyDescent="0.25">
      <c r="A433" s="1"/>
      <c r="B433" s="38"/>
      <c r="C433" s="38"/>
      <c r="D433" s="38"/>
      <c r="E433" s="38"/>
      <c r="F433" s="38"/>
      <c r="G433" s="38"/>
      <c r="H433" s="38"/>
      <c r="I433" s="78"/>
      <c r="J433" s="49"/>
      <c r="K433" s="53"/>
      <c r="L433" s="59"/>
      <c r="M433" s="38"/>
      <c r="N433" s="38"/>
      <c r="O433" s="38"/>
      <c r="P433" s="38"/>
      <c r="Q433" s="42"/>
    </row>
    <row r="434" spans="1:17" ht="15.75" x14ac:dyDescent="0.25">
      <c r="A434" s="1"/>
      <c r="B434" s="38"/>
      <c r="C434" s="38"/>
      <c r="D434" s="38"/>
      <c r="E434" s="38"/>
      <c r="F434" s="38"/>
      <c r="G434" s="38"/>
      <c r="H434" s="38"/>
      <c r="I434" s="78"/>
      <c r="J434" s="49"/>
      <c r="K434" s="53"/>
      <c r="L434" s="59"/>
      <c r="M434" s="38"/>
      <c r="N434" s="38"/>
      <c r="O434" s="38"/>
      <c r="P434" s="38"/>
      <c r="Q434" s="42"/>
    </row>
    <row r="435" spans="1:17" ht="15.75" x14ac:dyDescent="0.25">
      <c r="A435" s="1"/>
      <c r="B435" s="38"/>
      <c r="C435" s="38"/>
      <c r="D435" s="38"/>
      <c r="E435" s="38"/>
      <c r="F435" s="38"/>
      <c r="G435" s="38"/>
      <c r="H435" s="38"/>
      <c r="I435" s="78"/>
      <c r="J435" s="49"/>
      <c r="K435" s="53"/>
      <c r="L435" s="59"/>
      <c r="M435" s="38"/>
      <c r="N435" s="38"/>
      <c r="O435" s="38"/>
      <c r="P435" s="38"/>
      <c r="Q435" s="42"/>
    </row>
    <row r="436" spans="1:17" ht="15.75" x14ac:dyDescent="0.25">
      <c r="A436" s="1"/>
      <c r="B436" s="38"/>
      <c r="C436" s="38"/>
      <c r="D436" s="38"/>
      <c r="E436" s="38"/>
      <c r="F436" s="38"/>
      <c r="G436" s="38"/>
      <c r="H436" s="38"/>
      <c r="I436" s="78"/>
      <c r="J436" s="49"/>
      <c r="K436" s="53"/>
      <c r="L436" s="59"/>
      <c r="M436" s="38"/>
      <c r="N436" s="38"/>
      <c r="O436" s="38"/>
      <c r="P436" s="38"/>
      <c r="Q436" s="42"/>
    </row>
    <row r="437" spans="1:17" ht="15.75" x14ac:dyDescent="0.25">
      <c r="A437" s="1"/>
      <c r="B437" s="38"/>
      <c r="C437" s="38"/>
      <c r="D437" s="38"/>
      <c r="E437" s="38"/>
      <c r="F437" s="38"/>
      <c r="G437" s="38"/>
      <c r="H437" s="38"/>
      <c r="I437" s="78"/>
      <c r="J437" s="49"/>
      <c r="K437" s="53"/>
      <c r="L437" s="59"/>
      <c r="M437" s="38"/>
      <c r="N437" s="38"/>
      <c r="O437" s="38"/>
      <c r="P437" s="38"/>
      <c r="Q437" s="42"/>
    </row>
    <row r="438" spans="1:17" ht="15.75" x14ac:dyDescent="0.25">
      <c r="A438" s="1"/>
      <c r="B438" s="38"/>
      <c r="C438" s="38"/>
      <c r="D438" s="38"/>
      <c r="E438" s="38"/>
      <c r="F438" s="38"/>
      <c r="G438" s="38"/>
      <c r="H438" s="38"/>
      <c r="I438" s="78"/>
      <c r="J438" s="49"/>
      <c r="K438" s="53"/>
      <c r="L438" s="59"/>
      <c r="M438" s="38"/>
      <c r="N438" s="38"/>
      <c r="O438" s="38"/>
      <c r="P438" s="38"/>
      <c r="Q438" s="42"/>
    </row>
    <row r="439" spans="1:17" ht="15.75" x14ac:dyDescent="0.25">
      <c r="A439" s="1"/>
      <c r="B439" s="38"/>
      <c r="C439" s="38"/>
      <c r="D439" s="38"/>
      <c r="E439" s="38"/>
      <c r="F439" s="38"/>
      <c r="G439" s="38"/>
      <c r="H439" s="38"/>
      <c r="I439" s="78"/>
      <c r="J439" s="49"/>
      <c r="K439" s="53"/>
      <c r="L439" s="59"/>
      <c r="M439" s="38"/>
      <c r="N439" s="38"/>
      <c r="O439" s="38"/>
      <c r="P439" s="38"/>
      <c r="Q439" s="42"/>
    </row>
    <row r="440" spans="1:17" ht="15.75" x14ac:dyDescent="0.25">
      <c r="A440" s="1"/>
      <c r="B440" s="38"/>
      <c r="C440" s="38"/>
      <c r="D440" s="38"/>
      <c r="E440" s="38"/>
      <c r="F440" s="38"/>
      <c r="G440" s="38"/>
      <c r="H440" s="38"/>
      <c r="I440" s="78"/>
      <c r="J440" s="49"/>
      <c r="K440" s="53"/>
      <c r="L440" s="59"/>
      <c r="M440" s="38"/>
      <c r="N440" s="38"/>
      <c r="O440" s="38"/>
      <c r="P440" s="38"/>
      <c r="Q440" s="42"/>
    </row>
    <row r="441" spans="1:17" ht="15.75" x14ac:dyDescent="0.25">
      <c r="A441" s="1"/>
      <c r="B441" s="38"/>
      <c r="C441" s="38"/>
      <c r="D441" s="38"/>
      <c r="E441" s="38"/>
      <c r="F441" s="38"/>
      <c r="G441" s="38"/>
      <c r="H441" s="38"/>
      <c r="I441" s="78"/>
      <c r="J441" s="49"/>
      <c r="K441" s="53"/>
      <c r="L441" s="59"/>
      <c r="M441" s="38"/>
      <c r="N441" s="38"/>
      <c r="O441" s="38"/>
      <c r="P441" s="38"/>
      <c r="Q441" s="42"/>
    </row>
    <row r="442" spans="1:17" ht="15.75" x14ac:dyDescent="0.25">
      <c r="A442" s="1"/>
      <c r="B442" s="38"/>
      <c r="C442" s="38"/>
      <c r="D442" s="38"/>
      <c r="E442" s="38"/>
      <c r="F442" s="38"/>
      <c r="G442" s="38"/>
      <c r="H442" s="38"/>
      <c r="I442" s="78"/>
      <c r="J442" s="49"/>
      <c r="K442" s="53"/>
      <c r="L442" s="59"/>
      <c r="M442" s="38"/>
      <c r="N442" s="38"/>
      <c r="O442" s="38"/>
      <c r="P442" s="38"/>
      <c r="Q442" s="42"/>
    </row>
    <row r="443" spans="1:17" ht="15.75" x14ac:dyDescent="0.25">
      <c r="A443" s="1"/>
      <c r="B443" s="38"/>
      <c r="C443" s="38"/>
      <c r="D443" s="38"/>
      <c r="E443" s="38"/>
      <c r="F443" s="38"/>
      <c r="G443" s="38"/>
      <c r="H443" s="38"/>
      <c r="I443" s="78"/>
      <c r="J443" s="49"/>
      <c r="K443" s="53"/>
      <c r="L443" s="59"/>
      <c r="M443" s="38"/>
      <c r="N443" s="38"/>
      <c r="O443" s="38"/>
      <c r="P443" s="38"/>
      <c r="Q443" s="42"/>
    </row>
    <row r="444" spans="1:17" ht="15.75" x14ac:dyDescent="0.25">
      <c r="A444" s="1"/>
      <c r="B444" s="38"/>
      <c r="C444" s="38"/>
      <c r="D444" s="38"/>
      <c r="E444" s="38"/>
      <c r="F444" s="38"/>
      <c r="G444" s="38"/>
      <c r="H444" s="38"/>
      <c r="I444" s="78"/>
      <c r="J444" s="49"/>
      <c r="K444" s="53"/>
      <c r="L444" s="59"/>
      <c r="M444" s="38"/>
      <c r="N444" s="38"/>
      <c r="O444" s="38"/>
      <c r="P444" s="38"/>
      <c r="Q444" s="42"/>
    </row>
    <row r="445" spans="1:17" ht="15.75" x14ac:dyDescent="0.25">
      <c r="A445" s="1"/>
      <c r="B445" s="38"/>
      <c r="C445" s="38"/>
      <c r="D445" s="38"/>
      <c r="E445" s="38"/>
      <c r="F445" s="38"/>
      <c r="G445" s="38"/>
      <c r="H445" s="38"/>
      <c r="I445" s="78"/>
      <c r="J445" s="49"/>
      <c r="K445" s="53"/>
      <c r="L445" s="59"/>
      <c r="M445" s="38"/>
      <c r="N445" s="38"/>
      <c r="O445" s="38"/>
      <c r="P445" s="38"/>
      <c r="Q445" s="42"/>
    </row>
    <row r="446" spans="1:17" ht="15.75" x14ac:dyDescent="0.25">
      <c r="A446" s="1"/>
      <c r="B446" s="38"/>
      <c r="C446" s="38"/>
      <c r="D446" s="38"/>
      <c r="E446" s="38"/>
      <c r="F446" s="38"/>
      <c r="G446" s="38"/>
      <c r="H446" s="38"/>
      <c r="I446" s="78"/>
      <c r="J446" s="49"/>
      <c r="K446" s="53"/>
      <c r="L446" s="59"/>
      <c r="M446" s="38"/>
      <c r="N446" s="38"/>
      <c r="O446" s="38"/>
      <c r="P446" s="38"/>
      <c r="Q446" s="42"/>
    </row>
    <row r="447" spans="1:17" ht="15.75" x14ac:dyDescent="0.25">
      <c r="A447" s="1"/>
      <c r="B447" s="38"/>
      <c r="C447" s="38"/>
      <c r="D447" s="38"/>
      <c r="E447" s="38"/>
      <c r="F447" s="38"/>
      <c r="G447" s="38"/>
      <c r="H447" s="38"/>
      <c r="I447" s="78"/>
      <c r="J447" s="49"/>
      <c r="K447" s="53"/>
      <c r="L447" s="59"/>
      <c r="M447" s="38"/>
      <c r="N447" s="38"/>
      <c r="O447" s="38"/>
      <c r="P447" s="38"/>
      <c r="Q447" s="42"/>
    </row>
    <row r="448" spans="1:17" ht="15.75" x14ac:dyDescent="0.25">
      <c r="A448" s="1"/>
      <c r="B448" s="38"/>
      <c r="C448" s="38"/>
      <c r="D448" s="38"/>
      <c r="E448" s="38"/>
      <c r="F448" s="38"/>
      <c r="G448" s="38"/>
      <c r="H448" s="38"/>
      <c r="I448" s="78"/>
      <c r="J448" s="49"/>
      <c r="K448" s="53"/>
      <c r="L448" s="59"/>
      <c r="M448" s="38"/>
      <c r="N448" s="38"/>
      <c r="O448" s="38"/>
      <c r="P448" s="38"/>
      <c r="Q448" s="42"/>
    </row>
    <row r="449" spans="1:17" ht="15.75" x14ac:dyDescent="0.25">
      <c r="A449" s="1"/>
      <c r="B449" s="38"/>
      <c r="C449" s="38"/>
      <c r="D449" s="38"/>
      <c r="E449" s="38"/>
      <c r="F449" s="38"/>
      <c r="G449" s="38"/>
      <c r="H449" s="38"/>
      <c r="I449" s="78"/>
      <c r="J449" s="49"/>
      <c r="K449" s="53"/>
      <c r="L449" s="59"/>
      <c r="M449" s="38"/>
      <c r="N449" s="38"/>
      <c r="O449" s="38"/>
      <c r="P449" s="38"/>
      <c r="Q449" s="42"/>
    </row>
    <row r="450" spans="1:17" ht="15.75" x14ac:dyDescent="0.25">
      <c r="A450" s="1"/>
      <c r="B450" s="38"/>
      <c r="C450" s="38"/>
      <c r="D450" s="38"/>
      <c r="E450" s="38"/>
      <c r="F450" s="38"/>
      <c r="G450" s="38"/>
      <c r="H450" s="38"/>
      <c r="I450" s="78"/>
      <c r="J450" s="49"/>
      <c r="K450" s="53"/>
      <c r="L450" s="59"/>
      <c r="M450" s="38"/>
      <c r="N450" s="38"/>
      <c r="O450" s="38"/>
      <c r="P450" s="38"/>
      <c r="Q450" s="42"/>
    </row>
    <row r="451" spans="1:17" ht="15.75" x14ac:dyDescent="0.25">
      <c r="A451" s="1"/>
      <c r="B451" s="38"/>
      <c r="C451" s="38"/>
      <c r="D451" s="38"/>
      <c r="E451" s="38"/>
      <c r="F451" s="38"/>
      <c r="G451" s="38"/>
      <c r="H451" s="38"/>
      <c r="I451" s="78"/>
      <c r="J451" s="49"/>
      <c r="K451" s="53"/>
      <c r="L451" s="59"/>
      <c r="M451" s="38"/>
      <c r="N451" s="38"/>
      <c r="O451" s="38"/>
      <c r="P451" s="38"/>
      <c r="Q451" s="42"/>
    </row>
    <row r="452" spans="1:17" ht="15.75" x14ac:dyDescent="0.25">
      <c r="A452" s="1"/>
      <c r="B452" s="38"/>
      <c r="C452" s="38"/>
      <c r="D452" s="38"/>
      <c r="E452" s="38"/>
      <c r="F452" s="38"/>
      <c r="G452" s="38"/>
      <c r="H452" s="38"/>
      <c r="I452" s="78"/>
      <c r="J452" s="49"/>
      <c r="K452" s="53"/>
      <c r="L452" s="59"/>
      <c r="M452" s="38"/>
      <c r="N452" s="38"/>
      <c r="O452" s="38"/>
      <c r="P452" s="38"/>
      <c r="Q452" s="42"/>
    </row>
    <row r="453" spans="1:17" ht="15.75" x14ac:dyDescent="0.25">
      <c r="A453" s="1"/>
      <c r="B453" s="38"/>
      <c r="C453" s="38"/>
      <c r="D453" s="38"/>
      <c r="E453" s="38"/>
      <c r="F453" s="38"/>
      <c r="G453" s="38"/>
      <c r="H453" s="38"/>
      <c r="I453" s="78"/>
      <c r="J453" s="49"/>
      <c r="K453" s="53"/>
      <c r="L453" s="59"/>
      <c r="M453" s="38"/>
      <c r="N453" s="38"/>
      <c r="O453" s="38"/>
      <c r="P453" s="38"/>
      <c r="Q453" s="42"/>
    </row>
    <row r="454" spans="1:17" ht="15.75" x14ac:dyDescent="0.25">
      <c r="A454" s="1"/>
      <c r="B454" s="38"/>
      <c r="C454" s="38"/>
      <c r="D454" s="38"/>
      <c r="E454" s="38"/>
      <c r="F454" s="38"/>
      <c r="G454" s="38"/>
      <c r="H454" s="38"/>
      <c r="I454" s="78"/>
      <c r="J454" s="49"/>
      <c r="K454" s="53"/>
      <c r="L454" s="59"/>
      <c r="M454" s="38"/>
      <c r="N454" s="38"/>
      <c r="O454" s="38"/>
      <c r="P454" s="38"/>
      <c r="Q454" s="42"/>
    </row>
    <row r="455" spans="1:17" ht="15.75" x14ac:dyDescent="0.25">
      <c r="A455" s="1"/>
      <c r="B455" s="38"/>
      <c r="C455" s="38"/>
      <c r="D455" s="38"/>
      <c r="E455" s="38"/>
      <c r="F455" s="38"/>
      <c r="G455" s="38"/>
      <c r="H455" s="38"/>
      <c r="I455" s="78"/>
      <c r="J455" s="49"/>
      <c r="K455" s="53"/>
      <c r="L455" s="59"/>
      <c r="M455" s="38"/>
      <c r="N455" s="38"/>
      <c r="O455" s="38"/>
      <c r="P455" s="38"/>
      <c r="Q455" s="42"/>
    </row>
    <row r="456" spans="1:17" ht="15.75" x14ac:dyDescent="0.25">
      <c r="A456" s="1"/>
      <c r="B456" s="38"/>
      <c r="C456" s="38"/>
      <c r="D456" s="38"/>
      <c r="E456" s="38"/>
      <c r="F456" s="38"/>
      <c r="G456" s="38"/>
      <c r="H456" s="38"/>
      <c r="I456" s="78"/>
      <c r="J456" s="49"/>
      <c r="K456" s="53"/>
      <c r="L456" s="59"/>
      <c r="M456" s="38"/>
      <c r="N456" s="38"/>
      <c r="O456" s="38"/>
      <c r="P456" s="38"/>
      <c r="Q456" s="42"/>
    </row>
    <row r="457" spans="1:17" ht="15.75" x14ac:dyDescent="0.25">
      <c r="A457" s="1"/>
      <c r="B457" s="38"/>
      <c r="C457" s="38"/>
      <c r="D457" s="38"/>
      <c r="E457" s="38"/>
      <c r="F457" s="38"/>
      <c r="G457" s="38"/>
      <c r="H457" s="38"/>
      <c r="I457" s="78"/>
      <c r="J457" s="49"/>
      <c r="K457" s="53"/>
      <c r="L457" s="59"/>
      <c r="M457" s="38"/>
      <c r="N457" s="38"/>
      <c r="O457" s="38"/>
      <c r="P457" s="38"/>
      <c r="Q457" s="42"/>
    </row>
    <row r="458" spans="1:17" ht="15.75" x14ac:dyDescent="0.25">
      <c r="A458" s="1"/>
      <c r="B458" s="38"/>
      <c r="C458" s="38"/>
      <c r="D458" s="38"/>
      <c r="E458" s="38"/>
      <c r="F458" s="38"/>
      <c r="G458" s="38"/>
      <c r="H458" s="38"/>
      <c r="I458" s="78"/>
      <c r="J458" s="49"/>
      <c r="K458" s="53"/>
      <c r="L458" s="59"/>
      <c r="M458" s="38"/>
      <c r="N458" s="38"/>
      <c r="O458" s="38"/>
      <c r="P458" s="38"/>
      <c r="Q458" s="42"/>
    </row>
    <row r="459" spans="1:17" ht="15.75" x14ac:dyDescent="0.25">
      <c r="A459" s="1"/>
      <c r="B459" s="38"/>
      <c r="C459" s="38"/>
      <c r="D459" s="38"/>
      <c r="E459" s="38"/>
      <c r="F459" s="38"/>
      <c r="G459" s="38"/>
      <c r="H459" s="38"/>
      <c r="I459" s="78"/>
      <c r="J459" s="49"/>
      <c r="K459" s="53"/>
      <c r="L459" s="59"/>
      <c r="M459" s="38"/>
      <c r="N459" s="38"/>
      <c r="O459" s="38"/>
      <c r="P459" s="38"/>
      <c r="Q459" s="42"/>
    </row>
    <row r="460" spans="1:17" ht="15.75" x14ac:dyDescent="0.25">
      <c r="A460" s="1"/>
      <c r="B460" s="38"/>
      <c r="C460" s="38"/>
      <c r="D460" s="38"/>
      <c r="E460" s="38"/>
      <c r="F460" s="38"/>
      <c r="G460" s="38"/>
      <c r="H460" s="38"/>
      <c r="I460" s="78"/>
      <c r="J460" s="49"/>
      <c r="K460" s="53"/>
      <c r="L460" s="59"/>
      <c r="M460" s="38"/>
      <c r="N460" s="38"/>
      <c r="O460" s="38"/>
      <c r="P460" s="38"/>
      <c r="Q460" s="42"/>
    </row>
    <row r="461" spans="1:17" ht="15.75" x14ac:dyDescent="0.25">
      <c r="A461" s="1"/>
      <c r="B461" s="38"/>
      <c r="C461" s="38"/>
      <c r="D461" s="38"/>
      <c r="E461" s="38"/>
      <c r="F461" s="38"/>
      <c r="G461" s="38"/>
      <c r="H461" s="38"/>
      <c r="I461" s="78"/>
      <c r="J461" s="49"/>
      <c r="K461" s="53"/>
      <c r="L461" s="59"/>
      <c r="M461" s="38"/>
      <c r="N461" s="38"/>
      <c r="O461" s="38"/>
      <c r="P461" s="38"/>
      <c r="Q461" s="42"/>
    </row>
    <row r="462" spans="1:17" ht="15.75" x14ac:dyDescent="0.25">
      <c r="A462" s="1"/>
      <c r="B462" s="38"/>
      <c r="C462" s="38"/>
      <c r="D462" s="38"/>
      <c r="E462" s="38"/>
      <c r="F462" s="38"/>
      <c r="G462" s="38"/>
      <c r="H462" s="38"/>
      <c r="I462" s="78"/>
      <c r="J462" s="49"/>
      <c r="K462" s="53"/>
      <c r="L462" s="59"/>
      <c r="M462" s="38"/>
      <c r="N462" s="38"/>
      <c r="O462" s="38"/>
      <c r="P462" s="38"/>
      <c r="Q462" s="42"/>
    </row>
    <row r="463" spans="1:17" ht="15.75" x14ac:dyDescent="0.25">
      <c r="A463" s="1"/>
      <c r="B463" s="38"/>
      <c r="C463" s="38"/>
      <c r="D463" s="38"/>
      <c r="E463" s="38"/>
      <c r="F463" s="38"/>
      <c r="G463" s="38"/>
      <c r="H463" s="38"/>
      <c r="I463" s="78"/>
      <c r="J463" s="49"/>
      <c r="K463" s="53"/>
      <c r="L463" s="59"/>
      <c r="M463" s="38"/>
      <c r="N463" s="38"/>
      <c r="O463" s="38"/>
      <c r="P463" s="38"/>
      <c r="Q463" s="42"/>
    </row>
    <row r="464" spans="1:17" ht="15.75" x14ac:dyDescent="0.25">
      <c r="A464" s="1"/>
      <c r="B464" s="38"/>
      <c r="C464" s="38"/>
      <c r="D464" s="38"/>
      <c r="E464" s="38"/>
      <c r="F464" s="38"/>
      <c r="G464" s="38"/>
      <c r="H464" s="38"/>
      <c r="I464" s="78"/>
      <c r="J464" s="49"/>
      <c r="K464" s="53"/>
      <c r="L464" s="59"/>
      <c r="M464" s="38"/>
      <c r="N464" s="38"/>
      <c r="O464" s="38"/>
      <c r="P464" s="38"/>
      <c r="Q464" s="42"/>
    </row>
    <row r="465" spans="1:17" ht="15.75" x14ac:dyDescent="0.25">
      <c r="A465" s="1"/>
      <c r="B465" s="38"/>
      <c r="C465" s="38"/>
      <c r="D465" s="38"/>
      <c r="E465" s="38"/>
      <c r="F465" s="38"/>
      <c r="G465" s="38"/>
      <c r="H465" s="38"/>
      <c r="I465" s="78"/>
      <c r="J465" s="49"/>
      <c r="K465" s="53"/>
      <c r="L465" s="59"/>
      <c r="M465" s="38"/>
      <c r="N465" s="38"/>
      <c r="O465" s="38"/>
      <c r="P465" s="38"/>
      <c r="Q465" s="42"/>
    </row>
    <row r="466" spans="1:17" ht="15.75" x14ac:dyDescent="0.25">
      <c r="A466" s="1"/>
      <c r="B466" s="38"/>
      <c r="C466" s="38"/>
      <c r="D466" s="38"/>
      <c r="E466" s="38"/>
      <c r="F466" s="38"/>
      <c r="G466" s="38"/>
      <c r="H466" s="38"/>
      <c r="I466" s="78"/>
      <c r="J466" s="49"/>
      <c r="K466" s="53"/>
      <c r="L466" s="59"/>
      <c r="M466" s="38"/>
      <c r="N466" s="38"/>
      <c r="O466" s="38"/>
      <c r="P466" s="38"/>
      <c r="Q466" s="42"/>
    </row>
    <row r="467" spans="1:17" ht="15.75" x14ac:dyDescent="0.25">
      <c r="A467" s="1"/>
      <c r="B467" s="38"/>
      <c r="C467" s="38"/>
      <c r="D467" s="38"/>
      <c r="E467" s="38"/>
      <c r="F467" s="38"/>
      <c r="G467" s="38"/>
      <c r="H467" s="38"/>
      <c r="I467" s="78"/>
      <c r="J467" s="49"/>
      <c r="K467" s="53"/>
      <c r="L467" s="59"/>
      <c r="M467" s="38"/>
      <c r="N467" s="38"/>
      <c r="O467" s="38"/>
      <c r="P467" s="38"/>
      <c r="Q467" s="42"/>
    </row>
    <row r="468" spans="1:17" ht="15.75" x14ac:dyDescent="0.25">
      <c r="A468" s="1"/>
      <c r="B468" s="38"/>
      <c r="C468" s="38"/>
      <c r="D468" s="38"/>
      <c r="E468" s="38"/>
      <c r="F468" s="38"/>
      <c r="G468" s="38"/>
      <c r="H468" s="38"/>
      <c r="I468" s="78"/>
      <c r="J468" s="49"/>
      <c r="K468" s="53"/>
      <c r="L468" s="59"/>
      <c r="M468" s="38"/>
      <c r="N468" s="38"/>
      <c r="O468" s="38"/>
      <c r="P468" s="38"/>
      <c r="Q468" s="42"/>
    </row>
    <row r="469" spans="1:17" ht="15.75" x14ac:dyDescent="0.25">
      <c r="A469" s="1"/>
      <c r="B469" s="38"/>
      <c r="C469" s="38"/>
      <c r="D469" s="38"/>
      <c r="E469" s="38"/>
      <c r="F469" s="38"/>
      <c r="G469" s="38"/>
      <c r="H469" s="38"/>
      <c r="I469" s="78"/>
      <c r="J469" s="49"/>
      <c r="K469" s="53"/>
      <c r="L469" s="59"/>
      <c r="M469" s="38"/>
      <c r="N469" s="38"/>
      <c r="O469" s="38"/>
      <c r="P469" s="38"/>
      <c r="Q469" s="42"/>
    </row>
    <row r="470" spans="1:17" ht="15.75" x14ac:dyDescent="0.25">
      <c r="A470" s="1"/>
      <c r="B470" s="38"/>
      <c r="C470" s="38"/>
      <c r="D470" s="38"/>
      <c r="E470" s="38"/>
      <c r="F470" s="38"/>
      <c r="G470" s="38"/>
      <c r="H470" s="38"/>
      <c r="I470" s="78"/>
      <c r="J470" s="49"/>
      <c r="K470" s="53"/>
      <c r="L470" s="59"/>
      <c r="M470" s="38"/>
      <c r="N470" s="38"/>
      <c r="O470" s="38"/>
      <c r="P470" s="38"/>
      <c r="Q470" s="42"/>
    </row>
    <row r="471" spans="1:17" ht="15.75" x14ac:dyDescent="0.25">
      <c r="A471" s="1"/>
      <c r="B471" s="38"/>
      <c r="C471" s="38"/>
      <c r="D471" s="38"/>
      <c r="E471" s="38"/>
      <c r="F471" s="38"/>
      <c r="G471" s="38"/>
      <c r="H471" s="38"/>
      <c r="I471" s="78"/>
      <c r="J471" s="49"/>
      <c r="K471" s="53"/>
      <c r="L471" s="59"/>
      <c r="M471" s="38"/>
      <c r="N471" s="38"/>
      <c r="O471" s="38"/>
      <c r="P471" s="38"/>
      <c r="Q471" s="42"/>
    </row>
    <row r="472" spans="1:17" ht="15.75" x14ac:dyDescent="0.25">
      <c r="A472" s="1"/>
      <c r="B472" s="38"/>
      <c r="C472" s="38"/>
      <c r="D472" s="38"/>
      <c r="E472" s="38"/>
      <c r="F472" s="38"/>
      <c r="G472" s="38"/>
      <c r="H472" s="38"/>
      <c r="I472" s="78"/>
      <c r="J472" s="49"/>
      <c r="K472" s="53"/>
      <c r="L472" s="59"/>
      <c r="M472" s="38"/>
      <c r="N472" s="38"/>
      <c r="O472" s="38"/>
      <c r="P472" s="38"/>
      <c r="Q472" s="42"/>
    </row>
    <row r="473" spans="1:17" ht="15.75" x14ac:dyDescent="0.25">
      <c r="A473" s="1"/>
      <c r="B473" s="38"/>
      <c r="C473" s="38"/>
      <c r="D473" s="38"/>
      <c r="E473" s="38"/>
      <c r="F473" s="38"/>
      <c r="G473" s="38"/>
      <c r="H473" s="38"/>
      <c r="I473" s="78"/>
      <c r="J473" s="49"/>
      <c r="K473" s="53"/>
      <c r="L473" s="59"/>
      <c r="M473" s="38"/>
      <c r="N473" s="38"/>
      <c r="O473" s="38"/>
      <c r="P473" s="38"/>
      <c r="Q473" s="42"/>
    </row>
    <row r="474" spans="1:17" ht="15.75" x14ac:dyDescent="0.25">
      <c r="A474" s="1"/>
      <c r="B474" s="38"/>
      <c r="C474" s="38"/>
      <c r="D474" s="38"/>
      <c r="E474" s="38"/>
      <c r="F474" s="38"/>
      <c r="G474" s="38"/>
      <c r="H474" s="38"/>
      <c r="I474" s="78"/>
      <c r="J474" s="49"/>
      <c r="K474" s="53"/>
      <c r="L474" s="59"/>
      <c r="M474" s="38"/>
      <c r="N474" s="38"/>
      <c r="O474" s="38"/>
      <c r="P474" s="38"/>
      <c r="Q474" s="42"/>
    </row>
    <row r="475" spans="1:17" ht="15.75" x14ac:dyDescent="0.25">
      <c r="A475" s="1"/>
      <c r="B475" s="38"/>
      <c r="C475" s="38"/>
      <c r="D475" s="38"/>
      <c r="E475" s="38"/>
      <c r="F475" s="38"/>
      <c r="G475" s="38"/>
      <c r="H475" s="38"/>
      <c r="I475" s="78"/>
      <c r="J475" s="49"/>
      <c r="K475" s="53"/>
      <c r="L475" s="59"/>
      <c r="M475" s="38"/>
      <c r="N475" s="38"/>
      <c r="O475" s="38"/>
      <c r="P475" s="38"/>
      <c r="Q475" s="42"/>
    </row>
    <row r="476" spans="1:17" ht="15.75" x14ac:dyDescent="0.25">
      <c r="A476" s="1"/>
      <c r="B476" s="38"/>
      <c r="C476" s="38"/>
      <c r="D476" s="38"/>
      <c r="E476" s="38"/>
      <c r="F476" s="38"/>
      <c r="G476" s="38"/>
      <c r="H476" s="38"/>
      <c r="I476" s="78"/>
      <c r="J476" s="49"/>
      <c r="K476" s="53"/>
      <c r="L476" s="59"/>
      <c r="M476" s="38"/>
      <c r="N476" s="38"/>
      <c r="O476" s="38"/>
      <c r="P476" s="38"/>
      <c r="Q476" s="42"/>
    </row>
    <row r="477" spans="1:17" ht="15.75" x14ac:dyDescent="0.25">
      <c r="A477" s="1"/>
      <c r="B477" s="38"/>
      <c r="C477" s="38"/>
      <c r="D477" s="38"/>
      <c r="E477" s="38"/>
      <c r="F477" s="38"/>
      <c r="G477" s="38"/>
      <c r="H477" s="38"/>
      <c r="I477" s="78"/>
      <c r="J477" s="49"/>
      <c r="K477" s="53"/>
      <c r="L477" s="59"/>
      <c r="M477" s="38"/>
      <c r="N477" s="38"/>
      <c r="O477" s="38"/>
      <c r="P477" s="38"/>
      <c r="Q477" s="42"/>
    </row>
    <row r="478" spans="1:17" ht="15.75" x14ac:dyDescent="0.25">
      <c r="A478" s="1"/>
      <c r="B478" s="38"/>
      <c r="C478" s="38"/>
      <c r="D478" s="38"/>
      <c r="E478" s="38"/>
      <c r="F478" s="38"/>
      <c r="G478" s="38"/>
      <c r="H478" s="38"/>
      <c r="I478" s="78"/>
      <c r="J478" s="49"/>
      <c r="K478" s="53"/>
      <c r="L478" s="59"/>
      <c r="M478" s="38"/>
      <c r="N478" s="38"/>
      <c r="O478" s="38"/>
      <c r="P478" s="38"/>
      <c r="Q478" s="42"/>
    </row>
    <row r="479" spans="1:17" ht="15.75" x14ac:dyDescent="0.25">
      <c r="A479" s="1"/>
      <c r="B479" s="38"/>
      <c r="C479" s="38"/>
      <c r="D479" s="38"/>
      <c r="E479" s="38"/>
      <c r="F479" s="38"/>
      <c r="G479" s="38"/>
      <c r="H479" s="38"/>
      <c r="I479" s="78"/>
      <c r="J479" s="49"/>
      <c r="K479" s="53"/>
      <c r="L479" s="59"/>
      <c r="M479" s="38"/>
      <c r="N479" s="38"/>
      <c r="O479" s="38"/>
      <c r="P479" s="38"/>
      <c r="Q479" s="42"/>
    </row>
    <row r="480" spans="1:17" ht="15.75" x14ac:dyDescent="0.25">
      <c r="A480" s="1"/>
      <c r="B480" s="38"/>
      <c r="C480" s="38"/>
      <c r="D480" s="38"/>
      <c r="E480" s="38"/>
      <c r="F480" s="38"/>
      <c r="G480" s="38"/>
      <c r="H480" s="38"/>
      <c r="I480" s="78"/>
      <c r="J480" s="49"/>
      <c r="K480" s="53"/>
      <c r="L480" s="59"/>
      <c r="M480" s="38"/>
      <c r="N480" s="38"/>
      <c r="O480" s="38"/>
      <c r="P480" s="38"/>
      <c r="Q480" s="42"/>
    </row>
    <row r="481" spans="1:17" ht="15.75" x14ac:dyDescent="0.25">
      <c r="A481" s="1"/>
      <c r="B481" s="38"/>
      <c r="C481" s="38"/>
      <c r="D481" s="38"/>
      <c r="E481" s="38"/>
      <c r="F481" s="38"/>
      <c r="G481" s="38"/>
      <c r="H481" s="38"/>
      <c r="I481" s="78"/>
      <c r="J481" s="49"/>
      <c r="K481" s="53"/>
      <c r="L481" s="59"/>
      <c r="M481" s="38"/>
      <c r="N481" s="38"/>
      <c r="O481" s="38"/>
      <c r="P481" s="38"/>
      <c r="Q481" s="42"/>
    </row>
    <row r="482" spans="1:17" ht="15.75" x14ac:dyDescent="0.25">
      <c r="A482" s="1"/>
      <c r="B482" s="38"/>
      <c r="C482" s="38"/>
      <c r="D482" s="38"/>
      <c r="E482" s="38"/>
      <c r="F482" s="38"/>
      <c r="G482" s="38"/>
      <c r="H482" s="38"/>
      <c r="I482" s="78"/>
      <c r="J482" s="49"/>
      <c r="K482" s="53"/>
      <c r="L482" s="59"/>
      <c r="M482" s="38"/>
      <c r="N482" s="38"/>
      <c r="O482" s="38"/>
      <c r="P482" s="38"/>
      <c r="Q482" s="42"/>
    </row>
    <row r="483" spans="1:17" ht="15.75" x14ac:dyDescent="0.25">
      <c r="A483" s="1"/>
      <c r="B483" s="38"/>
      <c r="C483" s="38"/>
      <c r="D483" s="38"/>
      <c r="E483" s="38"/>
      <c r="F483" s="38"/>
      <c r="G483" s="38"/>
      <c r="H483" s="38"/>
      <c r="I483" s="78"/>
      <c r="J483" s="49"/>
      <c r="K483" s="53"/>
      <c r="L483" s="59"/>
      <c r="M483" s="38"/>
      <c r="N483" s="38"/>
      <c r="O483" s="38"/>
      <c r="P483" s="38"/>
      <c r="Q483" s="42"/>
    </row>
    <row r="484" spans="1:17" ht="15.75" x14ac:dyDescent="0.25">
      <c r="A484" s="1"/>
      <c r="B484" s="38"/>
      <c r="C484" s="38"/>
      <c r="D484" s="38"/>
      <c r="E484" s="38"/>
      <c r="F484" s="38"/>
      <c r="G484" s="38"/>
      <c r="H484" s="38"/>
      <c r="I484" s="78"/>
      <c r="J484" s="49"/>
      <c r="K484" s="53"/>
      <c r="L484" s="59"/>
      <c r="M484" s="38"/>
      <c r="N484" s="38"/>
      <c r="O484" s="38"/>
      <c r="P484" s="38"/>
      <c r="Q484" s="42"/>
    </row>
    <row r="485" spans="1:17" ht="15.75" x14ac:dyDescent="0.25">
      <c r="A485" s="1"/>
      <c r="B485" s="38"/>
      <c r="C485" s="38"/>
      <c r="D485" s="38"/>
      <c r="E485" s="38"/>
      <c r="F485" s="38"/>
      <c r="G485" s="38"/>
      <c r="H485" s="38"/>
      <c r="I485" s="78"/>
      <c r="J485" s="49"/>
      <c r="K485" s="53"/>
      <c r="L485" s="59"/>
      <c r="M485" s="38"/>
      <c r="N485" s="38"/>
      <c r="O485" s="38"/>
      <c r="P485" s="38"/>
      <c r="Q485" s="42"/>
    </row>
    <row r="486" spans="1:17" ht="15.75" x14ac:dyDescent="0.25">
      <c r="A486" s="1"/>
      <c r="B486" s="38"/>
      <c r="C486" s="38"/>
      <c r="D486" s="38"/>
      <c r="E486" s="38"/>
      <c r="F486" s="38"/>
      <c r="G486" s="38"/>
      <c r="H486" s="38"/>
      <c r="I486" s="78"/>
      <c r="J486" s="49"/>
      <c r="K486" s="53"/>
      <c r="L486" s="59"/>
      <c r="M486" s="38"/>
      <c r="N486" s="38"/>
      <c r="O486" s="38"/>
      <c r="P486" s="38"/>
      <c r="Q486" s="42"/>
    </row>
    <row r="487" spans="1:17" ht="15.75" x14ac:dyDescent="0.25">
      <c r="A487" s="1"/>
      <c r="B487" s="38"/>
      <c r="C487" s="38"/>
      <c r="D487" s="38"/>
      <c r="E487" s="38"/>
      <c r="F487" s="38"/>
      <c r="G487" s="38"/>
      <c r="H487" s="38"/>
      <c r="I487" s="78"/>
      <c r="J487" s="49"/>
      <c r="K487" s="53"/>
      <c r="L487" s="59"/>
      <c r="M487" s="38"/>
      <c r="N487" s="38"/>
      <c r="O487" s="38"/>
      <c r="P487" s="38"/>
      <c r="Q487" s="42"/>
    </row>
    <row r="488" spans="1:17" ht="15.75" x14ac:dyDescent="0.25">
      <c r="A488" s="1"/>
      <c r="B488" s="38"/>
      <c r="C488" s="38"/>
      <c r="D488" s="38"/>
      <c r="E488" s="38"/>
      <c r="F488" s="38"/>
      <c r="G488" s="38"/>
      <c r="H488" s="38"/>
      <c r="I488" s="78"/>
      <c r="J488" s="49"/>
      <c r="K488" s="53"/>
      <c r="L488" s="59"/>
      <c r="M488" s="38"/>
      <c r="N488" s="38"/>
      <c r="O488" s="38"/>
      <c r="P488" s="38"/>
      <c r="Q488" s="42"/>
    </row>
    <row r="489" spans="1:17" ht="15.75" x14ac:dyDescent="0.25">
      <c r="A489" s="1"/>
      <c r="B489" s="38"/>
      <c r="C489" s="38"/>
      <c r="D489" s="38"/>
      <c r="E489" s="38"/>
      <c r="F489" s="38"/>
      <c r="G489" s="38"/>
      <c r="H489" s="38"/>
      <c r="I489" s="78"/>
      <c r="J489" s="49"/>
      <c r="K489" s="53"/>
      <c r="L489" s="59"/>
      <c r="M489" s="38"/>
      <c r="N489" s="38"/>
      <c r="O489" s="38"/>
      <c r="P489" s="38"/>
      <c r="Q489" s="42"/>
    </row>
    <row r="490" spans="1:17" ht="15.75" x14ac:dyDescent="0.25">
      <c r="A490" s="1"/>
      <c r="B490" s="38"/>
      <c r="C490" s="38"/>
      <c r="D490" s="38"/>
      <c r="E490" s="38"/>
      <c r="F490" s="38"/>
      <c r="G490" s="38"/>
      <c r="H490" s="38"/>
      <c r="I490" s="78"/>
      <c r="J490" s="49"/>
      <c r="K490" s="53"/>
      <c r="L490" s="59"/>
      <c r="M490" s="38"/>
      <c r="N490" s="38"/>
      <c r="O490" s="38"/>
      <c r="P490" s="38"/>
      <c r="Q490" s="42"/>
    </row>
    <row r="491" spans="1:17" ht="15.75" x14ac:dyDescent="0.25">
      <c r="A491" s="1"/>
      <c r="B491" s="38"/>
      <c r="C491" s="38"/>
      <c r="D491" s="38"/>
      <c r="E491" s="38"/>
      <c r="F491" s="38"/>
      <c r="G491" s="38"/>
      <c r="H491" s="38"/>
      <c r="I491" s="78"/>
      <c r="J491" s="49"/>
      <c r="K491" s="53"/>
      <c r="L491" s="59"/>
      <c r="M491" s="38"/>
      <c r="N491" s="38"/>
      <c r="O491" s="38"/>
      <c r="P491" s="38"/>
      <c r="Q491" s="42"/>
    </row>
    <row r="492" spans="1:17" ht="15.75" x14ac:dyDescent="0.25">
      <c r="A492" s="1"/>
      <c r="B492" s="38"/>
      <c r="C492" s="38"/>
      <c r="D492" s="38"/>
      <c r="E492" s="38"/>
      <c r="F492" s="38"/>
      <c r="G492" s="38"/>
      <c r="H492" s="38"/>
      <c r="I492" s="78"/>
      <c r="J492" s="49"/>
      <c r="K492" s="53"/>
      <c r="L492" s="59"/>
      <c r="M492" s="38"/>
      <c r="N492" s="38"/>
      <c r="O492" s="38"/>
      <c r="P492" s="38"/>
      <c r="Q492" s="42"/>
    </row>
    <row r="493" spans="1:17" ht="15.75" x14ac:dyDescent="0.25">
      <c r="A493" s="1"/>
      <c r="B493" s="38"/>
      <c r="C493" s="38"/>
      <c r="D493" s="38"/>
      <c r="E493" s="38"/>
      <c r="F493" s="38"/>
      <c r="G493" s="38"/>
      <c r="H493" s="38"/>
      <c r="I493" s="78"/>
      <c r="J493" s="49"/>
      <c r="K493" s="53"/>
      <c r="L493" s="59"/>
      <c r="M493" s="38"/>
      <c r="N493" s="38"/>
      <c r="O493" s="38"/>
      <c r="P493" s="38"/>
      <c r="Q493" s="42"/>
    </row>
    <row r="494" spans="1:17" ht="15.75" x14ac:dyDescent="0.25">
      <c r="A494" s="1"/>
      <c r="B494" s="38"/>
      <c r="C494" s="38"/>
      <c r="D494" s="38"/>
      <c r="E494" s="38"/>
      <c r="F494" s="38"/>
      <c r="G494" s="38"/>
      <c r="H494" s="38"/>
      <c r="I494" s="78"/>
      <c r="J494" s="49"/>
      <c r="K494" s="53"/>
      <c r="L494" s="59"/>
      <c r="M494" s="38"/>
      <c r="N494" s="38"/>
      <c r="O494" s="38"/>
      <c r="P494" s="38"/>
      <c r="Q494" s="42"/>
    </row>
    <row r="495" spans="1:17" ht="15.75" x14ac:dyDescent="0.25">
      <c r="A495" s="1"/>
      <c r="B495" s="38"/>
      <c r="C495" s="38"/>
      <c r="D495" s="38"/>
      <c r="E495" s="38"/>
      <c r="F495" s="38"/>
      <c r="G495" s="38"/>
      <c r="H495" s="38"/>
      <c r="I495" s="78"/>
      <c r="J495" s="49"/>
      <c r="K495" s="53"/>
      <c r="L495" s="59"/>
      <c r="M495" s="38"/>
      <c r="N495" s="38"/>
      <c r="O495" s="38"/>
      <c r="P495" s="38"/>
      <c r="Q495" s="42"/>
    </row>
    <row r="496" spans="1:17" ht="15.75" x14ac:dyDescent="0.25">
      <c r="A496" s="1"/>
      <c r="B496" s="38"/>
      <c r="C496" s="38"/>
      <c r="D496" s="38"/>
      <c r="E496" s="38"/>
      <c r="F496" s="38"/>
      <c r="G496" s="38"/>
      <c r="H496" s="38"/>
      <c r="I496" s="78"/>
      <c r="J496" s="49"/>
      <c r="K496" s="53"/>
      <c r="L496" s="59"/>
      <c r="M496" s="38"/>
      <c r="N496" s="38"/>
      <c r="O496" s="38"/>
      <c r="P496" s="38"/>
      <c r="Q496" s="42"/>
    </row>
    <row r="497" spans="1:17" ht="15.75" x14ac:dyDescent="0.25">
      <c r="A497" s="1"/>
      <c r="B497" s="38"/>
      <c r="C497" s="38"/>
      <c r="D497" s="38"/>
      <c r="E497" s="38"/>
      <c r="F497" s="38"/>
      <c r="G497" s="38"/>
      <c r="H497" s="38"/>
      <c r="I497" s="78"/>
      <c r="J497" s="49"/>
      <c r="K497" s="53"/>
      <c r="L497" s="59"/>
      <c r="M497" s="38"/>
      <c r="N497" s="38"/>
      <c r="O497" s="38"/>
      <c r="P497" s="38"/>
      <c r="Q497" s="42"/>
    </row>
    <row r="498" spans="1:17" ht="15.75" x14ac:dyDescent="0.25">
      <c r="A498" s="1"/>
      <c r="B498" s="38"/>
      <c r="C498" s="38"/>
      <c r="D498" s="38"/>
      <c r="E498" s="38"/>
      <c r="F498" s="38"/>
      <c r="G498" s="38"/>
      <c r="H498" s="38"/>
      <c r="I498" s="78"/>
      <c r="J498" s="49"/>
      <c r="K498" s="53"/>
      <c r="L498" s="59"/>
      <c r="M498" s="38"/>
      <c r="N498" s="38"/>
      <c r="O498" s="38"/>
      <c r="P498" s="38"/>
      <c r="Q498" s="42"/>
    </row>
    <row r="499" spans="1:17" ht="15.75" x14ac:dyDescent="0.25">
      <c r="A499" s="1"/>
      <c r="B499" s="38"/>
      <c r="C499" s="38"/>
      <c r="D499" s="38"/>
      <c r="E499" s="38"/>
      <c r="F499" s="38"/>
      <c r="G499" s="38"/>
      <c r="H499" s="38"/>
      <c r="I499" s="78"/>
      <c r="J499" s="49"/>
      <c r="K499" s="53"/>
      <c r="L499" s="59"/>
      <c r="M499" s="38"/>
      <c r="N499" s="38"/>
      <c r="O499" s="38"/>
      <c r="P499" s="38"/>
      <c r="Q499" s="42"/>
    </row>
    <row r="500" spans="1:17" ht="15.75" x14ac:dyDescent="0.25">
      <c r="A500" s="1"/>
      <c r="B500" s="38"/>
      <c r="C500" s="38"/>
      <c r="D500" s="38"/>
      <c r="E500" s="38"/>
      <c r="F500" s="38"/>
      <c r="G500" s="38"/>
      <c r="H500" s="38"/>
      <c r="I500" s="78"/>
      <c r="J500" s="49"/>
      <c r="K500" s="53"/>
      <c r="L500" s="59"/>
      <c r="M500" s="38"/>
      <c r="N500" s="38"/>
      <c r="O500" s="38"/>
      <c r="P500" s="38"/>
      <c r="Q500" s="42"/>
    </row>
    <row r="501" spans="1:17" ht="15.75" x14ac:dyDescent="0.25">
      <c r="A501" s="1"/>
      <c r="B501" s="38"/>
      <c r="C501" s="38"/>
      <c r="D501" s="38"/>
      <c r="E501" s="38"/>
      <c r="F501" s="38"/>
      <c r="G501" s="38"/>
      <c r="H501" s="38"/>
      <c r="I501" s="78"/>
      <c r="J501" s="49"/>
      <c r="K501" s="53"/>
      <c r="L501" s="59"/>
      <c r="M501" s="38"/>
      <c r="N501" s="38"/>
      <c r="O501" s="38"/>
      <c r="P501" s="38"/>
      <c r="Q501" s="42"/>
    </row>
    <row r="502" spans="1:17" ht="15.75" x14ac:dyDescent="0.25">
      <c r="A502" s="1"/>
      <c r="B502" s="38"/>
      <c r="C502" s="38"/>
      <c r="D502" s="38"/>
      <c r="E502" s="38"/>
      <c r="F502" s="38"/>
      <c r="G502" s="38"/>
      <c r="H502" s="38"/>
      <c r="I502" s="78"/>
      <c r="J502" s="49"/>
      <c r="K502" s="53"/>
      <c r="L502" s="59"/>
      <c r="M502" s="38"/>
      <c r="N502" s="38"/>
      <c r="O502" s="38"/>
      <c r="P502" s="38"/>
      <c r="Q502" s="42"/>
    </row>
    <row r="503" spans="1:17" ht="15.75" x14ac:dyDescent="0.25">
      <c r="A503" s="1"/>
      <c r="B503" s="38"/>
      <c r="C503" s="38"/>
      <c r="D503" s="38"/>
      <c r="E503" s="38"/>
      <c r="F503" s="38"/>
      <c r="G503" s="38"/>
      <c r="H503" s="38"/>
      <c r="I503" s="78"/>
      <c r="J503" s="49"/>
      <c r="K503" s="53"/>
      <c r="L503" s="59"/>
      <c r="M503" s="38"/>
      <c r="N503" s="38"/>
      <c r="O503" s="38"/>
      <c r="P503" s="38"/>
      <c r="Q503" s="42"/>
    </row>
    <row r="504" spans="1:17" ht="15.75" x14ac:dyDescent="0.25">
      <c r="A504" s="1"/>
      <c r="B504" s="38"/>
      <c r="C504" s="38"/>
      <c r="D504" s="38"/>
      <c r="E504" s="38"/>
      <c r="F504" s="38"/>
      <c r="G504" s="38"/>
      <c r="H504" s="38"/>
      <c r="I504" s="78"/>
      <c r="J504" s="49"/>
      <c r="K504" s="53"/>
      <c r="L504" s="59"/>
      <c r="M504" s="38"/>
      <c r="N504" s="38"/>
      <c r="O504" s="38"/>
      <c r="P504" s="38"/>
      <c r="Q504" s="42"/>
    </row>
    <row r="505" spans="1:17" ht="15.75" x14ac:dyDescent="0.25">
      <c r="A505" s="1"/>
      <c r="B505" s="38"/>
      <c r="C505" s="38"/>
      <c r="D505" s="38"/>
      <c r="E505" s="38"/>
      <c r="F505" s="38"/>
      <c r="G505" s="38"/>
      <c r="H505" s="38"/>
      <c r="I505" s="78"/>
      <c r="J505" s="49"/>
      <c r="K505" s="53"/>
      <c r="L505" s="59"/>
      <c r="M505" s="38"/>
      <c r="N505" s="38"/>
      <c r="O505" s="38"/>
      <c r="P505" s="38"/>
      <c r="Q505" s="42"/>
    </row>
    <row r="506" spans="1:17" ht="15.75" x14ac:dyDescent="0.25">
      <c r="A506" s="1"/>
      <c r="B506" s="38"/>
      <c r="C506" s="38"/>
      <c r="D506" s="38"/>
      <c r="E506" s="38"/>
      <c r="F506" s="38"/>
      <c r="G506" s="38"/>
      <c r="H506" s="38"/>
      <c r="I506" s="78"/>
      <c r="J506" s="49"/>
      <c r="K506" s="53"/>
      <c r="L506" s="59"/>
      <c r="M506" s="38"/>
      <c r="N506" s="38"/>
      <c r="O506" s="38"/>
      <c r="P506" s="38"/>
      <c r="Q506" s="42"/>
    </row>
    <row r="507" spans="1:17" ht="15.75" x14ac:dyDescent="0.25">
      <c r="A507" s="1"/>
      <c r="B507" s="38"/>
      <c r="C507" s="38"/>
      <c r="D507" s="38"/>
      <c r="E507" s="38"/>
      <c r="F507" s="38"/>
      <c r="G507" s="38"/>
      <c r="H507" s="38"/>
      <c r="I507" s="78"/>
      <c r="J507" s="49"/>
      <c r="K507" s="53"/>
      <c r="L507" s="59"/>
      <c r="M507" s="38"/>
      <c r="N507" s="38"/>
      <c r="O507" s="38"/>
      <c r="P507" s="38"/>
      <c r="Q507" s="42"/>
    </row>
    <row r="508" spans="1:17" ht="15.75" x14ac:dyDescent="0.25">
      <c r="A508" s="1"/>
      <c r="B508" s="38"/>
      <c r="C508" s="38"/>
      <c r="D508" s="38"/>
      <c r="E508" s="38"/>
      <c r="F508" s="38"/>
      <c r="G508" s="38"/>
      <c r="H508" s="38"/>
      <c r="I508" s="78"/>
      <c r="J508" s="49"/>
      <c r="K508" s="53"/>
      <c r="L508" s="59"/>
      <c r="M508" s="38"/>
      <c r="N508" s="38"/>
      <c r="O508" s="38"/>
      <c r="P508" s="38"/>
      <c r="Q508" s="42"/>
    </row>
    <row r="509" spans="1:17" ht="15.75" x14ac:dyDescent="0.25">
      <c r="A509" s="1"/>
      <c r="B509" s="38"/>
      <c r="C509" s="38"/>
      <c r="D509" s="38"/>
      <c r="E509" s="38"/>
      <c r="F509" s="38"/>
      <c r="G509" s="38"/>
      <c r="H509" s="38"/>
      <c r="I509" s="78"/>
      <c r="J509" s="49"/>
      <c r="K509" s="53"/>
      <c r="L509" s="59"/>
      <c r="M509" s="38"/>
      <c r="N509" s="38"/>
      <c r="O509" s="38"/>
      <c r="P509" s="38"/>
      <c r="Q509" s="42"/>
    </row>
    <row r="510" spans="1:17" ht="15.75" x14ac:dyDescent="0.25">
      <c r="A510" s="1"/>
      <c r="B510" s="38"/>
      <c r="C510" s="38"/>
      <c r="D510" s="38"/>
      <c r="E510" s="38"/>
      <c r="F510" s="38"/>
      <c r="G510" s="38"/>
      <c r="H510" s="38"/>
      <c r="I510" s="78"/>
      <c r="J510" s="49"/>
      <c r="K510" s="53"/>
      <c r="L510" s="59"/>
      <c r="M510" s="38"/>
      <c r="N510" s="38"/>
      <c r="O510" s="38"/>
      <c r="P510" s="38"/>
      <c r="Q510" s="42"/>
    </row>
    <row r="511" spans="1:17" ht="15.75" x14ac:dyDescent="0.25">
      <c r="A511" s="1"/>
      <c r="B511" s="38"/>
      <c r="C511" s="38"/>
      <c r="D511" s="38"/>
      <c r="E511" s="38"/>
      <c r="F511" s="38"/>
      <c r="G511" s="38"/>
      <c r="H511" s="38"/>
      <c r="I511" s="78"/>
      <c r="J511" s="49"/>
      <c r="K511" s="53"/>
      <c r="L511" s="59"/>
      <c r="M511" s="38"/>
      <c r="N511" s="38"/>
      <c r="O511" s="38"/>
      <c r="P511" s="38"/>
      <c r="Q511" s="42"/>
    </row>
    <row r="512" spans="1:17" ht="15.75" x14ac:dyDescent="0.25">
      <c r="A512" s="1"/>
      <c r="B512" s="38"/>
      <c r="C512" s="38"/>
      <c r="D512" s="38"/>
      <c r="E512" s="38"/>
      <c r="F512" s="38"/>
      <c r="G512" s="38"/>
      <c r="H512" s="38"/>
      <c r="I512" s="78"/>
      <c r="J512" s="49"/>
      <c r="K512" s="53"/>
      <c r="L512" s="59"/>
      <c r="M512" s="38"/>
      <c r="N512" s="38"/>
      <c r="O512" s="38"/>
      <c r="P512" s="38"/>
      <c r="Q512" s="42"/>
    </row>
    <row r="513" spans="1:17" ht="15.75" x14ac:dyDescent="0.25">
      <c r="A513" s="1"/>
      <c r="B513" s="38"/>
      <c r="C513" s="38"/>
      <c r="D513" s="38"/>
      <c r="E513" s="38"/>
      <c r="F513" s="38"/>
      <c r="G513" s="38"/>
      <c r="H513" s="38"/>
      <c r="I513" s="78"/>
      <c r="J513" s="49"/>
      <c r="K513" s="53"/>
      <c r="L513" s="59"/>
      <c r="M513" s="38"/>
      <c r="N513" s="38"/>
      <c r="O513" s="38"/>
      <c r="P513" s="38"/>
      <c r="Q513" s="42"/>
    </row>
    <row r="514" spans="1:17" ht="15.75" x14ac:dyDescent="0.25">
      <c r="A514" s="1"/>
      <c r="B514" s="38"/>
      <c r="C514" s="38"/>
      <c r="D514" s="38"/>
      <c r="E514" s="38"/>
      <c r="F514" s="38"/>
      <c r="G514" s="38"/>
      <c r="H514" s="38"/>
      <c r="I514" s="78"/>
      <c r="J514" s="49"/>
      <c r="K514" s="53"/>
      <c r="L514" s="59"/>
      <c r="M514" s="38"/>
      <c r="N514" s="38"/>
      <c r="O514" s="38"/>
      <c r="P514" s="38"/>
      <c r="Q514" s="42"/>
    </row>
    <row r="515" spans="1:17" ht="15.75" x14ac:dyDescent="0.25">
      <c r="A515" s="1"/>
      <c r="B515" s="38"/>
      <c r="C515" s="38"/>
      <c r="D515" s="38"/>
      <c r="E515" s="38"/>
      <c r="F515" s="38"/>
      <c r="G515" s="38"/>
      <c r="H515" s="38"/>
      <c r="I515" s="78"/>
      <c r="J515" s="49"/>
      <c r="K515" s="53"/>
      <c r="L515" s="59"/>
      <c r="M515" s="38"/>
      <c r="N515" s="38"/>
      <c r="O515" s="38"/>
      <c r="P515" s="38"/>
      <c r="Q515" s="42"/>
    </row>
    <row r="516" spans="1:17" ht="15.75" x14ac:dyDescent="0.25">
      <c r="A516" s="1"/>
      <c r="B516" s="38"/>
      <c r="C516" s="38"/>
      <c r="D516" s="38"/>
      <c r="E516" s="38"/>
      <c r="F516" s="38"/>
      <c r="G516" s="38"/>
      <c r="H516" s="38"/>
      <c r="I516" s="78"/>
      <c r="J516" s="49"/>
      <c r="K516" s="53"/>
      <c r="L516" s="59"/>
      <c r="M516" s="38"/>
      <c r="N516" s="38"/>
      <c r="O516" s="38"/>
      <c r="P516" s="38"/>
      <c r="Q516" s="42"/>
    </row>
    <row r="517" spans="1:17" ht="15.75" x14ac:dyDescent="0.25">
      <c r="A517" s="1"/>
      <c r="B517" s="38"/>
      <c r="C517" s="38"/>
      <c r="D517" s="38"/>
      <c r="E517" s="38"/>
      <c r="F517" s="38"/>
      <c r="G517" s="38"/>
      <c r="H517" s="38"/>
      <c r="I517" s="78"/>
      <c r="J517" s="49"/>
      <c r="K517" s="53"/>
      <c r="L517" s="59"/>
      <c r="M517" s="38"/>
      <c r="N517" s="38"/>
      <c r="O517" s="38"/>
      <c r="P517" s="38"/>
      <c r="Q517" s="42"/>
    </row>
    <row r="518" spans="1:17" ht="15.75" x14ac:dyDescent="0.25">
      <c r="A518" s="1"/>
      <c r="B518" s="38"/>
      <c r="C518" s="38"/>
      <c r="D518" s="38"/>
      <c r="E518" s="38"/>
      <c r="F518" s="38"/>
      <c r="G518" s="38"/>
      <c r="H518" s="38"/>
      <c r="I518" s="78"/>
      <c r="J518" s="49"/>
      <c r="K518" s="53"/>
      <c r="L518" s="59"/>
      <c r="M518" s="38"/>
      <c r="N518" s="38"/>
      <c r="O518" s="38"/>
      <c r="P518" s="38"/>
      <c r="Q518" s="42"/>
    </row>
    <row r="519" spans="1:17" ht="15.75" x14ac:dyDescent="0.25">
      <c r="A519" s="1"/>
      <c r="B519" s="38"/>
      <c r="C519" s="38"/>
      <c r="D519" s="38"/>
      <c r="E519" s="38"/>
      <c r="F519" s="38"/>
      <c r="G519" s="38"/>
      <c r="H519" s="38"/>
      <c r="I519" s="78"/>
      <c r="J519" s="49"/>
      <c r="K519" s="53"/>
      <c r="L519" s="59"/>
      <c r="M519" s="38"/>
      <c r="N519" s="38"/>
      <c r="O519" s="38"/>
      <c r="P519" s="38"/>
      <c r="Q519" s="42"/>
    </row>
    <row r="520" spans="1:17" ht="15.75" x14ac:dyDescent="0.25">
      <c r="A520" s="1"/>
      <c r="B520" s="38"/>
      <c r="C520" s="38"/>
      <c r="D520" s="38"/>
      <c r="E520" s="38"/>
      <c r="F520" s="38"/>
      <c r="G520" s="38"/>
      <c r="H520" s="38"/>
      <c r="I520" s="78"/>
      <c r="J520" s="49"/>
      <c r="K520" s="53"/>
      <c r="L520" s="59"/>
      <c r="M520" s="38"/>
      <c r="N520" s="38"/>
      <c r="O520" s="38"/>
      <c r="P520" s="38"/>
      <c r="Q520" s="42"/>
    </row>
    <row r="521" spans="1:17" ht="15.75" x14ac:dyDescent="0.25">
      <c r="A521" s="1"/>
      <c r="B521" s="38"/>
      <c r="C521" s="38"/>
      <c r="D521" s="38"/>
      <c r="E521" s="38"/>
      <c r="F521" s="38"/>
      <c r="G521" s="38"/>
      <c r="H521" s="38"/>
      <c r="I521" s="78"/>
      <c r="J521" s="49"/>
      <c r="K521" s="53"/>
      <c r="L521" s="59"/>
      <c r="M521" s="38"/>
      <c r="N521" s="38"/>
      <c r="O521" s="38"/>
      <c r="P521" s="38"/>
      <c r="Q521" s="42"/>
    </row>
    <row r="522" spans="1:17" ht="15.75" x14ac:dyDescent="0.25">
      <c r="A522" s="1"/>
      <c r="B522" s="38"/>
      <c r="C522" s="38"/>
      <c r="D522" s="38"/>
      <c r="E522" s="38"/>
      <c r="F522" s="38"/>
      <c r="G522" s="38"/>
      <c r="H522" s="38"/>
      <c r="I522" s="78"/>
      <c r="J522" s="49"/>
      <c r="K522" s="53"/>
      <c r="L522" s="59"/>
      <c r="M522" s="38"/>
      <c r="N522" s="38"/>
      <c r="O522" s="38"/>
      <c r="P522" s="38"/>
      <c r="Q522" s="42"/>
    </row>
    <row r="523" spans="1:17" ht="15.75" x14ac:dyDescent="0.25">
      <c r="A523" s="1"/>
      <c r="B523" s="38"/>
      <c r="C523" s="38"/>
      <c r="D523" s="38"/>
      <c r="E523" s="38"/>
      <c r="F523" s="38"/>
      <c r="G523" s="38"/>
      <c r="H523" s="38"/>
      <c r="I523" s="78"/>
      <c r="J523" s="49"/>
      <c r="K523" s="53"/>
      <c r="L523" s="59"/>
      <c r="M523" s="38"/>
      <c r="N523" s="38"/>
      <c r="O523" s="38"/>
      <c r="P523" s="38"/>
      <c r="Q523" s="42"/>
    </row>
    <row r="524" spans="1:17" ht="15.75" x14ac:dyDescent="0.25">
      <c r="A524" s="1"/>
      <c r="B524" s="38"/>
      <c r="C524" s="38"/>
      <c r="D524" s="38"/>
      <c r="E524" s="38"/>
      <c r="F524" s="38"/>
      <c r="G524" s="38"/>
      <c r="H524" s="38"/>
      <c r="I524" s="78"/>
      <c r="J524" s="49"/>
      <c r="K524" s="53"/>
      <c r="L524" s="59"/>
      <c r="M524" s="38"/>
      <c r="N524" s="38"/>
      <c r="O524" s="38"/>
      <c r="P524" s="38"/>
      <c r="Q524" s="42"/>
    </row>
    <row r="525" spans="1:17" ht="15.75" x14ac:dyDescent="0.25">
      <c r="A525" s="1"/>
      <c r="B525" s="38"/>
      <c r="C525" s="38"/>
      <c r="D525" s="38"/>
      <c r="E525" s="38"/>
      <c r="F525" s="38"/>
      <c r="G525" s="38"/>
      <c r="H525" s="38"/>
      <c r="I525" s="78"/>
      <c r="J525" s="49"/>
      <c r="K525" s="53"/>
      <c r="L525" s="59"/>
      <c r="M525" s="38"/>
      <c r="N525" s="38"/>
      <c r="O525" s="38"/>
      <c r="P525" s="38"/>
      <c r="Q525" s="42"/>
    </row>
    <row r="526" spans="1:17" ht="15.75" x14ac:dyDescent="0.25">
      <c r="A526" s="1"/>
      <c r="B526" s="38"/>
      <c r="C526" s="38"/>
      <c r="D526" s="38"/>
      <c r="E526" s="38"/>
      <c r="F526" s="38"/>
      <c r="G526" s="38"/>
      <c r="H526" s="38"/>
      <c r="I526" s="78"/>
      <c r="J526" s="49"/>
      <c r="K526" s="53"/>
      <c r="L526" s="59"/>
      <c r="M526" s="38"/>
      <c r="N526" s="38"/>
      <c r="O526" s="38"/>
      <c r="P526" s="38"/>
      <c r="Q526" s="42"/>
    </row>
    <row r="527" spans="1:17" ht="15.75" x14ac:dyDescent="0.25">
      <c r="A527" s="1"/>
      <c r="B527" s="38"/>
      <c r="C527" s="38"/>
      <c r="D527" s="38"/>
      <c r="E527" s="38"/>
      <c r="F527" s="38"/>
      <c r="G527" s="38"/>
      <c r="H527" s="38"/>
      <c r="I527" s="78"/>
      <c r="J527" s="49"/>
      <c r="K527" s="53"/>
      <c r="L527" s="59"/>
      <c r="M527" s="38"/>
      <c r="N527" s="38"/>
      <c r="O527" s="38"/>
      <c r="P527" s="38"/>
      <c r="Q527" s="42"/>
    </row>
    <row r="528" spans="1:17" ht="15.75" x14ac:dyDescent="0.25">
      <c r="A528" s="1"/>
      <c r="B528" s="38"/>
      <c r="C528" s="38"/>
      <c r="D528" s="38"/>
      <c r="E528" s="38"/>
      <c r="F528" s="38"/>
      <c r="G528" s="38"/>
      <c r="H528" s="38"/>
      <c r="I528" s="78"/>
      <c r="J528" s="49"/>
      <c r="K528" s="53"/>
      <c r="L528" s="59"/>
      <c r="M528" s="38"/>
      <c r="N528" s="38"/>
      <c r="O528" s="38"/>
      <c r="P528" s="38"/>
      <c r="Q528" s="42"/>
    </row>
    <row r="529" spans="1:17" ht="15.75" x14ac:dyDescent="0.25">
      <c r="A529" s="1"/>
      <c r="B529" s="38"/>
      <c r="C529" s="38"/>
      <c r="D529" s="38"/>
      <c r="E529" s="38"/>
      <c r="F529" s="38"/>
      <c r="G529" s="38"/>
      <c r="H529" s="38"/>
      <c r="I529" s="78"/>
      <c r="J529" s="49"/>
      <c r="K529" s="53"/>
      <c r="L529" s="59"/>
      <c r="M529" s="38"/>
      <c r="N529" s="38"/>
      <c r="O529" s="38"/>
      <c r="P529" s="38"/>
      <c r="Q529" s="42"/>
    </row>
    <row r="530" spans="1:17" ht="15.75" x14ac:dyDescent="0.25">
      <c r="A530" s="1"/>
      <c r="B530" s="38"/>
      <c r="C530" s="38"/>
      <c r="D530" s="38"/>
      <c r="E530" s="38"/>
      <c r="F530" s="38"/>
      <c r="G530" s="38"/>
      <c r="H530" s="38"/>
      <c r="I530" s="78"/>
      <c r="J530" s="49"/>
      <c r="K530" s="53"/>
      <c r="L530" s="59"/>
      <c r="M530" s="38"/>
      <c r="N530" s="38"/>
      <c r="O530" s="38"/>
      <c r="P530" s="38"/>
      <c r="Q530" s="42"/>
    </row>
    <row r="531" spans="1:17" ht="15.75" x14ac:dyDescent="0.25">
      <c r="A531" s="1"/>
      <c r="B531" s="38"/>
      <c r="C531" s="38"/>
      <c r="D531" s="38"/>
      <c r="E531" s="38"/>
      <c r="F531" s="38"/>
      <c r="G531" s="38"/>
      <c r="H531" s="38"/>
      <c r="I531" s="78"/>
      <c r="J531" s="49"/>
      <c r="K531" s="53"/>
      <c r="L531" s="59"/>
      <c r="M531" s="38"/>
      <c r="N531" s="38"/>
      <c r="O531" s="38"/>
      <c r="P531" s="38"/>
      <c r="Q531" s="42"/>
    </row>
    <row r="532" spans="1:17" ht="15.75" x14ac:dyDescent="0.25">
      <c r="A532" s="1"/>
      <c r="B532" s="38"/>
      <c r="C532" s="38"/>
      <c r="D532" s="38"/>
      <c r="E532" s="38"/>
      <c r="F532" s="38"/>
      <c r="G532" s="38"/>
      <c r="H532" s="38"/>
      <c r="I532" s="78"/>
      <c r="J532" s="49"/>
      <c r="K532" s="53"/>
      <c r="L532" s="59"/>
      <c r="M532" s="38"/>
      <c r="N532" s="38"/>
      <c r="O532" s="38"/>
      <c r="P532" s="38"/>
      <c r="Q532" s="42"/>
    </row>
    <row r="533" spans="1:17" ht="15.75" x14ac:dyDescent="0.25">
      <c r="A533" s="1"/>
      <c r="B533" s="38"/>
      <c r="C533" s="38"/>
      <c r="D533" s="38"/>
      <c r="E533" s="38"/>
      <c r="F533" s="38"/>
      <c r="G533" s="38"/>
      <c r="H533" s="38"/>
      <c r="I533" s="78"/>
      <c r="J533" s="49"/>
      <c r="K533" s="53"/>
      <c r="L533" s="59"/>
      <c r="M533" s="38"/>
      <c r="N533" s="38"/>
      <c r="O533" s="38"/>
      <c r="P533" s="38"/>
      <c r="Q533" s="42"/>
    </row>
    <row r="534" spans="1:17" ht="15.75" x14ac:dyDescent="0.25">
      <c r="A534" s="1"/>
      <c r="B534" s="38"/>
      <c r="C534" s="38"/>
      <c r="D534" s="38"/>
      <c r="E534" s="38"/>
      <c r="F534" s="38"/>
      <c r="G534" s="38"/>
      <c r="H534" s="38"/>
      <c r="I534" s="78"/>
      <c r="J534" s="49"/>
      <c r="K534" s="53"/>
      <c r="L534" s="59"/>
      <c r="M534" s="38"/>
      <c r="N534" s="38"/>
      <c r="O534" s="38"/>
      <c r="P534" s="38"/>
      <c r="Q534" s="42"/>
    </row>
    <row r="535" spans="1:17" ht="15.75" x14ac:dyDescent="0.25">
      <c r="A535" s="1"/>
      <c r="B535" s="38"/>
      <c r="C535" s="38"/>
      <c r="D535" s="38"/>
      <c r="E535" s="38"/>
      <c r="F535" s="38"/>
      <c r="G535" s="38"/>
      <c r="H535" s="38"/>
      <c r="I535" s="78"/>
      <c r="J535" s="49"/>
      <c r="K535" s="53"/>
      <c r="L535" s="59"/>
      <c r="M535" s="38"/>
      <c r="N535" s="38"/>
      <c r="O535" s="38"/>
      <c r="P535" s="38"/>
      <c r="Q535" s="42"/>
    </row>
    <row r="536" spans="1:17" ht="15.75" x14ac:dyDescent="0.25">
      <c r="A536" s="1"/>
      <c r="B536" s="38"/>
      <c r="C536" s="38"/>
      <c r="D536" s="38"/>
      <c r="E536" s="38"/>
      <c r="F536" s="38"/>
      <c r="G536" s="38"/>
      <c r="H536" s="38"/>
      <c r="I536" s="78"/>
      <c r="J536" s="49"/>
      <c r="K536" s="53"/>
      <c r="L536" s="59"/>
      <c r="M536" s="38"/>
      <c r="N536" s="38"/>
      <c r="O536" s="38"/>
      <c r="P536" s="38"/>
      <c r="Q536" s="42"/>
    </row>
    <row r="537" spans="1:17" ht="15.75" x14ac:dyDescent="0.25">
      <c r="A537" s="1"/>
      <c r="B537" s="38"/>
      <c r="C537" s="38"/>
      <c r="D537" s="38"/>
      <c r="E537" s="38"/>
      <c r="F537" s="38"/>
      <c r="G537" s="38"/>
      <c r="H537" s="38"/>
      <c r="I537" s="78"/>
      <c r="J537" s="49"/>
      <c r="K537" s="53"/>
      <c r="L537" s="59"/>
      <c r="M537" s="38"/>
      <c r="N537" s="38"/>
      <c r="O537" s="38"/>
      <c r="P537" s="38"/>
      <c r="Q537" s="42"/>
    </row>
    <row r="538" spans="1:17" ht="15.75" x14ac:dyDescent="0.25">
      <c r="A538" s="1"/>
      <c r="B538" s="38"/>
      <c r="C538" s="38"/>
      <c r="D538" s="38"/>
      <c r="E538" s="38"/>
      <c r="F538" s="38"/>
      <c r="G538" s="38"/>
      <c r="H538" s="38"/>
      <c r="I538" s="78"/>
      <c r="J538" s="49"/>
      <c r="K538" s="53"/>
      <c r="L538" s="59"/>
      <c r="M538" s="38"/>
      <c r="N538" s="38"/>
      <c r="O538" s="38"/>
      <c r="P538" s="38"/>
      <c r="Q538" s="42"/>
    </row>
    <row r="539" spans="1:17" ht="15.75" x14ac:dyDescent="0.25">
      <c r="A539" s="1"/>
      <c r="B539" s="38"/>
      <c r="C539" s="38"/>
      <c r="D539" s="38"/>
      <c r="E539" s="38"/>
      <c r="F539" s="38"/>
      <c r="G539" s="38"/>
      <c r="H539" s="38"/>
      <c r="I539" s="78"/>
      <c r="J539" s="49"/>
      <c r="K539" s="53"/>
      <c r="L539" s="59"/>
      <c r="M539" s="38"/>
      <c r="N539" s="38"/>
      <c r="O539" s="38"/>
      <c r="P539" s="38"/>
      <c r="Q539" s="42"/>
    </row>
    <row r="540" spans="1:17" ht="15.75" x14ac:dyDescent="0.25">
      <c r="A540" s="1"/>
      <c r="B540" s="38"/>
      <c r="C540" s="38"/>
      <c r="D540" s="38"/>
      <c r="E540" s="38"/>
      <c r="F540" s="38"/>
      <c r="G540" s="38"/>
      <c r="H540" s="38"/>
      <c r="I540" s="78"/>
      <c r="J540" s="49"/>
      <c r="K540" s="53"/>
      <c r="L540" s="59"/>
      <c r="M540" s="38"/>
      <c r="N540" s="38"/>
      <c r="O540" s="38"/>
      <c r="P540" s="38"/>
      <c r="Q540" s="42"/>
    </row>
    <row r="541" spans="1:17" ht="15.75" x14ac:dyDescent="0.25">
      <c r="A541" s="1"/>
      <c r="B541" s="38"/>
      <c r="C541" s="38"/>
      <c r="D541" s="38"/>
      <c r="E541" s="38"/>
      <c r="F541" s="38"/>
      <c r="G541" s="38"/>
      <c r="H541" s="38"/>
      <c r="I541" s="78"/>
      <c r="J541" s="49"/>
      <c r="K541" s="53"/>
      <c r="L541" s="59"/>
      <c r="M541" s="38"/>
      <c r="N541" s="38"/>
      <c r="O541" s="38"/>
      <c r="P541" s="38"/>
      <c r="Q541" s="42"/>
    </row>
    <row r="542" spans="1:17" ht="15.75" x14ac:dyDescent="0.25">
      <c r="A542" s="1"/>
      <c r="B542" s="38"/>
      <c r="C542" s="38"/>
      <c r="D542" s="38"/>
      <c r="E542" s="38"/>
      <c r="F542" s="38"/>
      <c r="G542" s="38"/>
      <c r="H542" s="38"/>
      <c r="I542" s="78"/>
      <c r="J542" s="49"/>
      <c r="K542" s="53"/>
      <c r="L542" s="59"/>
      <c r="M542" s="38"/>
      <c r="N542" s="38"/>
      <c r="O542" s="38"/>
      <c r="P542" s="38"/>
      <c r="Q542" s="42"/>
    </row>
    <row r="543" spans="1:17" ht="15.75" x14ac:dyDescent="0.25">
      <c r="A543" s="1"/>
      <c r="B543" s="38"/>
      <c r="C543" s="38"/>
      <c r="D543" s="38"/>
      <c r="E543" s="38"/>
      <c r="F543" s="38"/>
      <c r="G543" s="38"/>
      <c r="H543" s="38"/>
      <c r="I543" s="78"/>
      <c r="J543" s="49"/>
      <c r="K543" s="53"/>
      <c r="L543" s="59"/>
      <c r="M543" s="38"/>
      <c r="N543" s="38"/>
      <c r="O543" s="38"/>
      <c r="P543" s="38"/>
      <c r="Q543" s="42"/>
    </row>
    <row r="544" spans="1:17" ht="15.75" x14ac:dyDescent="0.25">
      <c r="A544" s="1"/>
      <c r="B544" s="38"/>
      <c r="C544" s="38"/>
      <c r="D544" s="38"/>
      <c r="E544" s="38"/>
      <c r="F544" s="38"/>
      <c r="G544" s="38"/>
      <c r="H544" s="38"/>
      <c r="I544" s="78"/>
      <c r="J544" s="49"/>
      <c r="K544" s="53"/>
      <c r="L544" s="59"/>
      <c r="M544" s="38"/>
      <c r="N544" s="38"/>
      <c r="O544" s="38"/>
      <c r="P544" s="38"/>
      <c r="Q544" s="42"/>
    </row>
    <row r="545" spans="1:17" ht="15.75" x14ac:dyDescent="0.25">
      <c r="A545" s="1"/>
      <c r="B545" s="38"/>
      <c r="C545" s="38"/>
      <c r="D545" s="38"/>
      <c r="E545" s="38"/>
      <c r="F545" s="38"/>
      <c r="G545" s="38"/>
      <c r="H545" s="38"/>
      <c r="I545" s="78"/>
      <c r="J545" s="49"/>
      <c r="K545" s="53"/>
      <c r="L545" s="59"/>
      <c r="M545" s="38"/>
      <c r="N545" s="38"/>
      <c r="O545" s="38"/>
      <c r="P545" s="38"/>
      <c r="Q545" s="42"/>
    </row>
    <row r="546" spans="1:17" ht="15.75" x14ac:dyDescent="0.25">
      <c r="A546" s="1"/>
      <c r="B546" s="38"/>
      <c r="C546" s="38"/>
      <c r="D546" s="38"/>
      <c r="E546" s="38"/>
      <c r="F546" s="38"/>
      <c r="G546" s="38"/>
      <c r="H546" s="38"/>
      <c r="I546" s="78"/>
      <c r="J546" s="49"/>
      <c r="K546" s="53"/>
      <c r="L546" s="59"/>
      <c r="M546" s="38"/>
      <c r="N546" s="38"/>
      <c r="O546" s="38"/>
      <c r="P546" s="38"/>
      <c r="Q546" s="42"/>
    </row>
    <row r="547" spans="1:17" ht="15.75" x14ac:dyDescent="0.25">
      <c r="A547" s="1"/>
      <c r="B547" s="38"/>
      <c r="C547" s="38"/>
      <c r="D547" s="38"/>
      <c r="E547" s="38"/>
      <c r="F547" s="38"/>
      <c r="G547" s="38"/>
      <c r="H547" s="38"/>
      <c r="I547" s="78"/>
      <c r="J547" s="49"/>
      <c r="K547" s="53"/>
      <c r="L547" s="59"/>
      <c r="M547" s="38"/>
      <c r="N547" s="38"/>
      <c r="O547" s="38"/>
      <c r="P547" s="38"/>
      <c r="Q547" s="42"/>
    </row>
    <row r="548" spans="1:17" ht="15.75" x14ac:dyDescent="0.25">
      <c r="A548" s="1"/>
      <c r="B548" s="38"/>
      <c r="C548" s="38"/>
      <c r="D548" s="38"/>
      <c r="E548" s="38"/>
      <c r="F548" s="38"/>
      <c r="G548" s="38"/>
      <c r="H548" s="38"/>
      <c r="I548" s="78"/>
      <c r="J548" s="49"/>
      <c r="K548" s="53"/>
      <c r="L548" s="59"/>
      <c r="M548" s="38"/>
      <c r="N548" s="38"/>
      <c r="O548" s="38"/>
      <c r="P548" s="38"/>
      <c r="Q548" s="42"/>
    </row>
    <row r="549" spans="1:17" ht="15.75" x14ac:dyDescent="0.25">
      <c r="A549" s="1"/>
      <c r="B549" s="38"/>
      <c r="C549" s="38"/>
      <c r="D549" s="38"/>
      <c r="E549" s="38"/>
      <c r="F549" s="38"/>
      <c r="G549" s="38"/>
      <c r="H549" s="38"/>
      <c r="I549" s="78"/>
      <c r="J549" s="49"/>
      <c r="K549" s="53"/>
      <c r="L549" s="59"/>
      <c r="M549" s="38"/>
      <c r="N549" s="38"/>
      <c r="O549" s="38"/>
      <c r="P549" s="38"/>
      <c r="Q549" s="42"/>
    </row>
    <row r="550" spans="1:17" ht="15.75" x14ac:dyDescent="0.25">
      <c r="A550" s="1"/>
      <c r="B550" s="38"/>
      <c r="C550" s="38"/>
      <c r="D550" s="38"/>
      <c r="E550" s="38"/>
      <c r="F550" s="38"/>
      <c r="G550" s="38"/>
      <c r="H550" s="38"/>
      <c r="I550" s="78"/>
      <c r="J550" s="49"/>
      <c r="K550" s="53"/>
      <c r="L550" s="59"/>
      <c r="M550" s="38"/>
      <c r="N550" s="38"/>
      <c r="O550" s="38"/>
      <c r="P550" s="38"/>
      <c r="Q550" s="42"/>
    </row>
    <row r="551" spans="1:17" ht="15.75" x14ac:dyDescent="0.25">
      <c r="A551" s="1"/>
      <c r="B551" s="38"/>
      <c r="C551" s="38"/>
      <c r="D551" s="38"/>
      <c r="E551" s="38"/>
      <c r="F551" s="38"/>
      <c r="G551" s="38"/>
      <c r="H551" s="38"/>
      <c r="I551" s="78"/>
      <c r="J551" s="49"/>
      <c r="K551" s="53"/>
      <c r="L551" s="59"/>
      <c r="M551" s="38"/>
      <c r="N551" s="38"/>
      <c r="O551" s="38"/>
      <c r="P551" s="38"/>
      <c r="Q551" s="42"/>
    </row>
    <row r="552" spans="1:17" ht="15.75" x14ac:dyDescent="0.25">
      <c r="A552" s="1"/>
      <c r="B552" s="38"/>
      <c r="C552" s="38"/>
      <c r="D552" s="38"/>
      <c r="E552" s="38"/>
      <c r="F552" s="38"/>
      <c r="G552" s="38"/>
      <c r="H552" s="38"/>
      <c r="I552" s="78"/>
      <c r="J552" s="49"/>
      <c r="K552" s="53"/>
      <c r="L552" s="59"/>
      <c r="M552" s="38"/>
      <c r="N552" s="38"/>
      <c r="O552" s="38"/>
      <c r="P552" s="38"/>
      <c r="Q552" s="42"/>
    </row>
    <row r="553" spans="1:17" ht="15.75" x14ac:dyDescent="0.25">
      <c r="A553" s="1"/>
      <c r="B553" s="38"/>
      <c r="C553" s="38"/>
      <c r="D553" s="38"/>
      <c r="E553" s="38"/>
      <c r="F553" s="38"/>
      <c r="G553" s="38"/>
      <c r="H553" s="38"/>
      <c r="I553" s="78"/>
      <c r="J553" s="49"/>
      <c r="K553" s="53"/>
      <c r="L553" s="59"/>
      <c r="M553" s="38"/>
      <c r="N553" s="38"/>
      <c r="O553" s="38"/>
      <c r="P553" s="38"/>
      <c r="Q553" s="42"/>
    </row>
    <row r="554" spans="1:17" ht="15.75" x14ac:dyDescent="0.25">
      <c r="A554" s="1"/>
      <c r="B554" s="38"/>
      <c r="C554" s="38"/>
      <c r="D554" s="38"/>
      <c r="E554" s="38"/>
      <c r="F554" s="38"/>
      <c r="G554" s="38"/>
      <c r="H554" s="38"/>
      <c r="I554" s="78"/>
      <c r="J554" s="49"/>
      <c r="K554" s="53"/>
      <c r="L554" s="59"/>
      <c r="M554" s="38"/>
      <c r="N554" s="38"/>
      <c r="O554" s="38"/>
      <c r="P554" s="38"/>
      <c r="Q554" s="42"/>
    </row>
    <row r="555" spans="1:17" ht="15.75" x14ac:dyDescent="0.25">
      <c r="A555" s="1"/>
      <c r="B555" s="38"/>
      <c r="C555" s="38"/>
      <c r="D555" s="38"/>
      <c r="E555" s="38"/>
      <c r="F555" s="38"/>
      <c r="G555" s="38"/>
      <c r="H555" s="38"/>
      <c r="I555" s="78"/>
      <c r="J555" s="49"/>
      <c r="K555" s="53"/>
      <c r="L555" s="59"/>
      <c r="M555" s="38"/>
      <c r="N555" s="38"/>
      <c r="O555" s="38"/>
      <c r="P555" s="38"/>
      <c r="Q555" s="42"/>
    </row>
    <row r="556" spans="1:17" ht="15.75" x14ac:dyDescent="0.25">
      <c r="A556" s="1"/>
      <c r="B556" s="38"/>
      <c r="C556" s="38"/>
      <c r="D556" s="38"/>
      <c r="E556" s="38"/>
      <c r="F556" s="38"/>
      <c r="G556" s="38"/>
      <c r="H556" s="38"/>
      <c r="I556" s="78"/>
      <c r="J556" s="49"/>
      <c r="K556" s="53"/>
      <c r="L556" s="59"/>
      <c r="M556" s="38"/>
      <c r="N556" s="38"/>
      <c r="O556" s="38"/>
      <c r="P556" s="38"/>
      <c r="Q556" s="42"/>
    </row>
    <row r="557" spans="1:17" ht="15.75" x14ac:dyDescent="0.25">
      <c r="A557" s="1"/>
      <c r="B557" s="38"/>
      <c r="C557" s="38"/>
      <c r="D557" s="38"/>
      <c r="E557" s="38"/>
      <c r="F557" s="38"/>
      <c r="G557" s="38"/>
      <c r="H557" s="38"/>
      <c r="I557" s="78"/>
      <c r="J557" s="49"/>
      <c r="K557" s="53"/>
      <c r="L557" s="59"/>
      <c r="M557" s="38"/>
      <c r="N557" s="38"/>
      <c r="O557" s="38"/>
      <c r="P557" s="38"/>
      <c r="Q557" s="42"/>
    </row>
    <row r="558" spans="1:17" ht="15.75" x14ac:dyDescent="0.25">
      <c r="A558" s="1"/>
      <c r="B558" s="38"/>
      <c r="C558" s="38"/>
      <c r="D558" s="38"/>
      <c r="E558" s="38"/>
      <c r="F558" s="38"/>
      <c r="G558" s="38"/>
      <c r="H558" s="38"/>
      <c r="I558" s="78"/>
      <c r="J558" s="49"/>
      <c r="K558" s="53"/>
      <c r="L558" s="59"/>
      <c r="M558" s="38"/>
      <c r="N558" s="38"/>
      <c r="O558" s="38"/>
      <c r="P558" s="38"/>
      <c r="Q558" s="42"/>
    </row>
    <row r="559" spans="1:17" ht="15.75" x14ac:dyDescent="0.25">
      <c r="A559" s="1"/>
      <c r="B559" s="38"/>
      <c r="C559" s="38"/>
      <c r="D559" s="38"/>
      <c r="E559" s="38"/>
      <c r="F559" s="38"/>
      <c r="G559" s="38"/>
      <c r="H559" s="38"/>
      <c r="I559" s="78"/>
      <c r="J559" s="49"/>
      <c r="K559" s="53"/>
      <c r="L559" s="59"/>
      <c r="M559" s="38"/>
      <c r="N559" s="38"/>
      <c r="O559" s="38"/>
      <c r="P559" s="38"/>
      <c r="Q559" s="42"/>
    </row>
    <row r="560" spans="1:17" ht="15.75" x14ac:dyDescent="0.25">
      <c r="A560" s="1"/>
      <c r="B560" s="38"/>
      <c r="C560" s="38"/>
      <c r="D560" s="38"/>
      <c r="E560" s="38"/>
      <c r="F560" s="38"/>
      <c r="G560" s="38"/>
      <c r="H560" s="38"/>
      <c r="I560" s="78"/>
      <c r="J560" s="49"/>
      <c r="K560" s="53"/>
      <c r="L560" s="59"/>
      <c r="M560" s="38"/>
      <c r="N560" s="38"/>
      <c r="O560" s="38"/>
      <c r="P560" s="38"/>
      <c r="Q560" s="42"/>
    </row>
    <row r="561" spans="1:17" ht="15.75" x14ac:dyDescent="0.25">
      <c r="A561" s="1"/>
      <c r="B561" s="38"/>
      <c r="C561" s="38"/>
      <c r="D561" s="38"/>
      <c r="E561" s="38"/>
      <c r="F561" s="38"/>
      <c r="G561" s="38"/>
      <c r="H561" s="38"/>
      <c r="I561" s="78"/>
      <c r="J561" s="49"/>
      <c r="K561" s="53"/>
      <c r="L561" s="59"/>
      <c r="M561" s="38"/>
      <c r="N561" s="38"/>
      <c r="O561" s="38"/>
      <c r="P561" s="38"/>
      <c r="Q561" s="42"/>
    </row>
    <row r="562" spans="1:17" ht="15.75" x14ac:dyDescent="0.25">
      <c r="A562" s="1"/>
      <c r="B562" s="38"/>
      <c r="C562" s="38"/>
      <c r="D562" s="38"/>
      <c r="E562" s="38"/>
      <c r="F562" s="38"/>
      <c r="G562" s="38"/>
      <c r="H562" s="38"/>
      <c r="I562" s="78"/>
      <c r="J562" s="49"/>
      <c r="K562" s="53"/>
      <c r="L562" s="59"/>
      <c r="M562" s="38"/>
      <c r="N562" s="38"/>
      <c r="O562" s="38"/>
      <c r="P562" s="38"/>
      <c r="Q562" s="42"/>
    </row>
    <row r="563" spans="1:17" ht="15.75" x14ac:dyDescent="0.25">
      <c r="A563" s="1"/>
      <c r="B563" s="38"/>
      <c r="C563" s="38"/>
      <c r="D563" s="38"/>
      <c r="E563" s="38"/>
      <c r="F563" s="38"/>
      <c r="G563" s="38"/>
      <c r="H563" s="38"/>
      <c r="I563" s="78"/>
      <c r="J563" s="49"/>
      <c r="K563" s="53"/>
      <c r="L563" s="59"/>
      <c r="M563" s="38"/>
      <c r="N563" s="38"/>
      <c r="O563" s="38"/>
      <c r="P563" s="38"/>
      <c r="Q563" s="42"/>
    </row>
    <row r="564" spans="1:17" ht="15.75" x14ac:dyDescent="0.25">
      <c r="A564" s="1"/>
      <c r="B564" s="38"/>
      <c r="C564" s="38"/>
      <c r="D564" s="38"/>
      <c r="E564" s="38"/>
      <c r="F564" s="38"/>
      <c r="G564" s="38"/>
      <c r="H564" s="38"/>
      <c r="I564" s="78"/>
      <c r="J564" s="49"/>
      <c r="K564" s="53"/>
      <c r="L564" s="59"/>
      <c r="M564" s="38"/>
      <c r="N564" s="38"/>
      <c r="O564" s="38"/>
      <c r="P564" s="38"/>
      <c r="Q564" s="42"/>
    </row>
    <row r="565" spans="1:17" ht="15.75" x14ac:dyDescent="0.25">
      <c r="A565" s="1"/>
      <c r="B565" s="38"/>
      <c r="C565" s="38"/>
      <c r="D565" s="38"/>
      <c r="E565" s="38"/>
      <c r="F565" s="38"/>
      <c r="G565" s="38"/>
      <c r="H565" s="38"/>
      <c r="I565" s="78"/>
      <c r="J565" s="49"/>
      <c r="K565" s="53"/>
      <c r="L565" s="59"/>
      <c r="M565" s="38"/>
      <c r="N565" s="38"/>
      <c r="O565" s="38"/>
      <c r="P565" s="38"/>
      <c r="Q565" s="42"/>
    </row>
    <row r="566" spans="1:17" ht="15.75" x14ac:dyDescent="0.25">
      <c r="A566" s="1"/>
      <c r="B566" s="38"/>
      <c r="C566" s="38"/>
      <c r="D566" s="38"/>
      <c r="E566" s="38"/>
      <c r="F566" s="38"/>
      <c r="G566" s="38"/>
      <c r="H566" s="38"/>
      <c r="I566" s="78"/>
      <c r="J566" s="49"/>
      <c r="K566" s="53"/>
      <c r="L566" s="59"/>
      <c r="M566" s="38"/>
      <c r="N566" s="38"/>
      <c r="O566" s="38"/>
      <c r="P566" s="38"/>
      <c r="Q566" s="42"/>
    </row>
    <row r="567" spans="1:17" ht="15.75" x14ac:dyDescent="0.25">
      <c r="A567" s="1"/>
      <c r="B567" s="38"/>
      <c r="C567" s="38"/>
      <c r="D567" s="38"/>
      <c r="E567" s="38"/>
      <c r="F567" s="38"/>
      <c r="G567" s="38"/>
      <c r="H567" s="38"/>
      <c r="I567" s="78"/>
      <c r="J567" s="49"/>
      <c r="K567" s="53"/>
      <c r="L567" s="59"/>
      <c r="M567" s="38"/>
      <c r="N567" s="38"/>
      <c r="O567" s="38"/>
      <c r="P567" s="38"/>
      <c r="Q567" s="42"/>
    </row>
    <row r="568" spans="1:17" ht="15.75" x14ac:dyDescent="0.25">
      <c r="A568" s="1"/>
      <c r="B568" s="38"/>
      <c r="C568" s="38"/>
      <c r="D568" s="38"/>
      <c r="E568" s="38"/>
      <c r="F568" s="38"/>
      <c r="G568" s="38"/>
      <c r="H568" s="38"/>
      <c r="I568" s="78"/>
      <c r="J568" s="49"/>
      <c r="K568" s="53"/>
      <c r="L568" s="59"/>
      <c r="M568" s="38"/>
      <c r="N568" s="38"/>
      <c r="O568" s="38"/>
      <c r="P568" s="38"/>
      <c r="Q568" s="42"/>
    </row>
    <row r="569" spans="1:17" ht="15.75" x14ac:dyDescent="0.25">
      <c r="A569" s="1"/>
      <c r="B569" s="38"/>
      <c r="C569" s="38"/>
      <c r="D569" s="38"/>
      <c r="E569" s="38"/>
      <c r="F569" s="38"/>
      <c r="G569" s="38"/>
      <c r="H569" s="38"/>
      <c r="I569" s="78"/>
      <c r="J569" s="49"/>
      <c r="K569" s="53"/>
      <c r="L569" s="59"/>
      <c r="M569" s="38"/>
      <c r="N569" s="38"/>
      <c r="O569" s="38"/>
      <c r="P569" s="38"/>
      <c r="Q569" s="42"/>
    </row>
    <row r="570" spans="1:17" ht="15.75" x14ac:dyDescent="0.25">
      <c r="A570" s="1"/>
      <c r="B570" s="38"/>
      <c r="C570" s="38"/>
      <c r="D570" s="38"/>
      <c r="E570" s="38"/>
      <c r="F570" s="38"/>
      <c r="G570" s="38"/>
      <c r="H570" s="38"/>
      <c r="I570" s="78"/>
      <c r="J570" s="49"/>
      <c r="K570" s="53"/>
      <c r="L570" s="59"/>
      <c r="M570" s="38"/>
      <c r="N570" s="38"/>
      <c r="O570" s="38"/>
      <c r="P570" s="38"/>
      <c r="Q570" s="42"/>
    </row>
    <row r="571" spans="1:17" ht="15.75" x14ac:dyDescent="0.25">
      <c r="A571" s="1"/>
      <c r="B571" s="38"/>
      <c r="C571" s="38"/>
      <c r="D571" s="38"/>
      <c r="E571" s="38"/>
      <c r="F571" s="38"/>
      <c r="G571" s="38"/>
      <c r="H571" s="38"/>
      <c r="I571" s="78"/>
      <c r="J571" s="49"/>
      <c r="K571" s="53"/>
      <c r="L571" s="59"/>
      <c r="M571" s="38"/>
      <c r="N571" s="38"/>
      <c r="O571" s="38"/>
      <c r="P571" s="38"/>
      <c r="Q571" s="42"/>
    </row>
    <row r="572" spans="1:17" ht="15.75" x14ac:dyDescent="0.25">
      <c r="A572" s="1"/>
      <c r="B572" s="38"/>
      <c r="C572" s="38"/>
      <c r="D572" s="38"/>
      <c r="E572" s="38"/>
      <c r="F572" s="38"/>
      <c r="G572" s="38"/>
      <c r="H572" s="38"/>
      <c r="I572" s="78"/>
      <c r="J572" s="49"/>
      <c r="K572" s="53"/>
      <c r="L572" s="59"/>
      <c r="M572" s="38"/>
      <c r="N572" s="38"/>
      <c r="O572" s="38"/>
      <c r="P572" s="38"/>
      <c r="Q572" s="42"/>
    </row>
    <row r="573" spans="1:17" ht="15.75" x14ac:dyDescent="0.25">
      <c r="A573" s="1"/>
      <c r="B573" s="38"/>
      <c r="C573" s="38"/>
      <c r="D573" s="38"/>
      <c r="E573" s="38"/>
      <c r="F573" s="38"/>
      <c r="G573" s="38"/>
      <c r="H573" s="38"/>
      <c r="I573" s="78"/>
      <c r="J573" s="49"/>
      <c r="K573" s="53"/>
      <c r="L573" s="59"/>
      <c r="M573" s="38"/>
      <c r="N573" s="38"/>
      <c r="O573" s="38"/>
      <c r="P573" s="38"/>
      <c r="Q573" s="42"/>
    </row>
    <row r="574" spans="1:17" ht="15.75" x14ac:dyDescent="0.25">
      <c r="A574" s="1"/>
      <c r="B574" s="38"/>
      <c r="C574" s="38"/>
      <c r="D574" s="38"/>
      <c r="E574" s="38"/>
      <c r="F574" s="38"/>
      <c r="G574" s="38"/>
      <c r="H574" s="38"/>
      <c r="I574" s="78"/>
      <c r="J574" s="49"/>
      <c r="K574" s="53"/>
      <c r="L574" s="59"/>
      <c r="M574" s="38"/>
      <c r="N574" s="38"/>
      <c r="O574" s="38"/>
      <c r="P574" s="38"/>
      <c r="Q574" s="42"/>
    </row>
    <row r="575" spans="1:17" ht="15.75" x14ac:dyDescent="0.25">
      <c r="A575" s="1"/>
      <c r="B575" s="38"/>
      <c r="C575" s="38"/>
      <c r="D575" s="38"/>
      <c r="E575" s="38"/>
      <c r="F575" s="38"/>
      <c r="G575" s="38"/>
      <c r="H575" s="38"/>
      <c r="I575" s="78"/>
      <c r="J575" s="49"/>
      <c r="K575" s="53"/>
      <c r="L575" s="59"/>
      <c r="M575" s="38"/>
      <c r="N575" s="38"/>
      <c r="O575" s="38"/>
      <c r="P575" s="38"/>
      <c r="Q575" s="42"/>
    </row>
    <row r="576" spans="1:17" ht="15.75" x14ac:dyDescent="0.25">
      <c r="A576" s="1"/>
      <c r="B576" s="38"/>
      <c r="C576" s="38"/>
      <c r="D576" s="38"/>
      <c r="E576" s="38"/>
      <c r="F576" s="38"/>
      <c r="G576" s="38"/>
      <c r="H576" s="38"/>
      <c r="I576" s="78"/>
      <c r="J576" s="49"/>
      <c r="K576" s="53"/>
      <c r="L576" s="59"/>
      <c r="M576" s="38"/>
      <c r="N576" s="38"/>
      <c r="O576" s="38"/>
      <c r="P576" s="38"/>
      <c r="Q576" s="42"/>
    </row>
    <row r="577" spans="1:17" ht="15.75" x14ac:dyDescent="0.25">
      <c r="A577" s="1"/>
      <c r="B577" s="38"/>
      <c r="C577" s="38"/>
      <c r="D577" s="38"/>
      <c r="E577" s="38"/>
      <c r="F577" s="38"/>
      <c r="G577" s="38"/>
      <c r="H577" s="38"/>
      <c r="I577" s="78"/>
      <c r="J577" s="49"/>
      <c r="K577" s="53"/>
      <c r="L577" s="59"/>
      <c r="M577" s="38"/>
      <c r="N577" s="38"/>
      <c r="O577" s="38"/>
      <c r="P577" s="38"/>
      <c r="Q577" s="42"/>
    </row>
    <row r="578" spans="1:17" ht="15.75" x14ac:dyDescent="0.25">
      <c r="A578" s="1"/>
      <c r="B578" s="38"/>
      <c r="C578" s="38"/>
      <c r="D578" s="38"/>
      <c r="E578" s="38"/>
      <c r="F578" s="38"/>
      <c r="G578" s="38"/>
      <c r="H578" s="38"/>
      <c r="I578" s="78"/>
      <c r="J578" s="49"/>
      <c r="K578" s="53"/>
      <c r="L578" s="59"/>
      <c r="M578" s="38"/>
      <c r="N578" s="38"/>
      <c r="O578" s="38"/>
      <c r="P578" s="38"/>
      <c r="Q578" s="42"/>
    </row>
    <row r="579" spans="1:17" ht="15.75" x14ac:dyDescent="0.25">
      <c r="A579" s="1"/>
      <c r="B579" s="38"/>
      <c r="C579" s="38"/>
      <c r="D579" s="38"/>
      <c r="E579" s="38"/>
      <c r="F579" s="38"/>
      <c r="G579" s="38"/>
      <c r="H579" s="38"/>
      <c r="I579" s="78"/>
      <c r="J579" s="49"/>
      <c r="K579" s="53"/>
      <c r="L579" s="59"/>
      <c r="M579" s="38"/>
      <c r="N579" s="38"/>
      <c r="O579" s="38"/>
      <c r="P579" s="38"/>
      <c r="Q579" s="42"/>
    </row>
    <row r="580" spans="1:17" ht="15.75" x14ac:dyDescent="0.25">
      <c r="A580" s="1"/>
      <c r="B580" s="38"/>
      <c r="C580" s="38"/>
      <c r="D580" s="38"/>
      <c r="E580" s="38"/>
      <c r="F580" s="38"/>
      <c r="G580" s="38"/>
      <c r="H580" s="38"/>
      <c r="I580" s="78"/>
      <c r="J580" s="49"/>
      <c r="K580" s="53"/>
      <c r="L580" s="59"/>
      <c r="M580" s="38"/>
      <c r="N580" s="38"/>
      <c r="O580" s="38"/>
      <c r="P580" s="38"/>
      <c r="Q580" s="42"/>
    </row>
    <row r="581" spans="1:17" ht="15.75" x14ac:dyDescent="0.25">
      <c r="A581" s="1"/>
      <c r="B581" s="38"/>
      <c r="C581" s="38"/>
      <c r="D581" s="38"/>
      <c r="E581" s="38"/>
      <c r="F581" s="38"/>
      <c r="G581" s="38"/>
      <c r="H581" s="38"/>
      <c r="I581" s="78"/>
      <c r="J581" s="49"/>
      <c r="K581" s="53"/>
      <c r="L581" s="59"/>
      <c r="M581" s="38"/>
      <c r="N581" s="38"/>
      <c r="O581" s="38"/>
      <c r="P581" s="38"/>
      <c r="Q581" s="42"/>
    </row>
    <row r="582" spans="1:17" ht="15.75" x14ac:dyDescent="0.25">
      <c r="A582" s="1"/>
      <c r="B582" s="38"/>
      <c r="C582" s="38"/>
      <c r="D582" s="38"/>
      <c r="E582" s="38"/>
      <c r="F582" s="38"/>
      <c r="G582" s="38"/>
      <c r="H582" s="38"/>
      <c r="I582" s="78"/>
      <c r="J582" s="49"/>
      <c r="K582" s="53"/>
      <c r="L582" s="59"/>
      <c r="M582" s="38"/>
      <c r="N582" s="38"/>
      <c r="O582" s="38"/>
      <c r="P582" s="38"/>
      <c r="Q582" s="42"/>
    </row>
    <row r="583" spans="1:17" ht="15.75" x14ac:dyDescent="0.25">
      <c r="A583" s="1"/>
      <c r="B583" s="38"/>
      <c r="C583" s="38"/>
      <c r="D583" s="38"/>
      <c r="E583" s="38"/>
      <c r="F583" s="38"/>
      <c r="G583" s="38"/>
      <c r="H583" s="38"/>
      <c r="I583" s="78"/>
      <c r="J583" s="49"/>
      <c r="K583" s="53"/>
      <c r="L583" s="59"/>
      <c r="M583" s="38"/>
      <c r="N583" s="38"/>
      <c r="O583" s="38"/>
      <c r="P583" s="38"/>
      <c r="Q583" s="42"/>
    </row>
    <row r="584" spans="1:17" ht="15.75" x14ac:dyDescent="0.25">
      <c r="A584" s="1"/>
      <c r="B584" s="38"/>
      <c r="C584" s="38"/>
      <c r="D584" s="38"/>
      <c r="E584" s="38"/>
      <c r="F584" s="38"/>
      <c r="G584" s="38"/>
      <c r="H584" s="38"/>
      <c r="I584" s="78"/>
      <c r="J584" s="49"/>
      <c r="K584" s="53"/>
      <c r="L584" s="59"/>
      <c r="M584" s="38"/>
      <c r="N584" s="38"/>
      <c r="O584" s="38"/>
      <c r="P584" s="38"/>
      <c r="Q584" s="42"/>
    </row>
    <row r="585" spans="1:17" ht="15.75" x14ac:dyDescent="0.25">
      <c r="A585" s="1"/>
      <c r="B585" s="38"/>
      <c r="C585" s="38"/>
      <c r="D585" s="38"/>
      <c r="E585" s="38"/>
      <c r="F585" s="38"/>
      <c r="G585" s="38"/>
      <c r="H585" s="38"/>
      <c r="I585" s="78"/>
      <c r="J585" s="49"/>
      <c r="K585" s="53"/>
      <c r="L585" s="59"/>
      <c r="M585" s="38"/>
      <c r="N585" s="38"/>
      <c r="O585" s="38"/>
      <c r="P585" s="38"/>
      <c r="Q585" s="42"/>
    </row>
    <row r="586" spans="1:17" ht="15.75" x14ac:dyDescent="0.25">
      <c r="A586" s="1"/>
      <c r="B586" s="38"/>
      <c r="C586" s="38"/>
      <c r="D586" s="38"/>
      <c r="E586" s="38"/>
      <c r="F586" s="38"/>
      <c r="G586" s="38"/>
      <c r="H586" s="38"/>
      <c r="I586" s="78"/>
      <c r="J586" s="49"/>
      <c r="K586" s="53"/>
      <c r="L586" s="59"/>
      <c r="M586" s="38"/>
      <c r="N586" s="38"/>
      <c r="O586" s="38"/>
      <c r="P586" s="38"/>
      <c r="Q586" s="42"/>
    </row>
    <row r="587" spans="1:17" ht="15.75" x14ac:dyDescent="0.25">
      <c r="A587" s="1"/>
      <c r="B587" s="38"/>
      <c r="C587" s="38"/>
      <c r="D587" s="38"/>
      <c r="E587" s="38"/>
      <c r="F587" s="38"/>
      <c r="G587" s="38"/>
      <c r="H587" s="38"/>
      <c r="I587" s="78"/>
      <c r="J587" s="49"/>
      <c r="K587" s="53"/>
      <c r="L587" s="59"/>
      <c r="M587" s="38"/>
      <c r="N587" s="38"/>
      <c r="O587" s="38"/>
      <c r="P587" s="38"/>
      <c r="Q587" s="42"/>
    </row>
    <row r="588" spans="1:17" ht="15.75" x14ac:dyDescent="0.25">
      <c r="A588" s="1"/>
      <c r="B588" s="38"/>
      <c r="C588" s="38"/>
      <c r="D588" s="38"/>
      <c r="E588" s="38"/>
      <c r="F588" s="38"/>
      <c r="G588" s="38"/>
      <c r="H588" s="38"/>
      <c r="I588" s="78"/>
      <c r="J588" s="49"/>
      <c r="K588" s="53"/>
      <c r="L588" s="59"/>
      <c r="M588" s="38"/>
      <c r="N588" s="38"/>
      <c r="O588" s="38"/>
      <c r="P588" s="38"/>
      <c r="Q588" s="42"/>
    </row>
    <row r="589" spans="1:17" ht="15.75" x14ac:dyDescent="0.25">
      <c r="A589" s="1"/>
      <c r="B589" s="38"/>
      <c r="C589" s="38"/>
      <c r="D589" s="38"/>
      <c r="E589" s="38"/>
      <c r="F589" s="38"/>
      <c r="G589" s="38"/>
      <c r="H589" s="38"/>
      <c r="I589" s="78"/>
      <c r="J589" s="49"/>
      <c r="K589" s="53"/>
      <c r="L589" s="59"/>
      <c r="M589" s="38"/>
      <c r="N589" s="38"/>
      <c r="O589" s="38"/>
      <c r="P589" s="38"/>
      <c r="Q589" s="42"/>
    </row>
    <row r="590" spans="1:17" ht="15.75" x14ac:dyDescent="0.25">
      <c r="A590" s="1"/>
      <c r="B590" s="38"/>
      <c r="C590" s="38"/>
      <c r="D590" s="38"/>
      <c r="E590" s="38"/>
      <c r="F590" s="38"/>
      <c r="G590" s="38"/>
      <c r="H590" s="38"/>
      <c r="I590" s="78"/>
      <c r="J590" s="49"/>
      <c r="K590" s="53"/>
      <c r="L590" s="59"/>
      <c r="M590" s="38"/>
      <c r="N590" s="38"/>
      <c r="O590" s="38"/>
      <c r="P590" s="38"/>
      <c r="Q590" s="42"/>
    </row>
    <row r="591" spans="1:17" ht="15.75" x14ac:dyDescent="0.25">
      <c r="A591" s="1"/>
      <c r="B591" s="38"/>
      <c r="C591" s="38"/>
      <c r="D591" s="38"/>
      <c r="E591" s="38"/>
      <c r="F591" s="38"/>
      <c r="G591" s="38"/>
      <c r="H591" s="38"/>
      <c r="I591" s="78"/>
      <c r="J591" s="49"/>
      <c r="K591" s="53"/>
      <c r="L591" s="59"/>
      <c r="M591" s="38"/>
      <c r="N591" s="38"/>
      <c r="O591" s="38"/>
      <c r="P591" s="38"/>
      <c r="Q591" s="42"/>
    </row>
    <row r="592" spans="1:17" ht="15.75" x14ac:dyDescent="0.25">
      <c r="A592" s="1"/>
      <c r="B592" s="38"/>
      <c r="C592" s="38"/>
      <c r="D592" s="38"/>
      <c r="E592" s="38"/>
      <c r="F592" s="38"/>
      <c r="G592" s="38"/>
      <c r="H592" s="38"/>
      <c r="I592" s="78"/>
      <c r="J592" s="49"/>
      <c r="K592" s="53"/>
      <c r="L592" s="59"/>
      <c r="M592" s="38"/>
      <c r="N592" s="38"/>
      <c r="O592" s="38"/>
      <c r="P592" s="38"/>
      <c r="Q592" s="42"/>
    </row>
    <row r="593" spans="1:17" ht="15.75" x14ac:dyDescent="0.25">
      <c r="A593" s="1"/>
      <c r="B593" s="38"/>
      <c r="C593" s="38"/>
      <c r="D593" s="38"/>
      <c r="E593" s="38"/>
      <c r="F593" s="38"/>
      <c r="G593" s="38"/>
      <c r="H593" s="38"/>
      <c r="I593" s="78"/>
      <c r="J593" s="49"/>
      <c r="K593" s="53"/>
      <c r="L593" s="59"/>
      <c r="M593" s="38"/>
      <c r="N593" s="38"/>
      <c r="O593" s="38"/>
      <c r="P593" s="38"/>
      <c r="Q593" s="42"/>
    </row>
    <row r="594" spans="1:17" ht="15.75" x14ac:dyDescent="0.25">
      <c r="A594" s="1"/>
      <c r="B594" s="38"/>
      <c r="C594" s="38"/>
      <c r="D594" s="38"/>
      <c r="E594" s="38"/>
      <c r="F594" s="38"/>
      <c r="G594" s="38"/>
      <c r="H594" s="38"/>
      <c r="I594" s="78"/>
      <c r="J594" s="49"/>
      <c r="K594" s="53"/>
      <c r="L594" s="59"/>
      <c r="M594" s="38"/>
      <c r="N594" s="38"/>
      <c r="O594" s="38"/>
      <c r="P594" s="38"/>
      <c r="Q594" s="42"/>
    </row>
    <row r="595" spans="1:17" ht="15.75" x14ac:dyDescent="0.25">
      <c r="A595" s="1"/>
      <c r="B595" s="38"/>
      <c r="C595" s="38"/>
      <c r="D595" s="38"/>
      <c r="E595" s="38"/>
      <c r="F595" s="38"/>
      <c r="G595" s="38"/>
      <c r="H595" s="38"/>
      <c r="I595" s="78"/>
      <c r="J595" s="49"/>
      <c r="K595" s="53"/>
      <c r="L595" s="59"/>
      <c r="M595" s="38"/>
      <c r="N595" s="38"/>
      <c r="O595" s="38"/>
      <c r="P595" s="38"/>
      <c r="Q595" s="42"/>
    </row>
    <row r="596" spans="1:17" ht="15.75" x14ac:dyDescent="0.25">
      <c r="A596" s="1"/>
      <c r="B596" s="38"/>
      <c r="C596" s="38"/>
      <c r="D596" s="38"/>
      <c r="E596" s="38"/>
      <c r="F596" s="38"/>
      <c r="G596" s="38"/>
      <c r="H596" s="38"/>
      <c r="I596" s="78"/>
      <c r="J596" s="49"/>
      <c r="K596" s="53"/>
      <c r="L596" s="59"/>
      <c r="M596" s="38"/>
      <c r="N596" s="38"/>
      <c r="O596" s="38"/>
      <c r="P596" s="38"/>
      <c r="Q596" s="42"/>
    </row>
    <row r="597" spans="1:17" ht="15.75" x14ac:dyDescent="0.25">
      <c r="A597" s="1"/>
      <c r="B597" s="38"/>
      <c r="C597" s="38"/>
      <c r="D597" s="38"/>
      <c r="E597" s="38"/>
      <c r="F597" s="38"/>
      <c r="G597" s="38"/>
      <c r="H597" s="38"/>
      <c r="I597" s="78"/>
      <c r="J597" s="49"/>
      <c r="K597" s="53"/>
      <c r="L597" s="59"/>
      <c r="M597" s="38"/>
      <c r="N597" s="38"/>
      <c r="O597" s="38"/>
      <c r="P597" s="38"/>
      <c r="Q597" s="42"/>
    </row>
    <row r="598" spans="1:17" ht="15.75" x14ac:dyDescent="0.25">
      <c r="A598" s="1"/>
      <c r="B598" s="38"/>
      <c r="C598" s="38"/>
      <c r="D598" s="38"/>
      <c r="E598" s="38"/>
      <c r="F598" s="38"/>
      <c r="G598" s="38"/>
      <c r="H598" s="38"/>
      <c r="I598" s="78"/>
      <c r="J598" s="49"/>
      <c r="K598" s="53"/>
      <c r="L598" s="59"/>
      <c r="M598" s="38"/>
      <c r="N598" s="38"/>
      <c r="O598" s="38"/>
      <c r="P598" s="38"/>
      <c r="Q598" s="42"/>
    </row>
    <row r="599" spans="1:17" ht="15.75" x14ac:dyDescent="0.25">
      <c r="A599" s="1"/>
      <c r="B599" s="38"/>
      <c r="C599" s="38"/>
      <c r="D599" s="38"/>
      <c r="E599" s="38"/>
      <c r="F599" s="38"/>
      <c r="G599" s="38"/>
      <c r="H599" s="38"/>
      <c r="I599" s="78"/>
      <c r="J599" s="49"/>
      <c r="K599" s="53"/>
      <c r="L599" s="59"/>
      <c r="M599" s="38"/>
      <c r="N599" s="38"/>
      <c r="O599" s="38"/>
      <c r="P599" s="38"/>
      <c r="Q599" s="42"/>
    </row>
    <row r="600" spans="1:17" ht="15.75" x14ac:dyDescent="0.25">
      <c r="A600" s="1"/>
      <c r="B600" s="38"/>
      <c r="C600" s="38"/>
      <c r="D600" s="38"/>
      <c r="E600" s="38"/>
      <c r="F600" s="38"/>
      <c r="G600" s="38"/>
      <c r="H600" s="38"/>
      <c r="I600" s="78"/>
      <c r="J600" s="49"/>
      <c r="K600" s="53"/>
      <c r="L600" s="59"/>
      <c r="M600" s="38"/>
      <c r="N600" s="38"/>
      <c r="O600" s="38"/>
      <c r="P600" s="38"/>
      <c r="Q600" s="42"/>
    </row>
    <row r="601" spans="1:17" ht="15.75" x14ac:dyDescent="0.25">
      <c r="A601" s="1"/>
      <c r="B601" s="38"/>
      <c r="C601" s="38"/>
      <c r="D601" s="38"/>
      <c r="E601" s="38"/>
      <c r="F601" s="38"/>
      <c r="G601" s="38"/>
      <c r="H601" s="38"/>
      <c r="I601" s="78"/>
      <c r="J601" s="49"/>
      <c r="K601" s="53"/>
      <c r="L601" s="59"/>
      <c r="M601" s="38"/>
      <c r="N601" s="38"/>
      <c r="O601" s="38"/>
      <c r="P601" s="38"/>
      <c r="Q601" s="42"/>
    </row>
    <row r="602" spans="1:17" ht="15.75" x14ac:dyDescent="0.25">
      <c r="A602" s="1"/>
      <c r="B602" s="38"/>
      <c r="C602" s="38"/>
      <c r="D602" s="38"/>
      <c r="E602" s="38"/>
      <c r="F602" s="38"/>
      <c r="G602" s="38"/>
      <c r="H602" s="38"/>
      <c r="I602" s="78"/>
      <c r="J602" s="49"/>
      <c r="K602" s="53"/>
      <c r="L602" s="59"/>
      <c r="M602" s="38"/>
      <c r="N602" s="38"/>
      <c r="O602" s="38"/>
      <c r="P602" s="38"/>
      <c r="Q602" s="42"/>
    </row>
    <row r="603" spans="1:17" ht="15.75" x14ac:dyDescent="0.25">
      <c r="A603" s="1"/>
      <c r="B603" s="38"/>
      <c r="C603" s="38"/>
      <c r="D603" s="38"/>
      <c r="E603" s="38"/>
      <c r="F603" s="38"/>
      <c r="G603" s="38"/>
      <c r="H603" s="38"/>
      <c r="I603" s="78"/>
      <c r="J603" s="49"/>
      <c r="K603" s="53"/>
      <c r="L603" s="59"/>
      <c r="M603" s="38"/>
      <c r="N603" s="38"/>
      <c r="O603" s="38"/>
      <c r="P603" s="38"/>
      <c r="Q603" s="42"/>
    </row>
    <row r="604" spans="1:17" ht="15.75" x14ac:dyDescent="0.25">
      <c r="A604" s="1"/>
      <c r="B604" s="38"/>
      <c r="C604" s="38"/>
      <c r="D604" s="38"/>
      <c r="E604" s="38"/>
      <c r="F604" s="38"/>
      <c r="G604" s="38"/>
      <c r="H604" s="38"/>
      <c r="I604" s="78"/>
      <c r="J604" s="49"/>
      <c r="K604" s="53"/>
      <c r="L604" s="59"/>
      <c r="M604" s="38"/>
      <c r="N604" s="38"/>
      <c r="O604" s="38"/>
      <c r="P604" s="38"/>
      <c r="Q604" s="42"/>
    </row>
    <row r="605" spans="1:17" ht="15.75" x14ac:dyDescent="0.25">
      <c r="A605" s="1"/>
      <c r="B605" s="38"/>
      <c r="C605" s="38"/>
      <c r="D605" s="38"/>
      <c r="E605" s="38"/>
      <c r="F605" s="38"/>
      <c r="G605" s="38"/>
      <c r="H605" s="38"/>
      <c r="I605" s="78"/>
      <c r="J605" s="49"/>
      <c r="K605" s="53"/>
      <c r="L605" s="59"/>
      <c r="M605" s="38"/>
      <c r="N605" s="38"/>
      <c r="O605" s="38"/>
      <c r="P605" s="38"/>
      <c r="Q605" s="42"/>
    </row>
    <row r="606" spans="1:17" ht="15.75" x14ac:dyDescent="0.25">
      <c r="A606" s="1"/>
      <c r="B606" s="38"/>
      <c r="C606" s="38"/>
      <c r="D606" s="38"/>
      <c r="E606" s="38"/>
      <c r="F606" s="38"/>
      <c r="G606" s="38"/>
      <c r="H606" s="38"/>
      <c r="I606" s="78"/>
      <c r="J606" s="49"/>
      <c r="K606" s="53"/>
      <c r="L606" s="59"/>
      <c r="M606" s="38"/>
      <c r="N606" s="38"/>
      <c r="O606" s="38"/>
      <c r="P606" s="38"/>
      <c r="Q606" s="42"/>
    </row>
    <row r="607" spans="1:17" ht="15.75" x14ac:dyDescent="0.25">
      <c r="A607" s="1"/>
      <c r="B607" s="38"/>
      <c r="C607" s="38"/>
      <c r="D607" s="38"/>
      <c r="E607" s="38"/>
      <c r="F607" s="38"/>
      <c r="G607" s="38"/>
      <c r="H607" s="38"/>
      <c r="I607" s="78"/>
      <c r="J607" s="49"/>
      <c r="K607" s="53"/>
      <c r="L607" s="59"/>
      <c r="M607" s="38"/>
      <c r="N607" s="38"/>
      <c r="O607" s="38"/>
      <c r="P607" s="38"/>
      <c r="Q607" s="42"/>
    </row>
    <row r="608" spans="1:17" ht="15.75" x14ac:dyDescent="0.25">
      <c r="A608" s="1"/>
      <c r="B608" s="38"/>
      <c r="C608" s="38"/>
      <c r="D608" s="38"/>
      <c r="E608" s="38"/>
      <c r="F608" s="38"/>
      <c r="G608" s="38"/>
      <c r="H608" s="38"/>
      <c r="I608" s="78"/>
      <c r="J608" s="49"/>
      <c r="K608" s="53"/>
      <c r="L608" s="59"/>
      <c r="M608" s="38"/>
      <c r="N608" s="38"/>
      <c r="O608" s="38"/>
      <c r="P608" s="38"/>
      <c r="Q608" s="42"/>
    </row>
    <row r="609" spans="1:17" ht="15.75" x14ac:dyDescent="0.25">
      <c r="A609" s="1"/>
      <c r="B609" s="38"/>
      <c r="C609" s="38"/>
      <c r="D609" s="38"/>
      <c r="E609" s="38"/>
      <c r="F609" s="38"/>
      <c r="G609" s="38"/>
      <c r="H609" s="38"/>
      <c r="I609" s="78"/>
      <c r="J609" s="49"/>
      <c r="K609" s="53"/>
      <c r="L609" s="59"/>
      <c r="M609" s="38"/>
      <c r="N609" s="38"/>
      <c r="O609" s="38"/>
      <c r="P609" s="38"/>
      <c r="Q609" s="42"/>
    </row>
    <row r="610" spans="1:17" ht="15.75" x14ac:dyDescent="0.25">
      <c r="A610" s="1"/>
      <c r="B610" s="38"/>
      <c r="C610" s="38"/>
      <c r="D610" s="38"/>
      <c r="E610" s="38"/>
      <c r="F610" s="38"/>
      <c r="G610" s="38"/>
      <c r="H610" s="38"/>
      <c r="I610" s="78"/>
      <c r="J610" s="49"/>
      <c r="K610" s="53"/>
      <c r="L610" s="59"/>
      <c r="M610" s="38"/>
      <c r="N610" s="38"/>
      <c r="O610" s="38"/>
      <c r="P610" s="38"/>
      <c r="Q610" s="42"/>
    </row>
    <row r="611" spans="1:17" ht="15.75" x14ac:dyDescent="0.25">
      <c r="A611" s="1"/>
      <c r="B611" s="38"/>
      <c r="C611" s="38"/>
      <c r="D611" s="38"/>
      <c r="E611" s="38"/>
      <c r="F611" s="38"/>
      <c r="G611" s="38"/>
      <c r="H611" s="38"/>
      <c r="I611" s="78"/>
      <c r="J611" s="49"/>
      <c r="K611" s="53"/>
      <c r="L611" s="59"/>
      <c r="M611" s="38"/>
      <c r="N611" s="38"/>
      <c r="O611" s="38"/>
      <c r="P611" s="38"/>
      <c r="Q611" s="42"/>
    </row>
    <row r="612" spans="1:17" ht="15.75" x14ac:dyDescent="0.25">
      <c r="A612" s="1"/>
      <c r="B612" s="38"/>
      <c r="C612" s="38"/>
      <c r="D612" s="38"/>
      <c r="E612" s="38"/>
      <c r="F612" s="38"/>
      <c r="G612" s="38"/>
      <c r="H612" s="38"/>
      <c r="I612" s="78"/>
      <c r="J612" s="49"/>
      <c r="K612" s="53"/>
      <c r="L612" s="59"/>
      <c r="M612" s="38"/>
      <c r="N612" s="38"/>
      <c r="O612" s="38"/>
      <c r="P612" s="38"/>
      <c r="Q612" s="42"/>
    </row>
    <row r="613" spans="1:17" ht="15.75" x14ac:dyDescent="0.25">
      <c r="A613" s="1"/>
      <c r="B613" s="38"/>
      <c r="C613" s="38"/>
      <c r="D613" s="38"/>
      <c r="E613" s="38"/>
      <c r="F613" s="38"/>
      <c r="G613" s="38"/>
      <c r="H613" s="38"/>
      <c r="I613" s="78"/>
      <c r="J613" s="49"/>
      <c r="K613" s="53"/>
      <c r="L613" s="59"/>
      <c r="M613" s="38"/>
      <c r="N613" s="38"/>
      <c r="O613" s="38"/>
      <c r="P613" s="38"/>
      <c r="Q613" s="42"/>
    </row>
    <row r="614" spans="1:17" ht="15.75" x14ac:dyDescent="0.25">
      <c r="A614" s="1"/>
      <c r="B614" s="38"/>
      <c r="C614" s="38"/>
      <c r="D614" s="38"/>
      <c r="E614" s="38"/>
      <c r="F614" s="38"/>
      <c r="G614" s="38"/>
      <c r="H614" s="38"/>
      <c r="I614" s="78"/>
      <c r="J614" s="49"/>
      <c r="K614" s="53"/>
      <c r="L614" s="59"/>
      <c r="M614" s="38"/>
      <c r="N614" s="38"/>
      <c r="O614" s="38"/>
      <c r="P614" s="38"/>
      <c r="Q614" s="42"/>
    </row>
    <row r="615" spans="1:17" ht="15.75" x14ac:dyDescent="0.25">
      <c r="A615" s="1"/>
      <c r="B615" s="38"/>
      <c r="C615" s="38"/>
      <c r="D615" s="38"/>
      <c r="E615" s="38"/>
      <c r="F615" s="38"/>
      <c r="G615" s="38"/>
      <c r="H615" s="38"/>
      <c r="I615" s="78"/>
      <c r="J615" s="49"/>
      <c r="K615" s="53"/>
      <c r="L615" s="59"/>
      <c r="M615" s="38"/>
      <c r="N615" s="38"/>
      <c r="O615" s="38"/>
      <c r="P615" s="38"/>
      <c r="Q615" s="42"/>
    </row>
    <row r="616" spans="1:17" ht="15.75" x14ac:dyDescent="0.25">
      <c r="A616" s="1"/>
      <c r="B616" s="38"/>
      <c r="C616" s="38"/>
      <c r="D616" s="38"/>
      <c r="E616" s="38"/>
      <c r="F616" s="38"/>
      <c r="G616" s="38"/>
      <c r="H616" s="38"/>
      <c r="I616" s="78"/>
      <c r="J616" s="49"/>
      <c r="K616" s="53"/>
      <c r="L616" s="59"/>
      <c r="M616" s="38"/>
      <c r="N616" s="38"/>
      <c r="O616" s="38"/>
      <c r="P616" s="38"/>
      <c r="Q616" s="42"/>
    </row>
    <row r="617" spans="1:17" ht="15.75" x14ac:dyDescent="0.25">
      <c r="A617" s="1"/>
      <c r="B617" s="38"/>
      <c r="C617" s="38"/>
      <c r="D617" s="38"/>
      <c r="E617" s="38"/>
      <c r="F617" s="38"/>
      <c r="G617" s="38"/>
      <c r="H617" s="38"/>
      <c r="I617" s="78"/>
      <c r="J617" s="49"/>
      <c r="K617" s="53"/>
      <c r="L617" s="59"/>
      <c r="M617" s="38"/>
      <c r="N617" s="38"/>
      <c r="O617" s="38"/>
      <c r="P617" s="38"/>
      <c r="Q617" s="42"/>
    </row>
    <row r="618" spans="1:17" ht="15.75" x14ac:dyDescent="0.25">
      <c r="A618" s="1"/>
      <c r="B618" s="38"/>
      <c r="C618" s="38"/>
      <c r="D618" s="38"/>
      <c r="E618" s="38"/>
      <c r="F618" s="38"/>
      <c r="G618" s="38"/>
      <c r="H618" s="38"/>
      <c r="I618" s="78"/>
      <c r="J618" s="49"/>
      <c r="K618" s="53"/>
      <c r="L618" s="59"/>
      <c r="M618" s="38"/>
      <c r="N618" s="38"/>
      <c r="O618" s="38"/>
      <c r="P618" s="38"/>
      <c r="Q618" s="42"/>
    </row>
    <row r="619" spans="1:17" ht="15.75" x14ac:dyDescent="0.25">
      <c r="A619" s="1"/>
      <c r="B619" s="38"/>
      <c r="C619" s="38"/>
      <c r="D619" s="38"/>
      <c r="E619" s="38"/>
      <c r="F619" s="38"/>
      <c r="G619" s="38"/>
      <c r="H619" s="38"/>
      <c r="I619" s="78"/>
      <c r="J619" s="49"/>
      <c r="K619" s="53"/>
      <c r="L619" s="59"/>
      <c r="M619" s="38"/>
      <c r="N619" s="38"/>
      <c r="O619" s="38"/>
      <c r="P619" s="38"/>
      <c r="Q619" s="42"/>
    </row>
    <row r="620" spans="1:17" ht="15.75" x14ac:dyDescent="0.25">
      <c r="A620" s="1"/>
      <c r="B620" s="38"/>
      <c r="C620" s="38"/>
      <c r="D620" s="38"/>
      <c r="E620" s="38"/>
      <c r="F620" s="38"/>
      <c r="G620" s="38"/>
      <c r="H620" s="38"/>
      <c r="I620" s="78"/>
      <c r="J620" s="49"/>
      <c r="K620" s="53"/>
      <c r="L620" s="59"/>
      <c r="M620" s="38"/>
      <c r="N620" s="38"/>
      <c r="O620" s="38"/>
      <c r="P620" s="38"/>
      <c r="Q620" s="42"/>
    </row>
    <row r="621" spans="1:17" ht="15.75" x14ac:dyDescent="0.25">
      <c r="A621" s="1"/>
      <c r="B621" s="38"/>
      <c r="C621" s="38"/>
      <c r="D621" s="38"/>
      <c r="E621" s="38"/>
      <c r="F621" s="38"/>
      <c r="G621" s="38"/>
      <c r="H621" s="38"/>
      <c r="I621" s="78"/>
      <c r="J621" s="49"/>
      <c r="K621" s="53"/>
      <c r="L621" s="59"/>
      <c r="M621" s="38"/>
      <c r="N621" s="38"/>
      <c r="O621" s="38"/>
      <c r="P621" s="38"/>
      <c r="Q621" s="42"/>
    </row>
    <row r="622" spans="1:17" ht="15.75" x14ac:dyDescent="0.25">
      <c r="A622" s="1"/>
      <c r="B622" s="38"/>
      <c r="C622" s="38"/>
      <c r="D622" s="38"/>
      <c r="E622" s="38"/>
      <c r="F622" s="38"/>
      <c r="G622" s="38"/>
      <c r="H622" s="38"/>
      <c r="I622" s="78"/>
      <c r="J622" s="49"/>
      <c r="K622" s="53"/>
      <c r="L622" s="59"/>
      <c r="M622" s="38"/>
      <c r="N622" s="38"/>
      <c r="O622" s="38"/>
      <c r="P622" s="38"/>
      <c r="Q622" s="42"/>
    </row>
    <row r="623" spans="1:17" ht="15.75" x14ac:dyDescent="0.25">
      <c r="A623" s="1"/>
      <c r="B623" s="38"/>
      <c r="C623" s="38"/>
      <c r="D623" s="38"/>
      <c r="E623" s="38"/>
      <c r="F623" s="38"/>
      <c r="G623" s="38"/>
      <c r="H623" s="38"/>
      <c r="I623" s="78"/>
      <c r="J623" s="49"/>
      <c r="K623" s="53"/>
      <c r="L623" s="59"/>
      <c r="M623" s="38"/>
      <c r="N623" s="38"/>
      <c r="O623" s="38"/>
      <c r="P623" s="38"/>
      <c r="Q623" s="42"/>
    </row>
    <row r="624" spans="1:17" ht="15.75" x14ac:dyDescent="0.25">
      <c r="A624" s="1"/>
      <c r="B624" s="38"/>
      <c r="C624" s="38"/>
      <c r="D624" s="38"/>
      <c r="E624" s="38"/>
      <c r="F624" s="38"/>
      <c r="G624" s="38"/>
      <c r="H624" s="38"/>
      <c r="I624" s="78"/>
      <c r="J624" s="49"/>
      <c r="K624" s="53"/>
      <c r="L624" s="59"/>
      <c r="M624" s="38"/>
      <c r="N624" s="38"/>
      <c r="O624" s="38"/>
      <c r="P624" s="38"/>
      <c r="Q624" s="42"/>
    </row>
    <row r="625" spans="1:17" ht="15.75" x14ac:dyDescent="0.25">
      <c r="A625" s="1"/>
      <c r="B625" s="38"/>
      <c r="C625" s="38"/>
      <c r="D625" s="38"/>
      <c r="E625" s="38"/>
      <c r="F625" s="38"/>
      <c r="G625" s="38"/>
      <c r="H625" s="38"/>
      <c r="I625" s="78"/>
      <c r="J625" s="49"/>
      <c r="K625" s="53"/>
      <c r="L625" s="59"/>
      <c r="M625" s="38"/>
      <c r="N625" s="38"/>
      <c r="O625" s="38"/>
      <c r="P625" s="38"/>
      <c r="Q625" s="42"/>
    </row>
    <row r="626" spans="1:17" ht="15.75" x14ac:dyDescent="0.25">
      <c r="A626" s="1"/>
      <c r="B626" s="38"/>
      <c r="C626" s="38"/>
      <c r="D626" s="38"/>
      <c r="E626" s="38"/>
      <c r="F626" s="38"/>
      <c r="G626" s="38"/>
      <c r="H626" s="38"/>
      <c r="I626" s="78"/>
      <c r="J626" s="49"/>
      <c r="K626" s="53"/>
      <c r="L626" s="59"/>
      <c r="M626" s="38"/>
      <c r="N626" s="38"/>
      <c r="O626" s="38"/>
      <c r="P626" s="38"/>
      <c r="Q626" s="42"/>
    </row>
    <row r="627" spans="1:17" ht="15.75" x14ac:dyDescent="0.25">
      <c r="A627" s="1"/>
      <c r="B627" s="38"/>
      <c r="C627" s="38"/>
      <c r="D627" s="38"/>
      <c r="E627" s="38"/>
      <c r="F627" s="38"/>
      <c r="G627" s="38"/>
      <c r="H627" s="38"/>
      <c r="I627" s="78"/>
      <c r="J627" s="49"/>
      <c r="K627" s="53"/>
      <c r="L627" s="59"/>
      <c r="M627" s="38"/>
      <c r="N627" s="38"/>
      <c r="O627" s="38"/>
      <c r="P627" s="38"/>
      <c r="Q627" s="42"/>
    </row>
    <row r="628" spans="1:17" ht="15.75" x14ac:dyDescent="0.25">
      <c r="A628" s="1"/>
      <c r="B628" s="38"/>
      <c r="C628" s="38"/>
      <c r="D628" s="38"/>
      <c r="E628" s="38"/>
      <c r="F628" s="38"/>
      <c r="G628" s="38"/>
      <c r="H628" s="38"/>
      <c r="I628" s="78"/>
      <c r="J628" s="49"/>
      <c r="K628" s="53"/>
      <c r="L628" s="59"/>
      <c r="M628" s="38"/>
      <c r="N628" s="38"/>
      <c r="O628" s="38"/>
      <c r="P628" s="38"/>
      <c r="Q628" s="42"/>
    </row>
    <row r="629" spans="1:17" ht="15.75" x14ac:dyDescent="0.25">
      <c r="A629" s="1"/>
      <c r="B629" s="38"/>
      <c r="C629" s="38"/>
      <c r="D629" s="38"/>
      <c r="E629" s="38"/>
      <c r="F629" s="38"/>
      <c r="G629" s="38"/>
      <c r="H629" s="38"/>
      <c r="I629" s="78"/>
      <c r="J629" s="49"/>
      <c r="K629" s="53"/>
      <c r="L629" s="59"/>
      <c r="M629" s="38"/>
      <c r="N629" s="38"/>
      <c r="O629" s="38"/>
      <c r="P629" s="38"/>
      <c r="Q629" s="42"/>
    </row>
    <row r="630" spans="1:17" ht="15.75" x14ac:dyDescent="0.25">
      <c r="A630" s="1"/>
      <c r="B630" s="38"/>
      <c r="C630" s="38"/>
      <c r="D630" s="38"/>
      <c r="E630" s="38"/>
      <c r="F630" s="38"/>
      <c r="G630" s="38"/>
      <c r="H630" s="38"/>
      <c r="I630" s="78"/>
      <c r="J630" s="49"/>
      <c r="K630" s="53"/>
      <c r="L630" s="59"/>
      <c r="M630" s="38"/>
      <c r="N630" s="38"/>
      <c r="O630" s="38"/>
      <c r="P630" s="38"/>
      <c r="Q630" s="42"/>
    </row>
    <row r="631" spans="1:17" ht="15.75" x14ac:dyDescent="0.25">
      <c r="A631" s="1"/>
      <c r="B631" s="38"/>
      <c r="C631" s="38"/>
      <c r="D631" s="38"/>
      <c r="E631" s="38"/>
      <c r="F631" s="38"/>
      <c r="G631" s="38"/>
      <c r="H631" s="38"/>
      <c r="I631" s="78"/>
      <c r="J631" s="49"/>
      <c r="K631" s="53"/>
      <c r="L631" s="59"/>
      <c r="M631" s="38"/>
      <c r="N631" s="38"/>
      <c r="O631" s="38"/>
      <c r="P631" s="38"/>
      <c r="Q631" s="42"/>
    </row>
    <row r="632" spans="1:17" ht="15.75" x14ac:dyDescent="0.25">
      <c r="A632" s="1"/>
      <c r="B632" s="38"/>
      <c r="C632" s="38"/>
      <c r="D632" s="38"/>
      <c r="E632" s="38"/>
      <c r="F632" s="38"/>
      <c r="G632" s="38"/>
      <c r="H632" s="38"/>
      <c r="I632" s="78"/>
      <c r="J632" s="49"/>
      <c r="K632" s="53"/>
      <c r="L632" s="59"/>
      <c r="M632" s="38"/>
      <c r="N632" s="38"/>
      <c r="O632" s="38"/>
      <c r="P632" s="38"/>
      <c r="Q632" s="42"/>
    </row>
    <row r="633" spans="1:17" ht="15.75" x14ac:dyDescent="0.25">
      <c r="A633" s="1"/>
      <c r="B633" s="38"/>
      <c r="C633" s="38"/>
      <c r="D633" s="38"/>
      <c r="E633" s="38"/>
      <c r="F633" s="38"/>
      <c r="G633" s="38"/>
      <c r="H633" s="38"/>
      <c r="I633" s="78"/>
      <c r="J633" s="49"/>
      <c r="K633" s="53"/>
      <c r="L633" s="59"/>
      <c r="M633" s="38"/>
      <c r="N633" s="38"/>
      <c r="O633" s="38"/>
      <c r="P633" s="38"/>
      <c r="Q633" s="42"/>
    </row>
    <row r="634" spans="1:17" ht="15.75" x14ac:dyDescent="0.25">
      <c r="A634" s="1"/>
      <c r="B634" s="38"/>
      <c r="C634" s="38"/>
      <c r="D634" s="38"/>
      <c r="E634" s="38"/>
      <c r="F634" s="38"/>
      <c r="G634" s="38"/>
      <c r="H634" s="38"/>
      <c r="I634" s="78"/>
      <c r="J634" s="49"/>
      <c r="K634" s="53"/>
      <c r="L634" s="59"/>
      <c r="M634" s="38"/>
      <c r="N634" s="38"/>
      <c r="O634" s="38"/>
      <c r="P634" s="38"/>
      <c r="Q634" s="42"/>
    </row>
    <row r="635" spans="1:17" ht="15.75" x14ac:dyDescent="0.25">
      <c r="A635" s="1"/>
      <c r="B635" s="38"/>
      <c r="C635" s="38"/>
      <c r="D635" s="38"/>
      <c r="E635" s="38"/>
      <c r="F635" s="38"/>
      <c r="G635" s="38"/>
      <c r="H635" s="38"/>
      <c r="I635" s="78"/>
      <c r="J635" s="49"/>
      <c r="K635" s="53"/>
      <c r="L635" s="59"/>
      <c r="M635" s="38"/>
      <c r="N635" s="38"/>
      <c r="O635" s="38"/>
      <c r="P635" s="38"/>
      <c r="Q635" s="42"/>
    </row>
    <row r="636" spans="1:17" ht="15.75" x14ac:dyDescent="0.25">
      <c r="A636" s="1"/>
      <c r="B636" s="38"/>
      <c r="C636" s="38"/>
      <c r="D636" s="38"/>
      <c r="E636" s="38"/>
      <c r="F636" s="38"/>
      <c r="G636" s="38"/>
      <c r="H636" s="38"/>
      <c r="I636" s="78"/>
      <c r="J636" s="49"/>
      <c r="K636" s="53"/>
      <c r="L636" s="59"/>
      <c r="M636" s="38"/>
      <c r="N636" s="38"/>
      <c r="O636" s="38"/>
      <c r="P636" s="38"/>
      <c r="Q636" s="42"/>
    </row>
    <row r="637" spans="1:17" ht="15.75" x14ac:dyDescent="0.25">
      <c r="A637" s="1"/>
      <c r="B637" s="38"/>
      <c r="C637" s="38"/>
      <c r="D637" s="38"/>
      <c r="E637" s="38"/>
      <c r="F637" s="38"/>
      <c r="G637" s="38"/>
      <c r="H637" s="38"/>
      <c r="I637" s="78"/>
      <c r="J637" s="49"/>
      <c r="K637" s="53"/>
      <c r="L637" s="59"/>
      <c r="M637" s="38"/>
      <c r="N637" s="38"/>
      <c r="O637" s="38"/>
      <c r="P637" s="38"/>
      <c r="Q637" s="42"/>
    </row>
    <row r="638" spans="1:17" ht="15.75" x14ac:dyDescent="0.25">
      <c r="A638" s="1"/>
      <c r="B638" s="38"/>
      <c r="C638" s="38"/>
      <c r="D638" s="38"/>
      <c r="E638" s="38"/>
      <c r="F638" s="38"/>
      <c r="G638" s="38"/>
      <c r="H638" s="38"/>
      <c r="I638" s="78"/>
      <c r="J638" s="49"/>
      <c r="K638" s="53"/>
      <c r="L638" s="59"/>
      <c r="M638" s="38"/>
      <c r="N638" s="38"/>
      <c r="O638" s="38"/>
      <c r="P638" s="38"/>
      <c r="Q638" s="42"/>
    </row>
    <row r="639" spans="1:17" ht="15.75" x14ac:dyDescent="0.25">
      <c r="A639" s="1"/>
      <c r="B639" s="38"/>
      <c r="C639" s="38"/>
      <c r="D639" s="38"/>
      <c r="E639" s="38"/>
      <c r="F639" s="38"/>
      <c r="G639" s="38"/>
      <c r="H639" s="38"/>
      <c r="I639" s="78"/>
      <c r="J639" s="49"/>
      <c r="K639" s="53"/>
      <c r="L639" s="59"/>
      <c r="M639" s="38"/>
      <c r="N639" s="38"/>
      <c r="O639" s="38"/>
      <c r="P639" s="38"/>
      <c r="Q639" s="42"/>
    </row>
    <row r="640" spans="1:17" ht="15.75" x14ac:dyDescent="0.25">
      <c r="A640" s="1"/>
      <c r="B640" s="38"/>
      <c r="C640" s="38"/>
      <c r="D640" s="38"/>
      <c r="E640" s="38"/>
      <c r="F640" s="38"/>
      <c r="G640" s="38"/>
      <c r="H640" s="38"/>
      <c r="I640" s="78"/>
      <c r="J640" s="49"/>
      <c r="K640" s="53"/>
      <c r="L640" s="59"/>
      <c r="M640" s="38"/>
      <c r="N640" s="38"/>
      <c r="O640" s="38"/>
      <c r="P640" s="38"/>
      <c r="Q640" s="42"/>
    </row>
    <row r="641" spans="1:17" ht="15.75" x14ac:dyDescent="0.25">
      <c r="A641" s="1"/>
      <c r="B641" s="38"/>
      <c r="C641" s="38"/>
      <c r="D641" s="38"/>
      <c r="E641" s="38"/>
      <c r="F641" s="38"/>
      <c r="G641" s="38"/>
      <c r="H641" s="38"/>
      <c r="I641" s="78"/>
      <c r="J641" s="49"/>
      <c r="K641" s="53"/>
      <c r="L641" s="59"/>
      <c r="M641" s="38"/>
      <c r="N641" s="38"/>
      <c r="O641" s="38"/>
      <c r="P641" s="38"/>
      <c r="Q641" s="42"/>
    </row>
    <row r="642" spans="1:17" ht="15.75" x14ac:dyDescent="0.25">
      <c r="A642" s="1"/>
      <c r="B642" s="38"/>
      <c r="C642" s="38"/>
      <c r="D642" s="38"/>
      <c r="E642" s="38"/>
      <c r="F642" s="38"/>
      <c r="G642" s="38"/>
      <c r="H642" s="38"/>
      <c r="I642" s="78"/>
      <c r="J642" s="49"/>
      <c r="K642" s="53"/>
      <c r="L642" s="59"/>
      <c r="M642" s="38"/>
      <c r="N642" s="38"/>
      <c r="O642" s="38"/>
      <c r="P642" s="38"/>
      <c r="Q642" s="42"/>
    </row>
    <row r="643" spans="1:17" ht="15.75" x14ac:dyDescent="0.25">
      <c r="A643" s="1"/>
      <c r="B643" s="38"/>
      <c r="C643" s="38"/>
      <c r="D643" s="38"/>
      <c r="E643" s="38"/>
      <c r="F643" s="38"/>
      <c r="G643" s="38"/>
      <c r="H643" s="38"/>
      <c r="I643" s="78"/>
      <c r="J643" s="49"/>
      <c r="K643" s="53"/>
      <c r="L643" s="59"/>
      <c r="M643" s="38"/>
      <c r="N643" s="38"/>
      <c r="O643" s="38"/>
      <c r="P643" s="38"/>
      <c r="Q643" s="42"/>
    </row>
    <row r="644" spans="1:17" ht="15.75" x14ac:dyDescent="0.25">
      <c r="A644" s="1"/>
      <c r="B644" s="38"/>
      <c r="C644" s="38"/>
      <c r="D644" s="38"/>
      <c r="E644" s="38"/>
      <c r="F644" s="38"/>
      <c r="G644" s="38"/>
      <c r="H644" s="38"/>
      <c r="I644" s="78"/>
      <c r="J644" s="49"/>
      <c r="K644" s="53"/>
      <c r="L644" s="59"/>
      <c r="M644" s="38"/>
      <c r="N644" s="38"/>
      <c r="O644" s="38"/>
      <c r="P644" s="38"/>
      <c r="Q644" s="42"/>
    </row>
    <row r="645" spans="1:17" ht="15.75" x14ac:dyDescent="0.25">
      <c r="A645" s="1"/>
      <c r="B645" s="38"/>
      <c r="C645" s="38"/>
      <c r="D645" s="38"/>
      <c r="E645" s="38"/>
      <c r="F645" s="38"/>
      <c r="G645" s="38"/>
      <c r="H645" s="38"/>
      <c r="I645" s="78"/>
      <c r="J645" s="49"/>
      <c r="K645" s="53"/>
      <c r="L645" s="59"/>
      <c r="M645" s="38"/>
      <c r="N645" s="38"/>
      <c r="O645" s="38"/>
      <c r="P645" s="38"/>
      <c r="Q645" s="42"/>
    </row>
    <row r="646" spans="1:17" ht="15.75" x14ac:dyDescent="0.25">
      <c r="A646" s="1"/>
      <c r="B646" s="38"/>
      <c r="C646" s="38"/>
      <c r="D646" s="38"/>
      <c r="E646" s="38"/>
      <c r="F646" s="38"/>
      <c r="G646" s="38"/>
      <c r="H646" s="38"/>
      <c r="I646" s="78"/>
      <c r="J646" s="49"/>
      <c r="K646" s="53"/>
      <c r="L646" s="59"/>
      <c r="M646" s="38"/>
      <c r="N646" s="38"/>
      <c r="O646" s="38"/>
      <c r="P646" s="38"/>
      <c r="Q646" s="42"/>
    </row>
    <row r="647" spans="1:17" ht="15.75" x14ac:dyDescent="0.25">
      <c r="A647" s="1"/>
      <c r="B647" s="38"/>
      <c r="C647" s="38"/>
      <c r="D647" s="38"/>
      <c r="E647" s="38"/>
      <c r="F647" s="38"/>
      <c r="G647" s="38"/>
      <c r="H647" s="38"/>
      <c r="I647" s="78"/>
      <c r="J647" s="49"/>
      <c r="K647" s="53"/>
      <c r="L647" s="59"/>
      <c r="M647" s="38"/>
      <c r="N647" s="38"/>
      <c r="O647" s="38"/>
      <c r="P647" s="38"/>
      <c r="Q647" s="42"/>
    </row>
    <row r="648" spans="1:17" ht="15.75" x14ac:dyDescent="0.25">
      <c r="A648" s="1"/>
      <c r="B648" s="38"/>
      <c r="C648" s="38"/>
      <c r="D648" s="38"/>
      <c r="E648" s="38"/>
      <c r="F648" s="38"/>
      <c r="G648" s="38"/>
      <c r="H648" s="38"/>
      <c r="I648" s="78"/>
      <c r="J648" s="49"/>
      <c r="K648" s="53"/>
      <c r="L648" s="59"/>
      <c r="M648" s="38"/>
      <c r="N648" s="38"/>
      <c r="O648" s="38"/>
      <c r="P648" s="38"/>
      <c r="Q648" s="42"/>
    </row>
    <row r="649" spans="1:17" ht="15.75" x14ac:dyDescent="0.25">
      <c r="A649" s="1"/>
      <c r="B649" s="38"/>
      <c r="C649" s="38"/>
      <c r="D649" s="38"/>
      <c r="E649" s="38"/>
      <c r="F649" s="38"/>
      <c r="G649" s="38"/>
      <c r="H649" s="38"/>
      <c r="I649" s="78"/>
      <c r="J649" s="49"/>
      <c r="K649" s="53"/>
      <c r="L649" s="59"/>
      <c r="M649" s="38"/>
      <c r="N649" s="38"/>
      <c r="O649" s="38"/>
      <c r="P649" s="38"/>
      <c r="Q649" s="42"/>
    </row>
    <row r="650" spans="1:17" ht="15.75" x14ac:dyDescent="0.25">
      <c r="A650" s="1"/>
      <c r="B650" s="38"/>
      <c r="C650" s="38"/>
      <c r="D650" s="38"/>
      <c r="E650" s="38"/>
      <c r="F650" s="38"/>
      <c r="G650" s="38"/>
      <c r="H650" s="38"/>
      <c r="I650" s="78"/>
      <c r="J650" s="49"/>
      <c r="K650" s="53"/>
      <c r="L650" s="59"/>
      <c r="M650" s="38"/>
      <c r="N650" s="38"/>
      <c r="O650" s="38"/>
      <c r="P650" s="38"/>
      <c r="Q650" s="42"/>
    </row>
    <row r="651" spans="1:17" ht="15.75" x14ac:dyDescent="0.25">
      <c r="A651" s="1"/>
      <c r="B651" s="38"/>
      <c r="C651" s="38"/>
      <c r="D651" s="38"/>
      <c r="E651" s="38"/>
      <c r="F651" s="38"/>
      <c r="G651" s="38"/>
      <c r="H651" s="38"/>
      <c r="I651" s="78"/>
      <c r="J651" s="49"/>
      <c r="K651" s="53"/>
      <c r="L651" s="59"/>
      <c r="M651" s="38"/>
      <c r="N651" s="38"/>
      <c r="O651" s="38"/>
      <c r="P651" s="38"/>
      <c r="Q651" s="42"/>
    </row>
    <row r="652" spans="1:17" ht="15.75" x14ac:dyDescent="0.25">
      <c r="A652" s="1"/>
      <c r="B652" s="38"/>
      <c r="C652" s="38"/>
      <c r="D652" s="38"/>
      <c r="E652" s="38"/>
      <c r="F652" s="38"/>
      <c r="G652" s="38"/>
      <c r="H652" s="38"/>
      <c r="I652" s="78"/>
      <c r="J652" s="49"/>
      <c r="K652" s="53"/>
      <c r="L652" s="59"/>
      <c r="M652" s="38"/>
      <c r="N652" s="38"/>
      <c r="O652" s="38"/>
      <c r="P652" s="38"/>
      <c r="Q652" s="42"/>
    </row>
    <row r="653" spans="1:17" ht="15.75" x14ac:dyDescent="0.25">
      <c r="A653" s="1"/>
      <c r="B653" s="38"/>
      <c r="C653" s="38"/>
      <c r="D653" s="38"/>
      <c r="E653" s="38"/>
      <c r="F653" s="38"/>
      <c r="G653" s="38"/>
      <c r="H653" s="38"/>
      <c r="I653" s="78"/>
      <c r="J653" s="49"/>
      <c r="K653" s="53"/>
      <c r="L653" s="59"/>
      <c r="M653" s="38"/>
      <c r="N653" s="38"/>
      <c r="O653" s="38"/>
      <c r="P653" s="38"/>
      <c r="Q653" s="42"/>
    </row>
    <row r="654" spans="1:17" ht="15.75" x14ac:dyDescent="0.25">
      <c r="A654" s="1"/>
      <c r="B654" s="38"/>
      <c r="C654" s="38"/>
      <c r="D654" s="38"/>
      <c r="E654" s="38"/>
      <c r="F654" s="38"/>
      <c r="G654" s="38"/>
      <c r="H654" s="38"/>
      <c r="I654" s="78"/>
      <c r="J654" s="49"/>
      <c r="K654" s="53"/>
      <c r="L654" s="59"/>
      <c r="M654" s="38"/>
      <c r="N654" s="38"/>
      <c r="O654" s="38"/>
      <c r="P654" s="38"/>
      <c r="Q654" s="42"/>
    </row>
    <row r="655" spans="1:17" ht="15.75" x14ac:dyDescent="0.25">
      <c r="A655" s="1"/>
      <c r="B655" s="38"/>
      <c r="C655" s="38"/>
      <c r="D655" s="38"/>
      <c r="E655" s="38"/>
      <c r="F655" s="38"/>
      <c r="G655" s="38"/>
      <c r="H655" s="38"/>
      <c r="I655" s="78"/>
      <c r="J655" s="49"/>
      <c r="K655" s="53"/>
      <c r="L655" s="59"/>
      <c r="M655" s="38"/>
      <c r="N655" s="38"/>
      <c r="O655" s="38"/>
      <c r="P655" s="38"/>
      <c r="Q655" s="42"/>
    </row>
    <row r="656" spans="1:17" ht="15.75" x14ac:dyDescent="0.25">
      <c r="A656" s="1"/>
      <c r="B656" s="38"/>
      <c r="C656" s="38"/>
      <c r="D656" s="38"/>
      <c r="E656" s="38"/>
      <c r="F656" s="38"/>
      <c r="G656" s="38"/>
      <c r="H656" s="38"/>
      <c r="I656" s="78"/>
      <c r="J656" s="49"/>
      <c r="K656" s="53"/>
      <c r="L656" s="59"/>
      <c r="M656" s="38"/>
      <c r="N656" s="38"/>
      <c r="O656" s="38"/>
      <c r="P656" s="38"/>
      <c r="Q656" s="42"/>
    </row>
    <row r="657" spans="1:17" ht="15.75" x14ac:dyDescent="0.25">
      <c r="A657" s="1"/>
      <c r="B657" s="38"/>
      <c r="C657" s="38"/>
      <c r="D657" s="38"/>
      <c r="E657" s="38"/>
      <c r="F657" s="38"/>
      <c r="G657" s="38"/>
      <c r="H657" s="38"/>
      <c r="I657" s="78"/>
      <c r="J657" s="49"/>
      <c r="K657" s="53"/>
      <c r="L657" s="59"/>
      <c r="M657" s="38"/>
      <c r="N657" s="38"/>
      <c r="O657" s="38"/>
      <c r="P657" s="38"/>
      <c r="Q657" s="42"/>
    </row>
    <row r="658" spans="1:17" ht="15.75" x14ac:dyDescent="0.25">
      <c r="A658" s="1"/>
      <c r="B658" s="38"/>
      <c r="C658" s="38"/>
      <c r="D658" s="38"/>
      <c r="E658" s="38"/>
      <c r="F658" s="38"/>
      <c r="G658" s="38"/>
      <c r="H658" s="38"/>
      <c r="I658" s="78"/>
      <c r="J658" s="49"/>
      <c r="K658" s="53"/>
      <c r="L658" s="59"/>
      <c r="M658" s="38"/>
      <c r="N658" s="38"/>
      <c r="O658" s="38"/>
      <c r="P658" s="38"/>
      <c r="Q658" s="42"/>
    </row>
    <row r="659" spans="1:17" ht="15.75" x14ac:dyDescent="0.25">
      <c r="A659" s="1"/>
      <c r="B659" s="38"/>
      <c r="C659" s="38"/>
      <c r="D659" s="38"/>
      <c r="E659" s="38"/>
      <c r="F659" s="38"/>
      <c r="G659" s="38"/>
      <c r="H659" s="38"/>
      <c r="I659" s="78"/>
      <c r="J659" s="49"/>
      <c r="K659" s="53"/>
      <c r="L659" s="59"/>
      <c r="M659" s="38"/>
      <c r="N659" s="38"/>
      <c r="O659" s="38"/>
      <c r="P659" s="38"/>
      <c r="Q659" s="42"/>
    </row>
    <row r="660" spans="1:17" ht="15.75" x14ac:dyDescent="0.25">
      <c r="A660" s="1"/>
      <c r="B660" s="38"/>
      <c r="C660" s="38"/>
      <c r="D660" s="38"/>
      <c r="E660" s="38"/>
      <c r="F660" s="38"/>
      <c r="G660" s="38"/>
      <c r="H660" s="38"/>
      <c r="I660" s="78"/>
      <c r="J660" s="49"/>
      <c r="K660" s="53"/>
      <c r="L660" s="59"/>
      <c r="M660" s="38"/>
      <c r="N660" s="38"/>
      <c r="O660" s="38"/>
      <c r="P660" s="38"/>
      <c r="Q660" s="42"/>
    </row>
    <row r="661" spans="1:17" ht="15.75" x14ac:dyDescent="0.25">
      <c r="A661" s="1"/>
      <c r="B661" s="38"/>
      <c r="C661" s="38"/>
      <c r="D661" s="38"/>
      <c r="E661" s="38"/>
      <c r="F661" s="38"/>
      <c r="G661" s="38"/>
      <c r="H661" s="38"/>
      <c r="I661" s="78"/>
      <c r="J661" s="49"/>
      <c r="K661" s="53"/>
      <c r="L661" s="59"/>
      <c r="M661" s="38"/>
      <c r="N661" s="38"/>
      <c r="O661" s="38"/>
      <c r="P661" s="38"/>
      <c r="Q661" s="42"/>
    </row>
    <row r="662" spans="1:17" ht="15.75" x14ac:dyDescent="0.25">
      <c r="A662" s="1"/>
      <c r="B662" s="38"/>
      <c r="C662" s="38"/>
      <c r="D662" s="38"/>
      <c r="E662" s="38"/>
      <c r="F662" s="38"/>
      <c r="G662" s="38"/>
      <c r="H662" s="38"/>
      <c r="I662" s="78"/>
      <c r="J662" s="49"/>
      <c r="K662" s="53"/>
      <c r="L662" s="59"/>
      <c r="M662" s="38"/>
      <c r="N662" s="38"/>
      <c r="O662" s="38"/>
      <c r="P662" s="38"/>
      <c r="Q662" s="42"/>
    </row>
    <row r="663" spans="1:17" ht="15.75" x14ac:dyDescent="0.25">
      <c r="A663" s="1"/>
      <c r="B663" s="38"/>
      <c r="C663" s="38"/>
      <c r="D663" s="38"/>
      <c r="E663" s="38"/>
      <c r="F663" s="38"/>
      <c r="G663" s="38"/>
      <c r="H663" s="38"/>
      <c r="I663" s="78"/>
      <c r="J663" s="49"/>
      <c r="K663" s="53"/>
      <c r="L663" s="59"/>
      <c r="M663" s="38"/>
      <c r="N663" s="38"/>
      <c r="O663" s="38"/>
      <c r="P663" s="38"/>
      <c r="Q663" s="42"/>
    </row>
    <row r="664" spans="1:17" ht="15.75" x14ac:dyDescent="0.25">
      <c r="A664" s="1"/>
      <c r="B664" s="38"/>
      <c r="C664" s="38"/>
      <c r="D664" s="38"/>
      <c r="E664" s="38"/>
      <c r="F664" s="38"/>
      <c r="G664" s="38"/>
      <c r="H664" s="38"/>
      <c r="I664" s="78"/>
      <c r="J664" s="49"/>
      <c r="K664" s="53"/>
      <c r="L664" s="59"/>
      <c r="M664" s="38"/>
      <c r="N664" s="38"/>
      <c r="O664" s="38"/>
      <c r="P664" s="38"/>
      <c r="Q664" s="42"/>
    </row>
    <row r="665" spans="1:17" ht="15.75" x14ac:dyDescent="0.25">
      <c r="A665" s="1"/>
      <c r="B665" s="38"/>
      <c r="C665" s="38"/>
      <c r="D665" s="38"/>
      <c r="E665" s="38"/>
      <c r="F665" s="38"/>
      <c r="G665" s="38"/>
      <c r="H665" s="38"/>
      <c r="I665" s="78"/>
      <c r="J665" s="49"/>
      <c r="K665" s="53"/>
      <c r="L665" s="59"/>
      <c r="M665" s="38"/>
      <c r="N665" s="38"/>
      <c r="O665" s="38"/>
      <c r="P665" s="38"/>
      <c r="Q665" s="42"/>
    </row>
    <row r="666" spans="1:17" ht="15.75" x14ac:dyDescent="0.25">
      <c r="A666" s="1"/>
      <c r="B666" s="38"/>
      <c r="C666" s="38"/>
      <c r="D666" s="38"/>
      <c r="E666" s="38"/>
      <c r="F666" s="38"/>
      <c r="G666" s="38"/>
      <c r="H666" s="38"/>
      <c r="I666" s="78"/>
      <c r="J666" s="49"/>
      <c r="K666" s="53"/>
      <c r="L666" s="59"/>
      <c r="M666" s="38"/>
      <c r="N666" s="38"/>
      <c r="O666" s="38"/>
      <c r="P666" s="38"/>
      <c r="Q666" s="42"/>
    </row>
    <row r="667" spans="1:17" ht="15.75" x14ac:dyDescent="0.25">
      <c r="A667" s="1"/>
      <c r="B667" s="38"/>
      <c r="C667" s="38"/>
      <c r="D667" s="38"/>
      <c r="E667" s="38"/>
      <c r="F667" s="38"/>
      <c r="G667" s="38"/>
      <c r="H667" s="38"/>
      <c r="I667" s="78"/>
      <c r="J667" s="49"/>
      <c r="K667" s="53"/>
      <c r="L667" s="59"/>
      <c r="M667" s="38"/>
      <c r="N667" s="38"/>
      <c r="O667" s="38"/>
      <c r="P667" s="38"/>
      <c r="Q667" s="42"/>
    </row>
    <row r="668" spans="1:17" ht="15.75" x14ac:dyDescent="0.25">
      <c r="A668" s="1"/>
      <c r="B668" s="38"/>
      <c r="C668" s="38"/>
      <c r="D668" s="38"/>
      <c r="E668" s="38"/>
      <c r="F668" s="38"/>
      <c r="G668" s="38"/>
      <c r="H668" s="38"/>
      <c r="I668" s="78"/>
      <c r="J668" s="49"/>
      <c r="K668" s="53"/>
      <c r="L668" s="59"/>
      <c r="M668" s="38"/>
      <c r="N668" s="38"/>
      <c r="O668" s="38"/>
      <c r="P668" s="38"/>
      <c r="Q668" s="42"/>
    </row>
    <row r="669" spans="1:17" ht="15.75" x14ac:dyDescent="0.25">
      <c r="A669" s="1"/>
      <c r="B669" s="38"/>
      <c r="C669" s="38"/>
      <c r="D669" s="38"/>
      <c r="E669" s="38"/>
      <c r="F669" s="38"/>
      <c r="G669" s="38"/>
      <c r="H669" s="38"/>
      <c r="I669" s="78"/>
      <c r="J669" s="49"/>
      <c r="K669" s="53"/>
      <c r="L669" s="59"/>
      <c r="M669" s="38"/>
      <c r="N669" s="38"/>
      <c r="O669" s="38"/>
      <c r="P669" s="38"/>
      <c r="Q669" s="42"/>
    </row>
    <row r="670" spans="1:17" ht="15.75" x14ac:dyDescent="0.25">
      <c r="A670" s="1"/>
      <c r="B670" s="38"/>
      <c r="C670" s="38"/>
      <c r="D670" s="38"/>
      <c r="E670" s="38"/>
      <c r="F670" s="38"/>
      <c r="G670" s="38"/>
      <c r="H670" s="38"/>
      <c r="I670" s="78"/>
      <c r="J670" s="49"/>
      <c r="K670" s="53"/>
      <c r="L670" s="59"/>
      <c r="M670" s="38"/>
      <c r="N670" s="38"/>
      <c r="O670" s="38"/>
      <c r="P670" s="38"/>
      <c r="Q670" s="42"/>
    </row>
    <row r="671" spans="1:17" ht="15.75" x14ac:dyDescent="0.25">
      <c r="A671" s="1"/>
      <c r="B671" s="38"/>
      <c r="C671" s="38"/>
      <c r="D671" s="38"/>
      <c r="E671" s="38"/>
      <c r="F671" s="38"/>
      <c r="G671" s="38"/>
      <c r="H671" s="38"/>
      <c r="I671" s="78"/>
      <c r="J671" s="49"/>
      <c r="K671" s="53"/>
      <c r="L671" s="59"/>
      <c r="M671" s="38"/>
      <c r="N671" s="38"/>
      <c r="O671" s="38"/>
      <c r="P671" s="38"/>
      <c r="Q671" s="42"/>
    </row>
    <row r="672" spans="1:17" ht="15.75" x14ac:dyDescent="0.25">
      <c r="A672" s="1"/>
      <c r="B672" s="38"/>
      <c r="C672" s="38"/>
      <c r="D672" s="38"/>
      <c r="E672" s="38"/>
      <c r="F672" s="38"/>
      <c r="G672" s="38"/>
      <c r="H672" s="38"/>
      <c r="I672" s="78"/>
      <c r="J672" s="49"/>
      <c r="K672" s="53"/>
      <c r="L672" s="59"/>
      <c r="M672" s="38"/>
      <c r="N672" s="38"/>
      <c r="O672" s="38"/>
      <c r="P672" s="38"/>
      <c r="Q672" s="42"/>
    </row>
    <row r="673" spans="1:17" ht="15.75" x14ac:dyDescent="0.25">
      <c r="A673" s="1"/>
      <c r="B673" s="38"/>
      <c r="C673" s="38"/>
      <c r="D673" s="38"/>
      <c r="E673" s="38"/>
      <c r="F673" s="38"/>
      <c r="G673" s="38"/>
      <c r="H673" s="38"/>
      <c r="I673" s="78"/>
      <c r="J673" s="49"/>
      <c r="K673" s="53"/>
      <c r="L673" s="59"/>
      <c r="M673" s="38"/>
      <c r="N673" s="38"/>
      <c r="O673" s="38"/>
      <c r="P673" s="38"/>
      <c r="Q673" s="42"/>
    </row>
    <row r="674" spans="1:17" ht="15.75" x14ac:dyDescent="0.25">
      <c r="A674" s="1"/>
      <c r="B674" s="38"/>
      <c r="C674" s="38"/>
      <c r="D674" s="38"/>
      <c r="E674" s="38"/>
      <c r="F674" s="38"/>
      <c r="G674" s="38"/>
      <c r="H674" s="38"/>
      <c r="I674" s="78"/>
      <c r="J674" s="49"/>
      <c r="K674" s="53"/>
      <c r="L674" s="59"/>
      <c r="M674" s="38"/>
      <c r="N674" s="38"/>
      <c r="O674" s="38"/>
      <c r="P674" s="38"/>
      <c r="Q674" s="42"/>
    </row>
    <row r="675" spans="1:17" ht="15.75" x14ac:dyDescent="0.25">
      <c r="A675" s="1"/>
      <c r="B675" s="38"/>
      <c r="C675" s="38"/>
      <c r="D675" s="38"/>
      <c r="E675" s="38"/>
      <c r="F675" s="38"/>
      <c r="G675" s="38"/>
      <c r="H675" s="38"/>
      <c r="I675" s="78"/>
      <c r="J675" s="49"/>
      <c r="K675" s="53"/>
      <c r="L675" s="59"/>
      <c r="M675" s="38"/>
      <c r="N675" s="38"/>
      <c r="O675" s="38"/>
      <c r="P675" s="38"/>
      <c r="Q675" s="42"/>
    </row>
    <row r="676" spans="1:17" ht="15.75" x14ac:dyDescent="0.25">
      <c r="A676" s="1"/>
      <c r="B676" s="38"/>
      <c r="C676" s="38"/>
      <c r="D676" s="38"/>
      <c r="E676" s="38"/>
      <c r="F676" s="38"/>
      <c r="G676" s="38"/>
      <c r="H676" s="38"/>
      <c r="I676" s="78"/>
      <c r="J676" s="49"/>
      <c r="K676" s="53"/>
      <c r="L676" s="59"/>
      <c r="M676" s="38"/>
      <c r="N676" s="38"/>
      <c r="O676" s="38"/>
      <c r="P676" s="38"/>
      <c r="Q676" s="42"/>
    </row>
    <row r="677" spans="1:17" ht="15.75" x14ac:dyDescent="0.25">
      <c r="A677" s="1"/>
      <c r="B677" s="38"/>
      <c r="C677" s="38"/>
      <c r="D677" s="38"/>
      <c r="E677" s="38"/>
      <c r="F677" s="38"/>
      <c r="G677" s="38"/>
      <c r="H677" s="38"/>
      <c r="I677" s="78"/>
      <c r="J677" s="49"/>
      <c r="K677" s="53"/>
      <c r="L677" s="59"/>
      <c r="M677" s="38"/>
      <c r="N677" s="38"/>
      <c r="O677" s="38"/>
      <c r="P677" s="38"/>
      <c r="Q677" s="42"/>
    </row>
    <row r="678" spans="1:17" ht="15.75" x14ac:dyDescent="0.25">
      <c r="A678" s="1"/>
      <c r="B678" s="38"/>
      <c r="C678" s="38"/>
      <c r="D678" s="38"/>
      <c r="E678" s="38"/>
      <c r="F678" s="38"/>
      <c r="G678" s="38"/>
      <c r="H678" s="38"/>
      <c r="I678" s="78"/>
      <c r="J678" s="49"/>
      <c r="K678" s="53"/>
      <c r="L678" s="59"/>
      <c r="M678" s="38"/>
      <c r="N678" s="38"/>
      <c r="O678" s="38"/>
      <c r="P678" s="38"/>
      <c r="Q678" s="42"/>
    </row>
    <row r="679" spans="1:17" ht="15.75" x14ac:dyDescent="0.25">
      <c r="A679" s="1"/>
      <c r="B679" s="38"/>
      <c r="C679" s="38"/>
      <c r="D679" s="38"/>
      <c r="E679" s="38"/>
      <c r="F679" s="38"/>
      <c r="G679" s="38"/>
      <c r="H679" s="38"/>
      <c r="I679" s="78"/>
      <c r="J679" s="49"/>
      <c r="K679" s="53"/>
      <c r="L679" s="59"/>
      <c r="M679" s="38"/>
      <c r="N679" s="38"/>
      <c r="O679" s="38"/>
      <c r="P679" s="38"/>
      <c r="Q679" s="42"/>
    </row>
    <row r="680" spans="1:17" ht="15.75" x14ac:dyDescent="0.25">
      <c r="A680" s="1"/>
      <c r="B680" s="38"/>
      <c r="C680" s="38"/>
      <c r="D680" s="38"/>
      <c r="E680" s="38"/>
      <c r="F680" s="38"/>
      <c r="G680" s="38"/>
      <c r="H680" s="38"/>
      <c r="I680" s="78"/>
      <c r="J680" s="49"/>
      <c r="K680" s="53"/>
      <c r="L680" s="59"/>
      <c r="M680" s="38"/>
      <c r="N680" s="38"/>
      <c r="O680" s="38"/>
      <c r="P680" s="38"/>
      <c r="Q680" s="42"/>
    </row>
    <row r="681" spans="1:17" ht="15.75" x14ac:dyDescent="0.25">
      <c r="A681" s="1"/>
      <c r="B681" s="38"/>
      <c r="C681" s="38"/>
      <c r="D681" s="38"/>
      <c r="E681" s="38"/>
      <c r="F681" s="38"/>
      <c r="G681" s="38"/>
      <c r="H681" s="38"/>
      <c r="I681" s="78"/>
      <c r="J681" s="49"/>
      <c r="K681" s="53"/>
      <c r="L681" s="59"/>
      <c r="M681" s="38"/>
      <c r="N681" s="38"/>
      <c r="O681" s="38"/>
      <c r="P681" s="38"/>
      <c r="Q681" s="42"/>
    </row>
    <row r="682" spans="1:17" ht="15.75" x14ac:dyDescent="0.25">
      <c r="A682" s="1"/>
      <c r="B682" s="38"/>
      <c r="C682" s="38"/>
      <c r="D682" s="38"/>
      <c r="E682" s="38"/>
      <c r="F682" s="38"/>
      <c r="G682" s="38"/>
      <c r="H682" s="38"/>
      <c r="I682" s="78"/>
      <c r="J682" s="49"/>
      <c r="K682" s="53"/>
      <c r="L682" s="59"/>
      <c r="M682" s="38"/>
      <c r="N682" s="38"/>
      <c r="O682" s="38"/>
      <c r="P682" s="38"/>
      <c r="Q682" s="42"/>
    </row>
    <row r="683" spans="1:17" ht="15.75" x14ac:dyDescent="0.25">
      <c r="A683" s="1"/>
      <c r="B683" s="38"/>
      <c r="C683" s="38"/>
      <c r="D683" s="38"/>
      <c r="E683" s="38"/>
      <c r="F683" s="38"/>
      <c r="G683" s="38"/>
      <c r="H683" s="38"/>
      <c r="I683" s="78"/>
      <c r="J683" s="49"/>
      <c r="K683" s="53"/>
      <c r="L683" s="59"/>
      <c r="M683" s="38"/>
      <c r="N683" s="38"/>
      <c r="O683" s="38"/>
      <c r="P683" s="38"/>
      <c r="Q683" s="42"/>
    </row>
    <row r="684" spans="1:17" ht="15.75" x14ac:dyDescent="0.25">
      <c r="A684" s="1"/>
      <c r="B684" s="38"/>
      <c r="C684" s="38"/>
      <c r="D684" s="38"/>
      <c r="E684" s="38"/>
      <c r="F684" s="38"/>
      <c r="G684" s="38"/>
      <c r="H684" s="38"/>
      <c r="I684" s="78"/>
      <c r="J684" s="49"/>
      <c r="K684" s="53"/>
      <c r="L684" s="59"/>
      <c r="M684" s="38"/>
      <c r="N684" s="38"/>
      <c r="O684" s="38"/>
      <c r="P684" s="38"/>
      <c r="Q684" s="42"/>
    </row>
    <row r="685" spans="1:17" ht="15.75" x14ac:dyDescent="0.25">
      <c r="A685" s="1"/>
      <c r="B685" s="38"/>
      <c r="C685" s="38"/>
      <c r="D685" s="38"/>
      <c r="E685" s="38"/>
      <c r="F685" s="38"/>
      <c r="G685" s="38"/>
      <c r="H685" s="38"/>
      <c r="I685" s="78"/>
      <c r="J685" s="49"/>
      <c r="K685" s="53"/>
      <c r="L685" s="59"/>
      <c r="M685" s="38"/>
      <c r="N685" s="38"/>
      <c r="O685" s="38"/>
      <c r="P685" s="38"/>
      <c r="Q685" s="42"/>
    </row>
    <row r="686" spans="1:17" ht="15.75" x14ac:dyDescent="0.25">
      <c r="A686" s="1"/>
      <c r="B686" s="38"/>
      <c r="C686" s="38"/>
      <c r="D686" s="38"/>
      <c r="E686" s="38"/>
      <c r="F686" s="38"/>
      <c r="G686" s="38"/>
      <c r="H686" s="38"/>
      <c r="I686" s="78"/>
      <c r="J686" s="49"/>
      <c r="K686" s="53"/>
      <c r="L686" s="59"/>
      <c r="M686" s="38"/>
      <c r="N686" s="38"/>
      <c r="O686" s="38"/>
      <c r="P686" s="38"/>
      <c r="Q686" s="42"/>
    </row>
    <row r="687" spans="1:17" ht="15.75" x14ac:dyDescent="0.25">
      <c r="A687" s="1"/>
      <c r="B687" s="38"/>
      <c r="C687" s="38"/>
      <c r="D687" s="38"/>
      <c r="E687" s="38"/>
      <c r="F687" s="38"/>
      <c r="G687" s="38"/>
      <c r="H687" s="38"/>
      <c r="I687" s="78"/>
      <c r="J687" s="49"/>
      <c r="K687" s="53"/>
      <c r="L687" s="59"/>
      <c r="M687" s="38"/>
      <c r="N687" s="38"/>
      <c r="O687" s="38"/>
      <c r="P687" s="38"/>
      <c r="Q687" s="42"/>
    </row>
    <row r="688" spans="1:17" ht="15.75" x14ac:dyDescent="0.25">
      <c r="A688" s="1"/>
      <c r="B688" s="38"/>
      <c r="C688" s="38"/>
      <c r="D688" s="38"/>
      <c r="E688" s="38"/>
      <c r="F688" s="38"/>
      <c r="G688" s="38"/>
      <c r="H688" s="38"/>
      <c r="I688" s="78"/>
      <c r="J688" s="49"/>
      <c r="K688" s="53"/>
      <c r="L688" s="59"/>
      <c r="M688" s="38"/>
      <c r="N688" s="38"/>
      <c r="O688" s="38"/>
      <c r="P688" s="38"/>
      <c r="Q688" s="42"/>
    </row>
    <row r="689" spans="1:17" ht="15.75" x14ac:dyDescent="0.25">
      <c r="A689" s="1"/>
      <c r="B689" s="38"/>
      <c r="C689" s="38"/>
      <c r="D689" s="38"/>
      <c r="E689" s="38"/>
      <c r="F689" s="38"/>
      <c r="G689" s="38"/>
      <c r="H689" s="38"/>
      <c r="I689" s="78"/>
      <c r="J689" s="49"/>
      <c r="K689" s="53"/>
      <c r="L689" s="59"/>
      <c r="M689" s="38"/>
      <c r="N689" s="38"/>
      <c r="O689" s="38"/>
      <c r="P689" s="38"/>
      <c r="Q689" s="42"/>
    </row>
    <row r="690" spans="1:17" ht="15.75" x14ac:dyDescent="0.25">
      <c r="A690" s="1"/>
      <c r="B690" s="38"/>
      <c r="C690" s="38"/>
      <c r="D690" s="38"/>
      <c r="E690" s="38"/>
      <c r="F690" s="38"/>
      <c r="G690" s="38"/>
      <c r="H690" s="38"/>
      <c r="I690" s="78"/>
      <c r="J690" s="49"/>
      <c r="K690" s="53"/>
      <c r="L690" s="59"/>
      <c r="M690" s="38"/>
      <c r="N690" s="38"/>
      <c r="O690" s="38"/>
      <c r="P690" s="38"/>
      <c r="Q690" s="42"/>
    </row>
    <row r="691" spans="1:17" ht="15.75" x14ac:dyDescent="0.25">
      <c r="A691" s="1"/>
      <c r="B691" s="38"/>
      <c r="C691" s="38"/>
      <c r="D691" s="38"/>
      <c r="E691" s="38"/>
      <c r="F691" s="38"/>
      <c r="G691" s="38"/>
      <c r="H691" s="38"/>
      <c r="I691" s="78"/>
      <c r="J691" s="49"/>
      <c r="K691" s="53"/>
      <c r="L691" s="59"/>
      <c r="M691" s="38"/>
      <c r="N691" s="38"/>
      <c r="O691" s="38"/>
      <c r="P691" s="38"/>
      <c r="Q691" s="42"/>
    </row>
    <row r="692" spans="1:17" ht="15.75" x14ac:dyDescent="0.25">
      <c r="A692" s="1"/>
      <c r="B692" s="38"/>
      <c r="C692" s="38"/>
      <c r="D692" s="38"/>
      <c r="E692" s="38"/>
      <c r="F692" s="38"/>
      <c r="G692" s="38"/>
      <c r="H692" s="38"/>
      <c r="I692" s="78"/>
      <c r="J692" s="49"/>
      <c r="K692" s="53"/>
      <c r="L692" s="59"/>
      <c r="M692" s="38"/>
      <c r="N692" s="38"/>
      <c r="O692" s="38"/>
      <c r="P692" s="38"/>
      <c r="Q692" s="42"/>
    </row>
    <row r="693" spans="1:17" ht="15.75" x14ac:dyDescent="0.25">
      <c r="A693" s="1"/>
      <c r="B693" s="38"/>
      <c r="C693" s="38"/>
      <c r="D693" s="38"/>
      <c r="E693" s="38"/>
      <c r="F693" s="38"/>
      <c r="G693" s="38"/>
      <c r="H693" s="38"/>
      <c r="I693" s="78"/>
      <c r="J693" s="49"/>
      <c r="K693" s="53"/>
      <c r="L693" s="59"/>
      <c r="M693" s="38"/>
      <c r="N693" s="38"/>
      <c r="O693" s="38"/>
      <c r="P693" s="38"/>
      <c r="Q693" s="42"/>
    </row>
    <row r="694" spans="1:17" ht="15.75" x14ac:dyDescent="0.25">
      <c r="A694" s="1"/>
      <c r="B694" s="38"/>
      <c r="C694" s="38"/>
      <c r="D694" s="38"/>
      <c r="E694" s="38"/>
      <c r="F694" s="38"/>
      <c r="G694" s="38"/>
      <c r="H694" s="38"/>
      <c r="I694" s="78"/>
      <c r="J694" s="49"/>
      <c r="K694" s="53"/>
      <c r="L694" s="59"/>
      <c r="M694" s="38"/>
      <c r="N694" s="38"/>
      <c r="O694" s="38"/>
      <c r="P694" s="38"/>
      <c r="Q694" s="42"/>
    </row>
    <row r="695" spans="1:17" ht="15.75" x14ac:dyDescent="0.25">
      <c r="A695" s="1"/>
      <c r="B695" s="38"/>
      <c r="C695" s="38"/>
      <c r="D695" s="38"/>
      <c r="E695" s="38"/>
      <c r="F695" s="38"/>
      <c r="G695" s="38"/>
      <c r="H695" s="38"/>
      <c r="I695" s="78"/>
      <c r="J695" s="49"/>
      <c r="K695" s="53"/>
      <c r="L695" s="59"/>
      <c r="M695" s="38"/>
      <c r="N695" s="38"/>
      <c r="O695" s="38"/>
      <c r="P695" s="38"/>
      <c r="Q695" s="42"/>
    </row>
    <row r="696" spans="1:17" ht="15.75" x14ac:dyDescent="0.25">
      <c r="A696" s="1"/>
      <c r="B696" s="38"/>
      <c r="C696" s="38"/>
      <c r="D696" s="38"/>
      <c r="E696" s="38"/>
      <c r="F696" s="38"/>
      <c r="G696" s="38"/>
      <c r="H696" s="38"/>
      <c r="I696" s="78"/>
      <c r="J696" s="49"/>
      <c r="K696" s="53"/>
      <c r="L696" s="59"/>
      <c r="M696" s="38"/>
      <c r="N696" s="38"/>
      <c r="O696" s="38"/>
      <c r="P696" s="38"/>
      <c r="Q696" s="42"/>
    </row>
    <row r="697" spans="1:17" ht="15.75" x14ac:dyDescent="0.25">
      <c r="A697" s="1"/>
      <c r="B697" s="38"/>
      <c r="C697" s="38"/>
      <c r="D697" s="38"/>
      <c r="E697" s="38"/>
      <c r="F697" s="38"/>
      <c r="G697" s="38"/>
      <c r="H697" s="38"/>
      <c r="I697" s="78"/>
      <c r="J697" s="49"/>
      <c r="K697" s="53"/>
      <c r="L697" s="59"/>
      <c r="M697" s="38"/>
      <c r="N697" s="38"/>
      <c r="O697" s="38"/>
      <c r="P697" s="38"/>
      <c r="Q697" s="42"/>
    </row>
    <row r="698" spans="1:17" ht="15.75" x14ac:dyDescent="0.25">
      <c r="A698" s="1"/>
      <c r="B698" s="38"/>
      <c r="C698" s="38"/>
      <c r="D698" s="38"/>
      <c r="E698" s="38"/>
      <c r="F698" s="38"/>
      <c r="G698" s="38"/>
      <c r="H698" s="38"/>
      <c r="I698" s="78"/>
      <c r="J698" s="49"/>
      <c r="K698" s="53"/>
      <c r="L698" s="59"/>
      <c r="M698" s="38"/>
      <c r="N698" s="38"/>
      <c r="O698" s="38"/>
      <c r="P698" s="38"/>
      <c r="Q698" s="42"/>
    </row>
    <row r="699" spans="1:17" ht="15.75" x14ac:dyDescent="0.25">
      <c r="A699" s="1"/>
      <c r="B699" s="38"/>
      <c r="C699" s="38"/>
      <c r="D699" s="38"/>
      <c r="E699" s="38"/>
      <c r="F699" s="38"/>
      <c r="G699" s="38"/>
      <c r="H699" s="38"/>
      <c r="I699" s="78"/>
      <c r="J699" s="49"/>
      <c r="K699" s="53"/>
      <c r="L699" s="59"/>
      <c r="M699" s="38"/>
      <c r="N699" s="38"/>
      <c r="O699" s="38"/>
      <c r="P699" s="38"/>
      <c r="Q699" s="42"/>
    </row>
    <row r="700" spans="1:17" ht="15.75" x14ac:dyDescent="0.25">
      <c r="A700" s="1"/>
      <c r="B700" s="38"/>
      <c r="C700" s="38"/>
      <c r="D700" s="38"/>
      <c r="E700" s="38"/>
      <c r="F700" s="38"/>
      <c r="G700" s="38"/>
      <c r="H700" s="38"/>
      <c r="I700" s="78"/>
      <c r="J700" s="49"/>
      <c r="K700" s="53"/>
      <c r="L700" s="59"/>
      <c r="M700" s="38"/>
      <c r="N700" s="38"/>
      <c r="O700" s="38"/>
      <c r="P700" s="38"/>
      <c r="Q700" s="42"/>
    </row>
    <row r="701" spans="1:17" ht="15.75" x14ac:dyDescent="0.25">
      <c r="A701" s="1"/>
      <c r="B701" s="38"/>
      <c r="C701" s="38"/>
      <c r="D701" s="38"/>
      <c r="E701" s="38"/>
      <c r="F701" s="38"/>
      <c r="G701" s="38"/>
      <c r="H701" s="38"/>
      <c r="I701" s="78"/>
      <c r="J701" s="49"/>
      <c r="K701" s="53"/>
      <c r="L701" s="59"/>
      <c r="M701" s="38"/>
      <c r="N701" s="38"/>
      <c r="O701" s="38"/>
      <c r="P701" s="38"/>
      <c r="Q701" s="42"/>
    </row>
    <row r="702" spans="1:17" ht="15.75" x14ac:dyDescent="0.25">
      <c r="A702" s="1"/>
      <c r="B702" s="38"/>
      <c r="C702" s="38"/>
      <c r="D702" s="38"/>
      <c r="E702" s="38"/>
      <c r="F702" s="38"/>
      <c r="G702" s="38"/>
      <c r="H702" s="38"/>
      <c r="I702" s="78"/>
      <c r="J702" s="49"/>
      <c r="K702" s="53"/>
      <c r="L702" s="59"/>
      <c r="M702" s="38"/>
      <c r="N702" s="38"/>
      <c r="O702" s="38"/>
      <c r="P702" s="38"/>
      <c r="Q702" s="42"/>
    </row>
    <row r="703" spans="1:17" ht="15.75" x14ac:dyDescent="0.25">
      <c r="A703" s="1"/>
      <c r="B703" s="38"/>
      <c r="C703" s="38"/>
      <c r="D703" s="38"/>
      <c r="E703" s="38"/>
      <c r="F703" s="38"/>
      <c r="G703" s="38"/>
      <c r="H703" s="38"/>
      <c r="I703" s="78"/>
      <c r="J703" s="49"/>
      <c r="K703" s="53"/>
      <c r="L703" s="59"/>
      <c r="M703" s="38"/>
      <c r="N703" s="38"/>
      <c r="O703" s="38"/>
      <c r="P703" s="38"/>
      <c r="Q703" s="42"/>
    </row>
    <row r="704" spans="1:17" ht="15.75" x14ac:dyDescent="0.25">
      <c r="A704" s="1"/>
      <c r="B704" s="38"/>
      <c r="C704" s="38"/>
      <c r="D704" s="38"/>
      <c r="E704" s="38"/>
      <c r="F704" s="38"/>
      <c r="G704" s="38"/>
      <c r="H704" s="38"/>
      <c r="I704" s="78"/>
      <c r="J704" s="49"/>
      <c r="K704" s="53"/>
      <c r="L704" s="59"/>
      <c r="M704" s="38"/>
      <c r="N704" s="38"/>
      <c r="O704" s="38"/>
      <c r="P704" s="38"/>
      <c r="Q704" s="42"/>
    </row>
    <row r="705" spans="1:17" ht="15.75" x14ac:dyDescent="0.25">
      <c r="A705" s="1"/>
      <c r="B705" s="38"/>
      <c r="C705" s="38"/>
      <c r="D705" s="38"/>
      <c r="E705" s="38"/>
      <c r="F705" s="38"/>
      <c r="G705" s="38"/>
      <c r="H705" s="38"/>
      <c r="I705" s="78"/>
      <c r="J705" s="49"/>
      <c r="K705" s="53"/>
      <c r="L705" s="59"/>
      <c r="M705" s="38"/>
      <c r="N705" s="38"/>
      <c r="O705" s="38"/>
      <c r="P705" s="38"/>
      <c r="Q705" s="42"/>
    </row>
    <row r="706" spans="1:17" ht="15.75" x14ac:dyDescent="0.25">
      <c r="A706" s="1"/>
      <c r="B706" s="38"/>
      <c r="C706" s="38"/>
      <c r="D706" s="38"/>
      <c r="E706" s="38"/>
      <c r="F706" s="38"/>
      <c r="G706" s="38"/>
      <c r="H706" s="38"/>
      <c r="I706" s="78"/>
      <c r="J706" s="49"/>
      <c r="K706" s="53"/>
      <c r="L706" s="59"/>
      <c r="M706" s="38"/>
      <c r="N706" s="38"/>
      <c r="O706" s="38"/>
      <c r="P706" s="38"/>
      <c r="Q706" s="42"/>
    </row>
    <row r="707" spans="1:17" ht="15.75" x14ac:dyDescent="0.25">
      <c r="A707" s="1"/>
      <c r="B707" s="38"/>
      <c r="C707" s="38"/>
      <c r="D707" s="38"/>
      <c r="E707" s="38"/>
      <c r="F707" s="38"/>
      <c r="G707" s="38"/>
      <c r="H707" s="38"/>
      <c r="I707" s="78"/>
      <c r="J707" s="49"/>
      <c r="K707" s="53"/>
      <c r="L707" s="59"/>
      <c r="M707" s="38"/>
      <c r="N707" s="38"/>
      <c r="O707" s="38"/>
      <c r="P707" s="38"/>
      <c r="Q707" s="42"/>
    </row>
    <row r="708" spans="1:17" ht="15.75" x14ac:dyDescent="0.25">
      <c r="A708" s="1"/>
      <c r="B708" s="38"/>
      <c r="C708" s="38"/>
      <c r="D708" s="38"/>
      <c r="E708" s="38"/>
      <c r="F708" s="38"/>
      <c r="G708" s="38"/>
      <c r="H708" s="38"/>
      <c r="I708" s="78"/>
      <c r="J708" s="49"/>
      <c r="K708" s="53"/>
      <c r="L708" s="59"/>
      <c r="M708" s="38"/>
      <c r="N708" s="38"/>
      <c r="O708" s="38"/>
      <c r="P708" s="38"/>
      <c r="Q708" s="42"/>
    </row>
    <row r="709" spans="1:17" ht="15.75" x14ac:dyDescent="0.25">
      <c r="A709" s="1"/>
      <c r="B709" s="38"/>
      <c r="C709" s="38"/>
      <c r="D709" s="38"/>
      <c r="E709" s="38"/>
      <c r="F709" s="38"/>
      <c r="G709" s="38"/>
      <c r="H709" s="38"/>
      <c r="I709" s="78"/>
      <c r="J709" s="49"/>
      <c r="K709" s="53"/>
      <c r="L709" s="59"/>
      <c r="M709" s="38"/>
      <c r="N709" s="38"/>
      <c r="O709" s="38"/>
      <c r="P709" s="38"/>
      <c r="Q709" s="42"/>
    </row>
    <row r="710" spans="1:17" ht="15.75" x14ac:dyDescent="0.25">
      <c r="A710" s="1"/>
      <c r="B710" s="38"/>
      <c r="C710" s="38"/>
      <c r="D710" s="38"/>
      <c r="E710" s="38"/>
      <c r="F710" s="38"/>
      <c r="G710" s="38"/>
      <c r="H710" s="38"/>
      <c r="I710" s="78"/>
      <c r="J710" s="49"/>
      <c r="K710" s="53"/>
      <c r="L710" s="59"/>
      <c r="M710" s="38"/>
      <c r="N710" s="38"/>
      <c r="O710" s="38"/>
      <c r="P710" s="38"/>
      <c r="Q710" s="42"/>
    </row>
    <row r="711" spans="1:17" ht="15.75" x14ac:dyDescent="0.25">
      <c r="A711" s="1"/>
      <c r="B711" s="38"/>
      <c r="C711" s="38"/>
      <c r="D711" s="38"/>
      <c r="E711" s="38"/>
      <c r="F711" s="38"/>
      <c r="G711" s="38"/>
      <c r="H711" s="38"/>
      <c r="I711" s="78"/>
      <c r="J711" s="49"/>
      <c r="K711" s="53"/>
      <c r="L711" s="59"/>
      <c r="M711" s="38"/>
      <c r="N711" s="38"/>
      <c r="O711" s="38"/>
      <c r="P711" s="38"/>
      <c r="Q711" s="42"/>
    </row>
    <row r="712" spans="1:17" ht="15.75" x14ac:dyDescent="0.25">
      <c r="A712" s="1"/>
      <c r="B712" s="38"/>
      <c r="C712" s="38"/>
      <c r="D712" s="38"/>
      <c r="E712" s="38"/>
      <c r="F712" s="38"/>
      <c r="G712" s="38"/>
      <c r="H712" s="38"/>
      <c r="I712" s="78"/>
      <c r="J712" s="49"/>
      <c r="K712" s="53"/>
      <c r="L712" s="59"/>
      <c r="M712" s="38"/>
      <c r="N712" s="38"/>
      <c r="O712" s="38"/>
      <c r="P712" s="38"/>
      <c r="Q712" s="42"/>
    </row>
    <row r="713" spans="1:17" ht="15.75" x14ac:dyDescent="0.25">
      <c r="A713" s="1"/>
      <c r="B713" s="38"/>
      <c r="C713" s="38"/>
      <c r="D713" s="38"/>
      <c r="E713" s="38"/>
      <c r="F713" s="38"/>
      <c r="G713" s="38"/>
      <c r="H713" s="38"/>
      <c r="I713" s="78"/>
      <c r="J713" s="49"/>
      <c r="K713" s="53"/>
      <c r="L713" s="59"/>
      <c r="M713" s="38"/>
      <c r="N713" s="38"/>
      <c r="O713" s="38"/>
      <c r="P713" s="38"/>
      <c r="Q713" s="42"/>
    </row>
    <row r="714" spans="1:17" ht="15.75" x14ac:dyDescent="0.25">
      <c r="A714" s="1"/>
      <c r="B714" s="38"/>
      <c r="C714" s="38"/>
      <c r="D714" s="38"/>
      <c r="E714" s="38"/>
      <c r="F714" s="38"/>
      <c r="G714" s="38"/>
      <c r="H714" s="38"/>
      <c r="I714" s="78"/>
      <c r="J714" s="49"/>
      <c r="K714" s="53"/>
      <c r="L714" s="59"/>
      <c r="M714" s="38"/>
      <c r="N714" s="38"/>
      <c r="O714" s="38"/>
      <c r="P714" s="38"/>
      <c r="Q714" s="42"/>
    </row>
    <row r="715" spans="1:17" ht="15.75" x14ac:dyDescent="0.25">
      <c r="A715" s="1"/>
      <c r="B715" s="38"/>
      <c r="C715" s="38"/>
      <c r="D715" s="38"/>
      <c r="E715" s="38"/>
      <c r="F715" s="38"/>
      <c r="G715" s="38"/>
      <c r="H715" s="38"/>
      <c r="I715" s="78"/>
      <c r="J715" s="49"/>
      <c r="K715" s="53"/>
      <c r="L715" s="59"/>
      <c r="M715" s="38"/>
      <c r="N715" s="38"/>
      <c r="O715" s="38"/>
      <c r="P715" s="38"/>
      <c r="Q715" s="42"/>
    </row>
    <row r="716" spans="1:17" ht="15.75" x14ac:dyDescent="0.25">
      <c r="A716" s="1"/>
      <c r="B716" s="38"/>
      <c r="C716" s="38"/>
      <c r="D716" s="38"/>
      <c r="E716" s="38"/>
      <c r="F716" s="38"/>
      <c r="G716" s="38"/>
      <c r="H716" s="38"/>
      <c r="I716" s="78"/>
      <c r="J716" s="49"/>
      <c r="K716" s="53"/>
      <c r="L716" s="59"/>
      <c r="M716" s="38"/>
      <c r="N716" s="38"/>
      <c r="O716" s="38"/>
      <c r="P716" s="38"/>
      <c r="Q716" s="42"/>
    </row>
    <row r="717" spans="1:17" ht="15.75" x14ac:dyDescent="0.25">
      <c r="A717" s="1"/>
      <c r="B717" s="38"/>
      <c r="C717" s="38"/>
      <c r="D717" s="38"/>
      <c r="E717" s="38"/>
      <c r="F717" s="38"/>
      <c r="G717" s="38"/>
      <c r="H717" s="38"/>
      <c r="I717" s="78"/>
      <c r="J717" s="49"/>
      <c r="K717" s="53"/>
      <c r="L717" s="59"/>
      <c r="M717" s="38"/>
      <c r="N717" s="38"/>
      <c r="O717" s="38"/>
      <c r="P717" s="38"/>
      <c r="Q717" s="42"/>
    </row>
    <row r="718" spans="1:17" ht="15.75" x14ac:dyDescent="0.25">
      <c r="A718" s="1"/>
      <c r="B718" s="38"/>
      <c r="C718" s="38"/>
      <c r="D718" s="38"/>
      <c r="E718" s="38"/>
      <c r="F718" s="38"/>
      <c r="G718" s="38"/>
      <c r="H718" s="38"/>
      <c r="I718" s="78"/>
      <c r="J718" s="49"/>
      <c r="K718" s="53"/>
      <c r="L718" s="59"/>
      <c r="M718" s="38"/>
      <c r="N718" s="38"/>
      <c r="O718" s="38"/>
      <c r="P718" s="38"/>
      <c r="Q718" s="42"/>
    </row>
    <row r="719" spans="1:17" ht="15.75" x14ac:dyDescent="0.25">
      <c r="A719" s="1"/>
      <c r="B719" s="38"/>
      <c r="C719" s="38"/>
      <c r="D719" s="38"/>
      <c r="E719" s="38"/>
      <c r="F719" s="38"/>
      <c r="G719" s="38"/>
      <c r="H719" s="38"/>
      <c r="I719" s="78"/>
      <c r="J719" s="49"/>
      <c r="K719" s="53"/>
      <c r="L719" s="59"/>
      <c r="M719" s="38"/>
      <c r="N719" s="38"/>
      <c r="O719" s="38"/>
      <c r="P719" s="38"/>
      <c r="Q719" s="42"/>
    </row>
    <row r="720" spans="1:17" ht="15.75" x14ac:dyDescent="0.25">
      <c r="A720" s="1"/>
      <c r="B720" s="38"/>
      <c r="C720" s="38"/>
      <c r="D720" s="38"/>
      <c r="E720" s="38"/>
      <c r="F720" s="38"/>
      <c r="G720" s="38"/>
      <c r="H720" s="38"/>
      <c r="I720" s="78"/>
      <c r="J720" s="49"/>
      <c r="K720" s="53"/>
      <c r="L720" s="59"/>
      <c r="M720" s="38"/>
      <c r="N720" s="38"/>
      <c r="O720" s="38"/>
      <c r="P720" s="38"/>
      <c r="Q720" s="42"/>
    </row>
    <row r="721" spans="1:17" ht="15.75" x14ac:dyDescent="0.25">
      <c r="A721" s="1"/>
      <c r="B721" s="38"/>
      <c r="C721" s="38"/>
      <c r="D721" s="38"/>
      <c r="E721" s="38"/>
      <c r="F721" s="38"/>
      <c r="G721" s="38"/>
      <c r="H721" s="38"/>
      <c r="I721" s="78"/>
      <c r="J721" s="49"/>
      <c r="K721" s="53"/>
      <c r="L721" s="59"/>
      <c r="M721" s="38"/>
      <c r="N721" s="38"/>
      <c r="O721" s="38"/>
      <c r="P721" s="38"/>
      <c r="Q721" s="42"/>
    </row>
    <row r="722" spans="1:17" ht="15.75" x14ac:dyDescent="0.25">
      <c r="A722" s="1"/>
      <c r="B722" s="38"/>
      <c r="C722" s="38"/>
      <c r="D722" s="38"/>
      <c r="E722" s="38"/>
      <c r="F722" s="38"/>
      <c r="G722" s="38"/>
      <c r="H722" s="38"/>
      <c r="I722" s="78"/>
      <c r="J722" s="49"/>
      <c r="K722" s="53"/>
      <c r="L722" s="59"/>
      <c r="M722" s="38"/>
      <c r="N722" s="38"/>
      <c r="O722" s="38"/>
      <c r="P722" s="38"/>
      <c r="Q722" s="42"/>
    </row>
    <row r="723" spans="1:17" ht="15.75" x14ac:dyDescent="0.25">
      <c r="A723" s="1"/>
      <c r="B723" s="38"/>
      <c r="C723" s="38"/>
      <c r="D723" s="38"/>
      <c r="E723" s="38"/>
      <c r="F723" s="38"/>
      <c r="G723" s="38"/>
      <c r="H723" s="38"/>
      <c r="I723" s="78"/>
      <c r="J723" s="49"/>
      <c r="K723" s="53"/>
      <c r="L723" s="59"/>
      <c r="M723" s="38"/>
      <c r="N723" s="38"/>
      <c r="O723" s="38"/>
      <c r="P723" s="38"/>
      <c r="Q723" s="42"/>
    </row>
    <row r="724" spans="1:17" ht="15.75" x14ac:dyDescent="0.25">
      <c r="A724" s="1"/>
      <c r="B724" s="38"/>
      <c r="C724" s="38"/>
      <c r="D724" s="38"/>
      <c r="E724" s="38"/>
      <c r="F724" s="38"/>
      <c r="G724" s="38"/>
      <c r="H724" s="38"/>
      <c r="I724" s="78"/>
      <c r="J724" s="49"/>
      <c r="K724" s="53"/>
      <c r="L724" s="59"/>
      <c r="M724" s="38"/>
      <c r="N724" s="38"/>
      <c r="O724" s="38"/>
      <c r="P724" s="38"/>
      <c r="Q724" s="42"/>
    </row>
    <row r="725" spans="1:17" ht="15.75" x14ac:dyDescent="0.25">
      <c r="A725" s="1"/>
      <c r="B725" s="38"/>
      <c r="C725" s="38"/>
      <c r="D725" s="38"/>
      <c r="E725" s="38"/>
      <c r="F725" s="38"/>
      <c r="G725" s="38"/>
      <c r="H725" s="38"/>
      <c r="I725" s="78"/>
      <c r="J725" s="49"/>
      <c r="K725" s="53"/>
      <c r="L725" s="59"/>
      <c r="M725" s="38"/>
      <c r="N725" s="38"/>
      <c r="O725" s="38"/>
      <c r="P725" s="38"/>
      <c r="Q725" s="42"/>
    </row>
    <row r="726" spans="1:17" ht="15.75" x14ac:dyDescent="0.25">
      <c r="A726" s="1"/>
      <c r="B726" s="38"/>
      <c r="C726" s="38"/>
      <c r="D726" s="38"/>
      <c r="E726" s="38"/>
      <c r="F726" s="38"/>
      <c r="G726" s="38"/>
      <c r="H726" s="38"/>
      <c r="I726" s="78"/>
      <c r="J726" s="49"/>
      <c r="K726" s="53"/>
      <c r="L726" s="59"/>
      <c r="M726" s="38"/>
      <c r="N726" s="38"/>
      <c r="O726" s="38"/>
      <c r="P726" s="38"/>
      <c r="Q726" s="42"/>
    </row>
    <row r="727" spans="1:17" ht="15.75" x14ac:dyDescent="0.25">
      <c r="A727" s="1"/>
      <c r="B727" s="38"/>
      <c r="C727" s="38"/>
      <c r="D727" s="38"/>
      <c r="E727" s="38"/>
      <c r="F727" s="38"/>
      <c r="G727" s="38"/>
      <c r="H727" s="38"/>
      <c r="I727" s="78"/>
      <c r="J727" s="49"/>
      <c r="K727" s="53"/>
      <c r="L727" s="59"/>
      <c r="M727" s="38"/>
      <c r="N727" s="38"/>
      <c r="O727" s="38"/>
      <c r="P727" s="38"/>
      <c r="Q727" s="42"/>
    </row>
    <row r="728" spans="1:17" ht="15.75" x14ac:dyDescent="0.25">
      <c r="A728" s="1"/>
      <c r="B728" s="38"/>
      <c r="C728" s="38"/>
      <c r="D728" s="38"/>
      <c r="E728" s="38"/>
      <c r="F728" s="38"/>
      <c r="G728" s="38"/>
      <c r="H728" s="38"/>
      <c r="I728" s="78"/>
      <c r="J728" s="49"/>
      <c r="K728" s="53"/>
      <c r="L728" s="59"/>
      <c r="M728" s="38"/>
      <c r="N728" s="38"/>
      <c r="O728" s="38"/>
      <c r="P728" s="38"/>
      <c r="Q728" s="42"/>
    </row>
    <row r="729" spans="1:17" ht="15.75" x14ac:dyDescent="0.25">
      <c r="A729" s="1"/>
      <c r="B729" s="38"/>
      <c r="C729" s="38"/>
      <c r="D729" s="38"/>
      <c r="E729" s="38"/>
      <c r="F729" s="38"/>
      <c r="G729" s="38"/>
      <c r="H729" s="38"/>
      <c r="I729" s="78"/>
      <c r="J729" s="49"/>
      <c r="K729" s="53"/>
      <c r="L729" s="59"/>
      <c r="M729" s="38"/>
      <c r="N729" s="38"/>
      <c r="O729" s="38"/>
      <c r="P729" s="38"/>
      <c r="Q729" s="42"/>
    </row>
    <row r="730" spans="1:17" ht="15.75" x14ac:dyDescent="0.25">
      <c r="A730" s="1"/>
      <c r="B730" s="38"/>
      <c r="C730" s="38"/>
      <c r="D730" s="38"/>
      <c r="E730" s="38"/>
      <c r="F730" s="38"/>
      <c r="G730" s="38"/>
      <c r="H730" s="38"/>
      <c r="I730" s="78"/>
      <c r="J730" s="49"/>
      <c r="K730" s="53"/>
      <c r="L730" s="59"/>
      <c r="M730" s="38"/>
      <c r="N730" s="38"/>
      <c r="O730" s="38"/>
      <c r="P730" s="38"/>
      <c r="Q730" s="42"/>
    </row>
    <row r="731" spans="1:17" ht="15.75" x14ac:dyDescent="0.25">
      <c r="A731" s="1"/>
      <c r="B731" s="38"/>
      <c r="C731" s="38"/>
      <c r="D731" s="38"/>
      <c r="E731" s="38"/>
      <c r="F731" s="38"/>
      <c r="G731" s="38"/>
      <c r="H731" s="38"/>
      <c r="I731" s="78"/>
      <c r="J731" s="49"/>
      <c r="K731" s="53"/>
      <c r="L731" s="59"/>
      <c r="M731" s="38"/>
      <c r="N731" s="38"/>
      <c r="O731" s="38"/>
      <c r="P731" s="38"/>
      <c r="Q731" s="42"/>
    </row>
    <row r="732" spans="1:17" ht="15.75" x14ac:dyDescent="0.25">
      <c r="A732" s="1"/>
      <c r="B732" s="38"/>
      <c r="C732" s="38"/>
      <c r="D732" s="38"/>
      <c r="E732" s="38"/>
      <c r="F732" s="38"/>
      <c r="G732" s="38"/>
      <c r="H732" s="38"/>
      <c r="I732" s="78"/>
      <c r="J732" s="49"/>
      <c r="K732" s="53"/>
      <c r="L732" s="59"/>
      <c r="M732" s="38"/>
      <c r="N732" s="38"/>
      <c r="O732" s="38"/>
      <c r="P732" s="38"/>
      <c r="Q732" s="42"/>
    </row>
    <row r="733" spans="1:17" ht="15.75" x14ac:dyDescent="0.25">
      <c r="A733" s="1"/>
      <c r="B733" s="38"/>
      <c r="C733" s="38"/>
      <c r="D733" s="38"/>
      <c r="E733" s="38"/>
      <c r="F733" s="38"/>
      <c r="G733" s="38"/>
      <c r="H733" s="38"/>
      <c r="I733" s="78"/>
      <c r="J733" s="49"/>
      <c r="K733" s="53"/>
      <c r="L733" s="59"/>
      <c r="M733" s="38"/>
      <c r="N733" s="38"/>
      <c r="O733" s="38"/>
      <c r="P733" s="38"/>
      <c r="Q733" s="42"/>
    </row>
    <row r="734" spans="1:17" ht="15.75" x14ac:dyDescent="0.25">
      <c r="A734" s="1"/>
      <c r="B734" s="38"/>
      <c r="C734" s="38"/>
      <c r="D734" s="38"/>
      <c r="E734" s="38"/>
      <c r="F734" s="38"/>
      <c r="G734" s="38"/>
      <c r="H734" s="38"/>
      <c r="I734" s="78"/>
      <c r="J734" s="49"/>
      <c r="K734" s="53"/>
      <c r="L734" s="59"/>
      <c r="M734" s="38"/>
      <c r="N734" s="38"/>
      <c r="O734" s="38"/>
      <c r="P734" s="38"/>
      <c r="Q734" s="42"/>
    </row>
    <row r="735" spans="1:17" ht="15.75" x14ac:dyDescent="0.25">
      <c r="A735" s="1"/>
      <c r="B735" s="38"/>
      <c r="C735" s="38"/>
      <c r="D735" s="38"/>
      <c r="E735" s="38"/>
      <c r="F735" s="38"/>
      <c r="G735" s="38"/>
      <c r="H735" s="38"/>
      <c r="I735" s="78"/>
      <c r="J735" s="49"/>
      <c r="K735" s="53"/>
      <c r="L735" s="59"/>
      <c r="M735" s="38"/>
      <c r="N735" s="38"/>
      <c r="O735" s="38"/>
      <c r="P735" s="38"/>
      <c r="Q735" s="42"/>
    </row>
    <row r="736" spans="1:17" ht="15.75" x14ac:dyDescent="0.25">
      <c r="A736" s="1"/>
      <c r="B736" s="38"/>
      <c r="C736" s="38"/>
      <c r="D736" s="38"/>
      <c r="E736" s="38"/>
      <c r="F736" s="38"/>
      <c r="G736" s="38"/>
      <c r="H736" s="38"/>
      <c r="I736" s="78"/>
      <c r="J736" s="49"/>
      <c r="K736" s="53"/>
      <c r="L736" s="59"/>
      <c r="M736" s="38"/>
      <c r="N736" s="38"/>
      <c r="O736" s="38"/>
      <c r="P736" s="38"/>
      <c r="Q736" s="42"/>
    </row>
    <row r="737" spans="1:17" ht="15.75" x14ac:dyDescent="0.25">
      <c r="A737" s="1"/>
      <c r="B737" s="38"/>
      <c r="C737" s="38"/>
      <c r="D737" s="38"/>
      <c r="E737" s="38"/>
      <c r="F737" s="38"/>
      <c r="G737" s="38"/>
      <c r="H737" s="38"/>
      <c r="I737" s="78"/>
      <c r="J737" s="49"/>
      <c r="K737" s="53"/>
      <c r="L737" s="59"/>
      <c r="M737" s="38"/>
      <c r="N737" s="38"/>
      <c r="O737" s="38"/>
      <c r="P737" s="38"/>
      <c r="Q737" s="42"/>
    </row>
    <row r="738" spans="1:17" ht="15.75" x14ac:dyDescent="0.25">
      <c r="A738" s="1"/>
      <c r="B738" s="38"/>
      <c r="C738" s="38"/>
      <c r="D738" s="38"/>
      <c r="E738" s="38"/>
      <c r="F738" s="38"/>
      <c r="G738" s="38"/>
      <c r="H738" s="38"/>
      <c r="I738" s="78"/>
      <c r="J738" s="49"/>
      <c r="K738" s="53"/>
      <c r="L738" s="59"/>
      <c r="M738" s="38"/>
      <c r="N738" s="38"/>
      <c r="O738" s="38"/>
      <c r="P738" s="38"/>
      <c r="Q738" s="42"/>
    </row>
    <row r="739" spans="1:17" ht="15.75" x14ac:dyDescent="0.25">
      <c r="A739" s="1"/>
      <c r="B739" s="38"/>
      <c r="C739" s="38"/>
      <c r="D739" s="38"/>
      <c r="E739" s="38"/>
      <c r="F739" s="38"/>
      <c r="G739" s="38"/>
      <c r="H739" s="38"/>
      <c r="I739" s="78"/>
      <c r="J739" s="49"/>
      <c r="K739" s="53"/>
      <c r="L739" s="59"/>
      <c r="M739" s="38"/>
      <c r="N739" s="38"/>
      <c r="O739" s="38"/>
      <c r="P739" s="38"/>
      <c r="Q739" s="42"/>
    </row>
    <row r="740" spans="1:17" ht="15.75" x14ac:dyDescent="0.25">
      <c r="A740" s="1"/>
      <c r="B740" s="38"/>
      <c r="C740" s="38"/>
      <c r="D740" s="38"/>
      <c r="E740" s="38"/>
      <c r="F740" s="38"/>
      <c r="G740" s="38"/>
      <c r="H740" s="38"/>
      <c r="I740" s="78"/>
      <c r="J740" s="49"/>
      <c r="K740" s="53"/>
      <c r="L740" s="59"/>
      <c r="M740" s="38"/>
      <c r="N740" s="38"/>
      <c r="O740" s="38"/>
      <c r="P740" s="38"/>
      <c r="Q740" s="42"/>
    </row>
    <row r="741" spans="1:17" ht="15.75" x14ac:dyDescent="0.25">
      <c r="A741" s="1"/>
      <c r="B741" s="38"/>
      <c r="C741" s="38"/>
      <c r="D741" s="38"/>
      <c r="E741" s="38"/>
      <c r="F741" s="38"/>
      <c r="G741" s="38"/>
      <c r="H741" s="38"/>
      <c r="I741" s="78"/>
      <c r="J741" s="49"/>
      <c r="K741" s="53"/>
      <c r="L741" s="59"/>
      <c r="M741" s="38"/>
      <c r="N741" s="38"/>
      <c r="O741" s="38"/>
      <c r="P741" s="38"/>
      <c r="Q741" s="42"/>
    </row>
    <row r="742" spans="1:17" ht="15.75" x14ac:dyDescent="0.25">
      <c r="A742" s="1"/>
      <c r="B742" s="38"/>
      <c r="C742" s="38"/>
      <c r="D742" s="38"/>
      <c r="E742" s="38"/>
      <c r="F742" s="38"/>
      <c r="G742" s="38"/>
      <c r="H742" s="38"/>
      <c r="I742" s="78"/>
      <c r="J742" s="49"/>
      <c r="K742" s="53"/>
      <c r="L742" s="59"/>
      <c r="M742" s="38"/>
      <c r="N742" s="38"/>
      <c r="O742" s="38"/>
      <c r="P742" s="38"/>
      <c r="Q742" s="42"/>
    </row>
    <row r="743" spans="1:17" ht="15.75" x14ac:dyDescent="0.25">
      <c r="A743" s="1"/>
      <c r="B743" s="38"/>
      <c r="C743" s="38"/>
      <c r="D743" s="38"/>
      <c r="E743" s="38"/>
      <c r="F743" s="38"/>
      <c r="G743" s="38"/>
      <c r="H743" s="38"/>
      <c r="I743" s="78"/>
      <c r="J743" s="49"/>
      <c r="K743" s="53"/>
      <c r="L743" s="59"/>
      <c r="M743" s="38"/>
      <c r="N743" s="38"/>
      <c r="O743" s="38"/>
      <c r="P743" s="38"/>
      <c r="Q743" s="42"/>
    </row>
    <row r="744" spans="1:17" ht="15.75" x14ac:dyDescent="0.25">
      <c r="A744" s="1"/>
      <c r="B744" s="38"/>
      <c r="C744" s="38"/>
      <c r="D744" s="38"/>
      <c r="E744" s="38"/>
      <c r="F744" s="38"/>
      <c r="G744" s="38"/>
      <c r="H744" s="38"/>
      <c r="I744" s="78"/>
      <c r="J744" s="49"/>
      <c r="K744" s="53"/>
      <c r="L744" s="59"/>
      <c r="M744" s="38"/>
      <c r="N744" s="38"/>
      <c r="O744" s="38"/>
      <c r="P744" s="38"/>
      <c r="Q744" s="42"/>
    </row>
    <row r="745" spans="1:17" ht="15.75" x14ac:dyDescent="0.25">
      <c r="A745" s="1"/>
      <c r="B745" s="38"/>
      <c r="C745" s="38"/>
      <c r="D745" s="38"/>
      <c r="E745" s="38"/>
      <c r="F745" s="38"/>
      <c r="G745" s="38"/>
      <c r="H745" s="38"/>
      <c r="I745" s="78"/>
      <c r="J745" s="49"/>
      <c r="K745" s="53"/>
      <c r="L745" s="59"/>
      <c r="M745" s="38"/>
      <c r="N745" s="38"/>
      <c r="O745" s="38"/>
      <c r="P745" s="38"/>
      <c r="Q745" s="42"/>
    </row>
    <row r="746" spans="1:17" ht="15.75" x14ac:dyDescent="0.25">
      <c r="A746" s="1"/>
      <c r="B746" s="38"/>
      <c r="C746" s="38"/>
      <c r="D746" s="38"/>
      <c r="E746" s="38"/>
      <c r="F746" s="38"/>
      <c r="G746" s="38"/>
      <c r="H746" s="38"/>
      <c r="I746" s="78"/>
      <c r="J746" s="49"/>
      <c r="K746" s="53"/>
      <c r="L746" s="59"/>
      <c r="M746" s="38"/>
      <c r="N746" s="38"/>
      <c r="O746" s="38"/>
      <c r="P746" s="38"/>
      <c r="Q746" s="42"/>
    </row>
    <row r="747" spans="1:17" ht="15.75" x14ac:dyDescent="0.25">
      <c r="A747" s="1"/>
      <c r="B747" s="38"/>
      <c r="C747" s="38"/>
      <c r="D747" s="38"/>
      <c r="E747" s="38"/>
      <c r="F747" s="38"/>
      <c r="G747" s="38"/>
      <c r="H747" s="38"/>
      <c r="I747" s="78"/>
      <c r="J747" s="49"/>
      <c r="K747" s="53"/>
      <c r="L747" s="59"/>
      <c r="M747" s="38"/>
      <c r="N747" s="38"/>
      <c r="O747" s="38"/>
      <c r="P747" s="38"/>
      <c r="Q747" s="42"/>
    </row>
    <row r="748" spans="1:17" ht="15.75" x14ac:dyDescent="0.25">
      <c r="A748" s="1"/>
      <c r="B748" s="38"/>
      <c r="C748" s="38"/>
      <c r="D748" s="38"/>
      <c r="E748" s="38"/>
      <c r="F748" s="38"/>
      <c r="G748" s="38"/>
      <c r="H748" s="38"/>
      <c r="I748" s="78"/>
      <c r="J748" s="49"/>
      <c r="K748" s="53"/>
      <c r="L748" s="59"/>
      <c r="M748" s="38"/>
      <c r="N748" s="38"/>
      <c r="O748" s="38"/>
      <c r="P748" s="38"/>
      <c r="Q748" s="42"/>
    </row>
    <row r="749" spans="1:17" ht="15.75" x14ac:dyDescent="0.25">
      <c r="A749" s="1"/>
      <c r="B749" s="38"/>
      <c r="C749" s="38"/>
      <c r="D749" s="38"/>
      <c r="E749" s="38"/>
      <c r="F749" s="38"/>
      <c r="G749" s="38"/>
      <c r="H749" s="38"/>
      <c r="I749" s="78"/>
      <c r="J749" s="49"/>
      <c r="K749" s="53"/>
      <c r="L749" s="59"/>
      <c r="M749" s="38"/>
      <c r="N749" s="38"/>
      <c r="O749" s="38"/>
      <c r="P749" s="38"/>
      <c r="Q749" s="42"/>
    </row>
    <row r="750" spans="1:17" ht="15.75" x14ac:dyDescent="0.25">
      <c r="A750" s="1"/>
      <c r="B750" s="38"/>
      <c r="C750" s="38"/>
      <c r="D750" s="38"/>
      <c r="E750" s="38"/>
      <c r="F750" s="38"/>
      <c r="G750" s="38"/>
      <c r="H750" s="38"/>
      <c r="I750" s="78"/>
      <c r="J750" s="49"/>
      <c r="K750" s="53"/>
      <c r="L750" s="59"/>
      <c r="M750" s="38"/>
      <c r="N750" s="38"/>
      <c r="O750" s="38"/>
      <c r="P750" s="38"/>
      <c r="Q750" s="42"/>
    </row>
    <row r="751" spans="1:17" ht="15.75" x14ac:dyDescent="0.25">
      <c r="A751" s="1"/>
      <c r="B751" s="38"/>
      <c r="C751" s="38"/>
      <c r="D751" s="38"/>
      <c r="E751" s="38"/>
      <c r="F751" s="38"/>
      <c r="G751" s="38"/>
      <c r="H751" s="38"/>
      <c r="I751" s="78"/>
      <c r="J751" s="49"/>
      <c r="K751" s="53"/>
      <c r="L751" s="59"/>
      <c r="M751" s="38"/>
      <c r="N751" s="38"/>
      <c r="O751" s="38"/>
      <c r="P751" s="38"/>
      <c r="Q751" s="42"/>
    </row>
    <row r="752" spans="1:17" ht="15.75" x14ac:dyDescent="0.25">
      <c r="A752" s="1"/>
      <c r="B752" s="38"/>
      <c r="C752" s="38"/>
      <c r="D752" s="38"/>
      <c r="E752" s="38"/>
      <c r="F752" s="38"/>
      <c r="G752" s="38"/>
      <c r="H752" s="38"/>
      <c r="I752" s="78"/>
      <c r="J752" s="49"/>
      <c r="K752" s="53"/>
      <c r="L752" s="59"/>
      <c r="M752" s="38"/>
      <c r="N752" s="38"/>
      <c r="O752" s="38"/>
      <c r="P752" s="38"/>
      <c r="Q752" s="42"/>
    </row>
    <row r="753" spans="1:17" ht="15.75" x14ac:dyDescent="0.25">
      <c r="A753" s="1"/>
      <c r="B753" s="38"/>
      <c r="C753" s="38"/>
      <c r="D753" s="38"/>
      <c r="E753" s="38"/>
      <c r="F753" s="38"/>
      <c r="G753" s="38"/>
      <c r="H753" s="38"/>
      <c r="I753" s="78"/>
      <c r="J753" s="49"/>
      <c r="K753" s="53"/>
      <c r="L753" s="59"/>
      <c r="M753" s="38"/>
      <c r="N753" s="38"/>
      <c r="O753" s="38"/>
      <c r="P753" s="38"/>
      <c r="Q753" s="42"/>
    </row>
    <row r="754" spans="1:17" ht="15.75" x14ac:dyDescent="0.25">
      <c r="A754" s="1"/>
      <c r="B754" s="38"/>
      <c r="C754" s="38"/>
      <c r="D754" s="38"/>
      <c r="E754" s="38"/>
      <c r="F754" s="38"/>
      <c r="G754" s="38"/>
      <c r="H754" s="38"/>
      <c r="I754" s="78"/>
      <c r="J754" s="49"/>
      <c r="K754" s="53"/>
      <c r="L754" s="59"/>
      <c r="M754" s="38"/>
      <c r="N754" s="38"/>
      <c r="O754" s="38"/>
      <c r="P754" s="38"/>
      <c r="Q754" s="42"/>
    </row>
    <row r="755" spans="1:17" ht="15.75" x14ac:dyDescent="0.25">
      <c r="A755" s="1"/>
      <c r="B755" s="38"/>
      <c r="C755" s="38"/>
      <c r="D755" s="38"/>
      <c r="E755" s="38"/>
      <c r="F755" s="38"/>
      <c r="G755" s="38"/>
      <c r="H755" s="38"/>
      <c r="I755" s="78"/>
      <c r="J755" s="49"/>
      <c r="K755" s="53"/>
      <c r="L755" s="59"/>
      <c r="M755" s="38"/>
      <c r="N755" s="38"/>
      <c r="O755" s="38"/>
      <c r="P755" s="38"/>
      <c r="Q755" s="42"/>
    </row>
    <row r="756" spans="1:17" ht="15.75" x14ac:dyDescent="0.25">
      <c r="A756" s="1"/>
      <c r="B756" s="38"/>
      <c r="C756" s="38"/>
      <c r="D756" s="38"/>
      <c r="E756" s="38"/>
      <c r="F756" s="38"/>
      <c r="G756" s="38"/>
      <c r="H756" s="38"/>
      <c r="I756" s="78"/>
      <c r="J756" s="49"/>
      <c r="K756" s="53"/>
      <c r="L756" s="59"/>
      <c r="M756" s="38"/>
      <c r="N756" s="38"/>
      <c r="O756" s="38"/>
      <c r="P756" s="38"/>
      <c r="Q756" s="42"/>
    </row>
    <row r="757" spans="1:17" ht="15.75" x14ac:dyDescent="0.25">
      <c r="A757" s="1"/>
      <c r="B757" s="38"/>
      <c r="C757" s="38"/>
      <c r="D757" s="38"/>
      <c r="E757" s="38"/>
      <c r="F757" s="38"/>
      <c r="G757" s="38"/>
      <c r="H757" s="38"/>
      <c r="I757" s="78"/>
      <c r="J757" s="49"/>
      <c r="K757" s="53"/>
      <c r="L757" s="59"/>
      <c r="M757" s="38"/>
      <c r="N757" s="38"/>
      <c r="O757" s="38"/>
      <c r="P757" s="38"/>
      <c r="Q757" s="42"/>
    </row>
    <row r="758" spans="1:17" ht="15.75" x14ac:dyDescent="0.25">
      <c r="A758" s="1"/>
      <c r="B758" s="38"/>
      <c r="C758" s="38"/>
      <c r="D758" s="38"/>
      <c r="E758" s="38"/>
      <c r="F758" s="38"/>
      <c r="G758" s="38"/>
      <c r="H758" s="38"/>
      <c r="I758" s="78"/>
      <c r="J758" s="49"/>
      <c r="K758" s="53"/>
      <c r="L758" s="59"/>
      <c r="M758" s="38"/>
      <c r="N758" s="38"/>
      <c r="O758" s="38"/>
      <c r="P758" s="38"/>
      <c r="Q758" s="42"/>
    </row>
    <row r="759" spans="1:17" ht="15.75" x14ac:dyDescent="0.25">
      <c r="A759" s="1"/>
      <c r="B759" s="38"/>
      <c r="C759" s="38"/>
      <c r="D759" s="38"/>
      <c r="E759" s="38"/>
      <c r="F759" s="38"/>
      <c r="G759" s="38"/>
      <c r="H759" s="38"/>
      <c r="I759" s="78"/>
      <c r="J759" s="49"/>
      <c r="K759" s="53"/>
      <c r="L759" s="59"/>
      <c r="M759" s="38"/>
      <c r="N759" s="38"/>
      <c r="O759" s="38"/>
      <c r="P759" s="38"/>
      <c r="Q759" s="42"/>
    </row>
    <row r="760" spans="1:17" ht="15.75" x14ac:dyDescent="0.25">
      <c r="A760" s="1"/>
      <c r="B760" s="38"/>
      <c r="C760" s="38"/>
      <c r="D760" s="38"/>
      <c r="E760" s="38"/>
      <c r="F760" s="38"/>
      <c r="G760" s="38"/>
      <c r="H760" s="38"/>
      <c r="I760" s="78"/>
      <c r="J760" s="49"/>
      <c r="K760" s="53"/>
      <c r="L760" s="59"/>
      <c r="M760" s="38"/>
      <c r="N760" s="38"/>
      <c r="O760" s="38"/>
      <c r="P760" s="38"/>
      <c r="Q760" s="42"/>
    </row>
    <row r="761" spans="1:17" ht="15.75" x14ac:dyDescent="0.25">
      <c r="A761" s="1"/>
      <c r="B761" s="38"/>
      <c r="C761" s="38"/>
      <c r="D761" s="38"/>
      <c r="E761" s="38"/>
      <c r="F761" s="38"/>
      <c r="G761" s="38"/>
      <c r="H761" s="38"/>
      <c r="I761" s="78"/>
      <c r="J761" s="49"/>
      <c r="K761" s="53"/>
      <c r="L761" s="59"/>
      <c r="M761" s="38"/>
      <c r="N761" s="38"/>
      <c r="O761" s="38"/>
      <c r="P761" s="38"/>
      <c r="Q761" s="42"/>
    </row>
    <row r="762" spans="1:17" ht="15.75" x14ac:dyDescent="0.25">
      <c r="A762" s="1"/>
      <c r="B762" s="38"/>
      <c r="C762" s="38"/>
      <c r="D762" s="38"/>
      <c r="E762" s="38"/>
      <c r="F762" s="38"/>
      <c r="G762" s="38"/>
      <c r="H762" s="38"/>
      <c r="I762" s="78"/>
      <c r="J762" s="49"/>
      <c r="K762" s="53"/>
      <c r="L762" s="59"/>
      <c r="M762" s="38"/>
      <c r="N762" s="38"/>
      <c r="O762" s="38"/>
      <c r="P762" s="38"/>
      <c r="Q762" s="42"/>
    </row>
    <row r="763" spans="1:17" ht="15.75" x14ac:dyDescent="0.25">
      <c r="A763" s="1"/>
      <c r="B763" s="38"/>
      <c r="C763" s="38"/>
      <c r="D763" s="38"/>
      <c r="E763" s="38"/>
      <c r="F763" s="38"/>
      <c r="G763" s="38"/>
      <c r="H763" s="38"/>
      <c r="I763" s="78"/>
      <c r="J763" s="49"/>
      <c r="K763" s="53"/>
      <c r="L763" s="59"/>
      <c r="M763" s="38"/>
      <c r="N763" s="38"/>
      <c r="O763" s="38"/>
      <c r="P763" s="38"/>
      <c r="Q763" s="42"/>
    </row>
    <row r="764" spans="1:17" ht="15.75" x14ac:dyDescent="0.25">
      <c r="A764" s="1"/>
      <c r="B764" s="38"/>
      <c r="C764" s="38"/>
      <c r="D764" s="38"/>
      <c r="E764" s="38"/>
      <c r="F764" s="38"/>
      <c r="G764" s="38"/>
      <c r="H764" s="38"/>
      <c r="I764" s="78"/>
      <c r="J764" s="49"/>
      <c r="K764" s="53"/>
      <c r="L764" s="59"/>
      <c r="M764" s="38"/>
      <c r="N764" s="38"/>
      <c r="O764" s="38"/>
      <c r="P764" s="38"/>
      <c r="Q764" s="42"/>
    </row>
    <row r="765" spans="1:17" ht="15.75" x14ac:dyDescent="0.25">
      <c r="A765" s="1"/>
      <c r="B765" s="38"/>
      <c r="C765" s="38"/>
      <c r="D765" s="38"/>
      <c r="E765" s="38"/>
      <c r="F765" s="38"/>
      <c r="G765" s="38"/>
      <c r="H765" s="38"/>
      <c r="I765" s="78"/>
      <c r="J765" s="49"/>
      <c r="K765" s="53"/>
      <c r="L765" s="59"/>
      <c r="M765" s="38"/>
      <c r="N765" s="38"/>
      <c r="O765" s="38"/>
      <c r="P765" s="38"/>
      <c r="Q765" s="42"/>
    </row>
    <row r="766" spans="1:17" ht="15.75" x14ac:dyDescent="0.25">
      <c r="A766" s="1"/>
      <c r="B766" s="38"/>
      <c r="C766" s="38"/>
      <c r="D766" s="38"/>
      <c r="E766" s="38"/>
      <c r="F766" s="38"/>
      <c r="G766" s="38"/>
      <c r="H766" s="38"/>
      <c r="I766" s="78"/>
      <c r="J766" s="49"/>
      <c r="K766" s="53"/>
      <c r="L766" s="59"/>
      <c r="M766" s="38"/>
      <c r="N766" s="38"/>
      <c r="O766" s="38"/>
      <c r="P766" s="38"/>
      <c r="Q766" s="42"/>
    </row>
    <row r="767" spans="1:17" ht="15.75" x14ac:dyDescent="0.25">
      <c r="A767" s="1"/>
      <c r="B767" s="38"/>
      <c r="C767" s="38"/>
      <c r="D767" s="38"/>
      <c r="E767" s="38"/>
      <c r="F767" s="38"/>
      <c r="G767" s="38"/>
      <c r="H767" s="38"/>
      <c r="I767" s="78"/>
      <c r="J767" s="49"/>
      <c r="K767" s="53"/>
      <c r="L767" s="59"/>
      <c r="M767" s="38"/>
      <c r="N767" s="38"/>
      <c r="O767" s="38"/>
      <c r="P767" s="38"/>
      <c r="Q767" s="42"/>
    </row>
    <row r="768" spans="1:17" ht="15.75" x14ac:dyDescent="0.25">
      <c r="A768" s="1"/>
      <c r="B768" s="38"/>
      <c r="C768" s="38"/>
      <c r="D768" s="38"/>
      <c r="E768" s="38"/>
      <c r="F768" s="38"/>
      <c r="G768" s="38"/>
      <c r="H768" s="38"/>
      <c r="I768" s="78"/>
      <c r="J768" s="49"/>
      <c r="K768" s="53"/>
      <c r="L768" s="59"/>
      <c r="M768" s="38"/>
      <c r="N768" s="38"/>
      <c r="O768" s="38"/>
      <c r="P768" s="38"/>
      <c r="Q768" s="42"/>
    </row>
    <row r="769" spans="1:17" ht="15.75" x14ac:dyDescent="0.25">
      <c r="A769" s="1"/>
      <c r="B769" s="38"/>
      <c r="C769" s="38"/>
      <c r="D769" s="38"/>
      <c r="E769" s="38"/>
      <c r="F769" s="38"/>
      <c r="G769" s="38"/>
      <c r="H769" s="38"/>
      <c r="I769" s="78"/>
      <c r="J769" s="49"/>
      <c r="K769" s="53"/>
      <c r="L769" s="59"/>
      <c r="M769" s="38"/>
      <c r="N769" s="38"/>
      <c r="O769" s="38"/>
      <c r="P769" s="38"/>
      <c r="Q769" s="42"/>
    </row>
    <row r="770" spans="1:17" ht="15.75" x14ac:dyDescent="0.25">
      <c r="A770" s="1"/>
      <c r="B770" s="38"/>
      <c r="C770" s="38"/>
      <c r="D770" s="38"/>
      <c r="E770" s="38"/>
      <c r="F770" s="38"/>
      <c r="G770" s="38"/>
      <c r="H770" s="38"/>
      <c r="I770" s="78"/>
      <c r="J770" s="49"/>
      <c r="K770" s="53"/>
      <c r="L770" s="59"/>
      <c r="M770" s="38"/>
      <c r="N770" s="38"/>
      <c r="O770" s="38"/>
      <c r="P770" s="38"/>
      <c r="Q770" s="42"/>
    </row>
    <row r="771" spans="1:17" ht="15.75" x14ac:dyDescent="0.25">
      <c r="A771" s="1"/>
      <c r="B771" s="38"/>
      <c r="C771" s="38"/>
      <c r="D771" s="38"/>
      <c r="E771" s="38"/>
      <c r="F771" s="38"/>
      <c r="G771" s="38"/>
      <c r="H771" s="38"/>
      <c r="I771" s="78"/>
      <c r="J771" s="49"/>
      <c r="K771" s="53"/>
      <c r="L771" s="59"/>
      <c r="M771" s="38"/>
      <c r="N771" s="38"/>
      <c r="O771" s="38"/>
      <c r="P771" s="38"/>
      <c r="Q771" s="42"/>
    </row>
    <row r="772" spans="1:17" ht="15.75" x14ac:dyDescent="0.25">
      <c r="A772" s="1"/>
      <c r="B772" s="38"/>
      <c r="C772" s="38"/>
      <c r="D772" s="38"/>
      <c r="E772" s="38"/>
      <c r="F772" s="38"/>
      <c r="G772" s="38"/>
      <c r="H772" s="38"/>
      <c r="I772" s="78"/>
      <c r="J772" s="49"/>
      <c r="K772" s="53"/>
      <c r="L772" s="59"/>
      <c r="M772" s="38"/>
      <c r="N772" s="38"/>
      <c r="O772" s="38"/>
      <c r="P772" s="38"/>
      <c r="Q772" s="42"/>
    </row>
    <row r="773" spans="1:17" ht="15.75" x14ac:dyDescent="0.25">
      <c r="A773" s="1"/>
      <c r="B773" s="38"/>
      <c r="C773" s="38"/>
      <c r="D773" s="38"/>
      <c r="E773" s="38"/>
      <c r="F773" s="38"/>
      <c r="G773" s="38"/>
      <c r="H773" s="38"/>
      <c r="I773" s="78"/>
      <c r="J773" s="49"/>
      <c r="K773" s="53"/>
      <c r="L773" s="59"/>
      <c r="M773" s="38"/>
      <c r="N773" s="38"/>
      <c r="O773" s="38"/>
      <c r="P773" s="38"/>
      <c r="Q773" s="42"/>
    </row>
    <row r="774" spans="1:17" ht="15.75" x14ac:dyDescent="0.25">
      <c r="A774" s="1"/>
      <c r="B774" s="38"/>
      <c r="C774" s="38"/>
      <c r="D774" s="38"/>
      <c r="E774" s="38"/>
      <c r="F774" s="38"/>
      <c r="G774" s="38"/>
      <c r="H774" s="38"/>
      <c r="I774" s="78"/>
      <c r="J774" s="49"/>
      <c r="K774" s="53"/>
      <c r="L774" s="59"/>
      <c r="M774" s="38"/>
      <c r="N774" s="38"/>
      <c r="O774" s="38"/>
      <c r="P774" s="38"/>
      <c r="Q774" s="42"/>
    </row>
    <row r="775" spans="1:17" ht="15.75" x14ac:dyDescent="0.25">
      <c r="A775" s="1"/>
      <c r="B775" s="38"/>
      <c r="C775" s="38"/>
      <c r="D775" s="38"/>
      <c r="E775" s="38"/>
      <c r="F775" s="38"/>
      <c r="G775" s="38"/>
      <c r="H775" s="38"/>
      <c r="I775" s="78"/>
      <c r="J775" s="49"/>
      <c r="K775" s="53"/>
      <c r="L775" s="59"/>
      <c r="M775" s="38"/>
      <c r="N775" s="38"/>
      <c r="O775" s="38"/>
      <c r="P775" s="38"/>
      <c r="Q775" s="42"/>
    </row>
    <row r="776" spans="1:17" ht="15.75" x14ac:dyDescent="0.25">
      <c r="A776" s="1"/>
      <c r="B776" s="38"/>
      <c r="C776" s="38"/>
      <c r="D776" s="38"/>
      <c r="E776" s="38"/>
      <c r="F776" s="38"/>
      <c r="G776" s="38"/>
      <c r="H776" s="38"/>
      <c r="I776" s="78"/>
      <c r="J776" s="49"/>
      <c r="K776" s="53"/>
      <c r="L776" s="59"/>
      <c r="M776" s="38"/>
      <c r="N776" s="38"/>
      <c r="O776" s="38"/>
      <c r="P776" s="38"/>
      <c r="Q776" s="42"/>
    </row>
    <row r="777" spans="1:17" ht="15.75" x14ac:dyDescent="0.25">
      <c r="A777" s="1"/>
      <c r="B777" s="38"/>
      <c r="C777" s="38"/>
      <c r="D777" s="38"/>
      <c r="E777" s="38"/>
      <c r="F777" s="38"/>
      <c r="G777" s="38"/>
      <c r="H777" s="38"/>
      <c r="I777" s="78"/>
      <c r="J777" s="49"/>
      <c r="K777" s="53"/>
      <c r="L777" s="59"/>
      <c r="M777" s="38"/>
      <c r="N777" s="38"/>
      <c r="O777" s="38"/>
      <c r="P777" s="38"/>
      <c r="Q777" s="42"/>
    </row>
    <row r="778" spans="1:17" ht="15.75" x14ac:dyDescent="0.25">
      <c r="A778" s="1"/>
      <c r="B778" s="38"/>
      <c r="C778" s="38"/>
      <c r="D778" s="38"/>
      <c r="E778" s="38"/>
      <c r="F778" s="38"/>
      <c r="G778" s="38"/>
      <c r="H778" s="38"/>
      <c r="I778" s="78"/>
      <c r="J778" s="49"/>
      <c r="K778" s="53"/>
      <c r="L778" s="59"/>
      <c r="M778" s="38"/>
      <c r="N778" s="38"/>
      <c r="O778" s="38"/>
      <c r="P778" s="38"/>
      <c r="Q778" s="42"/>
    </row>
    <row r="779" spans="1:17" ht="15.75" x14ac:dyDescent="0.25">
      <c r="A779" s="1"/>
      <c r="B779" s="38"/>
      <c r="C779" s="38"/>
      <c r="D779" s="38"/>
      <c r="E779" s="38"/>
      <c r="F779" s="38"/>
      <c r="G779" s="38"/>
      <c r="H779" s="38"/>
      <c r="I779" s="78"/>
      <c r="J779" s="49"/>
      <c r="K779" s="53"/>
      <c r="L779" s="59"/>
      <c r="M779" s="38"/>
      <c r="N779" s="38"/>
      <c r="O779" s="38"/>
      <c r="P779" s="38"/>
      <c r="Q779" s="42"/>
    </row>
    <row r="780" spans="1:17" ht="15.75" x14ac:dyDescent="0.25">
      <c r="A780" s="1"/>
      <c r="B780" s="38"/>
      <c r="C780" s="38"/>
      <c r="D780" s="38"/>
      <c r="E780" s="38"/>
      <c r="F780" s="38"/>
      <c r="G780" s="38"/>
      <c r="H780" s="38"/>
      <c r="I780" s="78"/>
      <c r="J780" s="49"/>
      <c r="K780" s="53"/>
      <c r="L780" s="59"/>
      <c r="M780" s="38"/>
      <c r="N780" s="38"/>
      <c r="O780" s="38"/>
      <c r="P780" s="38"/>
      <c r="Q780" s="42"/>
    </row>
    <row r="781" spans="1:17" ht="15.75" x14ac:dyDescent="0.25">
      <c r="A781" s="1"/>
      <c r="B781" s="38"/>
      <c r="C781" s="38"/>
      <c r="D781" s="38"/>
      <c r="E781" s="38"/>
      <c r="F781" s="38"/>
      <c r="G781" s="38"/>
      <c r="H781" s="38"/>
      <c r="I781" s="78"/>
      <c r="J781" s="49"/>
      <c r="K781" s="53"/>
      <c r="L781" s="59"/>
      <c r="M781" s="38"/>
      <c r="N781" s="38"/>
      <c r="O781" s="38"/>
      <c r="P781" s="38"/>
      <c r="Q781" s="42"/>
    </row>
    <row r="782" spans="1:17" ht="15.75" x14ac:dyDescent="0.25">
      <c r="A782" s="1"/>
      <c r="B782" s="38"/>
      <c r="C782" s="38"/>
      <c r="D782" s="38"/>
      <c r="E782" s="38"/>
      <c r="F782" s="38"/>
      <c r="G782" s="38"/>
      <c r="H782" s="38"/>
      <c r="I782" s="78"/>
      <c r="J782" s="49"/>
      <c r="K782" s="53"/>
      <c r="L782" s="59"/>
      <c r="M782" s="38"/>
      <c r="N782" s="38"/>
      <c r="O782" s="38"/>
      <c r="P782" s="38"/>
      <c r="Q782" s="42"/>
    </row>
    <row r="783" spans="1:17" ht="15.75" x14ac:dyDescent="0.25">
      <c r="A783" s="1"/>
      <c r="B783" s="38"/>
      <c r="C783" s="38"/>
      <c r="D783" s="38"/>
      <c r="E783" s="38"/>
      <c r="F783" s="38"/>
      <c r="G783" s="38"/>
      <c r="H783" s="38"/>
      <c r="I783" s="78"/>
      <c r="J783" s="49"/>
      <c r="K783" s="53"/>
      <c r="L783" s="59"/>
      <c r="M783" s="38"/>
      <c r="N783" s="38"/>
      <c r="O783" s="38"/>
      <c r="P783" s="38"/>
      <c r="Q783" s="42"/>
    </row>
    <row r="784" spans="1:17" ht="15.75" x14ac:dyDescent="0.25">
      <c r="A784" s="1"/>
      <c r="B784" s="38"/>
      <c r="C784" s="38"/>
      <c r="D784" s="38"/>
      <c r="E784" s="38"/>
      <c r="F784" s="38"/>
      <c r="G784" s="38"/>
      <c r="H784" s="38"/>
      <c r="I784" s="78"/>
      <c r="J784" s="49"/>
      <c r="K784" s="53"/>
      <c r="L784" s="59"/>
      <c r="M784" s="38"/>
      <c r="N784" s="38"/>
      <c r="O784" s="38"/>
      <c r="P784" s="38"/>
      <c r="Q784" s="42"/>
    </row>
    <row r="785" spans="1:17" ht="15.75" x14ac:dyDescent="0.25">
      <c r="A785" s="1"/>
      <c r="B785" s="38"/>
      <c r="C785" s="38"/>
      <c r="D785" s="38"/>
      <c r="E785" s="38"/>
      <c r="F785" s="38"/>
      <c r="G785" s="38"/>
      <c r="H785" s="38"/>
      <c r="I785" s="78"/>
      <c r="J785" s="49"/>
      <c r="K785" s="53"/>
      <c r="L785" s="59"/>
      <c r="M785" s="38"/>
      <c r="N785" s="38"/>
      <c r="O785" s="38"/>
      <c r="P785" s="38"/>
      <c r="Q785" s="42"/>
    </row>
    <row r="786" spans="1:17" ht="15.75" x14ac:dyDescent="0.25">
      <c r="A786" s="1"/>
      <c r="B786" s="38"/>
      <c r="C786" s="38"/>
      <c r="D786" s="38"/>
      <c r="E786" s="38"/>
      <c r="F786" s="38"/>
      <c r="G786" s="38"/>
      <c r="H786" s="38"/>
      <c r="I786" s="78"/>
      <c r="J786" s="49"/>
      <c r="K786" s="53"/>
      <c r="L786" s="59"/>
      <c r="M786" s="38"/>
      <c r="N786" s="38"/>
      <c r="O786" s="38"/>
      <c r="P786" s="38"/>
      <c r="Q786" s="42"/>
    </row>
    <row r="787" spans="1:17" ht="15.75" x14ac:dyDescent="0.25">
      <c r="A787" s="1"/>
      <c r="B787" s="38"/>
      <c r="C787" s="38"/>
      <c r="D787" s="38"/>
      <c r="E787" s="38"/>
      <c r="F787" s="38"/>
      <c r="G787" s="38"/>
      <c r="H787" s="38"/>
      <c r="I787" s="78"/>
      <c r="J787" s="49"/>
      <c r="K787" s="53"/>
      <c r="L787" s="59"/>
      <c r="M787" s="38"/>
      <c r="N787" s="38"/>
      <c r="O787" s="38"/>
      <c r="P787" s="38"/>
      <c r="Q787" s="42"/>
    </row>
    <row r="788" spans="1:17" ht="15.75" x14ac:dyDescent="0.25">
      <c r="A788" s="1"/>
      <c r="B788" s="38"/>
      <c r="C788" s="38"/>
      <c r="D788" s="38"/>
      <c r="E788" s="38"/>
      <c r="F788" s="38"/>
      <c r="G788" s="38"/>
      <c r="H788" s="38"/>
      <c r="I788" s="78"/>
      <c r="J788" s="49"/>
      <c r="K788" s="53"/>
      <c r="L788" s="59"/>
      <c r="M788" s="38"/>
      <c r="N788" s="38"/>
      <c r="O788" s="38"/>
      <c r="P788" s="38"/>
      <c r="Q788" s="42"/>
    </row>
    <row r="789" spans="1:17" ht="15.75" x14ac:dyDescent="0.25">
      <c r="A789" s="1"/>
      <c r="B789" s="38"/>
      <c r="C789" s="38"/>
      <c r="D789" s="38"/>
      <c r="E789" s="38"/>
      <c r="F789" s="38"/>
      <c r="G789" s="38"/>
      <c r="H789" s="38"/>
      <c r="I789" s="78"/>
      <c r="J789" s="49"/>
      <c r="K789" s="53"/>
      <c r="L789" s="59"/>
      <c r="M789" s="38"/>
      <c r="N789" s="38"/>
      <c r="O789" s="38"/>
      <c r="P789" s="38"/>
      <c r="Q789" s="42"/>
    </row>
    <row r="790" spans="1:17" ht="15.75" x14ac:dyDescent="0.25">
      <c r="A790" s="1"/>
      <c r="B790" s="38"/>
      <c r="C790" s="38"/>
      <c r="D790" s="38"/>
      <c r="E790" s="38"/>
      <c r="F790" s="38"/>
      <c r="G790" s="38"/>
      <c r="H790" s="38"/>
      <c r="I790" s="78"/>
      <c r="J790" s="49"/>
      <c r="K790" s="53"/>
      <c r="L790" s="59"/>
      <c r="M790" s="38"/>
      <c r="N790" s="38"/>
      <c r="O790" s="38"/>
      <c r="P790" s="38"/>
      <c r="Q790" s="42"/>
    </row>
    <row r="791" spans="1:17" ht="15.75" x14ac:dyDescent="0.25">
      <c r="A791" s="1"/>
      <c r="B791" s="38"/>
      <c r="C791" s="38"/>
      <c r="D791" s="38"/>
      <c r="E791" s="38"/>
      <c r="F791" s="38"/>
      <c r="G791" s="38"/>
      <c r="H791" s="38"/>
      <c r="I791" s="78"/>
      <c r="J791" s="49"/>
      <c r="K791" s="53"/>
      <c r="L791" s="59"/>
      <c r="M791" s="38"/>
      <c r="N791" s="38"/>
      <c r="O791" s="38"/>
      <c r="P791" s="38"/>
      <c r="Q791" s="42"/>
    </row>
    <row r="792" spans="1:17" ht="15.75" x14ac:dyDescent="0.25">
      <c r="A792" s="1"/>
      <c r="B792" s="38"/>
      <c r="C792" s="38"/>
      <c r="D792" s="38"/>
      <c r="E792" s="38"/>
      <c r="F792" s="38"/>
      <c r="G792" s="38"/>
      <c r="H792" s="38"/>
      <c r="I792" s="78"/>
      <c r="J792" s="49"/>
      <c r="K792" s="53"/>
      <c r="L792" s="59"/>
      <c r="M792" s="38"/>
      <c r="N792" s="38"/>
      <c r="O792" s="38"/>
      <c r="P792" s="38"/>
      <c r="Q792" s="42"/>
    </row>
    <row r="793" spans="1:17" ht="15.75" x14ac:dyDescent="0.25">
      <c r="A793" s="1"/>
      <c r="B793" s="38"/>
      <c r="C793" s="38"/>
      <c r="D793" s="38"/>
      <c r="E793" s="38"/>
      <c r="F793" s="38"/>
      <c r="G793" s="38"/>
      <c r="H793" s="38"/>
      <c r="I793" s="78"/>
      <c r="J793" s="49"/>
      <c r="K793" s="53"/>
      <c r="L793" s="59"/>
      <c r="M793" s="38"/>
      <c r="N793" s="38"/>
      <c r="O793" s="38"/>
      <c r="P793" s="38"/>
      <c r="Q793" s="42"/>
    </row>
    <row r="794" spans="1:17" ht="15.75" x14ac:dyDescent="0.25">
      <c r="A794" s="1"/>
      <c r="B794" s="38"/>
      <c r="C794" s="38"/>
      <c r="D794" s="38"/>
      <c r="E794" s="38"/>
      <c r="F794" s="38"/>
      <c r="G794" s="38"/>
      <c r="H794" s="38"/>
      <c r="I794" s="78"/>
      <c r="J794" s="49"/>
      <c r="K794" s="53"/>
      <c r="L794" s="59"/>
      <c r="M794" s="38"/>
      <c r="N794" s="38"/>
      <c r="O794" s="38"/>
      <c r="P794" s="38"/>
      <c r="Q794" s="42"/>
    </row>
    <row r="795" spans="1:17" ht="15.75" x14ac:dyDescent="0.25">
      <c r="A795" s="1"/>
      <c r="B795" s="38"/>
      <c r="C795" s="38"/>
      <c r="D795" s="38"/>
      <c r="E795" s="38"/>
      <c r="F795" s="38"/>
      <c r="G795" s="38"/>
      <c r="H795" s="38"/>
      <c r="I795" s="78"/>
      <c r="J795" s="49"/>
      <c r="K795" s="53"/>
      <c r="L795" s="59"/>
      <c r="M795" s="38"/>
      <c r="N795" s="38"/>
      <c r="O795" s="38"/>
      <c r="P795" s="38"/>
      <c r="Q795" s="42"/>
    </row>
    <row r="796" spans="1:17" ht="15.75" x14ac:dyDescent="0.25">
      <c r="A796" s="1"/>
      <c r="B796" s="38"/>
      <c r="C796" s="38"/>
      <c r="D796" s="38"/>
      <c r="E796" s="38"/>
      <c r="F796" s="38"/>
      <c r="G796" s="38"/>
      <c r="H796" s="38"/>
      <c r="I796" s="78"/>
      <c r="J796" s="49"/>
      <c r="K796" s="53"/>
      <c r="L796" s="59"/>
      <c r="M796" s="38"/>
      <c r="N796" s="38"/>
      <c r="O796" s="38"/>
      <c r="P796" s="38"/>
      <c r="Q796" s="42"/>
    </row>
    <row r="797" spans="1:17" ht="15.75" x14ac:dyDescent="0.25">
      <c r="A797" s="1"/>
      <c r="B797" s="38"/>
      <c r="C797" s="38"/>
      <c r="D797" s="38"/>
      <c r="E797" s="38"/>
      <c r="F797" s="38"/>
      <c r="G797" s="38"/>
      <c r="H797" s="38"/>
      <c r="I797" s="78"/>
      <c r="J797" s="49"/>
      <c r="K797" s="53"/>
      <c r="L797" s="59"/>
      <c r="M797" s="38"/>
      <c r="N797" s="38"/>
      <c r="O797" s="38"/>
      <c r="P797" s="38"/>
      <c r="Q797" s="42"/>
    </row>
    <row r="798" spans="1:17" ht="15.75" x14ac:dyDescent="0.25">
      <c r="A798" s="1"/>
      <c r="B798" s="38"/>
      <c r="C798" s="38"/>
      <c r="D798" s="38"/>
      <c r="E798" s="38"/>
      <c r="F798" s="38"/>
      <c r="G798" s="38"/>
      <c r="H798" s="38"/>
      <c r="I798" s="78"/>
      <c r="J798" s="49"/>
      <c r="K798" s="53"/>
      <c r="L798" s="59"/>
      <c r="M798" s="38"/>
      <c r="N798" s="38"/>
      <c r="O798" s="38"/>
      <c r="P798" s="38"/>
      <c r="Q798" s="42"/>
    </row>
    <row r="799" spans="1:17" ht="15.75" x14ac:dyDescent="0.25">
      <c r="A799" s="1"/>
      <c r="B799" s="38"/>
      <c r="C799" s="38"/>
      <c r="D799" s="38"/>
      <c r="E799" s="38"/>
      <c r="F799" s="38"/>
      <c r="G799" s="38"/>
      <c r="H799" s="38"/>
      <c r="I799" s="78"/>
      <c r="J799" s="49"/>
      <c r="K799" s="53"/>
      <c r="L799" s="59"/>
      <c r="M799" s="38"/>
      <c r="N799" s="38"/>
      <c r="O799" s="38"/>
      <c r="P799" s="38"/>
      <c r="Q799" s="42"/>
    </row>
    <row r="800" spans="1:17" ht="15.75" x14ac:dyDescent="0.25">
      <c r="A800" s="1"/>
      <c r="B800" s="38"/>
      <c r="C800" s="38"/>
      <c r="D800" s="38"/>
      <c r="E800" s="38"/>
      <c r="F800" s="38"/>
      <c r="G800" s="38"/>
      <c r="H800" s="38"/>
      <c r="I800" s="78"/>
      <c r="J800" s="49"/>
      <c r="K800" s="53"/>
      <c r="L800" s="59"/>
      <c r="M800" s="38"/>
      <c r="N800" s="38"/>
      <c r="O800" s="38"/>
      <c r="P800" s="38"/>
      <c r="Q800" s="42"/>
    </row>
    <row r="801" spans="1:17" ht="15.75" x14ac:dyDescent="0.25">
      <c r="A801" s="1"/>
      <c r="B801" s="38"/>
      <c r="C801" s="38"/>
      <c r="D801" s="38"/>
      <c r="E801" s="38"/>
      <c r="F801" s="38"/>
      <c r="G801" s="38"/>
      <c r="H801" s="38"/>
      <c r="I801" s="78"/>
      <c r="J801" s="49"/>
      <c r="K801" s="53"/>
      <c r="L801" s="59"/>
      <c r="M801" s="38"/>
      <c r="N801" s="38"/>
      <c r="O801" s="38"/>
      <c r="P801" s="38"/>
      <c r="Q801" s="42"/>
    </row>
    <row r="802" spans="1:17" ht="15.75" x14ac:dyDescent="0.25">
      <c r="A802" s="1"/>
      <c r="B802" s="38"/>
      <c r="C802" s="38"/>
      <c r="D802" s="38"/>
      <c r="E802" s="38"/>
      <c r="F802" s="38"/>
      <c r="G802" s="38"/>
      <c r="H802" s="38"/>
      <c r="I802" s="78"/>
      <c r="J802" s="49"/>
      <c r="K802" s="53"/>
      <c r="L802" s="59"/>
      <c r="M802" s="38"/>
      <c r="N802" s="38"/>
      <c r="O802" s="38"/>
      <c r="P802" s="38"/>
      <c r="Q802" s="42"/>
    </row>
    <row r="803" spans="1:17" ht="15.75" x14ac:dyDescent="0.25">
      <c r="A803" s="1"/>
      <c r="B803" s="38"/>
      <c r="C803" s="38"/>
      <c r="D803" s="38"/>
      <c r="E803" s="38"/>
      <c r="F803" s="38"/>
      <c r="G803" s="38"/>
      <c r="H803" s="38"/>
      <c r="I803" s="78"/>
      <c r="J803" s="49"/>
      <c r="K803" s="53"/>
      <c r="L803" s="59"/>
      <c r="M803" s="38"/>
      <c r="N803" s="38"/>
      <c r="O803" s="38"/>
      <c r="P803" s="38"/>
      <c r="Q803" s="42"/>
    </row>
    <row r="804" spans="1:17" ht="15.75" x14ac:dyDescent="0.25">
      <c r="A804" s="1"/>
      <c r="B804" s="38"/>
      <c r="C804" s="38"/>
      <c r="D804" s="38"/>
      <c r="E804" s="38"/>
      <c r="F804" s="38"/>
      <c r="G804" s="38"/>
      <c r="H804" s="38"/>
      <c r="I804" s="78"/>
      <c r="J804" s="49"/>
      <c r="K804" s="53"/>
      <c r="L804" s="59"/>
      <c r="M804" s="38"/>
      <c r="N804" s="38"/>
      <c r="O804" s="38"/>
      <c r="P804" s="38"/>
      <c r="Q804" s="42"/>
    </row>
    <row r="805" spans="1:17" ht="15.75" x14ac:dyDescent="0.25">
      <c r="A805" s="1"/>
      <c r="B805" s="38"/>
      <c r="C805" s="38"/>
      <c r="D805" s="38"/>
      <c r="E805" s="38"/>
      <c r="F805" s="38"/>
      <c r="G805" s="38"/>
      <c r="H805" s="38"/>
      <c r="I805" s="78"/>
      <c r="J805" s="49"/>
      <c r="K805" s="53"/>
      <c r="L805" s="59"/>
      <c r="M805" s="38"/>
      <c r="N805" s="38"/>
      <c r="O805" s="38"/>
      <c r="P805" s="38"/>
      <c r="Q805" s="42"/>
    </row>
    <row r="806" spans="1:17" ht="15.75" x14ac:dyDescent="0.25">
      <c r="A806" s="1"/>
      <c r="B806" s="38"/>
      <c r="C806" s="38"/>
      <c r="D806" s="38"/>
      <c r="E806" s="38"/>
      <c r="F806" s="38"/>
      <c r="G806" s="38"/>
      <c r="H806" s="38"/>
      <c r="I806" s="78"/>
      <c r="J806" s="49"/>
      <c r="K806" s="53"/>
      <c r="L806" s="59"/>
      <c r="M806" s="38"/>
      <c r="N806" s="38"/>
      <c r="O806" s="38"/>
      <c r="P806" s="38"/>
      <c r="Q806" s="42"/>
    </row>
    <row r="807" spans="1:17" ht="15.75" x14ac:dyDescent="0.25">
      <c r="A807" s="1"/>
      <c r="B807" s="38"/>
      <c r="C807" s="38"/>
      <c r="D807" s="38"/>
      <c r="E807" s="38"/>
      <c r="F807" s="38"/>
      <c r="G807" s="38"/>
      <c r="H807" s="38"/>
      <c r="I807" s="78"/>
      <c r="J807" s="49"/>
      <c r="K807" s="53"/>
      <c r="L807" s="59"/>
      <c r="M807" s="38"/>
      <c r="N807" s="38"/>
      <c r="O807" s="38"/>
      <c r="P807" s="38"/>
      <c r="Q807" s="42"/>
    </row>
    <row r="808" spans="1:17" ht="15.75" x14ac:dyDescent="0.25">
      <c r="A808" s="1"/>
      <c r="B808" s="38"/>
      <c r="C808" s="38"/>
      <c r="D808" s="38"/>
      <c r="E808" s="38"/>
      <c r="F808" s="38"/>
      <c r="G808" s="38"/>
      <c r="H808" s="38"/>
      <c r="I808" s="78"/>
      <c r="J808" s="49"/>
      <c r="K808" s="53"/>
      <c r="L808" s="59"/>
      <c r="M808" s="38"/>
      <c r="N808" s="38"/>
      <c r="O808" s="38"/>
      <c r="P808" s="38"/>
      <c r="Q808" s="42"/>
    </row>
    <row r="809" spans="1:17" ht="15.75" x14ac:dyDescent="0.25">
      <c r="A809" s="1"/>
      <c r="B809" s="38"/>
      <c r="C809" s="38"/>
      <c r="D809" s="38"/>
      <c r="E809" s="38"/>
      <c r="F809" s="38"/>
      <c r="G809" s="38"/>
      <c r="H809" s="38"/>
      <c r="I809" s="78"/>
      <c r="J809" s="49"/>
      <c r="K809" s="53"/>
      <c r="L809" s="59"/>
      <c r="M809" s="38"/>
      <c r="N809" s="38"/>
      <c r="O809" s="38"/>
      <c r="P809" s="38"/>
      <c r="Q809" s="42"/>
    </row>
    <row r="810" spans="1:17" ht="15.75" x14ac:dyDescent="0.25">
      <c r="A810" s="1"/>
      <c r="B810" s="38"/>
      <c r="C810" s="38"/>
      <c r="D810" s="38"/>
      <c r="E810" s="38"/>
      <c r="F810" s="38"/>
      <c r="G810" s="38"/>
      <c r="H810" s="38"/>
      <c r="I810" s="78"/>
      <c r="J810" s="49"/>
      <c r="K810" s="53"/>
      <c r="L810" s="59"/>
      <c r="M810" s="38"/>
      <c r="N810" s="38"/>
      <c r="O810" s="38"/>
      <c r="P810" s="38"/>
      <c r="Q810" s="42"/>
    </row>
    <row r="811" spans="1:17" ht="15.75" x14ac:dyDescent="0.25">
      <c r="A811" s="1"/>
      <c r="B811" s="38"/>
      <c r="C811" s="38"/>
      <c r="D811" s="38"/>
      <c r="E811" s="38"/>
      <c r="F811" s="38"/>
      <c r="G811" s="38"/>
      <c r="H811" s="38"/>
      <c r="I811" s="78"/>
      <c r="J811" s="49"/>
      <c r="K811" s="53"/>
      <c r="L811" s="59"/>
      <c r="M811" s="38"/>
      <c r="N811" s="38"/>
      <c r="O811" s="38"/>
      <c r="P811" s="38"/>
      <c r="Q811" s="42"/>
    </row>
    <row r="812" spans="1:17" ht="15.75" x14ac:dyDescent="0.25">
      <c r="A812" s="1"/>
      <c r="B812" s="38"/>
      <c r="C812" s="38"/>
      <c r="D812" s="38"/>
      <c r="E812" s="38"/>
      <c r="F812" s="38"/>
      <c r="G812" s="38"/>
      <c r="H812" s="38"/>
      <c r="I812" s="78"/>
      <c r="J812" s="49"/>
      <c r="K812" s="53"/>
      <c r="L812" s="59"/>
      <c r="M812" s="38"/>
      <c r="N812" s="38"/>
      <c r="O812" s="38"/>
      <c r="P812" s="38"/>
      <c r="Q812" s="42"/>
    </row>
    <row r="813" spans="1:17" ht="15.75" x14ac:dyDescent="0.25">
      <c r="A813" s="1"/>
      <c r="B813" s="38"/>
      <c r="C813" s="38"/>
      <c r="D813" s="38"/>
      <c r="E813" s="38"/>
      <c r="F813" s="38"/>
      <c r="G813" s="38"/>
      <c r="H813" s="38"/>
      <c r="I813" s="78"/>
      <c r="J813" s="49"/>
      <c r="K813" s="53"/>
      <c r="L813" s="59"/>
      <c r="M813" s="38"/>
      <c r="N813" s="38"/>
      <c r="O813" s="38"/>
      <c r="P813" s="38"/>
      <c r="Q813" s="42"/>
    </row>
    <row r="814" spans="1:17" ht="15.75" x14ac:dyDescent="0.25">
      <c r="A814" s="1"/>
      <c r="B814" s="38"/>
      <c r="C814" s="38"/>
      <c r="D814" s="38"/>
      <c r="E814" s="38"/>
      <c r="F814" s="38"/>
      <c r="G814" s="38"/>
      <c r="H814" s="38"/>
      <c r="I814" s="78"/>
      <c r="J814" s="49"/>
      <c r="K814" s="53"/>
      <c r="L814" s="59"/>
      <c r="M814" s="38"/>
      <c r="N814" s="38"/>
      <c r="O814" s="38"/>
      <c r="P814" s="38"/>
      <c r="Q814" s="42"/>
    </row>
    <row r="815" spans="1:17" ht="15.75" x14ac:dyDescent="0.25">
      <c r="A815" s="1"/>
      <c r="B815" s="38"/>
      <c r="C815" s="38"/>
      <c r="D815" s="38"/>
      <c r="E815" s="38"/>
      <c r="F815" s="38"/>
      <c r="G815" s="38"/>
      <c r="H815" s="38"/>
      <c r="I815" s="78"/>
      <c r="J815" s="49"/>
      <c r="K815" s="53"/>
      <c r="L815" s="59"/>
      <c r="M815" s="38"/>
      <c r="N815" s="38"/>
      <c r="O815" s="38"/>
      <c r="P815" s="38"/>
      <c r="Q815" s="42"/>
    </row>
    <row r="816" spans="1:17" ht="15.75" x14ac:dyDescent="0.25">
      <c r="A816" s="1"/>
      <c r="B816" s="38"/>
      <c r="C816" s="38"/>
      <c r="D816" s="38"/>
      <c r="E816" s="38"/>
      <c r="F816" s="38"/>
      <c r="G816" s="38"/>
      <c r="H816" s="38"/>
      <c r="I816" s="78"/>
      <c r="J816" s="49"/>
      <c r="K816" s="53"/>
      <c r="L816" s="59"/>
      <c r="M816" s="38"/>
      <c r="N816" s="38"/>
      <c r="O816" s="38"/>
      <c r="P816" s="38"/>
      <c r="Q816" s="42"/>
    </row>
    <row r="817" spans="1:17" ht="15.75" x14ac:dyDescent="0.25">
      <c r="A817" s="1"/>
      <c r="B817" s="38"/>
      <c r="C817" s="38"/>
      <c r="D817" s="38"/>
      <c r="E817" s="38"/>
      <c r="F817" s="38"/>
      <c r="G817" s="38"/>
      <c r="H817" s="38"/>
      <c r="I817" s="78"/>
      <c r="J817" s="49"/>
      <c r="K817" s="53"/>
      <c r="L817" s="59"/>
      <c r="M817" s="38"/>
      <c r="N817" s="38"/>
      <c r="O817" s="38"/>
      <c r="P817" s="38"/>
      <c r="Q817" s="42"/>
    </row>
    <row r="818" spans="1:17" ht="15.75" x14ac:dyDescent="0.25">
      <c r="A818" s="1"/>
      <c r="B818" s="38"/>
      <c r="C818" s="38"/>
      <c r="D818" s="38"/>
      <c r="E818" s="38"/>
      <c r="F818" s="38"/>
      <c r="G818" s="38"/>
      <c r="H818" s="38"/>
      <c r="I818" s="78"/>
      <c r="J818" s="49"/>
      <c r="K818" s="53"/>
      <c r="L818" s="59"/>
      <c r="M818" s="38"/>
      <c r="N818" s="38"/>
      <c r="O818" s="38"/>
      <c r="P818" s="38"/>
      <c r="Q818" s="42"/>
    </row>
    <row r="819" spans="1:17" ht="15.75" x14ac:dyDescent="0.25">
      <c r="A819" s="1"/>
      <c r="B819" s="38"/>
      <c r="C819" s="38"/>
      <c r="D819" s="38"/>
      <c r="E819" s="38"/>
      <c r="F819" s="38"/>
      <c r="G819" s="38"/>
      <c r="H819" s="38"/>
      <c r="I819" s="78"/>
      <c r="J819" s="49"/>
      <c r="K819" s="53"/>
      <c r="L819" s="59"/>
      <c r="M819" s="38"/>
      <c r="N819" s="38"/>
      <c r="O819" s="38"/>
      <c r="P819" s="38"/>
      <c r="Q819" s="42"/>
    </row>
    <row r="820" spans="1:17" ht="15.75" x14ac:dyDescent="0.25">
      <c r="A820" s="1"/>
      <c r="B820" s="38"/>
      <c r="C820" s="38"/>
      <c r="D820" s="38"/>
      <c r="E820" s="38"/>
      <c r="F820" s="38"/>
      <c r="G820" s="38"/>
      <c r="H820" s="38"/>
      <c r="I820" s="78"/>
      <c r="J820" s="49"/>
      <c r="K820" s="53"/>
      <c r="L820" s="59"/>
      <c r="M820" s="38"/>
      <c r="N820" s="38"/>
      <c r="O820" s="38"/>
      <c r="P820" s="38"/>
      <c r="Q820" s="42"/>
    </row>
    <row r="821" spans="1:17" ht="15.75" x14ac:dyDescent="0.25">
      <c r="A821" s="1"/>
      <c r="B821" s="38"/>
      <c r="C821" s="38"/>
      <c r="D821" s="38"/>
      <c r="E821" s="38"/>
      <c r="F821" s="38"/>
      <c r="G821" s="38"/>
      <c r="H821" s="38"/>
      <c r="I821" s="78"/>
      <c r="J821" s="49"/>
      <c r="K821" s="53"/>
      <c r="L821" s="59"/>
      <c r="M821" s="38"/>
      <c r="N821" s="38"/>
      <c r="O821" s="38"/>
      <c r="P821" s="38"/>
      <c r="Q821" s="42"/>
    </row>
    <row r="822" spans="1:17" ht="15.75" x14ac:dyDescent="0.25">
      <c r="A822" s="1"/>
      <c r="B822" s="38"/>
      <c r="C822" s="38"/>
      <c r="D822" s="38"/>
      <c r="E822" s="38"/>
      <c r="F822" s="38"/>
      <c r="G822" s="38"/>
      <c r="H822" s="38"/>
      <c r="I822" s="78"/>
      <c r="J822" s="49"/>
      <c r="K822" s="53"/>
      <c r="L822" s="59"/>
      <c r="M822" s="38"/>
      <c r="N822" s="38"/>
      <c r="O822" s="38"/>
      <c r="P822" s="38"/>
      <c r="Q822" s="42"/>
    </row>
    <row r="823" spans="1:17" ht="15.75" x14ac:dyDescent="0.25">
      <c r="A823" s="1"/>
      <c r="B823" s="38"/>
      <c r="C823" s="38"/>
      <c r="D823" s="38"/>
      <c r="E823" s="38"/>
      <c r="F823" s="38"/>
      <c r="G823" s="38"/>
      <c r="H823" s="38"/>
      <c r="I823" s="78"/>
      <c r="J823" s="49"/>
      <c r="K823" s="53"/>
      <c r="L823" s="59"/>
      <c r="M823" s="38"/>
      <c r="N823" s="38"/>
      <c r="O823" s="38"/>
      <c r="P823" s="38"/>
      <c r="Q823" s="42"/>
    </row>
    <row r="824" spans="1:17" ht="15.75" x14ac:dyDescent="0.25">
      <c r="A824" s="1"/>
      <c r="B824" s="38"/>
      <c r="C824" s="38"/>
      <c r="D824" s="38"/>
      <c r="E824" s="38"/>
      <c r="F824" s="38"/>
      <c r="G824" s="38"/>
      <c r="H824" s="38"/>
      <c r="I824" s="78"/>
      <c r="J824" s="49"/>
      <c r="K824" s="53"/>
      <c r="L824" s="59"/>
      <c r="M824" s="38"/>
      <c r="N824" s="38"/>
      <c r="O824" s="38"/>
      <c r="P824" s="38"/>
      <c r="Q824" s="42"/>
    </row>
    <row r="825" spans="1:17" ht="15.75" x14ac:dyDescent="0.25">
      <c r="A825" s="1"/>
      <c r="B825" s="38"/>
      <c r="C825" s="38"/>
      <c r="D825" s="38"/>
      <c r="E825" s="38"/>
      <c r="F825" s="38"/>
      <c r="G825" s="38"/>
      <c r="H825" s="38"/>
      <c r="I825" s="78"/>
      <c r="J825" s="49"/>
      <c r="K825" s="53"/>
      <c r="L825" s="59"/>
      <c r="M825" s="38"/>
      <c r="N825" s="38"/>
      <c r="O825" s="38"/>
      <c r="P825" s="38"/>
      <c r="Q825" s="42"/>
    </row>
    <row r="826" spans="1:17" ht="15.75" x14ac:dyDescent="0.25">
      <c r="A826" s="1"/>
      <c r="B826" s="38"/>
      <c r="C826" s="38"/>
      <c r="D826" s="38"/>
      <c r="E826" s="38"/>
      <c r="F826" s="38"/>
      <c r="G826" s="38"/>
      <c r="H826" s="38"/>
      <c r="I826" s="78"/>
      <c r="J826" s="49"/>
      <c r="K826" s="53"/>
      <c r="L826" s="59"/>
      <c r="M826" s="38"/>
      <c r="N826" s="38"/>
      <c r="O826" s="38"/>
      <c r="P826" s="38"/>
      <c r="Q826" s="42"/>
    </row>
    <row r="827" spans="1:17" ht="15.75" x14ac:dyDescent="0.25">
      <c r="A827" s="1"/>
      <c r="B827" s="38"/>
      <c r="C827" s="38"/>
      <c r="D827" s="38"/>
      <c r="E827" s="38"/>
      <c r="F827" s="38"/>
      <c r="G827" s="38"/>
      <c r="H827" s="38"/>
      <c r="I827" s="78"/>
      <c r="J827" s="49"/>
      <c r="K827" s="53"/>
      <c r="L827" s="59"/>
      <c r="M827" s="38"/>
      <c r="N827" s="38"/>
      <c r="O827" s="38"/>
      <c r="P827" s="38"/>
      <c r="Q827" s="42"/>
    </row>
    <row r="828" spans="1:17" ht="15.75" x14ac:dyDescent="0.25">
      <c r="A828" s="1"/>
      <c r="B828" s="38"/>
      <c r="C828" s="38"/>
      <c r="D828" s="38"/>
      <c r="E828" s="38"/>
      <c r="F828" s="38"/>
      <c r="G828" s="38"/>
      <c r="H828" s="38"/>
      <c r="I828" s="78"/>
      <c r="J828" s="49"/>
      <c r="K828" s="53"/>
      <c r="L828" s="59"/>
      <c r="M828" s="38"/>
      <c r="N828" s="38"/>
      <c r="O828" s="38"/>
      <c r="P828" s="38"/>
      <c r="Q828" s="42"/>
    </row>
    <row r="829" spans="1:17" ht="15.75" x14ac:dyDescent="0.25">
      <c r="A829" s="1"/>
      <c r="B829" s="38"/>
      <c r="C829" s="38"/>
      <c r="D829" s="38"/>
      <c r="E829" s="38"/>
      <c r="F829" s="38"/>
      <c r="G829" s="38"/>
      <c r="H829" s="38"/>
      <c r="I829" s="78"/>
      <c r="J829" s="49"/>
      <c r="K829" s="53"/>
      <c r="L829" s="59"/>
      <c r="M829" s="38"/>
      <c r="N829" s="38"/>
      <c r="O829" s="38"/>
      <c r="P829" s="38"/>
      <c r="Q829" s="42"/>
    </row>
    <row r="830" spans="1:17" ht="15.75" x14ac:dyDescent="0.25">
      <c r="A830" s="1"/>
      <c r="B830" s="38"/>
      <c r="C830" s="38"/>
      <c r="D830" s="38"/>
      <c r="E830" s="38"/>
      <c r="F830" s="38"/>
      <c r="G830" s="38"/>
      <c r="H830" s="38"/>
      <c r="I830" s="78"/>
      <c r="J830" s="49"/>
      <c r="K830" s="53"/>
      <c r="L830" s="59"/>
      <c r="M830" s="38"/>
      <c r="N830" s="38"/>
      <c r="O830" s="38"/>
      <c r="P830" s="38"/>
      <c r="Q830" s="42"/>
    </row>
    <row r="831" spans="1:17" ht="15.75" x14ac:dyDescent="0.25">
      <c r="A831" s="1"/>
      <c r="B831" s="38"/>
      <c r="C831" s="38"/>
      <c r="D831" s="38"/>
      <c r="E831" s="38"/>
      <c r="F831" s="38"/>
      <c r="G831" s="38"/>
      <c r="H831" s="38"/>
      <c r="I831" s="78"/>
      <c r="J831" s="49"/>
      <c r="K831" s="53"/>
      <c r="L831" s="59"/>
      <c r="M831" s="38"/>
      <c r="N831" s="38"/>
      <c r="O831" s="38"/>
      <c r="P831" s="38"/>
      <c r="Q831" s="42"/>
    </row>
    <row r="832" spans="1:17" ht="15.75" x14ac:dyDescent="0.25">
      <c r="A832" s="1"/>
      <c r="B832" s="38"/>
      <c r="C832" s="38"/>
      <c r="D832" s="38"/>
      <c r="E832" s="38"/>
      <c r="F832" s="38"/>
      <c r="G832" s="38"/>
      <c r="H832" s="38"/>
      <c r="I832" s="78"/>
      <c r="J832" s="49"/>
      <c r="K832" s="53"/>
      <c r="L832" s="59"/>
      <c r="M832" s="38"/>
      <c r="N832" s="38"/>
      <c r="O832" s="38"/>
      <c r="P832" s="38"/>
      <c r="Q832" s="42"/>
    </row>
    <row r="833" spans="1:17" ht="15.75" x14ac:dyDescent="0.25">
      <c r="A833" s="1"/>
      <c r="B833" s="38"/>
      <c r="C833" s="38"/>
      <c r="D833" s="38"/>
      <c r="E833" s="38"/>
      <c r="F833" s="38"/>
      <c r="G833" s="38"/>
      <c r="H833" s="38"/>
      <c r="I833" s="78"/>
      <c r="J833" s="49"/>
      <c r="K833" s="53"/>
      <c r="L833" s="59"/>
      <c r="M833" s="38"/>
      <c r="N833" s="38"/>
      <c r="O833" s="38"/>
      <c r="P833" s="38"/>
      <c r="Q833" s="42"/>
    </row>
    <row r="834" spans="1:17" ht="15.75" x14ac:dyDescent="0.25">
      <c r="A834" s="1"/>
      <c r="B834" s="38"/>
      <c r="C834" s="38"/>
      <c r="D834" s="38"/>
      <c r="E834" s="38"/>
      <c r="F834" s="38"/>
      <c r="G834" s="38"/>
      <c r="H834" s="38"/>
      <c r="I834" s="78"/>
      <c r="J834" s="49"/>
      <c r="K834" s="53"/>
      <c r="L834" s="59"/>
      <c r="M834" s="38"/>
      <c r="N834" s="38"/>
      <c r="O834" s="38"/>
      <c r="P834" s="38"/>
      <c r="Q834" s="42"/>
    </row>
    <row r="835" spans="1:17" ht="15.75" x14ac:dyDescent="0.25">
      <c r="A835" s="1"/>
      <c r="B835" s="38"/>
      <c r="C835" s="38"/>
      <c r="D835" s="38"/>
      <c r="E835" s="38"/>
      <c r="F835" s="38"/>
      <c r="G835" s="38"/>
      <c r="H835" s="38"/>
      <c r="I835" s="78"/>
      <c r="J835" s="49"/>
      <c r="K835" s="53"/>
      <c r="L835" s="59"/>
      <c r="M835" s="38"/>
      <c r="N835" s="38"/>
      <c r="O835" s="38"/>
      <c r="P835" s="38"/>
      <c r="Q835" s="42"/>
    </row>
    <row r="836" spans="1:17" ht="15.75" x14ac:dyDescent="0.25">
      <c r="A836" s="1"/>
      <c r="B836" s="38"/>
      <c r="C836" s="38"/>
      <c r="D836" s="38"/>
      <c r="E836" s="38"/>
      <c r="F836" s="38"/>
      <c r="G836" s="38"/>
      <c r="H836" s="38"/>
      <c r="I836" s="78"/>
      <c r="J836" s="49"/>
      <c r="K836" s="53"/>
      <c r="L836" s="59"/>
      <c r="M836" s="38"/>
      <c r="N836" s="38"/>
      <c r="O836" s="38"/>
      <c r="P836" s="38"/>
      <c r="Q836" s="42"/>
    </row>
    <row r="837" spans="1:17" ht="15.75" x14ac:dyDescent="0.25">
      <c r="A837" s="1"/>
      <c r="B837" s="38"/>
      <c r="C837" s="38"/>
      <c r="D837" s="38"/>
      <c r="E837" s="38"/>
      <c r="F837" s="38"/>
      <c r="G837" s="38"/>
      <c r="H837" s="38"/>
      <c r="I837" s="78"/>
      <c r="J837" s="49"/>
      <c r="K837" s="53"/>
      <c r="L837" s="59"/>
      <c r="M837" s="38"/>
      <c r="N837" s="38"/>
      <c r="O837" s="38"/>
      <c r="P837" s="38"/>
      <c r="Q837" s="42"/>
    </row>
    <row r="838" spans="1:17" ht="15.75" x14ac:dyDescent="0.25">
      <c r="A838" s="1"/>
      <c r="B838" s="38"/>
      <c r="C838" s="38"/>
      <c r="D838" s="38"/>
      <c r="E838" s="38"/>
      <c r="F838" s="38"/>
      <c r="G838" s="38"/>
      <c r="H838" s="38"/>
      <c r="I838" s="78"/>
      <c r="J838" s="49"/>
      <c r="K838" s="53"/>
      <c r="L838" s="59"/>
      <c r="M838" s="38"/>
      <c r="N838" s="38"/>
      <c r="O838" s="38"/>
      <c r="P838" s="38"/>
      <c r="Q838" s="42"/>
    </row>
    <row r="839" spans="1:17" ht="15.75" x14ac:dyDescent="0.25">
      <c r="A839" s="1"/>
      <c r="B839" s="38"/>
      <c r="C839" s="38"/>
      <c r="D839" s="38"/>
      <c r="E839" s="38"/>
      <c r="F839" s="38"/>
      <c r="G839" s="38"/>
      <c r="H839" s="38"/>
      <c r="I839" s="78"/>
      <c r="J839" s="49"/>
      <c r="K839" s="53"/>
      <c r="L839" s="59"/>
      <c r="M839" s="38"/>
      <c r="N839" s="38"/>
      <c r="O839" s="38"/>
      <c r="P839" s="38"/>
      <c r="Q839" s="42"/>
    </row>
    <row r="840" spans="1:17" ht="15.75" x14ac:dyDescent="0.25">
      <c r="A840" s="1"/>
      <c r="B840" s="38"/>
      <c r="C840" s="38"/>
      <c r="D840" s="38"/>
      <c r="E840" s="38"/>
      <c r="F840" s="38"/>
      <c r="G840" s="38"/>
      <c r="H840" s="38"/>
      <c r="I840" s="78"/>
      <c r="J840" s="49"/>
      <c r="K840" s="53"/>
      <c r="L840" s="59"/>
      <c r="M840" s="38"/>
      <c r="N840" s="38"/>
      <c r="O840" s="38"/>
      <c r="P840" s="38"/>
      <c r="Q840" s="42"/>
    </row>
    <row r="841" spans="1:17" ht="15.75" x14ac:dyDescent="0.25">
      <c r="A841" s="1"/>
      <c r="B841" s="38"/>
      <c r="C841" s="38"/>
      <c r="D841" s="38"/>
      <c r="E841" s="38"/>
      <c r="F841" s="38"/>
      <c r="G841" s="38"/>
      <c r="H841" s="38"/>
      <c r="I841" s="78"/>
      <c r="J841" s="49"/>
      <c r="K841" s="53"/>
      <c r="L841" s="59"/>
      <c r="M841" s="38"/>
      <c r="N841" s="38"/>
      <c r="O841" s="38"/>
      <c r="P841" s="38"/>
      <c r="Q841" s="42"/>
    </row>
    <row r="842" spans="1:17" ht="15.75" x14ac:dyDescent="0.25">
      <c r="A842" s="1"/>
      <c r="B842" s="38"/>
      <c r="C842" s="38"/>
      <c r="D842" s="38"/>
      <c r="E842" s="38"/>
      <c r="F842" s="38"/>
      <c r="G842" s="38"/>
      <c r="H842" s="38"/>
      <c r="I842" s="78"/>
      <c r="J842" s="49"/>
      <c r="K842" s="53"/>
      <c r="L842" s="59"/>
      <c r="M842" s="38"/>
      <c r="N842" s="38"/>
      <c r="O842" s="38"/>
      <c r="P842" s="38"/>
      <c r="Q842" s="42"/>
    </row>
    <row r="843" spans="1:17" ht="15.75" x14ac:dyDescent="0.25">
      <c r="A843" s="1"/>
      <c r="B843" s="38"/>
      <c r="C843" s="38"/>
      <c r="D843" s="38"/>
      <c r="E843" s="38"/>
      <c r="F843" s="38"/>
      <c r="G843" s="38"/>
      <c r="H843" s="38"/>
      <c r="I843" s="78"/>
      <c r="J843" s="49"/>
      <c r="K843" s="53"/>
      <c r="L843" s="59"/>
      <c r="M843" s="38"/>
      <c r="N843" s="38"/>
      <c r="O843" s="38"/>
      <c r="P843" s="38"/>
      <c r="Q843" s="42"/>
    </row>
    <row r="844" spans="1:17" ht="15.75" x14ac:dyDescent="0.25">
      <c r="A844" s="1"/>
      <c r="B844" s="38"/>
      <c r="C844" s="38"/>
      <c r="D844" s="38"/>
      <c r="E844" s="38"/>
      <c r="F844" s="38"/>
      <c r="G844" s="38"/>
      <c r="H844" s="38"/>
      <c r="I844" s="78"/>
      <c r="J844" s="49"/>
      <c r="K844" s="53"/>
      <c r="L844" s="59"/>
      <c r="M844" s="38"/>
      <c r="N844" s="38"/>
      <c r="O844" s="38"/>
      <c r="P844" s="38"/>
      <c r="Q844" s="42"/>
    </row>
    <row r="845" spans="1:17" ht="15.75" x14ac:dyDescent="0.25">
      <c r="A845" s="1"/>
      <c r="B845" s="38"/>
      <c r="C845" s="38"/>
      <c r="D845" s="38"/>
      <c r="E845" s="38"/>
      <c r="F845" s="38"/>
      <c r="G845" s="38"/>
      <c r="H845" s="38"/>
      <c r="I845" s="78"/>
      <c r="J845" s="49"/>
      <c r="K845" s="53"/>
      <c r="L845" s="59"/>
      <c r="M845" s="38"/>
      <c r="N845" s="38"/>
      <c r="O845" s="38"/>
      <c r="P845" s="38"/>
      <c r="Q845" s="42"/>
    </row>
    <row r="846" spans="1:17" ht="15.75" x14ac:dyDescent="0.25">
      <c r="A846" s="1"/>
      <c r="B846" s="38"/>
      <c r="C846" s="38"/>
      <c r="D846" s="38"/>
      <c r="E846" s="38"/>
      <c r="F846" s="38"/>
      <c r="G846" s="38"/>
      <c r="H846" s="38"/>
      <c r="I846" s="78"/>
      <c r="J846" s="49"/>
      <c r="K846" s="53"/>
      <c r="L846" s="59"/>
      <c r="M846" s="38"/>
      <c r="N846" s="38"/>
      <c r="O846" s="38"/>
      <c r="P846" s="38"/>
      <c r="Q846" s="42"/>
    </row>
    <row r="847" spans="1:17" ht="15.75" x14ac:dyDescent="0.25">
      <c r="A847" s="1"/>
      <c r="B847" s="38"/>
      <c r="C847" s="38"/>
      <c r="D847" s="38"/>
      <c r="E847" s="38"/>
      <c r="F847" s="38"/>
      <c r="G847" s="38"/>
      <c r="H847" s="38"/>
      <c r="I847" s="78"/>
      <c r="J847" s="49"/>
      <c r="K847" s="53"/>
      <c r="L847" s="59"/>
      <c r="M847" s="38"/>
      <c r="N847" s="38"/>
      <c r="O847" s="38"/>
      <c r="P847" s="38"/>
      <c r="Q847" s="42"/>
    </row>
    <row r="848" spans="1:17" ht="15.75" x14ac:dyDescent="0.25">
      <c r="A848" s="1"/>
      <c r="B848" s="38"/>
      <c r="C848" s="38"/>
      <c r="D848" s="38"/>
      <c r="E848" s="38"/>
      <c r="F848" s="38"/>
      <c r="G848" s="38"/>
      <c r="H848" s="38"/>
      <c r="I848" s="78"/>
      <c r="J848" s="49"/>
      <c r="K848" s="53"/>
      <c r="L848" s="59"/>
      <c r="M848" s="38"/>
      <c r="N848" s="38"/>
      <c r="O848" s="38"/>
      <c r="P848" s="38"/>
      <c r="Q848" s="42"/>
    </row>
    <row r="849" spans="1:17" ht="15.75" x14ac:dyDescent="0.25">
      <c r="A849" s="1"/>
      <c r="B849" s="38"/>
      <c r="C849" s="38"/>
      <c r="D849" s="38"/>
      <c r="E849" s="38"/>
      <c r="F849" s="38"/>
      <c r="G849" s="38"/>
      <c r="H849" s="38"/>
      <c r="I849" s="78"/>
      <c r="J849" s="49"/>
      <c r="K849" s="53"/>
      <c r="L849" s="59"/>
      <c r="M849" s="38"/>
      <c r="N849" s="38"/>
      <c r="O849" s="38"/>
      <c r="P849" s="38"/>
      <c r="Q849" s="42"/>
    </row>
    <row r="850" spans="1:17" ht="15.75" x14ac:dyDescent="0.25">
      <c r="A850" s="1"/>
      <c r="B850" s="38"/>
      <c r="C850" s="38"/>
      <c r="D850" s="38"/>
      <c r="E850" s="38"/>
      <c r="F850" s="38"/>
      <c r="G850" s="38"/>
      <c r="H850" s="38"/>
      <c r="I850" s="78"/>
      <c r="J850" s="49"/>
      <c r="K850" s="53"/>
      <c r="L850" s="59"/>
      <c r="M850" s="38"/>
      <c r="N850" s="38"/>
      <c r="O850" s="38"/>
      <c r="P850" s="38"/>
      <c r="Q850" s="42"/>
    </row>
    <row r="851" spans="1:17" ht="15.75" x14ac:dyDescent="0.25">
      <c r="A851" s="1"/>
      <c r="B851" s="38"/>
      <c r="C851" s="38"/>
      <c r="D851" s="38"/>
      <c r="E851" s="38"/>
      <c r="F851" s="38"/>
      <c r="G851" s="38"/>
      <c r="H851" s="38"/>
      <c r="I851" s="78"/>
      <c r="J851" s="49"/>
      <c r="K851" s="53"/>
      <c r="L851" s="59"/>
      <c r="M851" s="38"/>
      <c r="N851" s="38"/>
      <c r="O851" s="38"/>
      <c r="P851" s="38"/>
      <c r="Q851" s="42"/>
    </row>
    <row r="852" spans="1:17" ht="15.75" x14ac:dyDescent="0.25">
      <c r="A852" s="1"/>
      <c r="B852" s="38"/>
      <c r="C852" s="38"/>
      <c r="D852" s="38"/>
      <c r="E852" s="38"/>
      <c r="F852" s="38"/>
      <c r="G852" s="38"/>
      <c r="H852" s="38"/>
      <c r="I852" s="78"/>
      <c r="J852" s="49"/>
      <c r="K852" s="53"/>
      <c r="L852" s="59"/>
      <c r="M852" s="38"/>
      <c r="N852" s="38"/>
      <c r="O852" s="38"/>
      <c r="P852" s="38"/>
      <c r="Q852" s="42"/>
    </row>
    <row r="853" spans="1:17" ht="15.75" x14ac:dyDescent="0.25">
      <c r="A853" s="1"/>
      <c r="B853" s="38"/>
      <c r="C853" s="38"/>
      <c r="D853" s="38"/>
      <c r="E853" s="38"/>
      <c r="F853" s="38"/>
      <c r="G853" s="38"/>
      <c r="H853" s="38"/>
      <c r="I853" s="78"/>
      <c r="J853" s="49"/>
      <c r="K853" s="53"/>
      <c r="L853" s="59"/>
      <c r="M853" s="38"/>
      <c r="N853" s="38"/>
      <c r="O853" s="38"/>
      <c r="P853" s="38"/>
      <c r="Q853" s="42"/>
    </row>
    <row r="854" spans="1:17" ht="15.75" x14ac:dyDescent="0.25">
      <c r="A854" s="1"/>
      <c r="B854" s="38"/>
      <c r="C854" s="38"/>
      <c r="D854" s="38"/>
      <c r="E854" s="38"/>
      <c r="F854" s="38"/>
      <c r="G854" s="38"/>
      <c r="H854" s="38"/>
      <c r="I854" s="78"/>
      <c r="J854" s="49"/>
      <c r="K854" s="53"/>
      <c r="L854" s="59"/>
      <c r="M854" s="38"/>
      <c r="N854" s="38"/>
      <c r="O854" s="38"/>
      <c r="P854" s="38"/>
      <c r="Q854" s="42"/>
    </row>
    <row r="855" spans="1:17" ht="15.75" x14ac:dyDescent="0.25">
      <c r="A855" s="1"/>
      <c r="B855" s="38"/>
      <c r="C855" s="38"/>
      <c r="D855" s="38"/>
      <c r="E855" s="38"/>
      <c r="F855" s="38"/>
      <c r="G855" s="38"/>
      <c r="H855" s="38"/>
      <c r="I855" s="78"/>
      <c r="J855" s="49"/>
      <c r="K855" s="53"/>
      <c r="L855" s="59"/>
      <c r="M855" s="38"/>
      <c r="N855" s="38"/>
      <c r="O855" s="38"/>
      <c r="P855" s="38"/>
      <c r="Q855" s="42"/>
    </row>
    <row r="856" spans="1:17" ht="15.75" x14ac:dyDescent="0.25">
      <c r="A856" s="1"/>
      <c r="B856" s="38"/>
      <c r="C856" s="38"/>
      <c r="D856" s="38"/>
      <c r="E856" s="38"/>
      <c r="F856" s="38"/>
      <c r="G856" s="38"/>
      <c r="H856" s="38"/>
      <c r="I856" s="78"/>
      <c r="J856" s="49"/>
      <c r="K856" s="53"/>
      <c r="L856" s="59"/>
      <c r="M856" s="38"/>
      <c r="N856" s="38"/>
      <c r="O856" s="38"/>
      <c r="P856" s="38"/>
      <c r="Q856" s="42"/>
    </row>
    <row r="857" spans="1:17" ht="15.75" x14ac:dyDescent="0.25">
      <c r="A857" s="1"/>
      <c r="B857" s="38"/>
      <c r="C857" s="38"/>
      <c r="D857" s="38"/>
      <c r="E857" s="38"/>
      <c r="F857" s="38"/>
      <c r="G857" s="38"/>
      <c r="H857" s="38"/>
      <c r="I857" s="78"/>
      <c r="J857" s="49"/>
      <c r="K857" s="53"/>
      <c r="L857" s="59"/>
      <c r="M857" s="38"/>
      <c r="N857" s="38"/>
      <c r="O857" s="38"/>
      <c r="P857" s="38"/>
      <c r="Q857" s="42"/>
    </row>
    <row r="858" spans="1:17" ht="15.75" x14ac:dyDescent="0.25">
      <c r="A858" s="1"/>
      <c r="B858" s="38"/>
      <c r="C858" s="38"/>
      <c r="D858" s="38"/>
      <c r="E858" s="38"/>
      <c r="F858" s="38"/>
      <c r="G858" s="38"/>
      <c r="H858" s="38"/>
      <c r="I858" s="78"/>
      <c r="J858" s="49"/>
      <c r="K858" s="53"/>
      <c r="L858" s="59"/>
      <c r="M858" s="38"/>
      <c r="N858" s="38"/>
      <c r="O858" s="38"/>
      <c r="P858" s="38"/>
      <c r="Q858" s="42"/>
    </row>
    <row r="859" spans="1:17" ht="15.75" x14ac:dyDescent="0.25">
      <c r="A859" s="1"/>
      <c r="B859" s="38"/>
      <c r="C859" s="38"/>
      <c r="D859" s="38"/>
      <c r="E859" s="38"/>
      <c r="F859" s="38"/>
      <c r="G859" s="38"/>
      <c r="H859" s="38"/>
      <c r="I859" s="78"/>
      <c r="J859" s="49"/>
      <c r="K859" s="53"/>
      <c r="L859" s="59"/>
      <c r="M859" s="38"/>
      <c r="N859" s="38"/>
      <c r="O859" s="38"/>
      <c r="P859" s="38"/>
      <c r="Q859" s="42"/>
    </row>
    <row r="860" spans="1:17" ht="15.75" x14ac:dyDescent="0.25">
      <c r="A860" s="1"/>
      <c r="B860" s="38"/>
      <c r="C860" s="38"/>
      <c r="D860" s="38"/>
      <c r="E860" s="38"/>
      <c r="F860" s="38"/>
      <c r="G860" s="38"/>
      <c r="H860" s="38"/>
      <c r="I860" s="78"/>
      <c r="J860" s="49"/>
      <c r="K860" s="53"/>
      <c r="L860" s="59"/>
      <c r="M860" s="38"/>
      <c r="N860" s="38"/>
      <c r="O860" s="38"/>
      <c r="P860" s="38"/>
      <c r="Q860" s="42"/>
    </row>
    <row r="861" spans="1:17" ht="15.75" x14ac:dyDescent="0.25">
      <c r="A861" s="1"/>
      <c r="B861" s="38"/>
      <c r="C861" s="38"/>
      <c r="D861" s="38"/>
      <c r="E861" s="38"/>
      <c r="F861" s="38"/>
      <c r="G861" s="38"/>
      <c r="H861" s="38"/>
      <c r="I861" s="78"/>
      <c r="J861" s="49"/>
      <c r="K861" s="53"/>
      <c r="L861" s="59"/>
      <c r="M861" s="38"/>
      <c r="N861" s="38"/>
      <c r="O861" s="38"/>
      <c r="P861" s="38"/>
      <c r="Q861" s="42"/>
    </row>
    <row r="862" spans="1:17" ht="15.75" x14ac:dyDescent="0.25">
      <c r="A862" s="1"/>
      <c r="B862" s="38"/>
      <c r="C862" s="38"/>
      <c r="D862" s="38"/>
      <c r="E862" s="38"/>
      <c r="F862" s="38"/>
      <c r="G862" s="38"/>
      <c r="H862" s="38"/>
      <c r="I862" s="78"/>
      <c r="J862" s="49"/>
      <c r="K862" s="53"/>
      <c r="L862" s="59"/>
      <c r="M862" s="38"/>
      <c r="N862" s="38"/>
      <c r="O862" s="38"/>
      <c r="P862" s="38"/>
      <c r="Q862" s="42"/>
    </row>
    <row r="863" spans="1:17" ht="15.75" x14ac:dyDescent="0.25">
      <c r="A863" s="1"/>
      <c r="B863" s="38"/>
      <c r="C863" s="38"/>
      <c r="D863" s="38"/>
      <c r="E863" s="38"/>
      <c r="F863" s="38"/>
      <c r="G863" s="38"/>
      <c r="H863" s="38"/>
      <c r="I863" s="78"/>
      <c r="J863" s="49"/>
      <c r="K863" s="53"/>
      <c r="L863" s="59"/>
      <c r="M863" s="38"/>
      <c r="N863" s="38"/>
      <c r="O863" s="38"/>
      <c r="P863" s="38"/>
      <c r="Q863" s="42"/>
    </row>
    <row r="864" spans="1:17" ht="15.75" x14ac:dyDescent="0.25">
      <c r="A864" s="1"/>
      <c r="B864" s="38"/>
      <c r="C864" s="38"/>
      <c r="D864" s="38"/>
      <c r="E864" s="38"/>
      <c r="F864" s="38"/>
      <c r="G864" s="38"/>
      <c r="H864" s="38"/>
      <c r="I864" s="78"/>
      <c r="J864" s="49"/>
      <c r="K864" s="53"/>
      <c r="L864" s="59"/>
      <c r="M864" s="38"/>
      <c r="N864" s="38"/>
      <c r="O864" s="38"/>
      <c r="P864" s="38"/>
      <c r="Q864" s="42"/>
    </row>
    <row r="865" spans="1:17" ht="15.75" x14ac:dyDescent="0.25">
      <c r="A865" s="1"/>
      <c r="B865" s="38"/>
      <c r="C865" s="38"/>
      <c r="D865" s="38"/>
      <c r="E865" s="38"/>
      <c r="F865" s="38"/>
      <c r="G865" s="38"/>
      <c r="H865" s="38"/>
      <c r="I865" s="78"/>
      <c r="J865" s="49"/>
      <c r="K865" s="53"/>
      <c r="L865" s="59"/>
      <c r="M865" s="38"/>
      <c r="N865" s="38"/>
      <c r="O865" s="38"/>
      <c r="P865" s="38"/>
      <c r="Q865" s="42"/>
    </row>
    <row r="866" spans="1:17" ht="15.75" x14ac:dyDescent="0.25">
      <c r="A866" s="1"/>
      <c r="B866" s="38"/>
      <c r="C866" s="38"/>
      <c r="D866" s="38"/>
      <c r="E866" s="38"/>
      <c r="F866" s="38"/>
      <c r="G866" s="38"/>
      <c r="H866" s="38"/>
      <c r="I866" s="78"/>
      <c r="J866" s="49"/>
      <c r="K866" s="53"/>
      <c r="L866" s="59"/>
      <c r="M866" s="38"/>
      <c r="N866" s="38"/>
      <c r="O866" s="38"/>
      <c r="P866" s="38"/>
      <c r="Q866" s="42"/>
    </row>
    <row r="867" spans="1:17" ht="15.75" x14ac:dyDescent="0.25">
      <c r="A867" s="1"/>
      <c r="B867" s="38"/>
      <c r="C867" s="38"/>
      <c r="D867" s="38"/>
      <c r="E867" s="38"/>
      <c r="F867" s="38"/>
      <c r="G867" s="38"/>
      <c r="H867" s="38"/>
      <c r="I867" s="78"/>
      <c r="J867" s="49"/>
      <c r="K867" s="53"/>
      <c r="L867" s="59"/>
      <c r="M867" s="38"/>
      <c r="N867" s="38"/>
      <c r="O867" s="38"/>
      <c r="P867" s="38"/>
      <c r="Q867" s="42"/>
    </row>
    <row r="868" spans="1:17" ht="15.75" x14ac:dyDescent="0.25">
      <c r="A868" s="1"/>
      <c r="B868" s="38"/>
      <c r="C868" s="38"/>
      <c r="D868" s="38"/>
      <c r="E868" s="38"/>
      <c r="F868" s="38"/>
      <c r="G868" s="38"/>
      <c r="H868" s="38"/>
      <c r="I868" s="78"/>
      <c r="J868" s="49"/>
      <c r="K868" s="53"/>
      <c r="L868" s="59"/>
      <c r="M868" s="38"/>
      <c r="N868" s="38"/>
      <c r="O868" s="38"/>
      <c r="P868" s="38"/>
      <c r="Q868" s="42"/>
    </row>
    <row r="869" spans="1:17" ht="15.75" x14ac:dyDescent="0.25">
      <c r="A869" s="1"/>
      <c r="B869" s="38"/>
      <c r="C869" s="38"/>
      <c r="D869" s="38"/>
      <c r="E869" s="38"/>
      <c r="F869" s="38"/>
      <c r="G869" s="38"/>
      <c r="H869" s="38"/>
      <c r="I869" s="78"/>
      <c r="J869" s="49"/>
      <c r="K869" s="53"/>
      <c r="L869" s="59"/>
      <c r="M869" s="38"/>
      <c r="N869" s="38"/>
      <c r="O869" s="38"/>
      <c r="P869" s="38"/>
      <c r="Q869" s="42"/>
    </row>
    <row r="870" spans="1:17" ht="15.75" x14ac:dyDescent="0.25">
      <c r="A870" s="1"/>
      <c r="B870" s="38"/>
      <c r="C870" s="38"/>
      <c r="D870" s="38"/>
      <c r="E870" s="38"/>
      <c r="F870" s="38"/>
      <c r="G870" s="38"/>
      <c r="H870" s="38"/>
      <c r="I870" s="78"/>
      <c r="J870" s="49"/>
      <c r="K870" s="53"/>
      <c r="L870" s="59"/>
      <c r="M870" s="38"/>
      <c r="N870" s="38"/>
      <c r="O870" s="38"/>
      <c r="P870" s="38"/>
      <c r="Q870" s="42"/>
    </row>
    <row r="871" spans="1:17" ht="15.75" x14ac:dyDescent="0.25">
      <c r="A871" s="1"/>
      <c r="B871" s="38"/>
      <c r="C871" s="38"/>
      <c r="D871" s="38"/>
      <c r="E871" s="38"/>
      <c r="F871" s="38"/>
      <c r="G871" s="38"/>
      <c r="H871" s="38"/>
      <c r="I871" s="78"/>
      <c r="J871" s="49"/>
      <c r="K871" s="53"/>
      <c r="L871" s="59"/>
      <c r="M871" s="38"/>
      <c r="N871" s="38"/>
      <c r="O871" s="38"/>
      <c r="P871" s="38"/>
      <c r="Q871" s="42"/>
    </row>
    <row r="872" spans="1:17" ht="15.75" x14ac:dyDescent="0.25">
      <c r="A872" s="1"/>
      <c r="B872" s="38"/>
      <c r="C872" s="38"/>
      <c r="D872" s="38"/>
      <c r="E872" s="38"/>
      <c r="F872" s="38"/>
      <c r="G872" s="38"/>
      <c r="H872" s="38"/>
      <c r="I872" s="78"/>
      <c r="J872" s="49"/>
      <c r="K872" s="53"/>
      <c r="L872" s="59"/>
      <c r="M872" s="38"/>
      <c r="N872" s="38"/>
      <c r="O872" s="38"/>
      <c r="P872" s="38"/>
      <c r="Q872" s="42"/>
    </row>
    <row r="873" spans="1:17" ht="15.75" x14ac:dyDescent="0.25">
      <c r="A873" s="1"/>
      <c r="B873" s="38"/>
      <c r="C873" s="38"/>
      <c r="D873" s="38"/>
      <c r="E873" s="38"/>
      <c r="F873" s="38"/>
      <c r="G873" s="38"/>
      <c r="H873" s="38"/>
      <c r="I873" s="78"/>
      <c r="J873" s="49"/>
      <c r="K873" s="53"/>
      <c r="L873" s="59"/>
      <c r="M873" s="38"/>
      <c r="N873" s="38"/>
      <c r="O873" s="38"/>
      <c r="P873" s="38"/>
      <c r="Q873" s="42"/>
    </row>
    <row r="874" spans="1:17" ht="15.75" x14ac:dyDescent="0.25">
      <c r="A874" s="1"/>
      <c r="B874" s="38"/>
      <c r="C874" s="38"/>
      <c r="D874" s="38"/>
      <c r="E874" s="38"/>
      <c r="F874" s="38"/>
      <c r="G874" s="38"/>
      <c r="H874" s="38"/>
      <c r="I874" s="78"/>
      <c r="J874" s="49"/>
      <c r="K874" s="53"/>
      <c r="L874" s="59"/>
      <c r="M874" s="38"/>
      <c r="N874" s="38"/>
      <c r="O874" s="38"/>
      <c r="P874" s="38"/>
      <c r="Q874" s="42"/>
    </row>
    <row r="875" spans="1:17" ht="15.75" x14ac:dyDescent="0.25">
      <c r="A875" s="1"/>
      <c r="B875" s="38"/>
      <c r="C875" s="38"/>
      <c r="D875" s="38"/>
      <c r="E875" s="38"/>
      <c r="F875" s="38"/>
      <c r="G875" s="38"/>
      <c r="H875" s="38"/>
      <c r="I875" s="78"/>
      <c r="J875" s="49"/>
      <c r="K875" s="53"/>
      <c r="L875" s="59"/>
      <c r="M875" s="38"/>
      <c r="N875" s="38"/>
      <c r="O875" s="38"/>
      <c r="P875" s="38"/>
      <c r="Q875" s="42"/>
    </row>
    <row r="876" spans="1:17" ht="15.75" x14ac:dyDescent="0.25">
      <c r="A876" s="1"/>
      <c r="B876" s="38"/>
      <c r="C876" s="38"/>
      <c r="D876" s="38"/>
      <c r="E876" s="38"/>
      <c r="F876" s="38"/>
      <c r="G876" s="38"/>
      <c r="H876" s="38"/>
      <c r="I876" s="78"/>
      <c r="J876" s="49"/>
      <c r="K876" s="53"/>
      <c r="L876" s="59"/>
      <c r="M876" s="38"/>
      <c r="N876" s="38"/>
      <c r="O876" s="38"/>
      <c r="P876" s="38"/>
      <c r="Q876" s="42"/>
    </row>
    <row r="877" spans="1:17" ht="15.75" x14ac:dyDescent="0.25">
      <c r="A877" s="1"/>
      <c r="B877" s="38"/>
      <c r="C877" s="38"/>
      <c r="D877" s="38"/>
      <c r="E877" s="38"/>
      <c r="F877" s="38"/>
      <c r="G877" s="38"/>
      <c r="H877" s="38"/>
      <c r="I877" s="78"/>
      <c r="J877" s="49"/>
      <c r="K877" s="53"/>
      <c r="L877" s="59"/>
      <c r="M877" s="38"/>
      <c r="N877" s="38"/>
      <c r="O877" s="38"/>
      <c r="P877" s="38"/>
      <c r="Q877" s="42"/>
    </row>
    <row r="878" spans="1:17" ht="15.75" x14ac:dyDescent="0.25">
      <c r="A878" s="1"/>
      <c r="B878" s="38"/>
      <c r="C878" s="38"/>
      <c r="D878" s="38"/>
      <c r="E878" s="38"/>
      <c r="F878" s="38"/>
      <c r="G878" s="38"/>
      <c r="H878" s="38"/>
      <c r="I878" s="78"/>
      <c r="J878" s="49"/>
      <c r="K878" s="53"/>
      <c r="L878" s="59"/>
      <c r="M878" s="38"/>
      <c r="N878" s="38"/>
      <c r="O878" s="38"/>
      <c r="P878" s="38"/>
      <c r="Q878" s="42"/>
    </row>
    <row r="879" spans="1:17" ht="15.75" x14ac:dyDescent="0.25">
      <c r="A879" s="1"/>
      <c r="B879" s="38"/>
      <c r="C879" s="38"/>
      <c r="D879" s="38"/>
      <c r="E879" s="38"/>
      <c r="F879" s="38"/>
      <c r="G879" s="38"/>
      <c r="H879" s="38"/>
      <c r="I879" s="78"/>
      <c r="J879" s="49"/>
      <c r="K879" s="53"/>
      <c r="L879" s="59"/>
      <c r="M879" s="38"/>
      <c r="N879" s="38"/>
      <c r="O879" s="38"/>
      <c r="P879" s="38"/>
      <c r="Q879" s="42"/>
    </row>
    <row r="880" spans="1:17" ht="15.75" x14ac:dyDescent="0.25">
      <c r="A880" s="1"/>
      <c r="B880" s="38"/>
      <c r="C880" s="38"/>
      <c r="D880" s="38"/>
      <c r="E880" s="38"/>
      <c r="F880" s="38"/>
      <c r="G880" s="38"/>
      <c r="H880" s="38"/>
      <c r="I880" s="78"/>
      <c r="J880" s="49"/>
      <c r="K880" s="53"/>
      <c r="L880" s="59"/>
      <c r="M880" s="38"/>
      <c r="N880" s="38"/>
      <c r="O880" s="38"/>
      <c r="P880" s="38"/>
      <c r="Q880" s="42"/>
    </row>
    <row r="881" spans="1:17" ht="15.75" x14ac:dyDescent="0.25">
      <c r="A881" s="1"/>
      <c r="B881" s="38"/>
      <c r="C881" s="38"/>
      <c r="D881" s="38"/>
      <c r="E881" s="38"/>
      <c r="F881" s="38"/>
      <c r="G881" s="38"/>
      <c r="H881" s="38"/>
      <c r="I881" s="78"/>
      <c r="J881" s="49"/>
      <c r="K881" s="53"/>
      <c r="L881" s="59"/>
      <c r="M881" s="38"/>
      <c r="N881" s="38"/>
      <c r="O881" s="38"/>
      <c r="P881" s="38"/>
      <c r="Q881" s="42"/>
    </row>
    <row r="882" spans="1:17" ht="15.75" x14ac:dyDescent="0.25">
      <c r="A882" s="1"/>
      <c r="B882" s="38"/>
      <c r="C882" s="38"/>
      <c r="D882" s="38"/>
      <c r="E882" s="38"/>
      <c r="F882" s="38"/>
      <c r="G882" s="38"/>
      <c r="H882" s="38"/>
      <c r="I882" s="78"/>
      <c r="J882" s="49"/>
      <c r="K882" s="53"/>
      <c r="L882" s="59"/>
      <c r="M882" s="38"/>
      <c r="N882" s="38"/>
      <c r="O882" s="38"/>
      <c r="P882" s="38"/>
      <c r="Q882" s="42"/>
    </row>
    <row r="883" spans="1:17" ht="15.75" x14ac:dyDescent="0.25">
      <c r="A883" s="1"/>
      <c r="B883" s="38"/>
      <c r="C883" s="38"/>
      <c r="D883" s="38"/>
      <c r="E883" s="38"/>
      <c r="F883" s="38"/>
      <c r="G883" s="38"/>
      <c r="H883" s="38"/>
      <c r="I883" s="78"/>
      <c r="J883" s="49"/>
      <c r="K883" s="53"/>
      <c r="L883" s="59"/>
      <c r="M883" s="38"/>
      <c r="N883" s="38"/>
      <c r="O883" s="38"/>
      <c r="P883" s="38"/>
      <c r="Q883" s="42"/>
    </row>
    <row r="884" spans="1:17" ht="15.75" x14ac:dyDescent="0.25">
      <c r="A884" s="1"/>
      <c r="B884" s="38"/>
      <c r="C884" s="38"/>
      <c r="D884" s="38"/>
      <c r="E884" s="38"/>
      <c r="F884" s="38"/>
      <c r="G884" s="38"/>
      <c r="H884" s="38"/>
      <c r="I884" s="78"/>
      <c r="J884" s="49"/>
      <c r="K884" s="53"/>
      <c r="L884" s="59"/>
      <c r="M884" s="38"/>
      <c r="N884" s="38"/>
      <c r="O884" s="38"/>
      <c r="P884" s="38"/>
      <c r="Q884" s="42"/>
    </row>
    <row r="885" spans="1:17" ht="15.75" x14ac:dyDescent="0.25">
      <c r="A885" s="1"/>
      <c r="B885" s="38"/>
      <c r="C885" s="38"/>
      <c r="D885" s="38"/>
      <c r="E885" s="38"/>
      <c r="F885" s="38"/>
      <c r="G885" s="38"/>
      <c r="H885" s="38"/>
      <c r="I885" s="78"/>
      <c r="J885" s="49"/>
      <c r="K885" s="53"/>
      <c r="L885" s="59"/>
      <c r="M885" s="38"/>
      <c r="N885" s="38"/>
      <c r="O885" s="38"/>
      <c r="P885" s="38"/>
      <c r="Q885" s="42"/>
    </row>
    <row r="886" spans="1:17" ht="15.75" x14ac:dyDescent="0.25">
      <c r="A886" s="1"/>
      <c r="B886" s="38"/>
      <c r="C886" s="38"/>
      <c r="D886" s="38"/>
      <c r="E886" s="38"/>
      <c r="F886" s="38"/>
      <c r="G886" s="38"/>
      <c r="H886" s="38"/>
      <c r="I886" s="78"/>
      <c r="J886" s="49"/>
      <c r="K886" s="53"/>
      <c r="L886" s="59"/>
      <c r="M886" s="38"/>
      <c r="N886" s="38"/>
      <c r="O886" s="38"/>
      <c r="P886" s="38"/>
      <c r="Q886" s="42"/>
    </row>
    <row r="887" spans="1:17" ht="15.75" x14ac:dyDescent="0.25">
      <c r="A887" s="1"/>
      <c r="B887" s="38"/>
      <c r="C887" s="38"/>
      <c r="D887" s="38"/>
      <c r="E887" s="38"/>
      <c r="F887" s="38"/>
      <c r="G887" s="38"/>
      <c r="H887" s="38"/>
      <c r="I887" s="78"/>
      <c r="J887" s="49"/>
      <c r="K887" s="53"/>
      <c r="L887" s="59"/>
      <c r="M887" s="38"/>
      <c r="N887" s="38"/>
      <c r="O887" s="38"/>
      <c r="P887" s="38"/>
      <c r="Q887" s="42"/>
    </row>
    <row r="888" spans="1:17" ht="15.75" x14ac:dyDescent="0.25">
      <c r="A888" s="1"/>
      <c r="B888" s="38"/>
      <c r="C888" s="38"/>
      <c r="D888" s="38"/>
      <c r="E888" s="38"/>
      <c r="F888" s="38"/>
      <c r="G888" s="38"/>
      <c r="H888" s="38"/>
      <c r="I888" s="78"/>
      <c r="J888" s="49"/>
      <c r="K888" s="53"/>
      <c r="L888" s="59"/>
      <c r="M888" s="38"/>
      <c r="N888" s="38"/>
      <c r="O888" s="38"/>
      <c r="P888" s="38"/>
      <c r="Q888" s="42"/>
    </row>
    <row r="889" spans="1:17" ht="15.75" x14ac:dyDescent="0.25">
      <c r="A889" s="1"/>
      <c r="B889" s="38"/>
      <c r="C889" s="38"/>
      <c r="D889" s="38"/>
      <c r="E889" s="38"/>
      <c r="F889" s="38"/>
      <c r="G889" s="38"/>
      <c r="H889" s="38"/>
      <c r="I889" s="78"/>
      <c r="J889" s="49"/>
      <c r="K889" s="53"/>
      <c r="L889" s="59"/>
      <c r="M889" s="38"/>
      <c r="N889" s="38"/>
      <c r="O889" s="38"/>
      <c r="P889" s="38"/>
      <c r="Q889" s="42"/>
    </row>
    <row r="890" spans="1:17" ht="15.75" x14ac:dyDescent="0.25">
      <c r="A890" s="1"/>
      <c r="B890" s="38"/>
      <c r="C890" s="38"/>
      <c r="D890" s="38"/>
      <c r="E890" s="38"/>
      <c r="F890" s="38"/>
      <c r="G890" s="38"/>
      <c r="H890" s="38"/>
      <c r="I890" s="78"/>
      <c r="J890" s="49"/>
      <c r="K890" s="53"/>
      <c r="L890" s="59"/>
      <c r="M890" s="38"/>
      <c r="N890" s="38"/>
      <c r="O890" s="38"/>
      <c r="P890" s="38"/>
      <c r="Q890" s="42"/>
    </row>
    <row r="891" spans="1:17" ht="15.75" x14ac:dyDescent="0.25">
      <c r="A891" s="1"/>
      <c r="B891" s="38"/>
      <c r="C891" s="38"/>
      <c r="D891" s="38"/>
      <c r="E891" s="38"/>
      <c r="F891" s="38"/>
      <c r="G891" s="38"/>
      <c r="H891" s="38"/>
      <c r="I891" s="78"/>
      <c r="J891" s="49"/>
      <c r="K891" s="53"/>
      <c r="L891" s="59"/>
      <c r="M891" s="38"/>
      <c r="N891" s="38"/>
      <c r="O891" s="38"/>
      <c r="P891" s="38"/>
      <c r="Q891" s="42"/>
    </row>
    <row r="892" spans="1:17" ht="15.75" x14ac:dyDescent="0.25">
      <c r="A892" s="1"/>
      <c r="B892" s="38"/>
      <c r="C892" s="38"/>
      <c r="D892" s="38"/>
      <c r="E892" s="38"/>
      <c r="F892" s="38"/>
      <c r="G892" s="38"/>
      <c r="H892" s="38"/>
      <c r="I892" s="78"/>
      <c r="J892" s="49"/>
      <c r="K892" s="53"/>
      <c r="L892" s="59"/>
      <c r="M892" s="38"/>
      <c r="N892" s="38"/>
      <c r="O892" s="38"/>
      <c r="P892" s="38"/>
      <c r="Q892" s="42"/>
    </row>
    <row r="893" spans="1:17" ht="15.75" x14ac:dyDescent="0.25">
      <c r="A893" s="1"/>
      <c r="B893" s="38"/>
      <c r="C893" s="38"/>
      <c r="D893" s="38"/>
      <c r="E893" s="38"/>
      <c r="F893" s="38"/>
      <c r="G893" s="38"/>
      <c r="H893" s="38"/>
      <c r="I893" s="78"/>
      <c r="J893" s="49"/>
      <c r="K893" s="53"/>
      <c r="L893" s="59"/>
      <c r="M893" s="38"/>
      <c r="N893" s="38"/>
      <c r="O893" s="38"/>
      <c r="P893" s="38"/>
      <c r="Q893" s="42"/>
    </row>
    <row r="894" spans="1:17" ht="15.75" x14ac:dyDescent="0.25">
      <c r="A894" s="1"/>
      <c r="B894" s="38"/>
      <c r="C894" s="38"/>
      <c r="D894" s="38"/>
      <c r="E894" s="38"/>
      <c r="F894" s="38"/>
      <c r="G894" s="38"/>
      <c r="H894" s="38"/>
      <c r="I894" s="78"/>
      <c r="J894" s="49"/>
      <c r="K894" s="53"/>
      <c r="L894" s="59"/>
      <c r="M894" s="38"/>
      <c r="N894" s="38"/>
      <c r="O894" s="38"/>
      <c r="P894" s="38"/>
      <c r="Q894" s="42"/>
    </row>
    <row r="895" spans="1:17" ht="15.75" x14ac:dyDescent="0.25">
      <c r="A895" s="1"/>
      <c r="B895" s="38"/>
      <c r="C895" s="38"/>
      <c r="D895" s="38"/>
      <c r="E895" s="38"/>
      <c r="F895" s="38"/>
      <c r="G895" s="38"/>
      <c r="H895" s="38"/>
      <c r="I895" s="78"/>
      <c r="J895" s="49"/>
      <c r="K895" s="53"/>
      <c r="L895" s="59"/>
      <c r="M895" s="38"/>
      <c r="N895" s="38"/>
      <c r="O895" s="38"/>
      <c r="P895" s="38"/>
      <c r="Q895" s="42"/>
    </row>
    <row r="896" spans="1:17" ht="15.75" x14ac:dyDescent="0.25">
      <c r="A896" s="1"/>
      <c r="B896" s="38"/>
      <c r="C896" s="38"/>
      <c r="D896" s="38"/>
      <c r="E896" s="38"/>
      <c r="F896" s="38"/>
      <c r="G896" s="38"/>
      <c r="H896" s="38"/>
      <c r="I896" s="78"/>
      <c r="J896" s="49"/>
      <c r="K896" s="53"/>
      <c r="L896" s="59"/>
      <c r="M896" s="38"/>
      <c r="N896" s="38"/>
      <c r="O896" s="38"/>
      <c r="P896" s="38"/>
      <c r="Q896" s="42"/>
    </row>
    <row r="897" spans="1:17" ht="15.75" x14ac:dyDescent="0.25">
      <c r="A897" s="1"/>
      <c r="B897" s="38"/>
      <c r="C897" s="38"/>
      <c r="D897" s="38"/>
      <c r="E897" s="38"/>
      <c r="F897" s="38"/>
      <c r="G897" s="38"/>
      <c r="H897" s="38"/>
      <c r="I897" s="78"/>
      <c r="J897" s="49"/>
      <c r="K897" s="53"/>
      <c r="L897" s="59"/>
      <c r="M897" s="38"/>
      <c r="N897" s="38"/>
      <c r="O897" s="38"/>
      <c r="P897" s="38"/>
      <c r="Q897" s="42"/>
    </row>
    <row r="898" spans="1:17" ht="15.75" x14ac:dyDescent="0.25">
      <c r="A898" s="1"/>
      <c r="B898" s="38"/>
      <c r="C898" s="38"/>
      <c r="D898" s="38"/>
      <c r="E898" s="38"/>
      <c r="F898" s="38"/>
      <c r="G898" s="38"/>
      <c r="H898" s="38"/>
      <c r="I898" s="78"/>
      <c r="J898" s="49"/>
      <c r="K898" s="53"/>
      <c r="L898" s="59"/>
      <c r="M898" s="38"/>
      <c r="N898" s="38"/>
      <c r="O898" s="38"/>
      <c r="P898" s="38"/>
      <c r="Q898" s="42"/>
    </row>
    <row r="899" spans="1:17" ht="15.75" x14ac:dyDescent="0.25">
      <c r="A899" s="1"/>
      <c r="B899" s="38"/>
      <c r="C899" s="38"/>
      <c r="D899" s="38"/>
      <c r="E899" s="38"/>
      <c r="F899" s="38"/>
      <c r="G899" s="38"/>
      <c r="H899" s="38"/>
      <c r="I899" s="78"/>
      <c r="J899" s="49"/>
      <c r="K899" s="53"/>
      <c r="L899" s="59"/>
      <c r="M899" s="38"/>
      <c r="N899" s="38"/>
      <c r="O899" s="38"/>
      <c r="P899" s="38"/>
      <c r="Q899" s="42"/>
    </row>
    <row r="900" spans="1:17" ht="15.75" x14ac:dyDescent="0.25">
      <c r="A900" s="1"/>
      <c r="B900" s="38"/>
      <c r="C900" s="38"/>
      <c r="D900" s="38"/>
      <c r="E900" s="38"/>
      <c r="F900" s="38"/>
      <c r="G900" s="38"/>
      <c r="H900" s="38"/>
      <c r="I900" s="78"/>
      <c r="J900" s="49"/>
      <c r="K900" s="53"/>
      <c r="L900" s="59"/>
      <c r="M900" s="38"/>
      <c r="N900" s="38"/>
      <c r="O900" s="38"/>
      <c r="P900" s="38"/>
      <c r="Q900" s="42"/>
    </row>
    <row r="901" spans="1:17" ht="15.75" x14ac:dyDescent="0.25">
      <c r="A901" s="1"/>
      <c r="B901" s="38"/>
      <c r="C901" s="38"/>
      <c r="D901" s="38"/>
      <c r="E901" s="38"/>
      <c r="F901" s="38"/>
      <c r="G901" s="38"/>
      <c r="H901" s="38"/>
      <c r="I901" s="78"/>
      <c r="J901" s="49"/>
      <c r="K901" s="53"/>
      <c r="L901" s="59"/>
      <c r="M901" s="38"/>
      <c r="N901" s="38"/>
      <c r="O901" s="38"/>
      <c r="P901" s="38"/>
      <c r="Q901" s="42"/>
    </row>
    <row r="902" spans="1:17" ht="15.75" x14ac:dyDescent="0.25">
      <c r="A902" s="1"/>
      <c r="B902" s="38"/>
      <c r="C902" s="38"/>
      <c r="D902" s="38"/>
      <c r="E902" s="38"/>
      <c r="F902" s="38"/>
      <c r="G902" s="38"/>
      <c r="H902" s="38"/>
      <c r="I902" s="78"/>
      <c r="J902" s="49"/>
      <c r="K902" s="53"/>
      <c r="L902" s="59"/>
      <c r="M902" s="38"/>
      <c r="N902" s="38"/>
      <c r="O902" s="38"/>
      <c r="P902" s="38"/>
      <c r="Q902" s="42"/>
    </row>
    <row r="903" spans="1:17" ht="15.75" x14ac:dyDescent="0.25">
      <c r="A903" s="1"/>
      <c r="B903" s="38"/>
      <c r="C903" s="38"/>
      <c r="D903" s="38"/>
      <c r="E903" s="38"/>
      <c r="F903" s="38"/>
      <c r="G903" s="38"/>
      <c r="H903" s="38"/>
      <c r="I903" s="78"/>
      <c r="J903" s="49"/>
      <c r="K903" s="53"/>
      <c r="L903" s="59"/>
      <c r="M903" s="38"/>
      <c r="N903" s="38"/>
      <c r="O903" s="38"/>
      <c r="P903" s="38"/>
      <c r="Q903" s="42"/>
    </row>
    <row r="904" spans="1:17" ht="15.75" x14ac:dyDescent="0.25">
      <c r="A904" s="1"/>
      <c r="B904" s="38"/>
      <c r="C904" s="38"/>
      <c r="D904" s="38"/>
      <c r="E904" s="38"/>
      <c r="F904" s="38"/>
      <c r="G904" s="38"/>
      <c r="H904" s="38"/>
      <c r="I904" s="78"/>
      <c r="J904" s="49"/>
      <c r="K904" s="53"/>
      <c r="L904" s="59"/>
      <c r="M904" s="38"/>
      <c r="N904" s="38"/>
      <c r="O904" s="38"/>
      <c r="P904" s="38"/>
      <c r="Q904" s="42"/>
    </row>
    <row r="905" spans="1:17" ht="15.75" x14ac:dyDescent="0.25">
      <c r="A905" s="1"/>
      <c r="B905" s="38"/>
      <c r="C905" s="38"/>
      <c r="D905" s="38"/>
      <c r="E905" s="38"/>
      <c r="F905" s="38"/>
      <c r="G905" s="38"/>
      <c r="H905" s="38"/>
      <c r="I905" s="78"/>
      <c r="J905" s="49"/>
      <c r="K905" s="53"/>
      <c r="L905" s="59"/>
      <c r="M905" s="38"/>
      <c r="N905" s="38"/>
      <c r="O905" s="38"/>
      <c r="P905" s="38"/>
      <c r="Q905" s="42"/>
    </row>
    <row r="906" spans="1:17" ht="15.75" x14ac:dyDescent="0.25">
      <c r="A906" s="1"/>
      <c r="B906" s="38"/>
      <c r="C906" s="38"/>
      <c r="D906" s="38"/>
      <c r="E906" s="38"/>
      <c r="F906" s="38"/>
      <c r="G906" s="38"/>
      <c r="H906" s="38"/>
      <c r="I906" s="78"/>
      <c r="J906" s="49"/>
      <c r="K906" s="53"/>
      <c r="L906" s="59"/>
      <c r="M906" s="38"/>
      <c r="N906" s="38"/>
      <c r="O906" s="38"/>
      <c r="P906" s="38"/>
      <c r="Q906" s="42"/>
    </row>
    <row r="907" spans="1:17" ht="15.75" x14ac:dyDescent="0.25">
      <c r="A907" s="1"/>
      <c r="B907" s="38"/>
      <c r="C907" s="38"/>
      <c r="D907" s="38"/>
      <c r="E907" s="38"/>
      <c r="F907" s="38"/>
      <c r="G907" s="38"/>
      <c r="H907" s="38"/>
      <c r="I907" s="78"/>
      <c r="J907" s="49"/>
      <c r="K907" s="53"/>
      <c r="L907" s="59"/>
      <c r="M907" s="38"/>
      <c r="N907" s="38"/>
      <c r="O907" s="38"/>
      <c r="P907" s="38"/>
      <c r="Q907" s="42"/>
    </row>
    <row r="908" spans="1:17" ht="15.75" x14ac:dyDescent="0.25">
      <c r="A908" s="1"/>
      <c r="B908" s="38"/>
      <c r="C908" s="38"/>
      <c r="D908" s="38"/>
      <c r="E908" s="38"/>
      <c r="F908" s="38"/>
      <c r="G908" s="38"/>
      <c r="H908" s="38"/>
      <c r="I908" s="78"/>
      <c r="J908" s="49"/>
      <c r="K908" s="53"/>
      <c r="L908" s="59"/>
      <c r="M908" s="38"/>
      <c r="N908" s="38"/>
      <c r="O908" s="38"/>
      <c r="P908" s="38"/>
      <c r="Q908" s="42"/>
    </row>
    <row r="909" spans="1:17" ht="15.75" x14ac:dyDescent="0.25">
      <c r="A909" s="1"/>
      <c r="B909" s="38"/>
      <c r="C909" s="38"/>
      <c r="D909" s="38"/>
      <c r="E909" s="38"/>
      <c r="F909" s="38"/>
      <c r="G909" s="38"/>
      <c r="H909" s="38"/>
      <c r="I909" s="78"/>
      <c r="J909" s="49"/>
      <c r="K909" s="53"/>
      <c r="L909" s="59"/>
      <c r="M909" s="38"/>
      <c r="N909" s="38"/>
      <c r="O909" s="38"/>
      <c r="P909" s="38"/>
      <c r="Q909" s="42"/>
    </row>
    <row r="910" spans="1:17" ht="15.75" x14ac:dyDescent="0.25">
      <c r="A910" s="1"/>
      <c r="B910" s="38"/>
      <c r="C910" s="38"/>
      <c r="D910" s="38"/>
      <c r="E910" s="38"/>
      <c r="F910" s="38"/>
      <c r="G910" s="38"/>
      <c r="H910" s="38"/>
      <c r="I910" s="78"/>
      <c r="J910" s="49"/>
      <c r="K910" s="53"/>
      <c r="L910" s="59"/>
      <c r="M910" s="38"/>
      <c r="N910" s="38"/>
      <c r="O910" s="38"/>
      <c r="P910" s="38"/>
      <c r="Q910" s="42"/>
    </row>
    <row r="911" spans="1:17" ht="15.75" x14ac:dyDescent="0.25">
      <c r="A911" s="1"/>
      <c r="B911" s="38"/>
      <c r="C911" s="38"/>
      <c r="D911" s="38"/>
      <c r="E911" s="38"/>
      <c r="F911" s="38"/>
      <c r="G911" s="38"/>
      <c r="H911" s="38"/>
      <c r="I911" s="78"/>
      <c r="J911" s="49"/>
      <c r="K911" s="53"/>
      <c r="L911" s="59"/>
      <c r="M911" s="38"/>
      <c r="N911" s="38"/>
      <c r="O911" s="38"/>
      <c r="P911" s="38"/>
      <c r="Q911" s="42"/>
    </row>
    <row r="912" spans="1:17" ht="15.75" x14ac:dyDescent="0.25">
      <c r="A912" s="1"/>
      <c r="B912" s="38"/>
      <c r="C912" s="38"/>
      <c r="D912" s="38"/>
      <c r="E912" s="38"/>
      <c r="F912" s="38"/>
      <c r="G912" s="38"/>
      <c r="H912" s="38"/>
      <c r="I912" s="78"/>
      <c r="J912" s="49"/>
      <c r="K912" s="53"/>
      <c r="L912" s="59"/>
      <c r="M912" s="38"/>
      <c r="N912" s="38"/>
      <c r="O912" s="38"/>
      <c r="P912" s="38"/>
      <c r="Q912" s="42"/>
    </row>
    <row r="913" spans="1:17" ht="15.75" x14ac:dyDescent="0.25">
      <c r="A913" s="1"/>
      <c r="B913" s="38"/>
      <c r="C913" s="38"/>
      <c r="D913" s="38"/>
      <c r="E913" s="38"/>
      <c r="F913" s="38"/>
      <c r="G913" s="38"/>
      <c r="H913" s="38"/>
      <c r="I913" s="78"/>
      <c r="J913" s="49"/>
      <c r="K913" s="53"/>
      <c r="L913" s="59"/>
      <c r="M913" s="38"/>
      <c r="N913" s="38"/>
      <c r="O913" s="38"/>
      <c r="P913" s="38"/>
      <c r="Q913" s="42"/>
    </row>
    <row r="914" spans="1:17" ht="15.75" x14ac:dyDescent="0.25">
      <c r="A914" s="1"/>
      <c r="B914" s="38"/>
      <c r="C914" s="38"/>
      <c r="D914" s="38"/>
      <c r="E914" s="38"/>
      <c r="F914" s="38"/>
      <c r="G914" s="38"/>
      <c r="H914" s="38"/>
      <c r="I914" s="78"/>
      <c r="J914" s="49"/>
      <c r="K914" s="53"/>
      <c r="L914" s="59"/>
      <c r="M914" s="38"/>
      <c r="N914" s="38"/>
      <c r="O914" s="38"/>
      <c r="P914" s="38"/>
      <c r="Q914" s="42"/>
    </row>
    <row r="915" spans="1:17" ht="15.75" x14ac:dyDescent="0.25">
      <c r="A915" s="1"/>
      <c r="B915" s="38"/>
      <c r="C915" s="38"/>
      <c r="D915" s="38"/>
      <c r="E915" s="38"/>
      <c r="F915" s="38"/>
      <c r="G915" s="38"/>
      <c r="H915" s="38"/>
      <c r="I915" s="78"/>
      <c r="J915" s="49"/>
      <c r="K915" s="53"/>
      <c r="L915" s="59"/>
      <c r="M915" s="38"/>
      <c r="N915" s="38"/>
      <c r="O915" s="38"/>
      <c r="P915" s="38"/>
      <c r="Q915" s="42"/>
    </row>
    <row r="916" spans="1:17" ht="15.75" x14ac:dyDescent="0.25">
      <c r="A916" s="1"/>
      <c r="B916" s="38"/>
      <c r="C916" s="38"/>
      <c r="D916" s="38"/>
      <c r="E916" s="38"/>
      <c r="F916" s="38"/>
      <c r="G916" s="38"/>
      <c r="H916" s="38"/>
      <c r="I916" s="78"/>
      <c r="J916" s="49"/>
      <c r="K916" s="53"/>
      <c r="L916" s="59"/>
      <c r="M916" s="38"/>
      <c r="N916" s="38"/>
      <c r="O916" s="38"/>
      <c r="P916" s="38"/>
      <c r="Q916" s="42"/>
    </row>
    <row r="917" spans="1:17" ht="15.75" x14ac:dyDescent="0.25">
      <c r="A917" s="1"/>
      <c r="B917" s="38"/>
      <c r="C917" s="38"/>
      <c r="D917" s="38"/>
      <c r="E917" s="38"/>
      <c r="F917" s="38"/>
      <c r="G917" s="38"/>
      <c r="H917" s="38"/>
      <c r="I917" s="78"/>
      <c r="J917" s="49"/>
      <c r="K917" s="53"/>
      <c r="L917" s="59"/>
      <c r="M917" s="38"/>
      <c r="N917" s="38"/>
      <c r="O917" s="38"/>
      <c r="P917" s="38"/>
      <c r="Q917" s="42"/>
    </row>
    <row r="918" spans="1:17" ht="15.75" x14ac:dyDescent="0.25">
      <c r="A918" s="1"/>
      <c r="B918" s="38"/>
      <c r="C918" s="38"/>
      <c r="D918" s="38"/>
      <c r="E918" s="38"/>
      <c r="F918" s="38"/>
      <c r="G918" s="38"/>
      <c r="H918" s="38"/>
      <c r="I918" s="78"/>
      <c r="J918" s="49"/>
      <c r="K918" s="53"/>
      <c r="L918" s="59"/>
      <c r="M918" s="38"/>
      <c r="N918" s="38"/>
      <c r="O918" s="38"/>
      <c r="P918" s="38"/>
      <c r="Q918" s="42"/>
    </row>
    <row r="919" spans="1:17" ht="15.75" x14ac:dyDescent="0.25">
      <c r="A919" s="1"/>
      <c r="B919" s="38"/>
      <c r="C919" s="38"/>
      <c r="D919" s="38"/>
      <c r="E919" s="38"/>
      <c r="F919" s="38"/>
      <c r="G919" s="38"/>
      <c r="H919" s="38"/>
      <c r="I919" s="78"/>
      <c r="J919" s="49"/>
      <c r="K919" s="53"/>
      <c r="L919" s="59"/>
      <c r="M919" s="38"/>
      <c r="N919" s="38"/>
      <c r="O919" s="38"/>
      <c r="P919" s="38"/>
      <c r="Q919" s="42"/>
    </row>
    <row r="920" spans="1:17" ht="15.75" x14ac:dyDescent="0.25">
      <c r="A920" s="1"/>
      <c r="B920" s="38"/>
      <c r="C920" s="38"/>
      <c r="D920" s="38"/>
      <c r="E920" s="38"/>
      <c r="F920" s="38"/>
      <c r="G920" s="38"/>
      <c r="H920" s="38"/>
      <c r="I920" s="78"/>
      <c r="J920" s="49"/>
      <c r="K920" s="53"/>
      <c r="L920" s="59"/>
      <c r="M920" s="38"/>
      <c r="N920" s="38"/>
      <c r="O920" s="38"/>
      <c r="P920" s="38"/>
      <c r="Q920" s="42"/>
    </row>
    <row r="921" spans="1:17" ht="15.75" x14ac:dyDescent="0.25">
      <c r="A921" s="1"/>
      <c r="B921" s="38"/>
      <c r="C921" s="38"/>
      <c r="D921" s="38"/>
      <c r="E921" s="38"/>
      <c r="F921" s="38"/>
      <c r="G921" s="38"/>
      <c r="H921" s="38"/>
      <c r="I921" s="78"/>
      <c r="J921" s="49"/>
      <c r="K921" s="53"/>
      <c r="L921" s="59"/>
      <c r="M921" s="38"/>
      <c r="N921" s="38"/>
      <c r="O921" s="38"/>
      <c r="P921" s="38"/>
      <c r="Q921" s="42"/>
    </row>
    <row r="922" spans="1:17" ht="15.75" x14ac:dyDescent="0.25">
      <c r="A922" s="1"/>
      <c r="B922" s="38"/>
      <c r="C922" s="38"/>
      <c r="D922" s="38"/>
      <c r="E922" s="38"/>
      <c r="F922" s="38"/>
      <c r="G922" s="38"/>
      <c r="H922" s="38"/>
      <c r="I922" s="78"/>
      <c r="J922" s="49"/>
      <c r="K922" s="53"/>
      <c r="L922" s="59"/>
      <c r="M922" s="38"/>
      <c r="N922" s="38"/>
      <c r="O922" s="38"/>
      <c r="P922" s="38"/>
      <c r="Q922" s="42"/>
    </row>
    <row r="923" spans="1:17" ht="15.75" x14ac:dyDescent="0.25">
      <c r="A923" s="1"/>
      <c r="B923" s="38"/>
      <c r="C923" s="38"/>
      <c r="D923" s="38"/>
      <c r="E923" s="38"/>
      <c r="F923" s="38"/>
      <c r="G923" s="38"/>
      <c r="H923" s="38"/>
      <c r="I923" s="78"/>
      <c r="J923" s="49"/>
      <c r="K923" s="53"/>
      <c r="L923" s="59"/>
      <c r="M923" s="38"/>
      <c r="N923" s="38"/>
      <c r="O923" s="38"/>
      <c r="P923" s="38"/>
      <c r="Q923" s="42"/>
    </row>
    <row r="924" spans="1:17" ht="15.75" x14ac:dyDescent="0.25">
      <c r="A924" s="1"/>
      <c r="B924" s="38"/>
      <c r="C924" s="38"/>
      <c r="D924" s="38"/>
      <c r="E924" s="38"/>
      <c r="F924" s="38"/>
      <c r="G924" s="38"/>
      <c r="H924" s="38"/>
      <c r="I924" s="78"/>
      <c r="J924" s="49"/>
      <c r="K924" s="53"/>
      <c r="L924" s="59"/>
      <c r="M924" s="38"/>
      <c r="N924" s="38"/>
      <c r="O924" s="38"/>
      <c r="P924" s="38"/>
      <c r="Q924" s="42"/>
    </row>
    <row r="925" spans="1:17" ht="15.75" x14ac:dyDescent="0.25">
      <c r="A925" s="1"/>
      <c r="B925" s="38"/>
      <c r="C925" s="38"/>
      <c r="D925" s="38"/>
      <c r="E925" s="38"/>
      <c r="F925" s="38"/>
      <c r="G925" s="38"/>
      <c r="H925" s="38"/>
      <c r="I925" s="78"/>
      <c r="J925" s="49"/>
      <c r="K925" s="53"/>
      <c r="L925" s="59"/>
      <c r="M925" s="38"/>
      <c r="N925" s="38"/>
      <c r="O925" s="38"/>
      <c r="P925" s="38"/>
      <c r="Q925" s="42"/>
    </row>
    <row r="926" spans="1:17" ht="15.75" x14ac:dyDescent="0.25">
      <c r="A926" s="1"/>
      <c r="B926" s="38"/>
      <c r="C926" s="38"/>
      <c r="D926" s="38"/>
      <c r="E926" s="38"/>
      <c r="F926" s="38"/>
      <c r="G926" s="38"/>
      <c r="H926" s="38"/>
      <c r="I926" s="78"/>
      <c r="J926" s="49"/>
      <c r="K926" s="53"/>
      <c r="L926" s="59"/>
      <c r="M926" s="38"/>
      <c r="N926" s="38"/>
      <c r="O926" s="38"/>
      <c r="P926" s="38"/>
      <c r="Q926" s="42"/>
    </row>
    <row r="927" spans="1:17" ht="15.75" x14ac:dyDescent="0.25">
      <c r="A927" s="1"/>
      <c r="B927" s="38"/>
      <c r="C927" s="38"/>
      <c r="D927" s="38"/>
      <c r="E927" s="38"/>
      <c r="F927" s="38"/>
      <c r="G927" s="38"/>
      <c r="H927" s="38"/>
      <c r="I927" s="78"/>
      <c r="J927" s="49"/>
      <c r="K927" s="53"/>
      <c r="L927" s="59"/>
      <c r="M927" s="38"/>
      <c r="N927" s="38"/>
      <c r="O927" s="38"/>
      <c r="P927" s="38"/>
      <c r="Q927" s="42"/>
    </row>
    <row r="928" spans="1:17" ht="15.75" x14ac:dyDescent="0.25">
      <c r="A928" s="1"/>
      <c r="B928" s="38"/>
      <c r="C928" s="38"/>
      <c r="D928" s="38"/>
      <c r="E928" s="38"/>
      <c r="F928" s="38"/>
      <c r="G928" s="38"/>
      <c r="H928" s="38"/>
      <c r="I928" s="78"/>
      <c r="J928" s="49"/>
      <c r="K928" s="53"/>
      <c r="L928" s="59"/>
      <c r="M928" s="38"/>
      <c r="N928" s="38"/>
      <c r="O928" s="38"/>
      <c r="P928" s="38"/>
      <c r="Q928" s="42"/>
    </row>
    <row r="929" spans="1:17" ht="15.75" x14ac:dyDescent="0.25">
      <c r="A929" s="1"/>
      <c r="B929" s="38"/>
      <c r="C929" s="38"/>
      <c r="D929" s="38"/>
      <c r="E929" s="38"/>
      <c r="F929" s="38"/>
      <c r="G929" s="38"/>
      <c r="H929" s="38"/>
      <c r="I929" s="78"/>
      <c r="J929" s="49"/>
      <c r="K929" s="53"/>
      <c r="L929" s="59"/>
      <c r="M929" s="38"/>
      <c r="N929" s="38"/>
      <c r="O929" s="38"/>
      <c r="P929" s="38"/>
      <c r="Q929" s="42"/>
    </row>
    <row r="930" spans="1:17" ht="15.75" x14ac:dyDescent="0.25">
      <c r="A930" s="1"/>
      <c r="B930" s="38"/>
      <c r="C930" s="38"/>
      <c r="D930" s="38"/>
      <c r="E930" s="38"/>
      <c r="F930" s="38"/>
      <c r="G930" s="38"/>
      <c r="H930" s="38"/>
      <c r="I930" s="78"/>
      <c r="J930" s="49"/>
      <c r="K930" s="53"/>
      <c r="L930" s="59"/>
      <c r="M930" s="38"/>
      <c r="N930" s="38"/>
      <c r="O930" s="38"/>
      <c r="P930" s="38"/>
      <c r="Q930" s="42"/>
    </row>
    <row r="931" spans="1:17" ht="15.75" x14ac:dyDescent="0.25">
      <c r="A931" s="1"/>
      <c r="B931" s="38"/>
      <c r="C931" s="38"/>
      <c r="D931" s="38"/>
      <c r="E931" s="38"/>
      <c r="F931" s="38"/>
      <c r="G931" s="38"/>
      <c r="H931" s="38"/>
      <c r="I931" s="78"/>
      <c r="J931" s="49"/>
      <c r="K931" s="53"/>
      <c r="L931" s="59"/>
      <c r="M931" s="38"/>
      <c r="N931" s="38"/>
      <c r="O931" s="38"/>
      <c r="P931" s="38"/>
      <c r="Q931" s="42"/>
    </row>
    <row r="932" spans="1:17" ht="15.75" x14ac:dyDescent="0.25">
      <c r="A932" s="1"/>
      <c r="B932" s="38"/>
      <c r="C932" s="38"/>
      <c r="D932" s="38"/>
      <c r="E932" s="38"/>
      <c r="F932" s="38"/>
      <c r="G932" s="38"/>
      <c r="H932" s="38"/>
      <c r="I932" s="78"/>
      <c r="J932" s="49"/>
      <c r="K932" s="53"/>
      <c r="L932" s="59"/>
      <c r="M932" s="38"/>
      <c r="N932" s="38"/>
      <c r="O932" s="38"/>
      <c r="P932" s="38"/>
      <c r="Q932" s="42"/>
    </row>
    <row r="933" spans="1:17" ht="15.75" x14ac:dyDescent="0.25">
      <c r="A933" s="1"/>
      <c r="B933" s="38"/>
      <c r="C933" s="38"/>
      <c r="D933" s="38"/>
      <c r="E933" s="38"/>
      <c r="F933" s="38"/>
      <c r="G933" s="38"/>
      <c r="H933" s="38"/>
      <c r="I933" s="78"/>
      <c r="J933" s="49"/>
      <c r="K933" s="53"/>
      <c r="L933" s="59"/>
      <c r="M933" s="38"/>
      <c r="N933" s="38"/>
      <c r="O933" s="38"/>
      <c r="P933" s="38"/>
      <c r="Q933" s="42"/>
    </row>
    <row r="934" spans="1:17" ht="15.75" x14ac:dyDescent="0.25">
      <c r="A934" s="1"/>
      <c r="B934" s="38"/>
      <c r="C934" s="38"/>
      <c r="D934" s="38"/>
      <c r="E934" s="38"/>
      <c r="F934" s="38"/>
      <c r="G934" s="38"/>
      <c r="H934" s="38"/>
      <c r="I934" s="78"/>
      <c r="J934" s="49"/>
      <c r="K934" s="53"/>
      <c r="L934" s="59"/>
      <c r="M934" s="38"/>
      <c r="N934" s="38"/>
      <c r="O934" s="38"/>
      <c r="P934" s="38"/>
      <c r="Q934" s="42"/>
    </row>
    <row r="935" spans="1:17" ht="15.75" x14ac:dyDescent="0.25">
      <c r="A935" s="1"/>
      <c r="B935" s="38"/>
      <c r="C935" s="38"/>
      <c r="D935" s="38"/>
      <c r="E935" s="38"/>
      <c r="F935" s="38"/>
      <c r="G935" s="38"/>
      <c r="H935" s="38"/>
      <c r="I935" s="78"/>
      <c r="J935" s="49"/>
      <c r="K935" s="53"/>
      <c r="L935" s="59"/>
      <c r="M935" s="38"/>
      <c r="N935" s="38"/>
      <c r="O935" s="38"/>
      <c r="P935" s="38"/>
      <c r="Q935" s="42"/>
    </row>
    <row r="936" spans="1:17" ht="15.75" x14ac:dyDescent="0.25">
      <c r="A936" s="1"/>
      <c r="B936" s="38"/>
      <c r="C936" s="38"/>
      <c r="D936" s="38"/>
      <c r="E936" s="38"/>
      <c r="F936" s="38"/>
      <c r="G936" s="38"/>
      <c r="H936" s="38"/>
      <c r="I936" s="78"/>
      <c r="J936" s="49"/>
      <c r="K936" s="53"/>
      <c r="L936" s="59"/>
      <c r="M936" s="38"/>
      <c r="N936" s="38"/>
      <c r="O936" s="38"/>
      <c r="P936" s="38"/>
      <c r="Q936" s="42"/>
    </row>
    <row r="937" spans="1:17" ht="15.75" x14ac:dyDescent="0.25">
      <c r="A937" s="1"/>
      <c r="B937" s="38"/>
      <c r="C937" s="38"/>
      <c r="D937" s="38"/>
      <c r="E937" s="38"/>
      <c r="F937" s="38"/>
      <c r="G937" s="38"/>
      <c r="H937" s="38"/>
      <c r="I937" s="78"/>
      <c r="J937" s="49"/>
      <c r="K937" s="53"/>
      <c r="L937" s="59"/>
      <c r="M937" s="38"/>
      <c r="N937" s="38"/>
      <c r="O937" s="38"/>
      <c r="P937" s="38"/>
      <c r="Q937" s="42"/>
    </row>
    <row r="938" spans="1:17" ht="15.75" x14ac:dyDescent="0.25">
      <c r="A938" s="1"/>
      <c r="B938" s="38"/>
      <c r="C938" s="38"/>
      <c r="D938" s="38"/>
      <c r="E938" s="38"/>
      <c r="F938" s="38"/>
      <c r="G938" s="38"/>
      <c r="H938" s="38"/>
      <c r="I938" s="78"/>
      <c r="J938" s="49"/>
      <c r="K938" s="53"/>
      <c r="L938" s="59"/>
      <c r="M938" s="38"/>
      <c r="N938" s="38"/>
      <c r="O938" s="38"/>
      <c r="P938" s="38"/>
      <c r="Q938" s="42"/>
    </row>
    <row r="939" spans="1:17" ht="15.75" x14ac:dyDescent="0.25">
      <c r="A939" s="1"/>
      <c r="B939" s="38"/>
      <c r="C939" s="38"/>
      <c r="D939" s="38"/>
      <c r="E939" s="38"/>
      <c r="F939" s="38"/>
      <c r="G939" s="38"/>
      <c r="H939" s="38"/>
      <c r="I939" s="78"/>
      <c r="J939" s="49"/>
      <c r="K939" s="53"/>
      <c r="L939" s="59"/>
      <c r="M939" s="38"/>
      <c r="N939" s="38"/>
      <c r="O939" s="38"/>
      <c r="P939" s="38"/>
      <c r="Q939" s="42"/>
    </row>
    <row r="940" spans="1:17" ht="15.75" x14ac:dyDescent="0.25">
      <c r="A940" s="1"/>
      <c r="B940" s="38"/>
      <c r="C940" s="38"/>
      <c r="D940" s="38"/>
      <c r="E940" s="38"/>
      <c r="F940" s="38"/>
      <c r="G940" s="38"/>
      <c r="H940" s="38"/>
      <c r="I940" s="78"/>
      <c r="J940" s="49"/>
      <c r="K940" s="53"/>
      <c r="L940" s="59"/>
      <c r="M940" s="38"/>
      <c r="N940" s="38"/>
      <c r="O940" s="38"/>
      <c r="P940" s="38"/>
      <c r="Q940" s="42"/>
    </row>
    <row r="941" spans="1:17" ht="15.75" x14ac:dyDescent="0.25">
      <c r="A941" s="1"/>
      <c r="B941" s="38"/>
      <c r="C941" s="38"/>
      <c r="D941" s="38"/>
      <c r="E941" s="38"/>
      <c r="F941" s="38"/>
      <c r="G941" s="38"/>
      <c r="H941" s="38"/>
      <c r="I941" s="78"/>
      <c r="J941" s="49"/>
      <c r="K941" s="53"/>
      <c r="L941" s="59"/>
      <c r="M941" s="38"/>
      <c r="N941" s="38"/>
      <c r="O941" s="38"/>
      <c r="P941" s="38"/>
      <c r="Q941" s="42"/>
    </row>
    <row r="942" spans="1:17" ht="15.75" x14ac:dyDescent="0.25">
      <c r="A942" s="1"/>
      <c r="B942" s="38"/>
      <c r="C942" s="38"/>
      <c r="D942" s="38"/>
      <c r="E942" s="38"/>
      <c r="F942" s="38"/>
      <c r="G942" s="38"/>
      <c r="H942" s="38"/>
      <c r="I942" s="78"/>
      <c r="J942" s="49"/>
      <c r="K942" s="53"/>
      <c r="L942" s="59"/>
      <c r="M942" s="38"/>
      <c r="N942" s="38"/>
      <c r="O942" s="38"/>
      <c r="P942" s="38"/>
      <c r="Q942" s="42"/>
    </row>
    <row r="943" spans="1:17" ht="15.75" x14ac:dyDescent="0.25">
      <c r="A943" s="1"/>
      <c r="B943" s="38"/>
      <c r="C943" s="38"/>
      <c r="D943" s="38"/>
      <c r="E943" s="38"/>
      <c r="F943" s="38"/>
      <c r="G943" s="38"/>
      <c r="H943" s="38"/>
      <c r="I943" s="78"/>
      <c r="J943" s="49"/>
      <c r="K943" s="53"/>
      <c r="L943" s="59"/>
      <c r="M943" s="38"/>
      <c r="N943" s="38"/>
      <c r="O943" s="38"/>
      <c r="P943" s="38"/>
      <c r="Q943" s="42"/>
    </row>
    <row r="944" spans="1:17" ht="15.75" x14ac:dyDescent="0.25">
      <c r="A944" s="1"/>
      <c r="B944" s="38"/>
      <c r="C944" s="38"/>
      <c r="D944" s="38"/>
      <c r="E944" s="38"/>
      <c r="F944" s="38"/>
      <c r="G944" s="38"/>
      <c r="H944" s="38"/>
      <c r="I944" s="78"/>
      <c r="J944" s="49"/>
      <c r="K944" s="53"/>
      <c r="L944" s="59"/>
      <c r="M944" s="38"/>
      <c r="N944" s="38"/>
      <c r="O944" s="38"/>
      <c r="P944" s="38"/>
      <c r="Q944" s="42"/>
    </row>
    <row r="945" spans="1:17" ht="15.75" x14ac:dyDescent="0.25">
      <c r="A945" s="1"/>
      <c r="B945" s="38"/>
      <c r="C945" s="38"/>
      <c r="D945" s="38"/>
      <c r="E945" s="38"/>
      <c r="F945" s="38"/>
      <c r="G945" s="38"/>
      <c r="H945" s="38"/>
      <c r="I945" s="78"/>
      <c r="J945" s="49"/>
      <c r="K945" s="53"/>
      <c r="L945" s="59"/>
      <c r="M945" s="38"/>
      <c r="N945" s="38"/>
      <c r="O945" s="38"/>
      <c r="P945" s="38"/>
      <c r="Q945" s="42"/>
    </row>
    <row r="946" spans="1:17" ht="15.75" x14ac:dyDescent="0.25">
      <c r="A946" s="1"/>
      <c r="B946" s="38"/>
      <c r="C946" s="38"/>
      <c r="D946" s="38"/>
      <c r="E946" s="38"/>
      <c r="F946" s="38"/>
      <c r="G946" s="38"/>
      <c r="H946" s="38"/>
      <c r="I946" s="78"/>
      <c r="J946" s="49"/>
      <c r="K946" s="53"/>
      <c r="L946" s="59"/>
      <c r="M946" s="38"/>
      <c r="N946" s="38"/>
      <c r="O946" s="38"/>
      <c r="P946" s="38"/>
      <c r="Q946" s="42"/>
    </row>
    <row r="947" spans="1:17" ht="15.75" x14ac:dyDescent="0.25">
      <c r="A947" s="1"/>
      <c r="B947" s="38"/>
      <c r="C947" s="38"/>
      <c r="D947" s="38"/>
      <c r="E947" s="38"/>
      <c r="F947" s="38"/>
      <c r="G947" s="38"/>
      <c r="H947" s="38"/>
      <c r="I947" s="78"/>
      <c r="J947" s="49"/>
      <c r="K947" s="53"/>
      <c r="L947" s="59"/>
      <c r="M947" s="38"/>
      <c r="N947" s="38"/>
      <c r="O947" s="38"/>
      <c r="P947" s="38"/>
      <c r="Q947" s="42"/>
    </row>
    <row r="948" spans="1:17" ht="15.75" x14ac:dyDescent="0.25">
      <c r="A948" s="1"/>
      <c r="B948" s="38"/>
      <c r="C948" s="38"/>
      <c r="D948" s="38"/>
      <c r="E948" s="38"/>
      <c r="F948" s="38"/>
      <c r="G948" s="38"/>
      <c r="H948" s="38"/>
      <c r="I948" s="78"/>
      <c r="J948" s="49"/>
      <c r="K948" s="53"/>
      <c r="L948" s="59"/>
      <c r="M948" s="38"/>
      <c r="N948" s="38"/>
      <c r="O948" s="38"/>
      <c r="P948" s="38"/>
      <c r="Q948" s="42"/>
    </row>
    <row r="949" spans="1:17" ht="15.75" x14ac:dyDescent="0.25">
      <c r="A949" s="1"/>
      <c r="B949" s="38"/>
      <c r="C949" s="38"/>
      <c r="D949" s="38"/>
      <c r="E949" s="38"/>
      <c r="F949" s="38"/>
      <c r="G949" s="38"/>
      <c r="H949" s="38"/>
      <c r="I949" s="78"/>
      <c r="J949" s="49"/>
      <c r="K949" s="53"/>
      <c r="L949" s="59"/>
      <c r="M949" s="38"/>
      <c r="N949" s="38"/>
      <c r="O949" s="38"/>
      <c r="P949" s="38"/>
      <c r="Q949" s="42"/>
    </row>
    <row r="950" spans="1:17" ht="15.75" x14ac:dyDescent="0.25">
      <c r="A950" s="1"/>
      <c r="B950" s="38"/>
      <c r="C950" s="38"/>
      <c r="D950" s="38"/>
      <c r="E950" s="38"/>
      <c r="F950" s="38"/>
      <c r="G950" s="38"/>
      <c r="H950" s="38"/>
      <c r="I950" s="78"/>
      <c r="J950" s="49"/>
      <c r="K950" s="53"/>
      <c r="L950" s="59"/>
      <c r="M950" s="38"/>
      <c r="N950" s="38"/>
      <c r="O950" s="38"/>
      <c r="P950" s="38"/>
      <c r="Q950" s="42"/>
    </row>
    <row r="951" spans="1:17" ht="15.75" x14ac:dyDescent="0.25">
      <c r="A951" s="1"/>
      <c r="B951" s="38"/>
      <c r="C951" s="38"/>
      <c r="D951" s="38"/>
      <c r="E951" s="38"/>
      <c r="F951" s="38"/>
      <c r="G951" s="38"/>
      <c r="H951" s="38"/>
      <c r="I951" s="78"/>
      <c r="J951" s="49"/>
      <c r="K951" s="53"/>
      <c r="L951" s="59"/>
      <c r="M951" s="38"/>
      <c r="N951" s="38"/>
      <c r="O951" s="38"/>
      <c r="P951" s="38"/>
      <c r="Q951" s="42"/>
    </row>
    <row r="952" spans="1:17" ht="15.75" x14ac:dyDescent="0.25">
      <c r="A952" s="1"/>
      <c r="B952" s="38"/>
      <c r="C952" s="38"/>
      <c r="D952" s="38"/>
      <c r="E952" s="38"/>
      <c r="F952" s="38"/>
      <c r="G952" s="38"/>
      <c r="H952" s="38"/>
      <c r="I952" s="78"/>
      <c r="J952" s="49"/>
      <c r="K952" s="53"/>
      <c r="L952" s="59"/>
      <c r="M952" s="38"/>
      <c r="N952" s="38"/>
      <c r="O952" s="38"/>
      <c r="P952" s="38"/>
      <c r="Q952" s="42"/>
    </row>
    <row r="953" spans="1:17" ht="15.75" x14ac:dyDescent="0.25">
      <c r="A953" s="1"/>
      <c r="B953" s="38"/>
      <c r="C953" s="38"/>
      <c r="D953" s="38"/>
      <c r="E953" s="38"/>
      <c r="F953" s="38"/>
      <c r="G953" s="38"/>
      <c r="H953" s="38"/>
      <c r="I953" s="78"/>
      <c r="J953" s="49"/>
      <c r="K953" s="53"/>
      <c r="L953" s="59"/>
      <c r="M953" s="38"/>
      <c r="N953" s="38"/>
      <c r="O953" s="38"/>
      <c r="P953" s="38"/>
      <c r="Q953" s="42"/>
    </row>
    <row r="954" spans="1:17" ht="15.75" x14ac:dyDescent="0.25">
      <c r="A954" s="1"/>
      <c r="B954" s="38"/>
      <c r="C954" s="38"/>
      <c r="D954" s="38"/>
      <c r="E954" s="38"/>
      <c r="F954" s="38"/>
      <c r="G954" s="38"/>
      <c r="H954" s="38"/>
      <c r="I954" s="78"/>
      <c r="J954" s="49"/>
      <c r="K954" s="53"/>
      <c r="L954" s="59"/>
      <c r="M954" s="38"/>
      <c r="N954" s="38"/>
      <c r="O954" s="38"/>
      <c r="P954" s="38"/>
      <c r="Q954" s="42"/>
    </row>
    <row r="955" spans="1:17" ht="15.75" x14ac:dyDescent="0.25">
      <c r="A955" s="1"/>
      <c r="B955" s="38"/>
      <c r="C955" s="38"/>
      <c r="D955" s="38"/>
      <c r="E955" s="38"/>
      <c r="F955" s="38"/>
      <c r="G955" s="38"/>
      <c r="H955" s="38"/>
      <c r="I955" s="78"/>
      <c r="J955" s="49"/>
      <c r="K955" s="53"/>
      <c r="L955" s="59"/>
      <c r="M955" s="38"/>
      <c r="N955" s="38"/>
      <c r="O955" s="38"/>
      <c r="P955" s="38"/>
      <c r="Q955" s="42"/>
    </row>
    <row r="956" spans="1:17" ht="15.75" x14ac:dyDescent="0.25">
      <c r="A956" s="1"/>
      <c r="B956" s="38"/>
      <c r="C956" s="38"/>
      <c r="D956" s="38"/>
      <c r="E956" s="38"/>
      <c r="F956" s="38"/>
      <c r="G956" s="38"/>
      <c r="H956" s="38"/>
      <c r="I956" s="78"/>
      <c r="J956" s="49"/>
      <c r="K956" s="53"/>
      <c r="L956" s="59"/>
      <c r="M956" s="38"/>
      <c r="N956" s="38"/>
      <c r="O956" s="38"/>
      <c r="P956" s="38"/>
      <c r="Q956" s="42"/>
    </row>
    <row r="957" spans="1:17" ht="15.75" x14ac:dyDescent="0.25">
      <c r="A957" s="1"/>
      <c r="B957" s="38"/>
      <c r="C957" s="38"/>
      <c r="D957" s="38"/>
      <c r="E957" s="38"/>
      <c r="F957" s="38"/>
      <c r="G957" s="38"/>
      <c r="H957" s="38"/>
      <c r="I957" s="78"/>
      <c r="J957" s="49"/>
      <c r="K957" s="53"/>
      <c r="L957" s="59"/>
      <c r="M957" s="38"/>
      <c r="N957" s="38"/>
      <c r="O957" s="38"/>
      <c r="P957" s="38"/>
      <c r="Q957" s="42"/>
    </row>
    <row r="958" spans="1:17" ht="15.75" x14ac:dyDescent="0.25">
      <c r="A958" s="1"/>
      <c r="B958" s="38"/>
      <c r="C958" s="38"/>
      <c r="D958" s="38"/>
      <c r="E958" s="38"/>
      <c r="F958" s="38"/>
      <c r="G958" s="38"/>
      <c r="H958" s="38"/>
      <c r="I958" s="78"/>
      <c r="J958" s="49"/>
      <c r="K958" s="53"/>
      <c r="L958" s="59"/>
      <c r="M958" s="38"/>
      <c r="N958" s="38"/>
      <c r="O958" s="38"/>
      <c r="P958" s="38"/>
      <c r="Q958" s="42"/>
    </row>
    <row r="959" spans="1:17" ht="15.75" x14ac:dyDescent="0.25">
      <c r="A959" s="1"/>
      <c r="B959" s="38"/>
      <c r="C959" s="38"/>
      <c r="D959" s="38"/>
      <c r="E959" s="38"/>
      <c r="F959" s="38"/>
      <c r="G959" s="38"/>
      <c r="H959" s="38"/>
      <c r="I959" s="78"/>
      <c r="J959" s="49"/>
      <c r="K959" s="53"/>
      <c r="L959" s="59"/>
      <c r="M959" s="38"/>
      <c r="N959" s="38"/>
      <c r="O959" s="38"/>
      <c r="P959" s="38"/>
      <c r="Q959" s="42"/>
    </row>
    <row r="960" spans="1:17" ht="15.75" x14ac:dyDescent="0.25">
      <c r="A960" s="1"/>
      <c r="B960" s="38"/>
      <c r="C960" s="38"/>
      <c r="D960" s="38"/>
      <c r="E960" s="38"/>
      <c r="F960" s="38"/>
      <c r="G960" s="38"/>
      <c r="H960" s="38"/>
      <c r="I960" s="78"/>
      <c r="J960" s="49"/>
      <c r="K960" s="53"/>
      <c r="L960" s="59"/>
      <c r="M960" s="38"/>
      <c r="N960" s="38"/>
      <c r="O960" s="38"/>
      <c r="P960" s="38"/>
      <c r="Q960" s="42"/>
    </row>
    <row r="961" spans="1:17" ht="15.75" x14ac:dyDescent="0.25">
      <c r="A961" s="1"/>
      <c r="B961" s="38"/>
      <c r="C961" s="38"/>
      <c r="D961" s="38"/>
      <c r="E961" s="38"/>
      <c r="F961" s="38"/>
      <c r="G961" s="38"/>
      <c r="H961" s="38"/>
      <c r="I961" s="78"/>
      <c r="J961" s="49"/>
      <c r="K961" s="53"/>
      <c r="L961" s="59"/>
      <c r="M961" s="38"/>
      <c r="N961" s="38"/>
      <c r="O961" s="38"/>
      <c r="P961" s="38"/>
      <c r="Q961" s="42"/>
    </row>
  </sheetData>
  <autoFilter ref="B3:V38" xr:uid="{00000000-0009-0000-0000-000006000000}">
    <filterColumn colId="0" showButton="0"/>
    <filterColumn colId="1" showButton="0"/>
    <filterColumn colId="2" showButton="0"/>
    <filterColumn colId="3" showButton="0"/>
    <filterColumn colId="5" showButton="0"/>
  </autoFilter>
  <mergeCells count="97">
    <mergeCell ref="B2:F2"/>
    <mergeCell ref="G2:H2"/>
    <mergeCell ref="B3:F3"/>
    <mergeCell ref="G3:H3"/>
    <mergeCell ref="I3:I4"/>
    <mergeCell ref="E4:F4"/>
    <mergeCell ref="U3:U4"/>
    <mergeCell ref="V3:V4"/>
    <mergeCell ref="K3:K4"/>
    <mergeCell ref="L3:L4"/>
    <mergeCell ref="M3:M4"/>
    <mergeCell ref="N3:N4"/>
    <mergeCell ref="O3:O4"/>
    <mergeCell ref="P3:P4"/>
    <mergeCell ref="E6:F6"/>
    <mergeCell ref="E7:F7"/>
    <mergeCell ref="B8:F8"/>
    <mergeCell ref="G8:H8"/>
    <mergeCell ref="T3:T4"/>
    <mergeCell ref="Q3:Q4"/>
    <mergeCell ref="R3:R4"/>
    <mergeCell ref="S3:S4"/>
    <mergeCell ref="J3:J4"/>
    <mergeCell ref="E5:F5"/>
    <mergeCell ref="E15:F15"/>
    <mergeCell ref="E16:F16"/>
    <mergeCell ref="B17:F17"/>
    <mergeCell ref="B9:F9"/>
    <mergeCell ref="G9:H9"/>
    <mergeCell ref="E10:F10"/>
    <mergeCell ref="E11:F11"/>
    <mergeCell ref="E12:F12"/>
    <mergeCell ref="E13:F13"/>
    <mergeCell ref="E14:F14"/>
    <mergeCell ref="G17:H17"/>
    <mergeCell ref="B18:F18"/>
    <mergeCell ref="G18:H18"/>
    <mergeCell ref="E20:F20"/>
    <mergeCell ref="E21:F21"/>
    <mergeCell ref="E19:F19"/>
    <mergeCell ref="B22:F22"/>
    <mergeCell ref="G22:H22"/>
    <mergeCell ref="B23:F23"/>
    <mergeCell ref="G23:H23"/>
    <mergeCell ref="G33:H33"/>
    <mergeCell ref="B24:F24"/>
    <mergeCell ref="G24:H24"/>
    <mergeCell ref="E25:F25"/>
    <mergeCell ref="E26:F26"/>
    <mergeCell ref="E27:F27"/>
    <mergeCell ref="E28:F28"/>
    <mergeCell ref="E29:F29"/>
    <mergeCell ref="E30:F30"/>
    <mergeCell ref="E31:F31"/>
    <mergeCell ref="E32:F32"/>
    <mergeCell ref="B33:F33"/>
    <mergeCell ref="B53:H53"/>
    <mergeCell ref="B34:F34"/>
    <mergeCell ref="G34:H34"/>
    <mergeCell ref="E35:F35"/>
    <mergeCell ref="E36:F36"/>
    <mergeCell ref="E37:F37"/>
    <mergeCell ref="B39:H39"/>
    <mergeCell ref="B43:H43"/>
    <mergeCell ref="B45:H45"/>
    <mergeCell ref="B47:H47"/>
    <mergeCell ref="B49:H49"/>
    <mergeCell ref="B51:H51"/>
    <mergeCell ref="B65:H65"/>
    <mergeCell ref="B54:H54"/>
    <mergeCell ref="B55:H55"/>
    <mergeCell ref="B56:H56"/>
    <mergeCell ref="B57:H57"/>
    <mergeCell ref="B58:H58"/>
    <mergeCell ref="B59:H59"/>
    <mergeCell ref="B60:H60"/>
    <mergeCell ref="B61:H61"/>
    <mergeCell ref="B62:H62"/>
    <mergeCell ref="B63:H63"/>
    <mergeCell ref="B64:H64"/>
    <mergeCell ref="D90:F90"/>
    <mergeCell ref="B66:H66"/>
    <mergeCell ref="B68:H68"/>
    <mergeCell ref="D69:H69"/>
    <mergeCell ref="B70:H70"/>
    <mergeCell ref="B72:H72"/>
    <mergeCell ref="B74:H74"/>
    <mergeCell ref="B76:H76"/>
    <mergeCell ref="B81:H81"/>
    <mergeCell ref="B82:H82"/>
    <mergeCell ref="B88:H88"/>
    <mergeCell ref="B89:H89"/>
    <mergeCell ref="D94:H94"/>
    <mergeCell ref="D95:F95"/>
    <mergeCell ref="D102:H102"/>
    <mergeCell ref="D103:F103"/>
    <mergeCell ref="F132:H133"/>
  </mergeCells>
  <pageMargins left="0.7" right="0.7" top="0.75" bottom="0.75" header="0" footer="0"/>
  <pageSetup paperSize="9" scale="28" orientation="portrait" horizontalDpi="360" verticalDpi="360" r:id="rId1"/>
  <rowBreaks count="3" manualBreakCount="3">
    <brk id="7" max="25" man="1"/>
    <brk id="21" max="25" man="1"/>
    <brk id="37"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anal COTiz</vt:lpstr>
      <vt:lpstr>'anal COTiz'!Área_de_impresión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 TECNOLOGÍA</dc:creator>
  <cp:lastModifiedBy>USER</cp:lastModifiedBy>
  <dcterms:created xsi:type="dcterms:W3CDTF">2023-05-10T16:54:29Z</dcterms:created>
  <dcterms:modified xsi:type="dcterms:W3CDTF">2023-06-03T00:07:23Z</dcterms:modified>
</cp:coreProperties>
</file>