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EDUH TURBO\EDUH TURBO - AÑO 2023\ORDEN DE COMPRAS, BIENES Y SERVICIOS - 2023\EDUH-OC-003-2023- INTERVENTORIA DE PARQUE CURRULAO- ABRIL 2023\"/>
    </mc:Choice>
  </mc:AlternateContent>
  <bookViews>
    <workbookView xWindow="0" yWindow="0" windowWidth="15345" windowHeight="4575" tabRatio="815"/>
  </bookViews>
  <sheets>
    <sheet name="MATRIZ BIM" sheetId="1" r:id="rId1"/>
  </sheets>
  <definedNames>
    <definedName name="_xlnm.Print_Area" localSheetId="0">'MATRIZ BIM'!$B$1:$AB$33</definedName>
    <definedName name="_xlnm.Print_Titles" localSheetId="0">'MATRIZ BIM'!$1:$8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6" i="1" l="1"/>
  <c r="R26" i="1"/>
  <c r="V26" i="1" s="1"/>
  <c r="L26" i="1"/>
  <c r="J26" i="1"/>
  <c r="N26" i="1" l="1"/>
  <c r="U26" i="1"/>
  <c r="M26" i="1"/>
  <c r="T33" i="1"/>
  <c r="R33" i="1"/>
  <c r="L33" i="1"/>
  <c r="J33" i="1"/>
  <c r="R25" i="1"/>
  <c r="T25" i="1"/>
  <c r="J25" i="1"/>
  <c r="L25" i="1"/>
  <c r="R30" i="1"/>
  <c r="T30" i="1"/>
  <c r="U30" i="1" s="1"/>
  <c r="J30" i="1"/>
  <c r="L30" i="1"/>
  <c r="V33" i="1" l="1"/>
  <c r="N30" i="1"/>
  <c r="N33" i="1"/>
  <c r="U25" i="1"/>
  <c r="M25" i="1"/>
  <c r="U33" i="1"/>
  <c r="M30" i="1"/>
  <c r="N25" i="1"/>
  <c r="V25" i="1"/>
  <c r="M33" i="1"/>
  <c r="V30" i="1"/>
  <c r="T18" i="1" l="1"/>
  <c r="R18" i="1"/>
  <c r="L18" i="1"/>
  <c r="J18" i="1"/>
  <c r="N18" i="1" l="1"/>
  <c r="V18" i="1"/>
  <c r="M18" i="1"/>
  <c r="U18" i="1"/>
  <c r="T32" i="1"/>
  <c r="R32" i="1"/>
  <c r="T31" i="1"/>
  <c r="R31" i="1"/>
  <c r="T29" i="1"/>
  <c r="R29" i="1"/>
  <c r="T28" i="1"/>
  <c r="R28" i="1"/>
  <c r="T27" i="1"/>
  <c r="R27" i="1"/>
  <c r="T24" i="1"/>
  <c r="R24" i="1"/>
  <c r="T23" i="1"/>
  <c r="R23" i="1"/>
  <c r="T22" i="1"/>
  <c r="R22" i="1"/>
  <c r="T21" i="1"/>
  <c r="R21" i="1"/>
  <c r="T20" i="1"/>
  <c r="R20" i="1"/>
  <c r="T19" i="1"/>
  <c r="R19" i="1"/>
  <c r="T17" i="1"/>
  <c r="R17" i="1"/>
  <c r="T16" i="1"/>
  <c r="R16" i="1"/>
  <c r="T15" i="1"/>
  <c r="R15" i="1"/>
  <c r="T14" i="1"/>
  <c r="R14" i="1"/>
  <c r="T13" i="1"/>
  <c r="R13" i="1"/>
  <c r="T12" i="1"/>
  <c r="R12" i="1"/>
  <c r="T11" i="1"/>
  <c r="R11" i="1"/>
  <c r="U22" i="1" l="1"/>
  <c r="U17" i="1"/>
  <c r="U32" i="1"/>
  <c r="V12" i="1"/>
  <c r="V16" i="1"/>
  <c r="V21" i="1"/>
  <c r="V27" i="1"/>
  <c r="V31" i="1"/>
  <c r="V28" i="1"/>
  <c r="V32" i="1"/>
  <c r="U19" i="1"/>
  <c r="U14" i="1"/>
  <c r="U23" i="1"/>
  <c r="V11" i="1"/>
  <c r="V15" i="1"/>
  <c r="V20" i="1"/>
  <c r="V24" i="1"/>
  <c r="V29" i="1"/>
  <c r="U12" i="1"/>
  <c r="U16" i="1"/>
  <c r="U21" i="1"/>
  <c r="U27" i="1"/>
  <c r="U31" i="1"/>
  <c r="U24" i="1"/>
  <c r="V13" i="1"/>
  <c r="V17" i="1"/>
  <c r="V22" i="1"/>
  <c r="U11" i="1"/>
  <c r="U28" i="1"/>
  <c r="U20" i="1"/>
  <c r="U29" i="1"/>
  <c r="V14" i="1"/>
  <c r="V19" i="1"/>
  <c r="V23" i="1"/>
  <c r="U13" i="1"/>
  <c r="U15" i="1"/>
  <c r="L32" i="1"/>
  <c r="J32" i="1"/>
  <c r="L13" i="1"/>
  <c r="J13" i="1"/>
  <c r="L24" i="1"/>
  <c r="J24" i="1"/>
  <c r="L23" i="1"/>
  <c r="J23" i="1"/>
  <c r="L17" i="1"/>
  <c r="J17" i="1"/>
  <c r="L12" i="1"/>
  <c r="J12" i="1"/>
  <c r="L11" i="1"/>
  <c r="J11" i="1"/>
  <c r="N12" i="1" l="1"/>
  <c r="N17" i="1"/>
  <c r="N13" i="1"/>
  <c r="N32" i="1"/>
  <c r="N24" i="1"/>
  <c r="M32" i="1"/>
  <c r="M17" i="1"/>
  <c r="M13" i="1"/>
  <c r="N11" i="1"/>
  <c r="N23" i="1"/>
  <c r="M23" i="1"/>
  <c r="M12" i="1"/>
  <c r="M11" i="1"/>
  <c r="M24" i="1"/>
  <c r="T10" i="1" l="1"/>
  <c r="R10" i="1"/>
  <c r="L19" i="1"/>
  <c r="J19" i="1"/>
  <c r="N19" i="1" l="1"/>
  <c r="U10" i="1"/>
  <c r="M19" i="1"/>
  <c r="V10" i="1"/>
  <c r="L15" i="1"/>
  <c r="J15" i="1"/>
  <c r="N15" i="1" l="1"/>
  <c r="M15" i="1"/>
  <c r="J27" i="1" l="1"/>
  <c r="L27" i="1"/>
  <c r="N27" i="1" l="1"/>
  <c r="M27" i="1"/>
  <c r="J28" i="1"/>
  <c r="L28" i="1"/>
  <c r="J29" i="1"/>
  <c r="L29" i="1"/>
  <c r="J31" i="1"/>
  <c r="L31" i="1"/>
  <c r="J20" i="1"/>
  <c r="L20" i="1"/>
  <c r="J21" i="1"/>
  <c r="L21" i="1"/>
  <c r="J22" i="1"/>
  <c r="L22" i="1"/>
  <c r="L14" i="1"/>
  <c r="L16" i="1"/>
  <c r="J14" i="1"/>
  <c r="J16" i="1"/>
  <c r="M16" i="1" l="1"/>
  <c r="M28" i="1"/>
  <c r="N16" i="1"/>
  <c r="N14" i="1"/>
  <c r="M14" i="1"/>
  <c r="N20" i="1"/>
  <c r="M21" i="1"/>
  <c r="N22" i="1"/>
  <c r="N28" i="1"/>
  <c r="M29" i="1"/>
  <c r="M31" i="1"/>
  <c r="N31" i="1"/>
  <c r="N29" i="1"/>
  <c r="M22" i="1"/>
  <c r="N21" i="1"/>
  <c r="M20" i="1"/>
  <c r="J10" i="1" l="1"/>
  <c r="L10" i="1"/>
  <c r="N10" i="1" l="1"/>
  <c r="M10" i="1"/>
</calcChain>
</file>

<file path=xl/comments1.xml><?xml version="1.0" encoding="utf-8"?>
<comments xmlns="http://schemas.openxmlformats.org/spreadsheetml/2006/main">
  <authors>
    <author>Sebastweak</author>
  </authors>
  <commentList>
    <comment ref="AA9" authorId="0" shapeId="0">
      <text>
        <r>
          <rPr>
            <b/>
            <sz val="9"/>
            <color indexed="81"/>
            <rFont val="Tahoma"/>
            <family val="2"/>
          </rPr>
          <t xml:space="preserve">MONITOREAR RIESGOS.
</t>
        </r>
        <r>
          <rPr>
            <sz val="9"/>
            <color indexed="81"/>
            <rFont val="Tahoma"/>
            <family val="2"/>
          </rPr>
          <t xml:space="preserve">
(a) Garantizar que los controles son eficaces y eficientes en el diseño y en la operación.
(b) Obtener información adicional para mejorar la valoración del Riesgo.
(c) Analizar y aprender lecciones a partir de los eventos, los cambios, las tendencias, los éxitos y los
fracasos.
(d) Detectar cambios en el contexto externo e interno que puedan exigir revisión de los tratamientos del
Riesgo y establecer un orden de prioridades de acciones para el tratamiento del Riesgo.
(e) Identificar nuevos Riesgos que pueden surgir.</t>
        </r>
      </text>
    </comment>
    <comment ref="BG9" authorId="0" shapeId="0">
      <text>
        <r>
          <rPr>
            <b/>
            <sz val="9"/>
            <color indexed="81"/>
            <rFont val="Tahoma"/>
            <family val="2"/>
          </rPr>
          <t>PLANEACIÓN</t>
        </r>
        <r>
          <rPr>
            <sz val="9"/>
            <color indexed="81"/>
            <rFont val="Tahoma"/>
            <family val="2"/>
          </rPr>
          <t>. Elaboración plan anual de adquisición y pliego de condiciones:
(i) La modalidad de contratación es adecuada para el bien servicio u obra necesitado.
(ii)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 y competencia entre los proponentes.
(vi) El estudio de mercado permite identificar los aspectos de oferta y demanda del mercado
respectivo.
(vii) El diseño del Proceso de Contratación permite satisfacer las necesidades de la Entidad Estatal, cumplir su misión y si es coherente con el cumplimiento de sus objetivos y metas</t>
        </r>
      </text>
    </comment>
    <comment ref="BG10" authorId="0" shapeId="0">
      <text>
        <r>
          <rPr>
            <b/>
            <sz val="9"/>
            <color indexed="81"/>
            <rFont val="Tahoma"/>
            <family val="2"/>
          </rPr>
          <t xml:space="preserve">SELECCIÓN. </t>
        </r>
        <r>
          <rPr>
            <sz val="9"/>
            <color indexed="81"/>
            <rFont val="Tahoma"/>
            <family val="2"/>
          </rPr>
          <t xml:space="preserve">Apertura y Adjudicación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
</t>
        </r>
      </text>
    </comment>
    <comment ref="BG11" authorId="0" shapeId="0">
      <text>
        <r>
          <rPr>
            <b/>
            <sz val="9"/>
            <color indexed="81"/>
            <rFont val="Tahoma"/>
            <family val="2"/>
          </rPr>
          <t xml:space="preserve">CONTRATACIÓN. </t>
        </r>
        <r>
          <rPr>
            <sz val="9"/>
            <color indexed="81"/>
            <rFont val="Tahoma"/>
            <family val="2"/>
          </rPr>
          <t>Adjudicación del Contrato.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      </r>
      </text>
    </comment>
  </commentList>
</comments>
</file>

<file path=xl/sharedStrings.xml><?xml version="1.0" encoding="utf-8"?>
<sst xmlns="http://schemas.openxmlformats.org/spreadsheetml/2006/main" count="508" uniqueCount="165">
  <si>
    <t>Nº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</si>
  <si>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</si>
  <si>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</si>
  <si>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</si>
  <si>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</si>
  <si>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</si>
  <si>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</si>
  <si>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</si>
  <si>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</si>
  <si>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DEL RIESGO</t>
  </si>
  <si>
    <t>CATEGORÍA</t>
  </si>
  <si>
    <t>A QUÍEN SE LE ASIGNA</t>
  </si>
  <si>
    <t>TRATAMIENTO/CONTROLES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</si>
  <si>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</si>
  <si>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</si>
  <si>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</si>
  <si>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</si>
  <si>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COMO SE REALIZA EL MONITOREO</t>
  </si>
  <si>
    <t>PERIODICIDAD</t>
  </si>
  <si>
    <t>MONITOREO Y REVISIÓN</t>
  </si>
  <si>
    <t>INTERNO</t>
  </si>
  <si>
    <t>EXTERNO</t>
  </si>
  <si>
    <t>GENERAL</t>
  </si>
  <si>
    <t>ESPECIFICO</t>
  </si>
  <si>
    <t>DESASTRES ECONÓMICOS</t>
  </si>
  <si>
    <t>EXISTENCIA DE MONOPOLIOS</t>
  </si>
  <si>
    <t>PLANEACIÓN</t>
  </si>
  <si>
    <t>SELECCIÓN</t>
  </si>
  <si>
    <t>CONTRATACIÓN</t>
  </si>
  <si>
    <t>EJECUCIÓN</t>
  </si>
  <si>
    <t>ECONÓMICO</t>
  </si>
  <si>
    <t>SOCIAL O POLÍTICO</t>
  </si>
  <si>
    <t>OPERACIONALES</t>
  </si>
  <si>
    <t>FINANCIEROS</t>
  </si>
  <si>
    <t>REGULATORIOS</t>
  </si>
  <si>
    <t>AMBIENTALES</t>
  </si>
  <si>
    <t>1. RARO</t>
  </si>
  <si>
    <t>2. IMPROBABLE</t>
  </si>
  <si>
    <t>3. POSIBLE</t>
  </si>
  <si>
    <t>5. CASI CIERTO</t>
  </si>
  <si>
    <t>1. INSIGNIFICANTE</t>
  </si>
  <si>
    <t>2. MENOR</t>
  </si>
  <si>
    <t>3. MODERADO</t>
  </si>
  <si>
    <t>5. CATASTRÓFICO</t>
  </si>
  <si>
    <t>BAJO</t>
  </si>
  <si>
    <t>MEDIO</t>
  </si>
  <si>
    <t>ALTO</t>
  </si>
  <si>
    <t>PROBABILIDAD+IMPACTO</t>
  </si>
  <si>
    <t>VALOR ENTRE 2 Y 10</t>
  </si>
  <si>
    <t>(a) Evitar el Riesgo</t>
  </si>
  <si>
    <t>(b) Transferir el Riesgo</t>
  </si>
  <si>
    <t>(c) Aceptar el Riesgo</t>
  </si>
  <si>
    <t>(e) Reducir las consecuencias o el impacto del Riesgo</t>
  </si>
  <si>
    <t>Elaborado de conformidad con la metodología propuesta por la Agencia Nacional para la Contratación Pública – Colombia Compra Eficiente, detallada en el “Manual para la Identificación y Cobertura del Riesgo en los Proceso de Contratación"</t>
  </si>
  <si>
    <t>Que se seleccione un contratista que no esté en capacidad de cumplir con el objeto del contrato. Recursos insuficientes para la ejecución del contrato.</t>
  </si>
  <si>
    <t>Falta de capacidad para promover y adelantar el proceso de selección.</t>
  </si>
  <si>
    <t>Errores en la proyección de la propuesta económica por parte del proponente que conlleven a pérdidas o baja utilidad en la ejecución del contrato.</t>
  </si>
  <si>
    <t>Pérdidas económicas para el contratista.</t>
  </si>
  <si>
    <t xml:space="preserve">Selección de una oferta como adjudicataria que no cumpla con los requisitos habilitantes o cuyo oferente se encuentre incurso en alguna inhabilidad o incompatibilidad. </t>
  </si>
  <si>
    <t>Posible nulidad del contrato. Investigaciones administrativas, fiscales, disciplinarias y penales.</t>
  </si>
  <si>
    <t>Adjudicar una propuesta artificialmente baja / Que el valor del contrato no corresponda a los precios del mercado.</t>
  </si>
  <si>
    <t>Reclamaciones del contratista por desequilibrio económico, con el propósito de evitar pérdidas.</t>
  </si>
  <si>
    <t>Demora en la iniciación del contrato por falta del interventor.</t>
  </si>
  <si>
    <t>Retraso en la ejecución del contrato principal objeto de interventoría.</t>
  </si>
  <si>
    <t>No liquidar los contratos en los plazos acordados en el contrato o los establecidos por la Ley.</t>
  </si>
  <si>
    <t>Detrimento patrimonial. Pérdida de competencia para liquidar en sede administrativa. Incertidumbre del estado del contrato. Falta de paz y salvo por las partes.</t>
  </si>
  <si>
    <t>Adquisición de bienes que no cumplen con las necesidades de la entidad. Daño patrimonial – Investigaciones fiscales.</t>
  </si>
  <si>
    <t>Cambios originados en la necesidad del contratante de hacer ajustes a las especificaciones técnicas.</t>
  </si>
  <si>
    <t>Sobrecostos y variación del valor y condiciones de entrega en el contrato.</t>
  </si>
  <si>
    <t>Declaratoria de desierta del proceso de selección.</t>
  </si>
  <si>
    <t>CONTRATISTA</t>
  </si>
  <si>
    <t>Declaraciones de incumplimiento a contratista para aplicar multas o clausulas penales, incumplimiento al plan de contratación, retrasos en la prestación del servicio</t>
  </si>
  <si>
    <t>Descripción inexacta o incompleta de los servicios, que no satisfaga la necesidad específica de la entidad.</t>
  </si>
  <si>
    <t>Estimación errada o inadecuada de la propuesta económica realizada por el proponente por no calcular los costos de los conceptos necesarios para el cumplimiento del objeto del Contrato.</t>
  </si>
  <si>
    <t>Sobrecostos y reclamaciones de rompimiento del equilibrio económico por parte del contratista. 
Perdida de utilidad.</t>
  </si>
  <si>
    <t>El número de personal contratado es mayor al propuesto por el oferente, para poder cumplir con sus obligaciones contractuales.</t>
  </si>
  <si>
    <t>Sobrecostos en la ejecución del contrato. Pérdida de utilidad.</t>
  </si>
  <si>
    <t xml:space="preserve">Falta de idoneidad del personal profesional asignado por el contratista, aun cuando cumplan con los perfiles profesionales solicitados. </t>
  </si>
  <si>
    <t>Inadecuada o deficiente ejecución del contrato. 
Retrasos en la ejecución contractual.</t>
  </si>
  <si>
    <t>Retraso en el cumplimiento del cronograma de trabajo por causas ajenas a las partes.</t>
  </si>
  <si>
    <t>Prórrogas al contrato. Insatisfacción de las necesidades de la entidad.</t>
  </si>
  <si>
    <t>Que el contratista presente perdida de liquidez o se encuentre en proceso de insolvencia.</t>
  </si>
  <si>
    <t>Suspensión del contrato. 
Cesión del contrato.
Posible incumplimiento del contrato.</t>
  </si>
  <si>
    <t xml:space="preserve">Que se describa de manera inadecuada la necesidad que se pretende satisfacer. Que los requisitos habilitantes y de calificación queden mal establecidos. </t>
  </si>
  <si>
    <t>SI</t>
  </si>
  <si>
    <t>Falta de conocimiento de los potenciales proponentes sobre la convocatoria de contratación.</t>
  </si>
  <si>
    <t>Declaratoria desierta del proceso de selección, lo que implica no contratación y por ende demoras en la prestación del servicio.</t>
  </si>
  <si>
    <t>Inadecuada elaboración y formulación de la invitación a proceso de contratación.</t>
  </si>
  <si>
    <t>Afecta la obtención o cubrimiento de las necesidades requeridas en el objeto contractual.</t>
  </si>
  <si>
    <t>Los documentos requeridos, requisitos habilitantes y factores de verificación y evaluación no son los apropiados para el objeto a contratar.</t>
  </si>
  <si>
    <t>Declaratoria desierta del proceso de selección, contratación de entidad sin la idoneidad necesaria para ejecutar el contrato.</t>
  </si>
  <si>
    <t>Inadecuada formulación del documento contractual.</t>
  </si>
  <si>
    <t>Ejecución inadecuada del contrato</t>
  </si>
  <si>
    <t>Incumplimiento en las especificaciones técnicas exigidas.</t>
  </si>
  <si>
    <t>Manipulación de documentos por parte de los oferentes, presentando documentos alterados, inexistentes o modificados.</t>
  </si>
  <si>
    <t>Entrega de elementos sin cumplir con las especificaciones técnicas requeridas.</t>
  </si>
  <si>
    <t>Permanente durante la etapa de planeación y contratación.</t>
  </si>
  <si>
    <t>NO</t>
  </si>
  <si>
    <t>Adjudicación de contrato sin cumplir correctamente con los requisitos solicitados para la ejecución del contrato</t>
  </si>
  <si>
    <t>Seguimiento y control por parte del supervisor. Comunicación clara y efectiva acerca de todas las obligaciones del contrato.
Pago de los ítems a adquirir contra entrega de los mismos.
Exigir póliza de calidad dentro del proceso contractual.</t>
  </si>
  <si>
    <t>Invitar a entidades identificadas y realizar la invitación del proceso vía correo electrónico y vía telefónica.</t>
  </si>
  <si>
    <t>Verificación de especificaciones técnicas, jurídicas y financieras requeridas para cumplir con la necesidad.
Planeación, revisión, ajuste y seguimiento en la fase precontractual.</t>
  </si>
  <si>
    <t>Planeación, revisión, ajuste y seguimiento en la fase precontractual.
Seguimiento a la decisiones tomadas en el Comité de Contratación.</t>
  </si>
  <si>
    <t>Determinación de protocolos internos para atender estas situaciones que involucren a todas las áreas vinculadas.
Seguimiento por parte del supervisor del contrato.</t>
  </si>
  <si>
    <t>Seguimiento estricto al cronograma del contrato. Respuesta oportuna a las inquietudes presentadas por los contratistas.</t>
  </si>
  <si>
    <t>Seguimiento al contrato desde la etapa de planeación.</t>
  </si>
  <si>
    <t>Verificación de especificaciones técnicas, jurídicas y económica requeridas para cumplir con la necesidad.</t>
  </si>
  <si>
    <t>Seguimiento al contrato desde la etapa de planeación y en la etapa contractual.</t>
  </si>
  <si>
    <t>Identificación de posibles proveedores en la etapa de estudio de mercado.
Identificar proveedores que hayan participado en otros procesos en la entidad.</t>
  </si>
  <si>
    <t>Verificación de la información recibida por parte del contratista.
Verificación de los documentos aportados en la entidad que emite el documento.
Acompañamiento desde la dirección jurídica del proceso.</t>
  </si>
  <si>
    <t>Verificación de cumplimiento de las pólizas allegadas y aprobación de las mismas. Acompañamiento desde la dirección jurídica del respecto al proceder que se debe implementar en caso de la materialización del riesgo.</t>
  </si>
  <si>
    <t>Acompañamiento desde la dirección jurídica del proceso.</t>
  </si>
  <si>
    <t>Seguimiento al contrato en la etapa de ejecución.
Respuesta oportuna a las inquietudes presentadas por los contratistas.
Seguimiento y control por parte del supervisor.</t>
  </si>
  <si>
    <t>Seguimiento y control por parte del supervisor.
Claridad en la redacción de las cláusulas.
Acompañamiento desde la dirección jurídica del proceso.</t>
  </si>
  <si>
    <t>Seguimiento y control por parte del supervisor.
Realización de comités periodicos con el contratista, con el fin de conocer cada detalle de la ejecución del contrato.</t>
  </si>
  <si>
    <t>Supervisión constante al contrato.</t>
  </si>
  <si>
    <t>Supervisión constante del contrato.</t>
  </si>
  <si>
    <t>Verificar las especificaciones técnicas de los elementos entregados vs los contratados.
No recibir a satisfacción los elementos entregados.
Incluir como requisito de pago en el contrato el recibo a satisfacción de los elementos. contratados.</t>
  </si>
  <si>
    <t>Carta de Invitación.
Registro de Proveedores.
Solicitud de Póliza de Seriedad de la Oferta.</t>
  </si>
  <si>
    <t>Comité de contratación.
Comité de evaluación.
Carta de Invitación y requisitos inhabilidades e incompatibilidades.</t>
  </si>
  <si>
    <t>Comité de Contratación.
Estudio de Mercado.</t>
  </si>
  <si>
    <t>Análisis de la invitación recibida.</t>
  </si>
  <si>
    <t>Buen análisis de la propuesta a presentar.</t>
  </si>
  <si>
    <t>Hacer efectivas las polizas de cumplimiento.</t>
  </si>
  <si>
    <t>Estudio de mercado.
Comité de contratación.</t>
  </si>
  <si>
    <t>Comité de contratación.
Estudio de Mercado.
Diseños revisados y definitivos.</t>
  </si>
  <si>
    <t>Seguimiento al contrato desde la etapa de planeación.
Alerta de cualquier inconsistencia detectada en el proceso.</t>
  </si>
  <si>
    <t>Una vez durante la etapa de contratación.</t>
  </si>
  <si>
    <t>Una vez durante la etapa de selección.</t>
  </si>
  <si>
    <t>Permanente durante la etapa de contratación.</t>
  </si>
  <si>
    <t>Permanente durante la etapa de ejecución.</t>
  </si>
  <si>
    <t>SUPERVISION DE LA EJECUCIÓN</t>
  </si>
  <si>
    <t xml:space="preserve">Permanente durante todas las etapas del proceso de contratacion </t>
  </si>
  <si>
    <t>Supervisión constante al contrato y acompañamiento desde la secretaria general</t>
  </si>
  <si>
    <t>Permanente durante la etapa de liquidación.</t>
  </si>
  <si>
    <t>Subsanación a través de otrosí y modificaciones a los que haya lugar en el contrato suscrito.</t>
  </si>
  <si>
    <t xml:space="preserve">Revision y entendimiento del contrato al momento de ser recibido por el supervisor. 
</t>
  </si>
  <si>
    <t>Revisión en Comité de Contratación y al momento de la contratacion revisar la veracidad de los documentos aportados por el contratista</t>
  </si>
  <si>
    <t>El contratista no entrega los documentos que soportan los tramites para legalizar el contrato. El contratista no corrige los errores que existan en las pólizas de manera inmediata.</t>
  </si>
  <si>
    <t>Revocatoria y o declaratoria de desierta del Proceso de selección.</t>
  </si>
  <si>
    <t>IMPAC. TRATAMIENTO</t>
  </si>
  <si>
    <t xml:space="preserve">FORMATO. </t>
  </si>
  <si>
    <t>VERSIÓN.</t>
  </si>
  <si>
    <t>Demoras en la entrega de información por parte de un tercero o actos de entidades públicas que generan inoportunidad en el cumplimiento del contrato.</t>
  </si>
  <si>
    <t xml:space="preserve">Retrasos en la ejecución del contrato y posible variación del valor del mismo. </t>
  </si>
  <si>
    <t xml:space="preserve">Variación de cantidades de obra o especificaciones técnicas del producto. </t>
  </si>
  <si>
    <t xml:space="preserve">Si es en la etapa de ejecución, se requerirá modificar el contrato en su valor y en los anexos técnicos. </t>
  </si>
  <si>
    <t xml:space="preserve">Supervisión constante al contrato
Seguimiento presupuestal </t>
  </si>
  <si>
    <t>Seguimiento al contrato en la etapa de ejecución.
Seguimiento y control financiero por parte del supervisor.</t>
  </si>
  <si>
    <t>Supervisión constante del contrato durante la ejecución.
Cronograma de obra y seguimiento a la ruta critica para conocer los requisitos necesarios para su correcta ejecución.</t>
  </si>
  <si>
    <t xml:space="preserve">Comité de contratación.
Comité de evaluación.
</t>
  </si>
  <si>
    <t xml:space="preserve">Seguimiento al contrato en la etapa de ejecución.
Respuesta oportuna a las inquietudes presentadas por los contratistas.
</t>
  </si>
  <si>
    <t>EDUH</t>
  </si>
  <si>
    <t>EDUH
CONTRATISTA</t>
  </si>
  <si>
    <t>Identificación de la necesidad , socializado en Comité de Contratación.
Invitación apropiada a proponentes.
Buen manejo del Registro Provedores Interno.</t>
  </si>
  <si>
    <t>Identificación de la necesidad, socializado en Comité de Contratación.
Invitación apropiada a proponentes.
Buen manejo del Registro Provedores Interno.</t>
  </si>
  <si>
    <t>Identificación de la necesidad mediante , socializado en Comité de Contratación.
Buen estudio de mercado.
Buen estudio de la propuesta recibida.</t>
  </si>
  <si>
    <t>Identificación de la necesidad , socializado en Comité de Contratación.</t>
  </si>
  <si>
    <t>Estudio de Mercado.
Definición de los requisitos.
Registro de proveedores.
Manual de Contratación.</t>
  </si>
  <si>
    <t>Estudio de Mercado.
Definición de la necesidad
Revisión en Comité de Contatación.</t>
  </si>
  <si>
    <t>Verificación de especificaciones técnicas, jurídicas y económica requeridas por EDUH para cumplir con la necesidad.</t>
  </si>
  <si>
    <t>Que ninguno de los proponentes cumplan los requisitos habilitantes establecidos en SECOP y/o Invitación.</t>
  </si>
  <si>
    <r>
      <t xml:space="preserve">EMPRESA DE  DESARROLLO URBANO Y HÁBITAT SOSTENIBLE DEL DISTRITO DE TURBO “EDUH TURBO”
</t>
    </r>
    <r>
      <rPr>
        <b/>
        <sz val="18"/>
        <color theme="1"/>
        <rFont val="Calibri"/>
        <family val="2"/>
        <scheme val="minor"/>
      </rPr>
      <t>MATRIZ DE RIESGO - ANEXO 4</t>
    </r>
  </si>
  <si>
    <r>
      <t xml:space="preserve">CODIGO DEL CONTRATO DE INTERVETORÍA: </t>
    </r>
    <r>
      <rPr>
        <sz val="18"/>
        <color theme="4" tint="-0.249977111117893"/>
        <rFont val="Calibri"/>
        <family val="2"/>
        <scheme val="minor"/>
      </rPr>
      <t>EDUH-OC-003-2023</t>
    </r>
  </si>
  <si>
    <t>“INTERVENTORÍA TÉCNICA, ADMINISTRATIVA, FINANCIERA, LEGAL Y AMBIENTAL PARA LA CONSTRUCCIÓN DEL PARQUE EN EL CORREGIMIENTO DE CURRULAO DEL DISTRITO DE TURBO, ANTIOQUIA, IDENTIFICADO CON CÓDIGO BPIN 2020058370107”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</si>
</sst>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404040"/>
      <name val="Arial"/>
      <family val="2"/>
    </font>
    <font>
      <sz val="8"/>
      <color theme="1"/>
      <name val="Calibri"/>
      <family val="2"/>
      <scheme val="minor"/>
    </font>
    <font>
      <sz val="8"/>
      <color theme="9" tint="-0.249977111117893"/>
      <name val="Arial"/>
      <family val="2"/>
    </font>
    <font>
      <sz val="11"/>
      <color theme="9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textRotation="90"/>
    </xf>
    <xf numFmtId="0" fontId="0" fillId="0" borderId="2" xfId="0" applyBorder="1" applyAlignment="1">
      <alignment textRotation="90"/>
    </xf>
    <xf numFmtId="0" fontId="0" fillId="0" borderId="5" xfId="0" applyBorder="1" applyAlignment="1">
      <alignment textRotation="90"/>
    </xf>
    <xf numFmtId="0" fontId="0" fillId="0" borderId="0" xfId="0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0" fontId="1" fillId="4" borderId="14" xfId="0" applyFont="1" applyFill="1" applyBorder="1" applyAlignment="1">
      <alignment horizontal="center" vertical="center" textRotation="90" wrapText="1"/>
    </xf>
    <xf numFmtId="0" fontId="1" fillId="4" borderId="15" xfId="0" applyFont="1" applyFill="1" applyBorder="1" applyAlignment="1">
      <alignment horizontal="center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1" fillId="4" borderId="16" xfId="0" applyFont="1" applyFill="1" applyBorder="1" applyAlignment="1">
      <alignment horizontal="center" vertical="center" textRotation="90" wrapText="1"/>
    </xf>
    <xf numFmtId="0" fontId="1" fillId="4" borderId="13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7" fillId="0" borderId="0" xfId="0" applyFont="1" applyAlignment="1">
      <alignment horizontal="left" vertical="center" wrapText="1" indent="1"/>
    </xf>
    <xf numFmtId="0" fontId="7" fillId="0" borderId="4" xfId="0" applyFont="1" applyBorder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2" fillId="2" borderId="23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24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textRotation="90" wrapText="1"/>
    </xf>
    <xf numFmtId="0" fontId="2" fillId="2" borderId="26" xfId="0" applyFont="1" applyFill="1" applyBorder="1" applyAlignment="1">
      <alignment horizontal="center" vertical="center" textRotation="90" wrapText="1"/>
    </xf>
    <xf numFmtId="0" fontId="2" fillId="2" borderId="27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7" fillId="0" borderId="21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 indent="1"/>
    </xf>
    <xf numFmtId="0" fontId="7" fillId="0" borderId="5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textRotation="90"/>
    </xf>
    <xf numFmtId="0" fontId="0" fillId="3" borderId="35" xfId="0" applyFill="1" applyBorder="1" applyAlignment="1">
      <alignment textRotation="90"/>
    </xf>
    <xf numFmtId="0" fontId="0" fillId="3" borderId="34" xfId="0" applyFill="1" applyBorder="1"/>
    <xf numFmtId="0" fontId="0" fillId="3" borderId="33" xfId="0" applyFill="1" applyBorder="1"/>
    <xf numFmtId="0" fontId="0" fillId="3" borderId="35" xfId="0" applyFill="1" applyBorder="1"/>
    <xf numFmtId="0" fontId="0" fillId="3" borderId="35" xfId="0" applyFill="1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4" fontId="2" fillId="0" borderId="2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0" xfId="0" applyBorder="1" applyAlignment="1">
      <alignment textRotation="90"/>
    </xf>
    <xf numFmtId="0" fontId="0" fillId="0" borderId="21" xfId="0" applyBorder="1" applyAlignment="1">
      <alignment textRotation="90"/>
    </xf>
    <xf numFmtId="0" fontId="7" fillId="0" borderId="20" xfId="0" applyFont="1" applyBorder="1" applyAlignment="1">
      <alignment horizontal="left" vertical="center" wrapText="1" indent="1"/>
    </xf>
    <xf numFmtId="0" fontId="0" fillId="0" borderId="19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/>
    </xf>
    <xf numFmtId="0" fontId="12" fillId="0" borderId="37" xfId="0" applyFont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14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167473</xdr:colOff>
      <xdr:row>0</xdr:row>
      <xdr:rowOff>104671</xdr:rowOff>
    </xdr:from>
    <xdr:to>
      <xdr:col>6</xdr:col>
      <xdr:colOff>1685193</xdr:colOff>
      <xdr:row>3</xdr:row>
      <xdr:rowOff>251210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1046" t="39228" r="65886" b="47494"/>
        <a:stretch/>
      </xdr:blipFill>
      <xdr:spPr bwMode="auto">
        <a:xfrm>
          <a:off x="628022" y="104671"/>
          <a:ext cx="2480687" cy="106763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27</xdr:col>
      <xdr:colOff>334945</xdr:colOff>
      <xdr:row>0</xdr:row>
      <xdr:rowOff>198873</xdr:rowOff>
    </xdr:from>
    <xdr:to>
      <xdr:col>27</xdr:col>
      <xdr:colOff>1988736</xdr:colOff>
      <xdr:row>5</xdr:row>
      <xdr:rowOff>177939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33775" t="39228" r="60115" b="46590"/>
        <a:stretch/>
      </xdr:blipFill>
      <xdr:spPr bwMode="auto">
        <a:xfrm>
          <a:off x="17176401" y="198873"/>
          <a:ext cx="1653791" cy="154912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BZ35"/>
  <sheetViews>
    <sheetView tabSelected="1" view="pageBreakPreview" zoomScale="91" zoomScaleNormal="91" zoomScaleSheetLayoutView="91" workbookViewId="0">
      <selection activeCell="H5" sqref="H5:AA6"/>
    </sheetView>
  </sheetViews>
  <sheetFormatPr baseColWidth="10" defaultRowHeight="15" x14ac:dyDescent="0.25"/>
  <cols>
    <col min="1" max="1" width="3.42578125" customWidth="1"/>
    <col min="2" max="2" width="3.42578125" style="1" bestFit="1" customWidth="1"/>
    <col min="3" max="6" width="3.5703125" bestFit="1" customWidth="1"/>
    <col min="7" max="8" width="33.42578125" customWidth="1"/>
    <col min="9" max="9" width="3.5703125" bestFit="1" customWidth="1"/>
    <col min="10" max="10" width="3.5703125" hidden="1" customWidth="1"/>
    <col min="11" max="11" width="3.5703125" customWidth="1"/>
    <col min="12" max="12" width="3.5703125" hidden="1" customWidth="1"/>
    <col min="13" max="13" width="6.42578125" customWidth="1"/>
    <col min="14" max="14" width="3.5703125" bestFit="1" customWidth="1"/>
    <col min="15" max="15" width="6.42578125" style="1" customWidth="1"/>
    <col min="16" max="16" width="33.42578125" style="21" customWidth="1"/>
    <col min="17" max="17" width="4" customWidth="1"/>
    <col min="18" max="18" width="6.42578125" hidden="1" customWidth="1"/>
    <col min="19" max="19" width="4.28515625" customWidth="1"/>
    <col min="20" max="20" width="6.42578125" hidden="1" customWidth="1"/>
    <col min="21" max="21" width="6.42578125" customWidth="1"/>
    <col min="22" max="22" width="4" customWidth="1"/>
    <col min="23" max="23" width="6.42578125" customWidth="1"/>
    <col min="24" max="24" width="18" bestFit="1" customWidth="1"/>
    <col min="25" max="26" width="15.42578125" bestFit="1" customWidth="1"/>
    <col min="27" max="28" width="33.42578125" customWidth="1"/>
    <col min="66" max="66" width="11.42578125" customWidth="1"/>
  </cols>
  <sheetData>
    <row r="1" spans="2:67" s="4" customFormat="1" ht="17.100000000000001" customHeight="1" x14ac:dyDescent="0.25">
      <c r="B1" s="94"/>
      <c r="C1" s="95"/>
      <c r="D1" s="95"/>
      <c r="E1" s="95"/>
      <c r="F1" s="95"/>
      <c r="G1" s="96"/>
      <c r="H1" s="91" t="s">
        <v>162</v>
      </c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85"/>
    </row>
    <row r="2" spans="2:67" s="4" customFormat="1" ht="39.75" customHeight="1" x14ac:dyDescent="0.25">
      <c r="B2" s="97"/>
      <c r="C2" s="98"/>
      <c r="D2" s="98"/>
      <c r="E2" s="98"/>
      <c r="F2" s="98"/>
      <c r="G2" s="99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86"/>
    </row>
    <row r="3" spans="2:67" s="4" customFormat="1" ht="17.100000000000001" customHeight="1" x14ac:dyDescent="0.25">
      <c r="B3" s="97"/>
      <c r="C3" s="98"/>
      <c r="D3" s="98"/>
      <c r="E3" s="98"/>
      <c r="F3" s="98"/>
      <c r="G3" s="99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86"/>
    </row>
    <row r="4" spans="2:67" ht="24" thickBot="1" x14ac:dyDescent="0.4">
      <c r="B4" s="97"/>
      <c r="C4" s="98"/>
      <c r="D4" s="98"/>
      <c r="E4" s="98"/>
      <c r="F4" s="98"/>
      <c r="G4" s="99"/>
      <c r="H4" s="77" t="s">
        <v>163</v>
      </c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9"/>
      <c r="AB4" s="86"/>
    </row>
    <row r="5" spans="2:67" ht="27" customHeight="1" x14ac:dyDescent="0.25">
      <c r="B5" s="73" t="s">
        <v>141</v>
      </c>
      <c r="C5" s="74"/>
      <c r="D5" s="74"/>
      <c r="E5" s="74"/>
      <c r="F5" s="74"/>
      <c r="G5" s="57"/>
      <c r="H5" s="91" t="s">
        <v>164</v>
      </c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86"/>
    </row>
    <row r="6" spans="2:67" ht="27" customHeight="1" thickBot="1" x14ac:dyDescent="0.3">
      <c r="B6" s="75" t="s">
        <v>142</v>
      </c>
      <c r="C6" s="76"/>
      <c r="D6" s="76"/>
      <c r="E6" s="76"/>
      <c r="F6" s="76"/>
      <c r="G6" s="58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87"/>
    </row>
    <row r="7" spans="2:67" ht="27" customHeight="1" thickBot="1" x14ac:dyDescent="0.3">
      <c r="B7" s="88" t="s">
        <v>53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90"/>
    </row>
    <row r="8" spans="2:67" s="3" customFormat="1" ht="79.7" customHeight="1" thickBot="1" x14ac:dyDescent="0.3">
      <c r="B8" s="30" t="s">
        <v>0</v>
      </c>
      <c r="C8" s="31" t="s">
        <v>1</v>
      </c>
      <c r="D8" s="31" t="s">
        <v>2</v>
      </c>
      <c r="E8" s="31" t="s">
        <v>3</v>
      </c>
      <c r="F8" s="32" t="s">
        <v>4</v>
      </c>
      <c r="G8" s="33" t="s">
        <v>5</v>
      </c>
      <c r="H8" s="34" t="s">
        <v>6</v>
      </c>
      <c r="I8" s="35" t="s">
        <v>7</v>
      </c>
      <c r="J8" s="36" t="s">
        <v>7</v>
      </c>
      <c r="K8" s="37" t="s">
        <v>8</v>
      </c>
      <c r="L8" s="37" t="s">
        <v>8</v>
      </c>
      <c r="M8" s="37" t="s">
        <v>9</v>
      </c>
      <c r="N8" s="37" t="s">
        <v>10</v>
      </c>
      <c r="O8" s="38" t="s">
        <v>11</v>
      </c>
      <c r="P8" s="39" t="s">
        <v>12</v>
      </c>
      <c r="Q8" s="13" t="s">
        <v>7</v>
      </c>
      <c r="R8" s="13" t="s">
        <v>7</v>
      </c>
      <c r="S8" s="14" t="s">
        <v>8</v>
      </c>
      <c r="T8" s="14" t="s">
        <v>8</v>
      </c>
      <c r="U8" s="14" t="s">
        <v>9</v>
      </c>
      <c r="V8" s="18" t="s">
        <v>10</v>
      </c>
      <c r="W8" s="17" t="s">
        <v>13</v>
      </c>
      <c r="X8" s="15" t="s">
        <v>14</v>
      </c>
      <c r="Y8" s="15" t="s">
        <v>15</v>
      </c>
      <c r="Z8" s="19" t="s">
        <v>16</v>
      </c>
      <c r="AA8" s="20" t="s">
        <v>17</v>
      </c>
      <c r="AB8" s="16" t="s">
        <v>18</v>
      </c>
      <c r="BE8" s="2" t="s">
        <v>1</v>
      </c>
      <c r="BF8" s="2" t="s">
        <v>2</v>
      </c>
      <c r="BG8" s="2" t="s">
        <v>3</v>
      </c>
      <c r="BH8" s="2" t="s">
        <v>4</v>
      </c>
      <c r="BI8" s="2" t="s">
        <v>5</v>
      </c>
      <c r="BJ8" s="2" t="s">
        <v>6</v>
      </c>
      <c r="BK8" s="2" t="s">
        <v>7</v>
      </c>
      <c r="BL8" s="2" t="s">
        <v>8</v>
      </c>
      <c r="BM8" s="2" t="s">
        <v>9</v>
      </c>
      <c r="BN8" s="2" t="s">
        <v>10</v>
      </c>
      <c r="BO8" s="2"/>
    </row>
    <row r="9" spans="2:67" ht="15.75" thickBot="1" x14ac:dyDescent="0.3">
      <c r="B9" s="49"/>
      <c r="C9" s="50"/>
      <c r="D9" s="50"/>
      <c r="E9" s="50"/>
      <c r="F9" s="51"/>
      <c r="G9" s="52"/>
      <c r="H9" s="52"/>
      <c r="I9" s="53"/>
      <c r="J9" s="52"/>
      <c r="K9" s="52"/>
      <c r="L9" s="52"/>
      <c r="M9" s="52"/>
      <c r="N9" s="52"/>
      <c r="O9" s="54"/>
      <c r="P9" s="55"/>
      <c r="Q9" s="82" t="s">
        <v>140</v>
      </c>
      <c r="R9" s="83"/>
      <c r="S9" s="83"/>
      <c r="T9" s="83"/>
      <c r="U9" s="83"/>
      <c r="V9" s="84"/>
      <c r="W9" s="52"/>
      <c r="X9" s="52"/>
      <c r="Y9" s="52"/>
      <c r="Z9" s="54"/>
      <c r="AA9" s="80" t="s">
        <v>19</v>
      </c>
      <c r="AB9" s="81"/>
      <c r="BE9" t="s">
        <v>22</v>
      </c>
      <c r="BF9" t="s">
        <v>20</v>
      </c>
      <c r="BG9" t="s">
        <v>26</v>
      </c>
      <c r="BH9" t="s">
        <v>30</v>
      </c>
      <c r="BK9" t="s">
        <v>36</v>
      </c>
      <c r="BL9" t="s">
        <v>40</v>
      </c>
      <c r="BM9" t="s">
        <v>47</v>
      </c>
      <c r="BN9" t="s">
        <v>44</v>
      </c>
      <c r="BO9" t="s">
        <v>49</v>
      </c>
    </row>
    <row r="10" spans="2:67" ht="78" customHeight="1" thickBot="1" x14ac:dyDescent="0.3">
      <c r="B10" s="65">
        <v>1</v>
      </c>
      <c r="C10" s="66" t="s">
        <v>22</v>
      </c>
      <c r="D10" s="66" t="s">
        <v>20</v>
      </c>
      <c r="E10" s="66" t="s">
        <v>26</v>
      </c>
      <c r="F10" s="67" t="s">
        <v>32</v>
      </c>
      <c r="G10" s="68" t="s">
        <v>83</v>
      </c>
      <c r="H10" s="68" t="s">
        <v>54</v>
      </c>
      <c r="I10" s="69" t="s">
        <v>37</v>
      </c>
      <c r="J10" s="70" t="str">
        <f t="shared" ref="J10:J33" si="0">IF((I10="1. RARO"),"1",IF((I10="2. IMPROBABLE"),"2",IF((I10="3. POSIBLE"),"3",IF((I10="4. PROBABLE"),"4",IF((I10="5. CASI CIERTO"),"5","0")))))</f>
        <v>2</v>
      </c>
      <c r="K10" s="70" t="s">
        <v>41</v>
      </c>
      <c r="L10" s="56" t="str">
        <f t="shared" ref="L10:L33" si="1">IF((K10="1. INSIGNIFICANTE"),"1",IF((K10="2. MENOR"),"2",IF((K10="3. MODERADO"),"3",IF((K10="4. MAYOR"),"4",IF((K10="5. CATASTRÓFICO"),"5","0")))))</f>
        <v>2</v>
      </c>
      <c r="M10" s="56">
        <f>+L10+J10</f>
        <v>4</v>
      </c>
      <c r="N10" s="70" t="str">
        <f t="shared" ref="N10:N15" si="2">IF(((J10+L10)&lt;5),"BAJO",IF(GESTEP((J10+L10),8),"EXTREMO",IF((J10+L10)=5,"MEDIO","ALTO")))</f>
        <v>BAJO</v>
      </c>
      <c r="O10" s="71" t="s">
        <v>152</v>
      </c>
      <c r="P10" s="41" t="s">
        <v>125</v>
      </c>
      <c r="Q10" s="69" t="s">
        <v>36</v>
      </c>
      <c r="R10" s="70" t="str">
        <f t="shared" ref="R10:R32" si="3">IF((Q10="1. RARO"),"1",IF((Q10="2. IMPROBABLE"),"2",IF((Q10="3. POSIBLE"),"3",IF((Q10="4. PROBABLE"),"4",IF((Q10="5. CASI CIERTO"),"5","0")))))</f>
        <v>1</v>
      </c>
      <c r="S10" s="70" t="s">
        <v>41</v>
      </c>
      <c r="T10" s="56" t="str">
        <f t="shared" ref="T10:T32" si="4">IF((S10="1. INSIGNIFICANTE"),"1",IF((S10="2. MENOR"),"2",IF((S10="3. MODERADO"),"3",IF((S10="4. MAYOR"),"4",IF((S10="5. CATASTRÓFICO"),"5","0")))))</f>
        <v>2</v>
      </c>
      <c r="U10" s="56">
        <f t="shared" ref="U10:U33" si="5">+T10+R10</f>
        <v>3</v>
      </c>
      <c r="V10" s="70" t="str">
        <f t="shared" ref="V10:V33" si="6">IF(((R10+T10)&lt;5),"BAJO",IF(GESTEP((R10+T10),8),"EXTREMO",IF((R10+T10)=5,"MEDIO","ALTO")))</f>
        <v>BAJO</v>
      </c>
      <c r="W10" s="56" t="s">
        <v>84</v>
      </c>
      <c r="X10" s="56" t="s">
        <v>152</v>
      </c>
      <c r="Y10" s="72" t="s">
        <v>26</v>
      </c>
      <c r="Z10" s="72" t="s">
        <v>28</v>
      </c>
      <c r="AA10" s="59" t="s">
        <v>126</v>
      </c>
      <c r="AB10" s="60" t="s">
        <v>96</v>
      </c>
      <c r="BE10" t="s">
        <v>23</v>
      </c>
      <c r="BF10" t="s">
        <v>21</v>
      </c>
      <c r="BG10" t="s">
        <v>27</v>
      </c>
      <c r="BH10" t="s">
        <v>31</v>
      </c>
      <c r="BI10" t="s">
        <v>24</v>
      </c>
      <c r="BK10" t="s">
        <v>37</v>
      </c>
      <c r="BL10" t="s">
        <v>41</v>
      </c>
      <c r="BM10" t="s">
        <v>48</v>
      </c>
      <c r="BN10" t="s">
        <v>45</v>
      </c>
      <c r="BO10" t="s">
        <v>50</v>
      </c>
    </row>
    <row r="11" spans="2:67" ht="78" customHeight="1" thickBot="1" x14ac:dyDescent="0.3">
      <c r="B11" s="63">
        <v>2</v>
      </c>
      <c r="C11" s="5" t="s">
        <v>22</v>
      </c>
      <c r="D11" s="5" t="s">
        <v>20</v>
      </c>
      <c r="E11" s="5" t="s">
        <v>26</v>
      </c>
      <c r="F11" s="8" t="s">
        <v>32</v>
      </c>
      <c r="G11" s="24" t="s">
        <v>85</v>
      </c>
      <c r="H11" s="24" t="s">
        <v>86</v>
      </c>
      <c r="I11" s="22" t="s">
        <v>37</v>
      </c>
      <c r="J11" s="10" t="str">
        <f t="shared" si="0"/>
        <v>2</v>
      </c>
      <c r="K11" s="10" t="s">
        <v>41</v>
      </c>
      <c r="L11" s="1" t="str">
        <f t="shared" si="1"/>
        <v>2</v>
      </c>
      <c r="M11" s="1">
        <f>+L11+J11</f>
        <v>4</v>
      </c>
      <c r="N11" s="10" t="str">
        <f t="shared" si="2"/>
        <v>BAJO</v>
      </c>
      <c r="O11" s="71" t="s">
        <v>152</v>
      </c>
      <c r="P11" s="42" t="s">
        <v>124</v>
      </c>
      <c r="Q11" s="22" t="s">
        <v>36</v>
      </c>
      <c r="R11" s="10" t="str">
        <f t="shared" si="3"/>
        <v>1</v>
      </c>
      <c r="S11" s="10" t="s">
        <v>41</v>
      </c>
      <c r="T11" s="1" t="str">
        <f t="shared" si="4"/>
        <v>2</v>
      </c>
      <c r="U11" s="1">
        <f t="shared" si="5"/>
        <v>3</v>
      </c>
      <c r="V11" s="10" t="str">
        <f t="shared" si="6"/>
        <v>BAJO</v>
      </c>
      <c r="W11" s="1" t="s">
        <v>84</v>
      </c>
      <c r="X11" s="56" t="s">
        <v>152</v>
      </c>
      <c r="Y11" s="44" t="s">
        <v>26</v>
      </c>
      <c r="Z11" s="44" t="s">
        <v>28</v>
      </c>
      <c r="AA11" s="61" t="s">
        <v>100</v>
      </c>
      <c r="AB11" s="47" t="s">
        <v>127</v>
      </c>
      <c r="BG11" t="s">
        <v>28</v>
      </c>
      <c r="BH11" t="s">
        <v>32</v>
      </c>
      <c r="BI11" t="s">
        <v>25</v>
      </c>
      <c r="BK11" t="s">
        <v>38</v>
      </c>
      <c r="BL11" t="s">
        <v>42</v>
      </c>
      <c r="BN11" t="s">
        <v>46</v>
      </c>
      <c r="BO11" t="s">
        <v>51</v>
      </c>
    </row>
    <row r="12" spans="2:67" ht="78" customHeight="1" thickBot="1" x14ac:dyDescent="0.3">
      <c r="B12" s="63">
        <v>3</v>
      </c>
      <c r="C12" s="5" t="s">
        <v>22</v>
      </c>
      <c r="D12" s="5" t="s">
        <v>20</v>
      </c>
      <c r="E12" s="5" t="s">
        <v>26</v>
      </c>
      <c r="F12" s="8" t="s">
        <v>32</v>
      </c>
      <c r="G12" s="24" t="s">
        <v>87</v>
      </c>
      <c r="H12" s="24" t="s">
        <v>88</v>
      </c>
      <c r="I12" s="22" t="s">
        <v>37</v>
      </c>
      <c r="J12" s="10" t="str">
        <f t="shared" si="0"/>
        <v>2</v>
      </c>
      <c r="K12" s="10" t="s">
        <v>41</v>
      </c>
      <c r="L12" s="1" t="str">
        <f t="shared" si="1"/>
        <v>2</v>
      </c>
      <c r="M12" s="1">
        <f>+L12+J12</f>
        <v>4</v>
      </c>
      <c r="N12" s="10" t="str">
        <f t="shared" si="2"/>
        <v>BAJO</v>
      </c>
      <c r="O12" s="71" t="s">
        <v>152</v>
      </c>
      <c r="P12" s="42" t="s">
        <v>154</v>
      </c>
      <c r="Q12" s="22" t="s">
        <v>36</v>
      </c>
      <c r="R12" s="10" t="str">
        <f t="shared" si="3"/>
        <v>1</v>
      </c>
      <c r="S12" s="10" t="s">
        <v>41</v>
      </c>
      <c r="T12" s="1" t="str">
        <f t="shared" si="4"/>
        <v>2</v>
      </c>
      <c r="U12" s="1">
        <f t="shared" si="5"/>
        <v>3</v>
      </c>
      <c r="V12" s="10" t="str">
        <f t="shared" si="6"/>
        <v>BAJO</v>
      </c>
      <c r="W12" s="1" t="s">
        <v>84</v>
      </c>
      <c r="X12" s="56" t="s">
        <v>152</v>
      </c>
      <c r="Y12" s="44" t="s">
        <v>26</v>
      </c>
      <c r="Z12" s="44" t="s">
        <v>28</v>
      </c>
      <c r="AA12" s="61" t="s">
        <v>101</v>
      </c>
      <c r="AB12" s="47" t="s">
        <v>96</v>
      </c>
      <c r="BH12" t="s">
        <v>34</v>
      </c>
      <c r="BK12" t="s">
        <v>39</v>
      </c>
      <c r="BL12" t="s">
        <v>43</v>
      </c>
      <c r="BO12" t="s">
        <v>52</v>
      </c>
    </row>
    <row r="13" spans="2:67" ht="78" customHeight="1" thickBot="1" x14ac:dyDescent="0.3">
      <c r="B13" s="63">
        <v>4</v>
      </c>
      <c r="C13" s="5" t="s">
        <v>22</v>
      </c>
      <c r="D13" s="5" t="s">
        <v>21</v>
      </c>
      <c r="E13" s="5" t="s">
        <v>26</v>
      </c>
      <c r="F13" s="8" t="s">
        <v>33</v>
      </c>
      <c r="G13" s="24" t="s">
        <v>81</v>
      </c>
      <c r="H13" s="24" t="s">
        <v>82</v>
      </c>
      <c r="I13" s="22" t="s">
        <v>37</v>
      </c>
      <c r="J13" s="10" t="str">
        <f t="shared" si="0"/>
        <v>2</v>
      </c>
      <c r="K13" s="10" t="s">
        <v>41</v>
      </c>
      <c r="L13" s="1" t="str">
        <f t="shared" si="1"/>
        <v>2</v>
      </c>
      <c r="M13" s="1">
        <f>+L13+J13</f>
        <v>4</v>
      </c>
      <c r="N13" s="10" t="str">
        <f t="shared" si="2"/>
        <v>BAJO</v>
      </c>
      <c r="O13" s="6" t="s">
        <v>70</v>
      </c>
      <c r="P13" s="42" t="s">
        <v>123</v>
      </c>
      <c r="Q13" s="22" t="s">
        <v>36</v>
      </c>
      <c r="R13" s="10" t="str">
        <f t="shared" si="3"/>
        <v>1</v>
      </c>
      <c r="S13" s="10" t="s">
        <v>41</v>
      </c>
      <c r="T13" s="1" t="str">
        <f t="shared" si="4"/>
        <v>2</v>
      </c>
      <c r="U13" s="1">
        <f t="shared" si="5"/>
        <v>3</v>
      </c>
      <c r="V13" s="10" t="str">
        <f t="shared" si="6"/>
        <v>BAJO</v>
      </c>
      <c r="W13" s="1" t="s">
        <v>84</v>
      </c>
      <c r="X13" s="56" t="s">
        <v>152</v>
      </c>
      <c r="Y13" s="44" t="s">
        <v>26</v>
      </c>
      <c r="Z13" s="44" t="s">
        <v>28</v>
      </c>
      <c r="AA13" s="61" t="s">
        <v>110</v>
      </c>
      <c r="AB13" s="47" t="s">
        <v>96</v>
      </c>
      <c r="BH13" t="s">
        <v>35</v>
      </c>
    </row>
    <row r="14" spans="2:67" ht="78" customHeight="1" x14ac:dyDescent="0.25">
      <c r="B14" s="63">
        <v>5</v>
      </c>
      <c r="C14" s="5" t="s">
        <v>22</v>
      </c>
      <c r="D14" s="5" t="s">
        <v>20</v>
      </c>
      <c r="E14" s="5" t="s">
        <v>26</v>
      </c>
      <c r="F14" s="8" t="s">
        <v>32</v>
      </c>
      <c r="G14" s="24" t="s">
        <v>55</v>
      </c>
      <c r="H14" s="24" t="s">
        <v>139</v>
      </c>
      <c r="I14" s="22" t="s">
        <v>36</v>
      </c>
      <c r="J14" s="10" t="str">
        <f t="shared" si="0"/>
        <v>1</v>
      </c>
      <c r="K14" s="10" t="s">
        <v>41</v>
      </c>
      <c r="L14" s="1" t="str">
        <f t="shared" si="1"/>
        <v>2</v>
      </c>
      <c r="M14" s="1">
        <f t="shared" ref="M14:M21" si="7">+L14+J14</f>
        <v>3</v>
      </c>
      <c r="N14" s="10" t="str">
        <f t="shared" si="2"/>
        <v>BAJO</v>
      </c>
      <c r="O14" s="71" t="s">
        <v>152</v>
      </c>
      <c r="P14" s="42" t="s">
        <v>155</v>
      </c>
      <c r="Q14" s="22" t="s">
        <v>36</v>
      </c>
      <c r="R14" s="10" t="str">
        <f t="shared" si="3"/>
        <v>1</v>
      </c>
      <c r="S14" s="10" t="s">
        <v>41</v>
      </c>
      <c r="T14" s="1" t="str">
        <f t="shared" si="4"/>
        <v>2</v>
      </c>
      <c r="U14" s="1">
        <f t="shared" si="5"/>
        <v>3</v>
      </c>
      <c r="V14" s="10" t="str">
        <f t="shared" si="6"/>
        <v>BAJO</v>
      </c>
      <c r="W14" s="1" t="s">
        <v>97</v>
      </c>
      <c r="X14" s="56" t="s">
        <v>152</v>
      </c>
      <c r="Y14" s="44" t="s">
        <v>26</v>
      </c>
      <c r="Z14" s="44" t="s">
        <v>28</v>
      </c>
      <c r="AA14" s="61" t="s">
        <v>102</v>
      </c>
      <c r="AB14" s="47" t="s">
        <v>96</v>
      </c>
    </row>
    <row r="15" spans="2:67" ht="78" customHeight="1" thickBot="1" x14ac:dyDescent="0.3">
      <c r="B15" s="63">
        <v>6</v>
      </c>
      <c r="C15" s="5" t="s">
        <v>22</v>
      </c>
      <c r="D15" s="5" t="s">
        <v>21</v>
      </c>
      <c r="E15" s="5" t="s">
        <v>26</v>
      </c>
      <c r="F15" s="8" t="s">
        <v>33</v>
      </c>
      <c r="G15" s="24" t="s">
        <v>56</v>
      </c>
      <c r="H15" s="24" t="s">
        <v>57</v>
      </c>
      <c r="I15" s="22" t="s">
        <v>37</v>
      </c>
      <c r="J15" s="10" t="str">
        <f t="shared" si="0"/>
        <v>2</v>
      </c>
      <c r="K15" s="10" t="s">
        <v>41</v>
      </c>
      <c r="L15" s="1" t="str">
        <f t="shared" si="1"/>
        <v>2</v>
      </c>
      <c r="M15" s="1">
        <f>+L15+J15</f>
        <v>4</v>
      </c>
      <c r="N15" s="10" t="str">
        <f t="shared" si="2"/>
        <v>BAJO</v>
      </c>
      <c r="O15" s="6" t="s">
        <v>70</v>
      </c>
      <c r="P15" s="42" t="s">
        <v>122</v>
      </c>
      <c r="Q15" s="22" t="s">
        <v>36</v>
      </c>
      <c r="R15" s="10" t="str">
        <f t="shared" si="3"/>
        <v>1</v>
      </c>
      <c r="S15" s="10" t="s">
        <v>41</v>
      </c>
      <c r="T15" s="1" t="str">
        <f t="shared" si="4"/>
        <v>2</v>
      </c>
      <c r="U15" s="1">
        <f t="shared" si="5"/>
        <v>3</v>
      </c>
      <c r="V15" s="10" t="str">
        <f t="shared" si="6"/>
        <v>BAJO</v>
      </c>
      <c r="W15" s="1" t="s">
        <v>97</v>
      </c>
      <c r="X15" s="1" t="s">
        <v>70</v>
      </c>
      <c r="Y15" s="44" t="s">
        <v>26</v>
      </c>
      <c r="Z15" s="44" t="s">
        <v>28</v>
      </c>
      <c r="AA15" s="61" t="s">
        <v>103</v>
      </c>
      <c r="AB15" s="47" t="s">
        <v>96</v>
      </c>
    </row>
    <row r="16" spans="2:67" ht="78" customHeight="1" thickBot="1" x14ac:dyDescent="0.3">
      <c r="B16" s="63">
        <v>7</v>
      </c>
      <c r="C16" s="5" t="s">
        <v>23</v>
      </c>
      <c r="D16" s="5" t="s">
        <v>20</v>
      </c>
      <c r="E16" s="5" t="s">
        <v>26</v>
      </c>
      <c r="F16" s="8" t="s">
        <v>32</v>
      </c>
      <c r="G16" s="24" t="s">
        <v>72</v>
      </c>
      <c r="H16" s="24" t="s">
        <v>66</v>
      </c>
      <c r="I16" s="22" t="s">
        <v>37</v>
      </c>
      <c r="J16" s="10" t="str">
        <f t="shared" si="0"/>
        <v>2</v>
      </c>
      <c r="K16" s="10" t="s">
        <v>41</v>
      </c>
      <c r="L16" s="1" t="str">
        <f t="shared" si="1"/>
        <v>2</v>
      </c>
      <c r="M16" s="1">
        <f t="shared" si="7"/>
        <v>4</v>
      </c>
      <c r="N16" s="10" t="str">
        <f t="shared" ref="N16:N21" si="8">IF(((J16+L16)&lt;5),"BAJO",IF(GESTEP((J16+L16),8),"EXTREMO",IF((J16+L16)=5,"MEDIO","ALTO")))</f>
        <v>BAJO</v>
      </c>
      <c r="O16" s="71" t="s">
        <v>152</v>
      </c>
      <c r="P16" s="42" t="s">
        <v>156</v>
      </c>
      <c r="Q16" s="22" t="s">
        <v>36</v>
      </c>
      <c r="R16" s="10" t="str">
        <f t="shared" si="3"/>
        <v>1</v>
      </c>
      <c r="S16" s="10" t="s">
        <v>41</v>
      </c>
      <c r="T16" s="1" t="str">
        <f t="shared" si="4"/>
        <v>2</v>
      </c>
      <c r="U16" s="1">
        <f t="shared" si="5"/>
        <v>3</v>
      </c>
      <c r="V16" s="10" t="str">
        <f t="shared" si="6"/>
        <v>BAJO</v>
      </c>
      <c r="W16" s="1" t="s">
        <v>84</v>
      </c>
      <c r="X16" s="56" t="s">
        <v>152</v>
      </c>
      <c r="Y16" s="44" t="s">
        <v>26</v>
      </c>
      <c r="Z16" s="44" t="s">
        <v>28</v>
      </c>
      <c r="AA16" s="61" t="s">
        <v>107</v>
      </c>
      <c r="AB16" s="47" t="s">
        <v>96</v>
      </c>
    </row>
    <row r="17" spans="2:75" ht="78" customHeight="1" x14ac:dyDescent="0.25">
      <c r="B17" s="63">
        <v>8</v>
      </c>
      <c r="C17" s="5" t="s">
        <v>23</v>
      </c>
      <c r="D17" s="5" t="s">
        <v>20</v>
      </c>
      <c r="E17" s="5" t="s">
        <v>26</v>
      </c>
      <c r="F17" s="8" t="s">
        <v>32</v>
      </c>
      <c r="G17" s="24" t="s">
        <v>89</v>
      </c>
      <c r="H17" s="24" t="s">
        <v>90</v>
      </c>
      <c r="I17" s="22" t="s">
        <v>37</v>
      </c>
      <c r="J17" s="10" t="str">
        <f t="shared" si="0"/>
        <v>2</v>
      </c>
      <c r="K17" s="10" t="s">
        <v>41</v>
      </c>
      <c r="L17" s="1" t="str">
        <f t="shared" si="1"/>
        <v>2</v>
      </c>
      <c r="M17" s="1">
        <f>+L17+J17</f>
        <v>4</v>
      </c>
      <c r="N17" s="10" t="str">
        <f>IF(((J17+L17)&lt;5),"BAJO",IF(GESTEP((J17+L17),8),"EXTREMO",IF((J17+L17)=5,"MEDIO","ALTO")))</f>
        <v>BAJO</v>
      </c>
      <c r="O17" s="71" t="s">
        <v>152</v>
      </c>
      <c r="P17" s="42" t="s">
        <v>157</v>
      </c>
      <c r="Q17" s="22" t="s">
        <v>36</v>
      </c>
      <c r="R17" s="10" t="str">
        <f t="shared" si="3"/>
        <v>1</v>
      </c>
      <c r="S17" s="10" t="s">
        <v>41</v>
      </c>
      <c r="T17" s="1" t="str">
        <f t="shared" si="4"/>
        <v>2</v>
      </c>
      <c r="U17" s="1">
        <f t="shared" si="5"/>
        <v>3</v>
      </c>
      <c r="V17" s="10" t="str">
        <f t="shared" si="6"/>
        <v>BAJO</v>
      </c>
      <c r="W17" s="1" t="s">
        <v>84</v>
      </c>
      <c r="X17" s="56" t="s">
        <v>152</v>
      </c>
      <c r="Y17" s="44" t="s">
        <v>26</v>
      </c>
      <c r="Z17" s="44" t="s">
        <v>28</v>
      </c>
      <c r="AA17" s="61" t="s">
        <v>106</v>
      </c>
      <c r="AB17" s="47" t="s">
        <v>127</v>
      </c>
    </row>
    <row r="18" spans="2:75" ht="78" customHeight="1" thickBot="1" x14ac:dyDescent="0.3">
      <c r="B18" s="63">
        <v>9</v>
      </c>
      <c r="C18" s="5" t="s">
        <v>22</v>
      </c>
      <c r="D18" s="5" t="s">
        <v>21</v>
      </c>
      <c r="E18" s="5" t="s">
        <v>26</v>
      </c>
      <c r="F18" s="8" t="s">
        <v>32</v>
      </c>
      <c r="G18" s="24" t="s">
        <v>73</v>
      </c>
      <c r="H18" s="24" t="s">
        <v>74</v>
      </c>
      <c r="I18" s="22" t="s">
        <v>37</v>
      </c>
      <c r="J18" s="10" t="str">
        <f t="shared" si="0"/>
        <v>2</v>
      </c>
      <c r="K18" s="10" t="s">
        <v>41</v>
      </c>
      <c r="L18" s="1" t="str">
        <f t="shared" si="1"/>
        <v>2</v>
      </c>
      <c r="M18" s="1">
        <f>+L18+J18</f>
        <v>4</v>
      </c>
      <c r="N18" s="10" t="str">
        <f>IF(((J18+L18)&lt;5),"BAJO",IF(GESTEP((J18+L18),8),"EXTREMO",IF((J18+L18)=5,"MEDIO","ALTO")))</f>
        <v>BAJO</v>
      </c>
      <c r="O18" s="6" t="s">
        <v>70</v>
      </c>
      <c r="P18" s="42" t="s">
        <v>121</v>
      </c>
      <c r="Q18" s="22" t="s">
        <v>36</v>
      </c>
      <c r="R18" s="10" t="str">
        <f t="shared" si="3"/>
        <v>1</v>
      </c>
      <c r="S18" s="10" t="s">
        <v>41</v>
      </c>
      <c r="T18" s="1" t="str">
        <f t="shared" si="4"/>
        <v>2</v>
      </c>
      <c r="U18" s="1">
        <f>+T18+R18</f>
        <v>3</v>
      </c>
      <c r="V18" s="10" t="str">
        <f>IF(((R18+T18)&lt;5),"BAJO",IF(GESTEP((R18+T18),8),"EXTREMO",IF((R18+T18)=5,"MEDIO","ALTO")))</f>
        <v>BAJO</v>
      </c>
      <c r="W18" s="1" t="s">
        <v>84</v>
      </c>
      <c r="X18" s="1" t="s">
        <v>70</v>
      </c>
      <c r="Y18" s="44" t="s">
        <v>26</v>
      </c>
      <c r="Z18" s="44" t="s">
        <v>28</v>
      </c>
      <c r="AA18" s="61" t="s">
        <v>105</v>
      </c>
      <c r="AB18" s="47" t="s">
        <v>96</v>
      </c>
    </row>
    <row r="19" spans="2:75" ht="78" customHeight="1" thickBot="1" x14ac:dyDescent="0.3">
      <c r="B19" s="63">
        <v>10</v>
      </c>
      <c r="C19" s="5" t="s">
        <v>22</v>
      </c>
      <c r="D19" s="5" t="s">
        <v>20</v>
      </c>
      <c r="E19" s="5" t="s">
        <v>27</v>
      </c>
      <c r="F19" s="8" t="s">
        <v>33</v>
      </c>
      <c r="G19" s="24" t="s">
        <v>60</v>
      </c>
      <c r="H19" s="24" t="s">
        <v>61</v>
      </c>
      <c r="I19" s="22" t="s">
        <v>37</v>
      </c>
      <c r="J19" s="10" t="str">
        <f t="shared" si="0"/>
        <v>2</v>
      </c>
      <c r="K19" s="10" t="s">
        <v>41</v>
      </c>
      <c r="L19" s="1" t="str">
        <f t="shared" si="1"/>
        <v>2</v>
      </c>
      <c r="M19" s="1">
        <f>+L19+J19</f>
        <v>4</v>
      </c>
      <c r="N19" s="10" t="str">
        <f>IF(((J19+L19)&lt;5),"BAJO",IF(GESTEP((J19+L19),8),"EXTREMO",IF((J19+L19)=5,"MEDIO","ALTO")))</f>
        <v>BAJO</v>
      </c>
      <c r="O19" s="71" t="s">
        <v>152</v>
      </c>
      <c r="P19" s="42" t="s">
        <v>120</v>
      </c>
      <c r="Q19" s="22" t="s">
        <v>36</v>
      </c>
      <c r="R19" s="10" t="str">
        <f t="shared" si="3"/>
        <v>1</v>
      </c>
      <c r="S19" s="10" t="s">
        <v>41</v>
      </c>
      <c r="T19" s="1" t="str">
        <f t="shared" si="4"/>
        <v>2</v>
      </c>
      <c r="U19" s="1">
        <f t="shared" si="5"/>
        <v>3</v>
      </c>
      <c r="V19" s="10" t="str">
        <f t="shared" si="6"/>
        <v>BAJO</v>
      </c>
      <c r="W19" s="1" t="s">
        <v>84</v>
      </c>
      <c r="X19" s="56" t="s">
        <v>152</v>
      </c>
      <c r="Y19" s="44" t="s">
        <v>27</v>
      </c>
      <c r="Z19" s="44" t="s">
        <v>28</v>
      </c>
      <c r="AA19" s="61" t="s">
        <v>108</v>
      </c>
      <c r="AB19" s="47" t="s">
        <v>127</v>
      </c>
    </row>
    <row r="20" spans="2:75" ht="78" customHeight="1" thickBot="1" x14ac:dyDescent="0.3">
      <c r="B20" s="63">
        <v>11</v>
      </c>
      <c r="C20" s="5" t="s">
        <v>22</v>
      </c>
      <c r="D20" s="5" t="s">
        <v>20</v>
      </c>
      <c r="E20" s="5" t="s">
        <v>27</v>
      </c>
      <c r="F20" s="8" t="s">
        <v>32</v>
      </c>
      <c r="G20" s="24" t="s">
        <v>58</v>
      </c>
      <c r="H20" s="24" t="s">
        <v>59</v>
      </c>
      <c r="I20" s="22" t="s">
        <v>36</v>
      </c>
      <c r="J20" s="10" t="str">
        <f t="shared" si="0"/>
        <v>1</v>
      </c>
      <c r="K20" s="10" t="s">
        <v>41</v>
      </c>
      <c r="L20" s="1" t="str">
        <f t="shared" si="1"/>
        <v>2</v>
      </c>
      <c r="M20" s="1">
        <f t="shared" si="7"/>
        <v>3</v>
      </c>
      <c r="N20" s="10" t="str">
        <f t="shared" si="8"/>
        <v>BAJO</v>
      </c>
      <c r="O20" s="71" t="s">
        <v>152</v>
      </c>
      <c r="P20" s="42" t="s">
        <v>119</v>
      </c>
      <c r="Q20" s="22" t="s">
        <v>36</v>
      </c>
      <c r="R20" s="10" t="str">
        <f t="shared" si="3"/>
        <v>1</v>
      </c>
      <c r="S20" s="10" t="s">
        <v>41</v>
      </c>
      <c r="T20" s="1" t="str">
        <f t="shared" si="4"/>
        <v>2</v>
      </c>
      <c r="U20" s="1">
        <f t="shared" si="5"/>
        <v>3</v>
      </c>
      <c r="V20" s="10" t="str">
        <f t="shared" si="6"/>
        <v>BAJO</v>
      </c>
      <c r="W20" s="1" t="s">
        <v>84</v>
      </c>
      <c r="X20" s="56" t="s">
        <v>152</v>
      </c>
      <c r="Y20" s="44" t="s">
        <v>27</v>
      </c>
      <c r="Z20" s="44" t="s">
        <v>28</v>
      </c>
      <c r="AA20" s="61" t="s">
        <v>160</v>
      </c>
      <c r="AB20" s="47" t="s">
        <v>128</v>
      </c>
    </row>
    <row r="21" spans="2:75" ht="78" customHeight="1" thickBot="1" x14ac:dyDescent="0.3">
      <c r="B21" s="64">
        <v>12</v>
      </c>
      <c r="C21" s="7" t="s">
        <v>22</v>
      </c>
      <c r="D21" s="7" t="s">
        <v>20</v>
      </c>
      <c r="E21" s="7" t="s">
        <v>27</v>
      </c>
      <c r="F21" s="9" t="s">
        <v>32</v>
      </c>
      <c r="G21" s="25" t="s">
        <v>161</v>
      </c>
      <c r="H21" s="25" t="s">
        <v>69</v>
      </c>
      <c r="I21" s="23" t="s">
        <v>36</v>
      </c>
      <c r="J21" s="11" t="str">
        <f t="shared" si="0"/>
        <v>1</v>
      </c>
      <c r="K21" s="11" t="s">
        <v>41</v>
      </c>
      <c r="L21" s="12" t="str">
        <f t="shared" si="1"/>
        <v>2</v>
      </c>
      <c r="M21" s="12">
        <f t="shared" si="7"/>
        <v>3</v>
      </c>
      <c r="N21" s="11" t="str">
        <f t="shared" si="8"/>
        <v>BAJO</v>
      </c>
      <c r="O21" s="71" t="s">
        <v>152</v>
      </c>
      <c r="P21" s="43" t="s">
        <v>158</v>
      </c>
      <c r="Q21" s="23" t="s">
        <v>36</v>
      </c>
      <c r="R21" s="11" t="str">
        <f t="shared" si="3"/>
        <v>1</v>
      </c>
      <c r="S21" s="11" t="s">
        <v>41</v>
      </c>
      <c r="T21" s="12" t="str">
        <f t="shared" si="4"/>
        <v>2</v>
      </c>
      <c r="U21" s="12">
        <f t="shared" si="5"/>
        <v>3</v>
      </c>
      <c r="V21" s="11" t="str">
        <f t="shared" si="6"/>
        <v>BAJO</v>
      </c>
      <c r="W21" s="12" t="s">
        <v>97</v>
      </c>
      <c r="X21" s="56" t="s">
        <v>152</v>
      </c>
      <c r="Y21" s="45" t="s">
        <v>27</v>
      </c>
      <c r="Z21" s="45" t="s">
        <v>28</v>
      </c>
      <c r="AA21" s="62" t="s">
        <v>108</v>
      </c>
      <c r="AB21" s="48" t="s">
        <v>128</v>
      </c>
    </row>
    <row r="22" spans="2:75" ht="78" customHeight="1" thickBot="1" x14ac:dyDescent="0.3">
      <c r="B22" s="65">
        <v>13</v>
      </c>
      <c r="C22" s="66" t="s">
        <v>22</v>
      </c>
      <c r="D22" s="66" t="s">
        <v>21</v>
      </c>
      <c r="E22" s="66" t="s">
        <v>28</v>
      </c>
      <c r="F22" s="67" t="s">
        <v>32</v>
      </c>
      <c r="G22" s="68" t="s">
        <v>138</v>
      </c>
      <c r="H22" s="68" t="s">
        <v>71</v>
      </c>
      <c r="I22" s="69" t="s">
        <v>37</v>
      </c>
      <c r="J22" s="70" t="str">
        <f t="shared" si="0"/>
        <v>2</v>
      </c>
      <c r="K22" s="70" t="s">
        <v>41</v>
      </c>
      <c r="L22" s="56" t="str">
        <f t="shared" si="1"/>
        <v>2</v>
      </c>
      <c r="M22" s="56">
        <f t="shared" ref="M22:M33" si="9">+L22+J22</f>
        <v>4</v>
      </c>
      <c r="N22" s="70" t="str">
        <f t="shared" ref="N22:N33" si="10">IF(((J22+L22)&lt;5),"BAJO",IF(GESTEP((J22+L22),8),"EXTREMO",IF((J22+L22)=5,"MEDIO","ALTO")))</f>
        <v>BAJO</v>
      </c>
      <c r="O22" s="71" t="s">
        <v>152</v>
      </c>
      <c r="P22" s="41" t="s">
        <v>118</v>
      </c>
      <c r="Q22" s="69" t="s">
        <v>36</v>
      </c>
      <c r="R22" s="70" t="str">
        <f t="shared" si="3"/>
        <v>1</v>
      </c>
      <c r="S22" s="70" t="s">
        <v>41</v>
      </c>
      <c r="T22" s="56" t="str">
        <f t="shared" si="4"/>
        <v>2</v>
      </c>
      <c r="U22" s="56">
        <f t="shared" si="5"/>
        <v>3</v>
      </c>
      <c r="V22" s="70" t="str">
        <f t="shared" si="6"/>
        <v>BAJO</v>
      </c>
      <c r="W22" s="56" t="s">
        <v>84</v>
      </c>
      <c r="X22" s="56" t="s">
        <v>152</v>
      </c>
      <c r="Y22" s="72" t="s">
        <v>28</v>
      </c>
      <c r="Z22" s="72" t="s">
        <v>28</v>
      </c>
      <c r="AA22" s="59" t="s">
        <v>104</v>
      </c>
      <c r="AB22" s="60" t="s">
        <v>129</v>
      </c>
    </row>
    <row r="23" spans="2:75" ht="78" customHeight="1" thickBot="1" x14ac:dyDescent="0.3">
      <c r="B23" s="63">
        <v>14</v>
      </c>
      <c r="C23" s="5" t="s">
        <v>22</v>
      </c>
      <c r="D23" s="5" t="s">
        <v>21</v>
      </c>
      <c r="E23" s="5" t="s">
        <v>28</v>
      </c>
      <c r="F23" s="8" t="s">
        <v>32</v>
      </c>
      <c r="G23" s="24" t="s">
        <v>94</v>
      </c>
      <c r="H23" s="24" t="s">
        <v>98</v>
      </c>
      <c r="I23" s="22" t="s">
        <v>37</v>
      </c>
      <c r="J23" s="10" t="str">
        <f t="shared" si="0"/>
        <v>2</v>
      </c>
      <c r="K23" s="10" t="s">
        <v>41</v>
      </c>
      <c r="L23" s="1" t="str">
        <f t="shared" si="1"/>
        <v>2</v>
      </c>
      <c r="M23" s="1">
        <f t="shared" si="9"/>
        <v>4</v>
      </c>
      <c r="N23" s="10" t="str">
        <f t="shared" si="10"/>
        <v>BAJO</v>
      </c>
      <c r="O23" s="71" t="s">
        <v>152</v>
      </c>
      <c r="P23" s="42" t="s">
        <v>137</v>
      </c>
      <c r="Q23" s="22" t="s">
        <v>36</v>
      </c>
      <c r="R23" s="10" t="str">
        <f t="shared" si="3"/>
        <v>1</v>
      </c>
      <c r="S23" s="10" t="s">
        <v>41</v>
      </c>
      <c r="T23" s="1" t="str">
        <f t="shared" si="4"/>
        <v>2</v>
      </c>
      <c r="U23" s="1">
        <f t="shared" si="5"/>
        <v>3</v>
      </c>
      <c r="V23" s="10" t="str">
        <f t="shared" si="6"/>
        <v>BAJO</v>
      </c>
      <c r="W23" s="1" t="s">
        <v>84</v>
      </c>
      <c r="X23" s="56" t="s">
        <v>152</v>
      </c>
      <c r="Y23" s="44" t="s">
        <v>28</v>
      </c>
      <c r="Z23" s="44" t="s">
        <v>28</v>
      </c>
      <c r="AA23" s="61" t="s">
        <v>109</v>
      </c>
      <c r="AB23" s="47" t="s">
        <v>129</v>
      </c>
    </row>
    <row r="24" spans="2:75" ht="78" customHeight="1" thickBot="1" x14ac:dyDescent="0.3">
      <c r="B24" s="63">
        <v>15</v>
      </c>
      <c r="C24" s="5" t="s">
        <v>22</v>
      </c>
      <c r="D24" s="5" t="s">
        <v>20</v>
      </c>
      <c r="E24" s="5" t="s">
        <v>28</v>
      </c>
      <c r="F24" s="8" t="s">
        <v>32</v>
      </c>
      <c r="G24" s="24" t="s">
        <v>91</v>
      </c>
      <c r="H24" s="24" t="s">
        <v>92</v>
      </c>
      <c r="I24" s="22" t="s">
        <v>37</v>
      </c>
      <c r="J24" s="10" t="str">
        <f t="shared" si="0"/>
        <v>2</v>
      </c>
      <c r="K24" s="10" t="s">
        <v>41</v>
      </c>
      <c r="L24" s="1" t="str">
        <f t="shared" si="1"/>
        <v>2</v>
      </c>
      <c r="M24" s="1">
        <f t="shared" si="9"/>
        <v>4</v>
      </c>
      <c r="N24" s="10" t="str">
        <f t="shared" si="10"/>
        <v>BAJO</v>
      </c>
      <c r="O24" s="71" t="s">
        <v>152</v>
      </c>
      <c r="P24" s="42" t="s">
        <v>135</v>
      </c>
      <c r="Q24" s="22" t="s">
        <v>36</v>
      </c>
      <c r="R24" s="10" t="str">
        <f t="shared" si="3"/>
        <v>1</v>
      </c>
      <c r="S24" s="10" t="s">
        <v>41</v>
      </c>
      <c r="T24" s="1" t="str">
        <f t="shared" si="4"/>
        <v>2</v>
      </c>
      <c r="U24" s="1">
        <f t="shared" si="5"/>
        <v>3</v>
      </c>
      <c r="V24" s="10" t="str">
        <f t="shared" si="6"/>
        <v>BAJO</v>
      </c>
      <c r="W24" s="1" t="s">
        <v>84</v>
      </c>
      <c r="X24" s="56" t="s">
        <v>152</v>
      </c>
      <c r="Y24" s="44" t="s">
        <v>28</v>
      </c>
      <c r="Z24" s="44" t="s">
        <v>28</v>
      </c>
      <c r="AA24" s="61" t="s">
        <v>136</v>
      </c>
      <c r="AB24" s="47" t="s">
        <v>129</v>
      </c>
    </row>
    <row r="25" spans="2:75" ht="92.25" thickBot="1" x14ac:dyDescent="0.3">
      <c r="B25" s="63">
        <v>16</v>
      </c>
      <c r="C25" s="5" t="s">
        <v>22</v>
      </c>
      <c r="D25" s="5" t="s">
        <v>21</v>
      </c>
      <c r="E25" s="5" t="s">
        <v>29</v>
      </c>
      <c r="F25" s="8" t="s">
        <v>32</v>
      </c>
      <c r="G25" s="24" t="s">
        <v>145</v>
      </c>
      <c r="H25" s="24" t="s">
        <v>146</v>
      </c>
      <c r="I25" s="22" t="s">
        <v>38</v>
      </c>
      <c r="J25" s="10" t="str">
        <f t="shared" si="0"/>
        <v>3</v>
      </c>
      <c r="K25" s="10" t="s">
        <v>41</v>
      </c>
      <c r="L25" s="1" t="str">
        <f t="shared" si="1"/>
        <v>2</v>
      </c>
      <c r="M25" s="1">
        <f t="shared" si="9"/>
        <v>5</v>
      </c>
      <c r="N25" s="10" t="str">
        <f t="shared" si="10"/>
        <v>MEDIO</v>
      </c>
      <c r="O25" s="71" t="s">
        <v>152</v>
      </c>
      <c r="P25" s="42" t="s">
        <v>147</v>
      </c>
      <c r="Q25" s="22" t="s">
        <v>37</v>
      </c>
      <c r="R25" s="10" t="str">
        <f>IF((Q25="1. RARO"),"1",IF((Q25="2. IMPROBABLE"),"2",IF((Q25="3. POSIBLE"),"3",IF((Q25="4. PROBABLE"),"4",IF((Q25="5. CASI CIERTO"),"5","0")))))</f>
        <v>2</v>
      </c>
      <c r="S25" s="10" t="s">
        <v>40</v>
      </c>
      <c r="T25" s="1" t="str">
        <f>IF((S25="1. INSIGNIFICANTE"),"1",IF((S25="2. MENOR"),"2",IF((S25="3. MODERADO"),"3",IF((S25="4. MAYOR"),"4",IF((S25="5. CATASTRÓFICO"),"5","0")))))</f>
        <v>1</v>
      </c>
      <c r="U25" s="1">
        <f>+T25+R25</f>
        <v>3</v>
      </c>
      <c r="V25" s="10" t="str">
        <f>IF(((R25+T25)&lt;5),"BAJO",IF(GESTEP((R25+T25),8),"EXTREMO",IF((R25+T25)=5,"MEDIO","ALTO")))</f>
        <v>BAJO</v>
      </c>
      <c r="W25" s="1" t="s">
        <v>97</v>
      </c>
      <c r="X25" s="56" t="s">
        <v>152</v>
      </c>
      <c r="Y25" s="44" t="s">
        <v>29</v>
      </c>
      <c r="Z25" s="10" t="s">
        <v>29</v>
      </c>
      <c r="AA25" s="61" t="s">
        <v>148</v>
      </c>
      <c r="AB25" s="47" t="s">
        <v>130</v>
      </c>
    </row>
    <row r="26" spans="2:75" ht="78" customHeight="1" thickBot="1" x14ac:dyDescent="0.3">
      <c r="B26" s="63">
        <v>17</v>
      </c>
      <c r="C26" s="5" t="s">
        <v>23</v>
      </c>
      <c r="D26" s="5" t="s">
        <v>21</v>
      </c>
      <c r="E26" s="5" t="s">
        <v>29</v>
      </c>
      <c r="F26" s="8" t="s">
        <v>32</v>
      </c>
      <c r="G26" s="24" t="s">
        <v>62</v>
      </c>
      <c r="H26" s="24" t="s">
        <v>63</v>
      </c>
      <c r="I26" s="22" t="s">
        <v>38</v>
      </c>
      <c r="J26" s="10" t="str">
        <f t="shared" si="0"/>
        <v>3</v>
      </c>
      <c r="K26" s="10" t="s">
        <v>41</v>
      </c>
      <c r="L26" s="1" t="str">
        <f t="shared" si="1"/>
        <v>2</v>
      </c>
      <c r="M26" s="1">
        <f t="shared" si="9"/>
        <v>5</v>
      </c>
      <c r="N26" s="10" t="str">
        <f t="shared" si="10"/>
        <v>MEDIO</v>
      </c>
      <c r="O26" s="40" t="s">
        <v>70</v>
      </c>
      <c r="P26" s="42" t="s">
        <v>150</v>
      </c>
      <c r="Q26" s="22" t="s">
        <v>37</v>
      </c>
      <c r="R26" s="10" t="str">
        <f>IF((Q26="1. RARO"),"1",IF((Q26="2. IMPROBABLE"),"2",IF((Q26="3. POSIBLE"),"3",IF((Q26="4. PROBABLE"),"4",IF((Q26="5. CASI CIERTO"),"5","0")))))</f>
        <v>2</v>
      </c>
      <c r="S26" s="10" t="s">
        <v>41</v>
      </c>
      <c r="T26" s="1" t="str">
        <f>IF((S26="1. INSIGNIFICANTE"),"1",IF((S26="2. MENOR"),"2",IF((S26="3. MODERADO"),"3",IF((S26="4. MAYOR"),"4",IF((S26="5. CATASTRÓFICO"),"5","0")))))</f>
        <v>2</v>
      </c>
      <c r="U26" s="1">
        <f>+T26+R26</f>
        <v>4</v>
      </c>
      <c r="V26" s="10" t="str">
        <f>IF(((R26+T26)&lt;5),"BAJO",IF(GESTEP((R26+T26),8),"EXTREMO",IF((R26+T26)=5,"MEDIO","ALTO")))</f>
        <v>BAJO</v>
      </c>
      <c r="W26" s="1" t="s">
        <v>97</v>
      </c>
      <c r="X26" s="56" t="s">
        <v>152</v>
      </c>
      <c r="Y26" s="44" t="s">
        <v>29</v>
      </c>
      <c r="Z26" s="10" t="s">
        <v>29</v>
      </c>
      <c r="AA26" s="61" t="s">
        <v>151</v>
      </c>
      <c r="AB26" s="48" t="s">
        <v>128</v>
      </c>
    </row>
    <row r="27" spans="2:75" ht="78" customHeight="1" thickBot="1" x14ac:dyDescent="0.3">
      <c r="B27" s="63">
        <v>18</v>
      </c>
      <c r="C27" s="5" t="s">
        <v>23</v>
      </c>
      <c r="D27" s="5" t="s">
        <v>21</v>
      </c>
      <c r="E27" s="5" t="s">
        <v>29</v>
      </c>
      <c r="F27" s="8" t="s">
        <v>32</v>
      </c>
      <c r="G27" s="24" t="s">
        <v>75</v>
      </c>
      <c r="H27" s="24" t="s">
        <v>76</v>
      </c>
      <c r="I27" s="22" t="s">
        <v>38</v>
      </c>
      <c r="J27" s="10" t="str">
        <f t="shared" si="0"/>
        <v>3</v>
      </c>
      <c r="K27" s="10" t="s">
        <v>41</v>
      </c>
      <c r="L27" s="1" t="str">
        <f t="shared" si="1"/>
        <v>2</v>
      </c>
      <c r="M27" s="1">
        <f t="shared" si="9"/>
        <v>5</v>
      </c>
      <c r="N27" s="10" t="str">
        <f t="shared" si="10"/>
        <v>MEDIO</v>
      </c>
      <c r="O27" s="40" t="s">
        <v>70</v>
      </c>
      <c r="P27" s="42" t="s">
        <v>115</v>
      </c>
      <c r="Q27" s="22" t="s">
        <v>37</v>
      </c>
      <c r="R27" s="10" t="str">
        <f t="shared" si="3"/>
        <v>2</v>
      </c>
      <c r="S27" s="10" t="s">
        <v>41</v>
      </c>
      <c r="T27" s="1" t="str">
        <f t="shared" si="4"/>
        <v>2</v>
      </c>
      <c r="U27" s="1">
        <f t="shared" si="5"/>
        <v>4</v>
      </c>
      <c r="V27" s="10" t="str">
        <f t="shared" si="6"/>
        <v>BAJO</v>
      </c>
      <c r="W27" s="1" t="s">
        <v>97</v>
      </c>
      <c r="X27" s="56" t="s">
        <v>152</v>
      </c>
      <c r="Y27" s="44" t="s">
        <v>29</v>
      </c>
      <c r="Z27" s="10" t="s">
        <v>29</v>
      </c>
      <c r="AA27" s="61" t="s">
        <v>112</v>
      </c>
      <c r="AB27" s="47" t="s">
        <v>130</v>
      </c>
    </row>
    <row r="28" spans="2:75" ht="78" customHeight="1" thickBot="1" x14ac:dyDescent="0.3">
      <c r="B28" s="63">
        <v>19</v>
      </c>
      <c r="C28" s="5" t="s">
        <v>22</v>
      </c>
      <c r="D28" s="5" t="s">
        <v>20</v>
      </c>
      <c r="E28" s="5" t="s">
        <v>29</v>
      </c>
      <c r="F28" s="8" t="s">
        <v>32</v>
      </c>
      <c r="G28" s="24" t="s">
        <v>67</v>
      </c>
      <c r="H28" s="24" t="s">
        <v>68</v>
      </c>
      <c r="I28" s="22" t="s">
        <v>37</v>
      </c>
      <c r="J28" s="10" t="str">
        <f t="shared" si="0"/>
        <v>2</v>
      </c>
      <c r="K28" s="10" t="s">
        <v>41</v>
      </c>
      <c r="L28" s="1" t="str">
        <f t="shared" si="1"/>
        <v>2</v>
      </c>
      <c r="M28" s="1">
        <f t="shared" si="9"/>
        <v>4</v>
      </c>
      <c r="N28" s="10" t="str">
        <f t="shared" si="10"/>
        <v>BAJO</v>
      </c>
      <c r="O28" s="71" t="s">
        <v>152</v>
      </c>
      <c r="P28" s="42" t="s">
        <v>159</v>
      </c>
      <c r="Q28" s="22" t="s">
        <v>36</v>
      </c>
      <c r="R28" s="10" t="str">
        <f t="shared" si="3"/>
        <v>1</v>
      </c>
      <c r="S28" s="10" t="s">
        <v>41</v>
      </c>
      <c r="T28" s="1" t="str">
        <f t="shared" si="4"/>
        <v>2</v>
      </c>
      <c r="U28" s="1">
        <f t="shared" si="5"/>
        <v>3</v>
      </c>
      <c r="V28" s="10" t="str">
        <f t="shared" si="6"/>
        <v>BAJO</v>
      </c>
      <c r="W28" s="1" t="s">
        <v>84</v>
      </c>
      <c r="X28" s="56" t="s">
        <v>152</v>
      </c>
      <c r="Y28" s="44" t="s">
        <v>29</v>
      </c>
      <c r="Z28" s="10" t="s">
        <v>29</v>
      </c>
      <c r="AA28" s="61" t="s">
        <v>113</v>
      </c>
      <c r="AB28" s="47" t="s">
        <v>132</v>
      </c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</row>
    <row r="29" spans="2:75" ht="78" customHeight="1" thickBot="1" x14ac:dyDescent="0.3">
      <c r="B29" s="63">
        <v>20</v>
      </c>
      <c r="C29" s="5" t="s">
        <v>23</v>
      </c>
      <c r="D29" s="5" t="s">
        <v>21</v>
      </c>
      <c r="E29" s="5" t="s">
        <v>29</v>
      </c>
      <c r="F29" s="8" t="s">
        <v>32</v>
      </c>
      <c r="G29" s="24" t="s">
        <v>77</v>
      </c>
      <c r="H29" s="24" t="s">
        <v>78</v>
      </c>
      <c r="I29" s="22" t="s">
        <v>37</v>
      </c>
      <c r="J29" s="10" t="str">
        <f t="shared" si="0"/>
        <v>2</v>
      </c>
      <c r="K29" s="10" t="s">
        <v>41</v>
      </c>
      <c r="L29" s="1" t="str">
        <f t="shared" si="1"/>
        <v>2</v>
      </c>
      <c r="M29" s="1">
        <f t="shared" si="9"/>
        <v>4</v>
      </c>
      <c r="N29" s="10" t="str">
        <f t="shared" si="10"/>
        <v>BAJO</v>
      </c>
      <c r="O29" s="6" t="s">
        <v>70</v>
      </c>
      <c r="P29" s="42" t="s">
        <v>131</v>
      </c>
      <c r="Q29" s="22" t="s">
        <v>36</v>
      </c>
      <c r="R29" s="10" t="str">
        <f t="shared" si="3"/>
        <v>1</v>
      </c>
      <c r="S29" s="10" t="s">
        <v>41</v>
      </c>
      <c r="T29" s="1" t="str">
        <f t="shared" si="4"/>
        <v>2</v>
      </c>
      <c r="U29" s="1">
        <f t="shared" si="5"/>
        <v>3</v>
      </c>
      <c r="V29" s="10" t="str">
        <f t="shared" si="6"/>
        <v>BAJO</v>
      </c>
      <c r="W29" s="1" t="s">
        <v>84</v>
      </c>
      <c r="X29" s="56" t="s">
        <v>152</v>
      </c>
      <c r="Y29" s="44" t="s">
        <v>29</v>
      </c>
      <c r="Z29" s="44" t="s">
        <v>29</v>
      </c>
      <c r="AA29" s="61" t="s">
        <v>114</v>
      </c>
      <c r="AB29" s="47" t="s">
        <v>130</v>
      </c>
    </row>
    <row r="30" spans="2:75" ht="78" customHeight="1" thickBot="1" x14ac:dyDescent="0.3">
      <c r="B30" s="63">
        <v>21</v>
      </c>
      <c r="C30" s="5" t="s">
        <v>23</v>
      </c>
      <c r="D30" s="5" t="s">
        <v>21</v>
      </c>
      <c r="E30" s="5" t="s">
        <v>29</v>
      </c>
      <c r="F30" s="8" t="s">
        <v>32</v>
      </c>
      <c r="G30" s="24" t="s">
        <v>143</v>
      </c>
      <c r="H30" s="24" t="s">
        <v>144</v>
      </c>
      <c r="I30" s="22" t="s">
        <v>38</v>
      </c>
      <c r="J30" s="10" t="str">
        <f t="shared" si="0"/>
        <v>3</v>
      </c>
      <c r="K30" s="10" t="s">
        <v>41</v>
      </c>
      <c r="L30" s="1" t="str">
        <f t="shared" si="1"/>
        <v>2</v>
      </c>
      <c r="M30" s="1">
        <f t="shared" si="9"/>
        <v>5</v>
      </c>
      <c r="N30" s="10" t="str">
        <f t="shared" si="10"/>
        <v>MEDIO</v>
      </c>
      <c r="O30" s="6" t="s">
        <v>70</v>
      </c>
      <c r="P30" s="42" t="s">
        <v>149</v>
      </c>
      <c r="Q30" s="22" t="s">
        <v>36</v>
      </c>
      <c r="R30" s="10" t="str">
        <f>IF((Q30="1. RARO"),"1",IF((Q30="2. IMPROBABLE"),"2",IF((Q30="3. POSIBLE"),"3",IF((Q30="4. PROBABLE"),"4",IF((Q30="5. CASI CIERTO"),"5","0")))))</f>
        <v>1</v>
      </c>
      <c r="S30" s="10" t="s">
        <v>41</v>
      </c>
      <c r="T30" s="1" t="str">
        <f>IF((S30="1. INSIGNIFICANTE"),"1",IF((S30="2. MENOR"),"2",IF((S30="3. MODERADO"),"3",IF((S30="4. MAYOR"),"4",IF((S30="5. CATASTRÓFICO"),"5","0")))))</f>
        <v>2</v>
      </c>
      <c r="U30" s="1">
        <f>+T30+R30</f>
        <v>3</v>
      </c>
      <c r="V30" s="10" t="str">
        <f>IF(((R30+T30)&lt;5),"BAJO",IF(GESTEP((R30+T30),8),"EXTREMO",IF((R30+T30)=5,"MEDIO","ALTO")))</f>
        <v>BAJO</v>
      </c>
      <c r="W30" s="1" t="s">
        <v>84</v>
      </c>
      <c r="X30" s="56" t="s">
        <v>152</v>
      </c>
      <c r="Y30" s="44" t="s">
        <v>29</v>
      </c>
      <c r="Z30" s="44" t="s">
        <v>29</v>
      </c>
      <c r="AA30" s="61" t="s">
        <v>114</v>
      </c>
      <c r="AB30" s="47" t="s">
        <v>130</v>
      </c>
    </row>
    <row r="31" spans="2:75" ht="104.25" customHeight="1" thickBot="1" x14ac:dyDescent="0.3">
      <c r="B31" s="63">
        <v>22</v>
      </c>
      <c r="C31" s="5" t="s">
        <v>22</v>
      </c>
      <c r="D31" s="5" t="s">
        <v>21</v>
      </c>
      <c r="E31" s="5" t="s">
        <v>29</v>
      </c>
      <c r="F31" s="8" t="s">
        <v>32</v>
      </c>
      <c r="G31" s="24" t="s">
        <v>79</v>
      </c>
      <c r="H31" s="24" t="s">
        <v>80</v>
      </c>
      <c r="I31" s="22" t="s">
        <v>36</v>
      </c>
      <c r="J31" s="10" t="str">
        <f t="shared" si="0"/>
        <v>1</v>
      </c>
      <c r="K31" s="10" t="s">
        <v>41</v>
      </c>
      <c r="L31" s="1" t="str">
        <f t="shared" si="1"/>
        <v>2</v>
      </c>
      <c r="M31" s="1">
        <f t="shared" si="9"/>
        <v>3</v>
      </c>
      <c r="N31" s="10" t="str">
        <f t="shared" si="10"/>
        <v>BAJO</v>
      </c>
      <c r="O31" s="40" t="s">
        <v>153</v>
      </c>
      <c r="P31" s="42" t="s">
        <v>116</v>
      </c>
      <c r="Q31" s="22" t="s">
        <v>36</v>
      </c>
      <c r="R31" s="10" t="str">
        <f t="shared" si="3"/>
        <v>1</v>
      </c>
      <c r="S31" s="10" t="s">
        <v>41</v>
      </c>
      <c r="T31" s="1" t="str">
        <f t="shared" si="4"/>
        <v>2</v>
      </c>
      <c r="U31" s="1">
        <f t="shared" si="5"/>
        <v>3</v>
      </c>
      <c r="V31" s="10" t="str">
        <f t="shared" si="6"/>
        <v>BAJO</v>
      </c>
      <c r="W31" s="1" t="s">
        <v>84</v>
      </c>
      <c r="X31" s="56" t="s">
        <v>152</v>
      </c>
      <c r="Y31" s="44" t="s">
        <v>29</v>
      </c>
      <c r="Z31" s="44" t="s">
        <v>29</v>
      </c>
      <c r="AA31" s="61" t="s">
        <v>99</v>
      </c>
      <c r="AB31" s="47" t="s">
        <v>130</v>
      </c>
      <c r="BW31" s="28"/>
    </row>
    <row r="32" spans="2:75" ht="107.25" customHeight="1" thickBot="1" x14ac:dyDescent="0.3">
      <c r="B32" s="63">
        <v>23</v>
      </c>
      <c r="C32" s="5" t="s">
        <v>22</v>
      </c>
      <c r="D32" s="5" t="s">
        <v>21</v>
      </c>
      <c r="E32" s="5" t="s">
        <v>29</v>
      </c>
      <c r="F32" s="8" t="s">
        <v>32</v>
      </c>
      <c r="G32" s="24" t="s">
        <v>95</v>
      </c>
      <c r="H32" s="24" t="s">
        <v>93</v>
      </c>
      <c r="I32" s="22" t="s">
        <v>37</v>
      </c>
      <c r="J32" s="10" t="str">
        <f t="shared" si="0"/>
        <v>2</v>
      </c>
      <c r="K32" s="10" t="s">
        <v>41</v>
      </c>
      <c r="L32" s="1" t="str">
        <f t="shared" si="1"/>
        <v>2</v>
      </c>
      <c r="M32" s="1">
        <f t="shared" si="9"/>
        <v>4</v>
      </c>
      <c r="N32" s="10" t="str">
        <f t="shared" si="10"/>
        <v>BAJO</v>
      </c>
      <c r="O32" s="6" t="s">
        <v>70</v>
      </c>
      <c r="P32" s="42" t="s">
        <v>117</v>
      </c>
      <c r="Q32" s="22" t="s">
        <v>36</v>
      </c>
      <c r="R32" s="10" t="str">
        <f t="shared" si="3"/>
        <v>1</v>
      </c>
      <c r="S32" s="10" t="s">
        <v>41</v>
      </c>
      <c r="T32" s="1" t="str">
        <f t="shared" si="4"/>
        <v>2</v>
      </c>
      <c r="U32" s="1">
        <f t="shared" si="5"/>
        <v>3</v>
      </c>
      <c r="V32" s="10" t="str">
        <f t="shared" si="6"/>
        <v>BAJO</v>
      </c>
      <c r="W32" s="1" t="s">
        <v>84</v>
      </c>
      <c r="X32" s="56" t="s">
        <v>152</v>
      </c>
      <c r="Y32" s="44" t="s">
        <v>29</v>
      </c>
      <c r="Z32" s="44" t="s">
        <v>29</v>
      </c>
      <c r="AA32" s="61" t="s">
        <v>99</v>
      </c>
      <c r="AB32" s="47" t="s">
        <v>130</v>
      </c>
    </row>
    <row r="33" spans="2:78" ht="78" customHeight="1" thickBot="1" x14ac:dyDescent="0.3">
      <c r="B33" s="63">
        <v>24</v>
      </c>
      <c r="C33" s="7" t="s">
        <v>23</v>
      </c>
      <c r="D33" s="7" t="s">
        <v>21</v>
      </c>
      <c r="E33" s="7" t="s">
        <v>29</v>
      </c>
      <c r="F33" s="9" t="s">
        <v>32</v>
      </c>
      <c r="G33" s="25" t="s">
        <v>64</v>
      </c>
      <c r="H33" s="25" t="s">
        <v>65</v>
      </c>
      <c r="I33" s="23" t="s">
        <v>36</v>
      </c>
      <c r="J33" s="11" t="str">
        <f t="shared" si="0"/>
        <v>1</v>
      </c>
      <c r="K33" s="11" t="s">
        <v>41</v>
      </c>
      <c r="L33" s="12" t="str">
        <f t="shared" si="1"/>
        <v>2</v>
      </c>
      <c r="M33" s="12">
        <f t="shared" si="9"/>
        <v>3</v>
      </c>
      <c r="N33" s="11" t="str">
        <f t="shared" si="10"/>
        <v>BAJO</v>
      </c>
      <c r="O33" s="46" t="s">
        <v>152</v>
      </c>
      <c r="P33" s="43" t="s">
        <v>133</v>
      </c>
      <c r="Q33" s="23" t="s">
        <v>36</v>
      </c>
      <c r="R33" s="11" t="str">
        <f>IF((Q33="1. RARO"),"1",IF((Q33="2. IMPROBABLE"),"2",IF((Q33="3. POSIBLE"),"3",IF((Q33="4. PROBABLE"),"4",IF((Q33="5. CASI CIERTO"),"5","0")))))</f>
        <v>1</v>
      </c>
      <c r="S33" s="11" t="s">
        <v>41</v>
      </c>
      <c r="T33" s="12" t="str">
        <f>IF((S33="1. INSIGNIFICANTE"),"1",IF((S33="2. MENOR"),"2",IF((S33="3. MODERADO"),"3",IF((S33="4. MAYOR"),"4",IF((S33="5. CATASTRÓFICO"),"5","0")))))</f>
        <v>2</v>
      </c>
      <c r="U33" s="12">
        <f t="shared" si="5"/>
        <v>3</v>
      </c>
      <c r="V33" s="11" t="str">
        <f t="shared" si="6"/>
        <v>BAJO</v>
      </c>
      <c r="W33" s="12" t="s">
        <v>97</v>
      </c>
      <c r="X33" s="56" t="s">
        <v>152</v>
      </c>
      <c r="Y33" s="45" t="s">
        <v>28</v>
      </c>
      <c r="Z33" s="11" t="s">
        <v>29</v>
      </c>
      <c r="AA33" s="62" t="s">
        <v>111</v>
      </c>
      <c r="AB33" s="48" t="s">
        <v>134</v>
      </c>
      <c r="BX33" s="28"/>
    </row>
    <row r="34" spans="2:78" x14ac:dyDescent="0.25">
      <c r="BY34" s="28"/>
      <c r="BZ34" s="28"/>
    </row>
    <row r="35" spans="2:78" s="28" customFormat="1" x14ac:dyDescent="0.25">
      <c r="B35" s="27"/>
      <c r="G35" s="26"/>
      <c r="O35" s="27"/>
      <c r="P35" s="29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</sheetData>
  <mergeCells count="10">
    <mergeCell ref="B5:F5"/>
    <mergeCell ref="B6:F6"/>
    <mergeCell ref="H4:AA4"/>
    <mergeCell ref="AA9:AB9"/>
    <mergeCell ref="Q9:V9"/>
    <mergeCell ref="AB1:AB6"/>
    <mergeCell ref="B7:AB7"/>
    <mergeCell ref="H1:AA3"/>
    <mergeCell ref="B1:G4"/>
    <mergeCell ref="H5:AA6"/>
  </mergeCells>
  <conditionalFormatting sqref="N10 N14 N16 N19:N22 V25 N25 N27:N30">
    <cfRule type="containsText" dxfId="147" priority="241" operator="containsText" text="EXTREMO">
      <formula>NOT(ISERROR(SEARCH("EXTREMO",N10)))</formula>
    </cfRule>
    <cfRule type="containsText" dxfId="146" priority="243" operator="containsText" text="ALTO">
      <formula>NOT(ISERROR(SEARCH("ALTO",N10)))</formula>
    </cfRule>
    <cfRule type="containsText" dxfId="145" priority="244" operator="containsText" text="MEDIO">
      <formula>NOT(ISERROR(SEARCH("MEDIO",N10)))</formula>
    </cfRule>
    <cfRule type="containsText" dxfId="144" priority="245" operator="containsText" text="BAJO">
      <formula>NOT(ISERROR(SEARCH("BAJO",N10)))</formula>
    </cfRule>
  </conditionalFormatting>
  <conditionalFormatting sqref="N15">
    <cfRule type="containsText" dxfId="143" priority="237" operator="containsText" text="EXTREMO">
      <formula>NOT(ISERROR(SEARCH("EXTREMO",N15)))</formula>
    </cfRule>
    <cfRule type="containsText" dxfId="142" priority="238" operator="containsText" text="ALTO">
      <formula>NOT(ISERROR(SEARCH("ALTO",N15)))</formula>
    </cfRule>
    <cfRule type="containsText" dxfId="141" priority="239" operator="containsText" text="MEDIO">
      <formula>NOT(ISERROR(SEARCH("MEDIO",N15)))</formula>
    </cfRule>
    <cfRule type="containsText" dxfId="140" priority="240" operator="containsText" text="BAJO">
      <formula>NOT(ISERROR(SEARCH("BAJO",N15)))</formula>
    </cfRule>
  </conditionalFormatting>
  <conditionalFormatting sqref="N19">
    <cfRule type="containsText" dxfId="139" priority="233" operator="containsText" text="EXTREMO">
      <formula>NOT(ISERROR(SEARCH("EXTREMO",N19)))</formula>
    </cfRule>
    <cfRule type="containsText" dxfId="138" priority="234" operator="containsText" text="ALTO">
      <formula>NOT(ISERROR(SEARCH("ALTO",N19)))</formula>
    </cfRule>
    <cfRule type="containsText" dxfId="137" priority="235" operator="containsText" text="MEDIO">
      <formula>NOT(ISERROR(SEARCH("MEDIO",N19)))</formula>
    </cfRule>
    <cfRule type="containsText" dxfId="136" priority="236" operator="containsText" text="BAJO">
      <formula>NOT(ISERROR(SEARCH("BAJO",N19)))</formula>
    </cfRule>
  </conditionalFormatting>
  <conditionalFormatting sqref="V10">
    <cfRule type="containsText" dxfId="135" priority="229" operator="containsText" text="EXTREMO">
      <formula>NOT(ISERROR(SEARCH("EXTREMO",V10)))</formula>
    </cfRule>
    <cfRule type="containsText" dxfId="134" priority="230" operator="containsText" text="ALTO">
      <formula>NOT(ISERROR(SEARCH("ALTO",V10)))</formula>
    </cfRule>
    <cfRule type="containsText" dxfId="133" priority="231" operator="containsText" text="MEDIO">
      <formula>NOT(ISERROR(SEARCH("MEDIO",V10)))</formula>
    </cfRule>
    <cfRule type="containsText" dxfId="132" priority="232" operator="containsText" text="BAJO">
      <formula>NOT(ISERROR(SEARCH("BAJO",V10)))</formula>
    </cfRule>
  </conditionalFormatting>
  <conditionalFormatting sqref="N11">
    <cfRule type="containsText" dxfId="131" priority="221" operator="containsText" text="EXTREMO">
      <formula>NOT(ISERROR(SEARCH("EXTREMO",N11)))</formula>
    </cfRule>
    <cfRule type="containsText" dxfId="130" priority="222" operator="containsText" text="ALTO">
      <formula>NOT(ISERROR(SEARCH("ALTO",N11)))</formula>
    </cfRule>
    <cfRule type="containsText" dxfId="129" priority="223" operator="containsText" text="MEDIO">
      <formula>NOT(ISERROR(SEARCH("MEDIO",N11)))</formula>
    </cfRule>
    <cfRule type="containsText" dxfId="128" priority="224" operator="containsText" text="BAJO">
      <formula>NOT(ISERROR(SEARCH("BAJO",N11)))</formula>
    </cfRule>
  </conditionalFormatting>
  <conditionalFormatting sqref="N12">
    <cfRule type="containsText" dxfId="127" priority="217" operator="containsText" text="EXTREMO">
      <formula>NOT(ISERROR(SEARCH("EXTREMO",N12)))</formula>
    </cfRule>
    <cfRule type="containsText" dxfId="126" priority="218" operator="containsText" text="ALTO">
      <formula>NOT(ISERROR(SEARCH("ALTO",N12)))</formula>
    </cfRule>
    <cfRule type="containsText" dxfId="125" priority="219" operator="containsText" text="MEDIO">
      <formula>NOT(ISERROR(SEARCH("MEDIO",N12)))</formula>
    </cfRule>
    <cfRule type="containsText" dxfId="124" priority="220" operator="containsText" text="BAJO">
      <formula>NOT(ISERROR(SEARCH("BAJO",N12)))</formula>
    </cfRule>
  </conditionalFormatting>
  <conditionalFormatting sqref="N17">
    <cfRule type="containsText" dxfId="123" priority="213" operator="containsText" text="EXTREMO">
      <formula>NOT(ISERROR(SEARCH("EXTREMO",N17)))</formula>
    </cfRule>
    <cfRule type="containsText" dxfId="122" priority="214" operator="containsText" text="ALTO">
      <formula>NOT(ISERROR(SEARCH("ALTO",N17)))</formula>
    </cfRule>
    <cfRule type="containsText" dxfId="121" priority="215" operator="containsText" text="MEDIO">
      <formula>NOT(ISERROR(SEARCH("MEDIO",N17)))</formula>
    </cfRule>
    <cfRule type="containsText" dxfId="120" priority="216" operator="containsText" text="BAJO">
      <formula>NOT(ISERROR(SEARCH("BAJO",N17)))</formula>
    </cfRule>
  </conditionalFormatting>
  <conditionalFormatting sqref="N17">
    <cfRule type="containsText" dxfId="119" priority="209" operator="containsText" text="EXTREMO">
      <formula>NOT(ISERROR(SEARCH("EXTREMO",N17)))</formula>
    </cfRule>
    <cfRule type="containsText" dxfId="118" priority="210" operator="containsText" text="ALTO">
      <formula>NOT(ISERROR(SEARCH("ALTO",N17)))</formula>
    </cfRule>
    <cfRule type="containsText" dxfId="117" priority="211" operator="containsText" text="MEDIO">
      <formula>NOT(ISERROR(SEARCH("MEDIO",N17)))</formula>
    </cfRule>
    <cfRule type="containsText" dxfId="116" priority="212" operator="containsText" text="BAJO">
      <formula>NOT(ISERROR(SEARCH("BAJO",N17)))</formula>
    </cfRule>
  </conditionalFormatting>
  <conditionalFormatting sqref="N23">
    <cfRule type="containsText" dxfId="115" priority="201" operator="containsText" text="EXTREMO">
      <formula>NOT(ISERROR(SEARCH("EXTREMO",N23)))</formula>
    </cfRule>
    <cfRule type="containsText" dxfId="114" priority="202" operator="containsText" text="ALTO">
      <formula>NOT(ISERROR(SEARCH("ALTO",N23)))</formula>
    </cfRule>
    <cfRule type="containsText" dxfId="113" priority="203" operator="containsText" text="MEDIO">
      <formula>NOT(ISERROR(SEARCH("MEDIO",N23)))</formula>
    </cfRule>
    <cfRule type="containsText" dxfId="112" priority="204" operator="containsText" text="BAJO">
      <formula>NOT(ISERROR(SEARCH("BAJO",N23)))</formula>
    </cfRule>
  </conditionalFormatting>
  <conditionalFormatting sqref="N24">
    <cfRule type="containsText" dxfId="111" priority="197" operator="containsText" text="EXTREMO">
      <formula>NOT(ISERROR(SEARCH("EXTREMO",N24)))</formula>
    </cfRule>
    <cfRule type="containsText" dxfId="110" priority="198" operator="containsText" text="ALTO">
      <formula>NOT(ISERROR(SEARCH("ALTO",N24)))</formula>
    </cfRule>
    <cfRule type="containsText" dxfId="109" priority="199" operator="containsText" text="MEDIO">
      <formula>NOT(ISERROR(SEARCH("MEDIO",N24)))</formula>
    </cfRule>
    <cfRule type="containsText" dxfId="108" priority="200" operator="containsText" text="BAJO">
      <formula>NOT(ISERROR(SEARCH("BAJO",N24)))</formula>
    </cfRule>
  </conditionalFormatting>
  <conditionalFormatting sqref="N13">
    <cfRule type="containsText" dxfId="107" priority="189" operator="containsText" text="EXTREMO">
      <formula>NOT(ISERROR(SEARCH("EXTREMO",N13)))</formula>
    </cfRule>
    <cfRule type="containsText" dxfId="106" priority="190" operator="containsText" text="ALTO">
      <formula>NOT(ISERROR(SEARCH("ALTO",N13)))</formula>
    </cfRule>
    <cfRule type="containsText" dxfId="105" priority="191" operator="containsText" text="MEDIO">
      <formula>NOT(ISERROR(SEARCH("MEDIO",N13)))</formula>
    </cfRule>
    <cfRule type="containsText" dxfId="104" priority="192" operator="containsText" text="BAJO">
      <formula>NOT(ISERROR(SEARCH("BAJO",N13)))</formula>
    </cfRule>
  </conditionalFormatting>
  <conditionalFormatting sqref="V12">
    <cfRule type="containsText" dxfId="103" priority="177" operator="containsText" text="EXTREMO">
      <formula>NOT(ISERROR(SEARCH("EXTREMO",V12)))</formula>
    </cfRule>
    <cfRule type="containsText" dxfId="102" priority="178" operator="containsText" text="ALTO">
      <formula>NOT(ISERROR(SEARCH("ALTO",V12)))</formula>
    </cfRule>
    <cfRule type="containsText" dxfId="101" priority="179" operator="containsText" text="MEDIO">
      <formula>NOT(ISERROR(SEARCH("MEDIO",V12)))</formula>
    </cfRule>
    <cfRule type="containsText" dxfId="100" priority="180" operator="containsText" text="BAJO">
      <formula>NOT(ISERROR(SEARCH("BAJO",V12)))</formula>
    </cfRule>
  </conditionalFormatting>
  <conditionalFormatting sqref="V11">
    <cfRule type="containsText" dxfId="99" priority="181" operator="containsText" text="EXTREMO">
      <formula>NOT(ISERROR(SEARCH("EXTREMO",V11)))</formula>
    </cfRule>
    <cfRule type="containsText" dxfId="98" priority="182" operator="containsText" text="ALTO">
      <formula>NOT(ISERROR(SEARCH("ALTO",V11)))</formula>
    </cfRule>
    <cfRule type="containsText" dxfId="97" priority="183" operator="containsText" text="MEDIO">
      <formula>NOT(ISERROR(SEARCH("MEDIO",V11)))</formula>
    </cfRule>
    <cfRule type="containsText" dxfId="96" priority="184" operator="containsText" text="BAJO">
      <formula>NOT(ISERROR(SEARCH("BAJO",V11)))</formula>
    </cfRule>
  </conditionalFormatting>
  <conditionalFormatting sqref="V13">
    <cfRule type="containsText" dxfId="95" priority="173" operator="containsText" text="EXTREMO">
      <formula>NOT(ISERROR(SEARCH("EXTREMO",V13)))</formula>
    </cfRule>
    <cfRule type="containsText" dxfId="94" priority="174" operator="containsText" text="ALTO">
      <formula>NOT(ISERROR(SEARCH("ALTO",V13)))</formula>
    </cfRule>
    <cfRule type="containsText" dxfId="93" priority="175" operator="containsText" text="MEDIO">
      <formula>NOT(ISERROR(SEARCH("MEDIO",V13)))</formula>
    </cfRule>
    <cfRule type="containsText" dxfId="92" priority="176" operator="containsText" text="BAJO">
      <formula>NOT(ISERROR(SEARCH("BAJO",V13)))</formula>
    </cfRule>
  </conditionalFormatting>
  <conditionalFormatting sqref="V14">
    <cfRule type="containsText" dxfId="91" priority="169" operator="containsText" text="EXTREMO">
      <formula>NOT(ISERROR(SEARCH("EXTREMO",V14)))</formula>
    </cfRule>
    <cfRule type="containsText" dxfId="90" priority="170" operator="containsText" text="ALTO">
      <formula>NOT(ISERROR(SEARCH("ALTO",V14)))</formula>
    </cfRule>
    <cfRule type="containsText" dxfId="89" priority="171" operator="containsText" text="MEDIO">
      <formula>NOT(ISERROR(SEARCH("MEDIO",V14)))</formula>
    </cfRule>
    <cfRule type="containsText" dxfId="88" priority="172" operator="containsText" text="BAJO">
      <formula>NOT(ISERROR(SEARCH("BAJO",V14)))</formula>
    </cfRule>
  </conditionalFormatting>
  <conditionalFormatting sqref="V15">
    <cfRule type="containsText" dxfId="87" priority="165" operator="containsText" text="EXTREMO">
      <formula>NOT(ISERROR(SEARCH("EXTREMO",V15)))</formula>
    </cfRule>
    <cfRule type="containsText" dxfId="86" priority="166" operator="containsText" text="ALTO">
      <formula>NOT(ISERROR(SEARCH("ALTO",V15)))</formula>
    </cfRule>
    <cfRule type="containsText" dxfId="85" priority="167" operator="containsText" text="MEDIO">
      <formula>NOT(ISERROR(SEARCH("MEDIO",V15)))</formula>
    </cfRule>
    <cfRule type="containsText" dxfId="84" priority="168" operator="containsText" text="BAJO">
      <formula>NOT(ISERROR(SEARCH("BAJO",V15)))</formula>
    </cfRule>
  </conditionalFormatting>
  <conditionalFormatting sqref="V16">
    <cfRule type="containsText" dxfId="83" priority="161" operator="containsText" text="EXTREMO">
      <formula>NOT(ISERROR(SEARCH("EXTREMO",V16)))</formula>
    </cfRule>
    <cfRule type="containsText" dxfId="82" priority="162" operator="containsText" text="ALTO">
      <formula>NOT(ISERROR(SEARCH("ALTO",V16)))</formula>
    </cfRule>
    <cfRule type="containsText" dxfId="81" priority="163" operator="containsText" text="MEDIO">
      <formula>NOT(ISERROR(SEARCH("MEDIO",V16)))</formula>
    </cfRule>
    <cfRule type="containsText" dxfId="80" priority="164" operator="containsText" text="BAJO">
      <formula>NOT(ISERROR(SEARCH("BAJO",V16)))</formula>
    </cfRule>
  </conditionalFormatting>
  <conditionalFormatting sqref="V17">
    <cfRule type="containsText" dxfId="79" priority="157" operator="containsText" text="EXTREMO">
      <formula>NOT(ISERROR(SEARCH("EXTREMO",V17)))</formula>
    </cfRule>
    <cfRule type="containsText" dxfId="78" priority="158" operator="containsText" text="ALTO">
      <formula>NOT(ISERROR(SEARCH("ALTO",V17)))</formula>
    </cfRule>
    <cfRule type="containsText" dxfId="77" priority="159" operator="containsText" text="MEDIO">
      <formula>NOT(ISERROR(SEARCH("MEDIO",V17)))</formula>
    </cfRule>
    <cfRule type="containsText" dxfId="76" priority="160" operator="containsText" text="BAJO">
      <formula>NOT(ISERROR(SEARCH("BAJO",V17)))</formula>
    </cfRule>
  </conditionalFormatting>
  <conditionalFormatting sqref="V19">
    <cfRule type="containsText" dxfId="75" priority="153" operator="containsText" text="EXTREMO">
      <formula>NOT(ISERROR(SEARCH("EXTREMO",V19)))</formula>
    </cfRule>
    <cfRule type="containsText" dxfId="74" priority="154" operator="containsText" text="ALTO">
      <formula>NOT(ISERROR(SEARCH("ALTO",V19)))</formula>
    </cfRule>
    <cfRule type="containsText" dxfId="73" priority="155" operator="containsText" text="MEDIO">
      <formula>NOT(ISERROR(SEARCH("MEDIO",V19)))</formula>
    </cfRule>
    <cfRule type="containsText" dxfId="72" priority="156" operator="containsText" text="BAJO">
      <formula>NOT(ISERROR(SEARCH("BAJO",V19)))</formula>
    </cfRule>
  </conditionalFormatting>
  <conditionalFormatting sqref="V20">
    <cfRule type="containsText" dxfId="71" priority="145" operator="containsText" text="EXTREMO">
      <formula>NOT(ISERROR(SEARCH("EXTREMO",V20)))</formula>
    </cfRule>
    <cfRule type="containsText" dxfId="70" priority="146" operator="containsText" text="ALTO">
      <formula>NOT(ISERROR(SEARCH("ALTO",V20)))</formula>
    </cfRule>
    <cfRule type="containsText" dxfId="69" priority="147" operator="containsText" text="MEDIO">
      <formula>NOT(ISERROR(SEARCH("MEDIO",V20)))</formula>
    </cfRule>
    <cfRule type="containsText" dxfId="68" priority="148" operator="containsText" text="BAJO">
      <formula>NOT(ISERROR(SEARCH("BAJO",V20)))</formula>
    </cfRule>
  </conditionalFormatting>
  <conditionalFormatting sqref="V21">
    <cfRule type="containsText" dxfId="67" priority="141" operator="containsText" text="EXTREMO">
      <formula>NOT(ISERROR(SEARCH("EXTREMO",V21)))</formula>
    </cfRule>
    <cfRule type="containsText" dxfId="66" priority="142" operator="containsText" text="ALTO">
      <formula>NOT(ISERROR(SEARCH("ALTO",V21)))</formula>
    </cfRule>
    <cfRule type="containsText" dxfId="65" priority="143" operator="containsText" text="MEDIO">
      <formula>NOT(ISERROR(SEARCH("MEDIO",V21)))</formula>
    </cfRule>
    <cfRule type="containsText" dxfId="64" priority="144" operator="containsText" text="BAJO">
      <formula>NOT(ISERROR(SEARCH("BAJO",V21)))</formula>
    </cfRule>
  </conditionalFormatting>
  <conditionalFormatting sqref="V22">
    <cfRule type="containsText" dxfId="63" priority="137" operator="containsText" text="EXTREMO">
      <formula>NOT(ISERROR(SEARCH("EXTREMO",V22)))</formula>
    </cfRule>
    <cfRule type="containsText" dxfId="62" priority="138" operator="containsText" text="ALTO">
      <formula>NOT(ISERROR(SEARCH("ALTO",V22)))</formula>
    </cfRule>
    <cfRule type="containsText" dxfId="61" priority="139" operator="containsText" text="MEDIO">
      <formula>NOT(ISERROR(SEARCH("MEDIO",V22)))</formula>
    </cfRule>
    <cfRule type="containsText" dxfId="60" priority="140" operator="containsText" text="BAJO">
      <formula>NOT(ISERROR(SEARCH("BAJO",V22)))</formula>
    </cfRule>
  </conditionalFormatting>
  <conditionalFormatting sqref="V23">
    <cfRule type="containsText" dxfId="59" priority="133" operator="containsText" text="EXTREMO">
      <formula>NOT(ISERROR(SEARCH("EXTREMO",V23)))</formula>
    </cfRule>
    <cfRule type="containsText" dxfId="58" priority="134" operator="containsText" text="ALTO">
      <formula>NOT(ISERROR(SEARCH("ALTO",V23)))</formula>
    </cfRule>
    <cfRule type="containsText" dxfId="57" priority="135" operator="containsText" text="MEDIO">
      <formula>NOT(ISERROR(SEARCH("MEDIO",V23)))</formula>
    </cfRule>
    <cfRule type="containsText" dxfId="56" priority="136" operator="containsText" text="BAJO">
      <formula>NOT(ISERROR(SEARCH("BAJO",V23)))</formula>
    </cfRule>
  </conditionalFormatting>
  <conditionalFormatting sqref="V24">
    <cfRule type="containsText" dxfId="55" priority="129" operator="containsText" text="EXTREMO">
      <formula>NOT(ISERROR(SEARCH("EXTREMO",V24)))</formula>
    </cfRule>
    <cfRule type="containsText" dxfId="54" priority="130" operator="containsText" text="ALTO">
      <formula>NOT(ISERROR(SEARCH("ALTO",V24)))</formula>
    </cfRule>
    <cfRule type="containsText" dxfId="53" priority="131" operator="containsText" text="MEDIO">
      <formula>NOT(ISERROR(SEARCH("MEDIO",V24)))</formula>
    </cfRule>
    <cfRule type="containsText" dxfId="52" priority="132" operator="containsText" text="BAJO">
      <formula>NOT(ISERROR(SEARCH("BAJO",V24)))</formula>
    </cfRule>
  </conditionalFormatting>
  <conditionalFormatting sqref="V27">
    <cfRule type="containsText" dxfId="51" priority="125" operator="containsText" text="EXTREMO">
      <formula>NOT(ISERROR(SEARCH("EXTREMO",V27)))</formula>
    </cfRule>
    <cfRule type="containsText" dxfId="50" priority="126" operator="containsText" text="ALTO">
      <formula>NOT(ISERROR(SEARCH("ALTO",V27)))</formula>
    </cfRule>
    <cfRule type="containsText" dxfId="49" priority="127" operator="containsText" text="MEDIO">
      <formula>NOT(ISERROR(SEARCH("MEDIO",V27)))</formula>
    </cfRule>
    <cfRule type="containsText" dxfId="48" priority="128" operator="containsText" text="BAJO">
      <formula>NOT(ISERROR(SEARCH("BAJO",V27)))</formula>
    </cfRule>
  </conditionalFormatting>
  <conditionalFormatting sqref="V28">
    <cfRule type="containsText" dxfId="47" priority="121" operator="containsText" text="EXTREMO">
      <formula>NOT(ISERROR(SEARCH("EXTREMO",V28)))</formula>
    </cfRule>
    <cfRule type="containsText" dxfId="46" priority="122" operator="containsText" text="ALTO">
      <formula>NOT(ISERROR(SEARCH("ALTO",V28)))</formula>
    </cfRule>
    <cfRule type="containsText" dxfId="45" priority="123" operator="containsText" text="MEDIO">
      <formula>NOT(ISERROR(SEARCH("MEDIO",V28)))</formula>
    </cfRule>
    <cfRule type="containsText" dxfId="44" priority="124" operator="containsText" text="BAJO">
      <formula>NOT(ISERROR(SEARCH("BAJO",V28)))</formula>
    </cfRule>
  </conditionalFormatting>
  <conditionalFormatting sqref="V29:V30">
    <cfRule type="containsText" dxfId="43" priority="113" operator="containsText" text="EXTREMO">
      <formula>NOT(ISERROR(SEARCH("EXTREMO",V29)))</formula>
    </cfRule>
    <cfRule type="containsText" dxfId="42" priority="114" operator="containsText" text="ALTO">
      <formula>NOT(ISERROR(SEARCH("ALTO",V29)))</formula>
    </cfRule>
    <cfRule type="containsText" dxfId="41" priority="115" operator="containsText" text="MEDIO">
      <formula>NOT(ISERROR(SEARCH("MEDIO",V29)))</formula>
    </cfRule>
    <cfRule type="containsText" dxfId="40" priority="116" operator="containsText" text="BAJO">
      <formula>NOT(ISERROR(SEARCH("BAJO",V29)))</formula>
    </cfRule>
  </conditionalFormatting>
  <conditionalFormatting sqref="N18">
    <cfRule type="containsText" dxfId="39" priority="93" operator="containsText" text="EXTREMO">
      <formula>NOT(ISERROR(SEARCH("EXTREMO",N18)))</formula>
    </cfRule>
    <cfRule type="containsText" dxfId="38" priority="94" operator="containsText" text="ALTO">
      <formula>NOT(ISERROR(SEARCH("ALTO",N18)))</formula>
    </cfRule>
    <cfRule type="containsText" dxfId="37" priority="95" operator="containsText" text="MEDIO">
      <formula>NOT(ISERROR(SEARCH("MEDIO",N18)))</formula>
    </cfRule>
    <cfRule type="containsText" dxfId="36" priority="96" operator="containsText" text="BAJO">
      <formula>NOT(ISERROR(SEARCH("BAJO",N18)))</formula>
    </cfRule>
  </conditionalFormatting>
  <conditionalFormatting sqref="V18">
    <cfRule type="containsText" dxfId="35" priority="89" operator="containsText" text="EXTREMO">
      <formula>NOT(ISERROR(SEARCH("EXTREMO",V18)))</formula>
    </cfRule>
    <cfRule type="containsText" dxfId="34" priority="90" operator="containsText" text="ALTO">
      <formula>NOT(ISERROR(SEARCH("ALTO",V18)))</formula>
    </cfRule>
    <cfRule type="containsText" dxfId="33" priority="91" operator="containsText" text="MEDIO">
      <formula>NOT(ISERROR(SEARCH("MEDIO",V18)))</formula>
    </cfRule>
    <cfRule type="containsText" dxfId="32" priority="92" operator="containsText" text="BAJO">
      <formula>NOT(ISERROR(SEARCH("BAJO",V18)))</formula>
    </cfRule>
  </conditionalFormatting>
  <conditionalFormatting sqref="N33">
    <cfRule type="containsText" dxfId="31" priority="45" operator="containsText" text="EXTREMO">
      <formula>NOT(ISERROR(SEARCH("EXTREMO",N33)))</formula>
    </cfRule>
    <cfRule type="containsText" dxfId="30" priority="46" operator="containsText" text="ALTO">
      <formula>NOT(ISERROR(SEARCH("ALTO",N33)))</formula>
    </cfRule>
    <cfRule type="containsText" dxfId="29" priority="47" operator="containsText" text="MEDIO">
      <formula>NOT(ISERROR(SEARCH("MEDIO",N33)))</formula>
    </cfRule>
    <cfRule type="containsText" dxfId="28" priority="48" operator="containsText" text="BAJO">
      <formula>NOT(ISERROR(SEARCH("BAJO",N33)))</formula>
    </cfRule>
  </conditionalFormatting>
  <conditionalFormatting sqref="V33">
    <cfRule type="containsText" dxfId="27" priority="41" operator="containsText" text="EXTREMO">
      <formula>NOT(ISERROR(SEARCH("EXTREMO",V33)))</formula>
    </cfRule>
    <cfRule type="containsText" dxfId="26" priority="42" operator="containsText" text="ALTO">
      <formula>NOT(ISERROR(SEARCH("ALTO",V33)))</formula>
    </cfRule>
    <cfRule type="containsText" dxfId="25" priority="43" operator="containsText" text="MEDIO">
      <formula>NOT(ISERROR(SEARCH("MEDIO",V33)))</formula>
    </cfRule>
    <cfRule type="containsText" dxfId="24" priority="44" operator="containsText" text="BAJO">
      <formula>NOT(ISERROR(SEARCH("BAJO",V33)))</formula>
    </cfRule>
  </conditionalFormatting>
  <conditionalFormatting sqref="N32">
    <cfRule type="containsText" dxfId="23" priority="13" operator="containsText" text="EXTREMO">
      <formula>NOT(ISERROR(SEARCH("EXTREMO",N32)))</formula>
    </cfRule>
    <cfRule type="containsText" dxfId="22" priority="14" operator="containsText" text="ALTO">
      <formula>NOT(ISERROR(SEARCH("ALTO",N32)))</formula>
    </cfRule>
    <cfRule type="containsText" dxfId="21" priority="15" operator="containsText" text="MEDIO">
      <formula>NOT(ISERROR(SEARCH("MEDIO",N32)))</formula>
    </cfRule>
    <cfRule type="containsText" dxfId="20" priority="16" operator="containsText" text="BAJO">
      <formula>NOT(ISERROR(SEARCH("BAJO",N32)))</formula>
    </cfRule>
  </conditionalFormatting>
  <conditionalFormatting sqref="V32">
    <cfRule type="containsText" dxfId="19" priority="9" operator="containsText" text="EXTREMO">
      <formula>NOT(ISERROR(SEARCH("EXTREMO",V32)))</formula>
    </cfRule>
    <cfRule type="containsText" dxfId="18" priority="10" operator="containsText" text="ALTO">
      <formula>NOT(ISERROR(SEARCH("ALTO",V32)))</formula>
    </cfRule>
    <cfRule type="containsText" dxfId="17" priority="11" operator="containsText" text="MEDIO">
      <formula>NOT(ISERROR(SEARCH("MEDIO",V32)))</formula>
    </cfRule>
    <cfRule type="containsText" dxfId="16" priority="12" operator="containsText" text="BAJO">
      <formula>NOT(ISERROR(SEARCH("BAJO",V32)))</formula>
    </cfRule>
  </conditionalFormatting>
  <conditionalFormatting sqref="N31">
    <cfRule type="containsText" dxfId="15" priority="21" operator="containsText" text="EXTREMO">
      <formula>NOT(ISERROR(SEARCH("EXTREMO",N31)))</formula>
    </cfRule>
    <cfRule type="containsText" dxfId="14" priority="22" operator="containsText" text="ALTO">
      <formula>NOT(ISERROR(SEARCH("ALTO",N31)))</formula>
    </cfRule>
    <cfRule type="containsText" dxfId="13" priority="23" operator="containsText" text="MEDIO">
      <formula>NOT(ISERROR(SEARCH("MEDIO",N31)))</formula>
    </cfRule>
    <cfRule type="containsText" dxfId="12" priority="24" operator="containsText" text="BAJO">
      <formula>NOT(ISERROR(SEARCH("BAJO",N31)))</formula>
    </cfRule>
  </conditionalFormatting>
  <conditionalFormatting sqref="V31">
    <cfRule type="containsText" dxfId="11" priority="17" operator="containsText" text="EXTREMO">
      <formula>NOT(ISERROR(SEARCH("EXTREMO",V31)))</formula>
    </cfRule>
    <cfRule type="containsText" dxfId="10" priority="18" operator="containsText" text="ALTO">
      <formula>NOT(ISERROR(SEARCH("ALTO",V31)))</formula>
    </cfRule>
    <cfRule type="containsText" dxfId="9" priority="19" operator="containsText" text="MEDIO">
      <formula>NOT(ISERROR(SEARCH("MEDIO",V31)))</formula>
    </cfRule>
    <cfRule type="containsText" dxfId="8" priority="20" operator="containsText" text="BAJO">
      <formula>NOT(ISERROR(SEARCH("BAJO",V31)))</formula>
    </cfRule>
  </conditionalFormatting>
  <conditionalFormatting sqref="N26">
    <cfRule type="containsText" dxfId="7" priority="5" operator="containsText" text="EXTREMO">
      <formula>NOT(ISERROR(SEARCH("EXTREMO",N26)))</formula>
    </cfRule>
    <cfRule type="containsText" dxfId="6" priority="6" operator="containsText" text="ALTO">
      <formula>NOT(ISERROR(SEARCH("ALTO",N26)))</formula>
    </cfRule>
    <cfRule type="containsText" dxfId="5" priority="7" operator="containsText" text="MEDIO">
      <formula>NOT(ISERROR(SEARCH("MEDIO",N26)))</formula>
    </cfRule>
    <cfRule type="containsText" dxfId="4" priority="8" operator="containsText" text="BAJO">
      <formula>NOT(ISERROR(SEARCH("BAJO",N26)))</formula>
    </cfRule>
  </conditionalFormatting>
  <conditionalFormatting sqref="V26">
    <cfRule type="containsText" dxfId="3" priority="1" operator="containsText" text="EXTREMO">
      <formula>NOT(ISERROR(SEARCH("EXTREMO",V26)))</formula>
    </cfRule>
    <cfRule type="containsText" dxfId="2" priority="2" operator="containsText" text="ALTO">
      <formula>NOT(ISERROR(SEARCH("ALTO",V26)))</formula>
    </cfRule>
    <cfRule type="containsText" dxfId="1" priority="3" operator="containsText" text="MEDIO">
      <formula>NOT(ISERROR(SEARCH("MEDIO",V26)))</formula>
    </cfRule>
    <cfRule type="containsText" dxfId="0" priority="4" operator="containsText" text="BAJO">
      <formula>NOT(ISERROR(SEARCH("BAJO",V26)))</formula>
    </cfRule>
  </conditionalFormatting>
  <dataValidations count="6">
    <dataValidation type="list" allowBlank="1" showInputMessage="1" showErrorMessage="1" sqref="C10:C33">
      <formula1>$BE$9:$BE$10</formula1>
    </dataValidation>
    <dataValidation type="list" allowBlank="1" showInputMessage="1" showErrorMessage="1" sqref="D10:D33">
      <formula1>$BF$9:$BF$10</formula1>
    </dataValidation>
    <dataValidation type="list" allowBlank="1" showInputMessage="1" showErrorMessage="1" sqref="Y10:Z33 E10:E33">
      <formula1>$BG$9:$BG$11</formula1>
    </dataValidation>
    <dataValidation type="list" allowBlank="1" showInputMessage="1" showErrorMessage="1" sqref="F10:F33">
      <formula1>$BH$9:$BH$13</formula1>
    </dataValidation>
    <dataValidation type="list" allowBlank="1" showInputMessage="1" showErrorMessage="1" sqref="Q10:Q33 I10:I33">
      <formula1>$BK$9:$BK$12</formula1>
    </dataValidation>
    <dataValidation type="list" allowBlank="1" showInputMessage="1" showErrorMessage="1" sqref="S10:S33 K10:K33">
      <formula1>$BL$9:$BL$12</formula1>
    </dataValidation>
  </dataValidations>
  <pageMargins left="0.70866141732283505" right="0.70866141732283505" top="0.74803149606299202" bottom="0.74803149606299202" header="0.31496062992126" footer="0.31496062992126"/>
  <pageSetup scale="43" fitToHeight="0" orientation="landscape" r:id="rId1"/>
  <headerFooter>
    <oddHeader>&amp;C&amp;P</oddHeader>
  </headerFooter>
  <rowBreaks count="1" manualBreakCount="1">
    <brk id="21" min="1" max="2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BIM</vt:lpstr>
      <vt:lpstr>'MATRIZ BIM'!Área_de_impresión</vt:lpstr>
      <vt:lpstr>'MATRIZ BIM'!Títulos_a_imprimir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David Vásquez</dc:creator>
  <cp:lastModifiedBy>Use-One</cp:lastModifiedBy>
  <cp:lastPrinted>2022-03-31T20:12:46Z</cp:lastPrinted>
  <dcterms:created xsi:type="dcterms:W3CDTF">2020-07-28T19:57:44Z</dcterms:created>
  <dcterms:modified xsi:type="dcterms:W3CDTF">2023-05-31T23:27:23Z</dcterms:modified>
</cp:coreProperties>
</file>