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245"/>
  </bookViews>
  <sheets>
    <sheet name="APORTE IMDER PALMIRA " sheetId="6" r:id="rId1"/>
  </sheets>
  <externalReferences>
    <externalReference r:id="rId2"/>
  </externalReferences>
  <definedNames>
    <definedName name="AI" localSheetId="0">#REF!</definedName>
    <definedName name="AI">#REF!</definedName>
    <definedName name="CENTROGESTOR" localSheetId="0">#REF!</definedName>
    <definedName name="CENTROGESTOR">#REF!</definedName>
    <definedName name="CENTROGESTORDEPENDENCIA" localSheetId="0">#REF!</definedName>
    <definedName name="CENTROGESTORDEPENDENCIA">#REF!</definedName>
    <definedName name="DEPENDENCIA" localSheetId="0">#REF!</definedName>
    <definedName name="DEPENDENCIA">#REF!</definedName>
    <definedName name="EDS" localSheetId="0">#REF!</definedName>
    <definedName name="EDS">#REF!</definedName>
    <definedName name="FONDO" localSheetId="0">#REF!</definedName>
    <definedName name="FONDO">#REF!</definedName>
    <definedName name="FUT" localSheetId="0">#REF!</definedName>
    <definedName name="FUT">#REF!</definedName>
    <definedName name="METAAFPDCC" localSheetId="0">#REF!</definedName>
    <definedName name="METAAFPDCC">#REF!</definedName>
    <definedName name="METAPDCC" localSheetId="0">#REF!</definedName>
    <definedName name="METAPDCC">#REF!</definedName>
    <definedName name="METASAFPDCC" localSheetId="0">#REF!</definedName>
    <definedName name="METASAFPDCC">#REF!</definedName>
    <definedName name="METASAFPDM" localSheetId="0">#REF!</definedName>
    <definedName name="METASAFPDM">#REF!</definedName>
    <definedName name="METASPDCC" localSheetId="0">#REF!</definedName>
    <definedName name="METASPDCC">#REF!</definedName>
    <definedName name="METASPDM">'[1]LISTA MPD'!$A$2:$A$616</definedName>
    <definedName name="POSPRE" localSheetId="0">#REF!</definedName>
    <definedName name="POSPRE">#REF!</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2" i="6" l="1"/>
  <c r="I32" i="6" s="1"/>
  <c r="J32" i="6" s="1"/>
  <c r="H31" i="6"/>
  <c r="I31" i="6" s="1"/>
  <c r="J31" i="6" s="1"/>
  <c r="H30" i="6"/>
  <c r="I30" i="6" s="1"/>
  <c r="J30" i="6" s="1"/>
  <c r="H29" i="6"/>
  <c r="I29" i="6" s="1"/>
  <c r="J29" i="6" s="1"/>
  <c r="H28" i="6"/>
  <c r="I28" i="6" s="1"/>
  <c r="J28" i="6" s="1"/>
  <c r="H27" i="6"/>
  <c r="I27" i="6" s="1"/>
  <c r="J27" i="6" s="1"/>
  <c r="H26" i="6"/>
  <c r="I26" i="6" s="1"/>
  <c r="J26" i="6" s="1"/>
  <c r="H25" i="6"/>
  <c r="I25" i="6" s="1"/>
  <c r="J25" i="6" s="1"/>
  <c r="H24" i="6"/>
  <c r="I24" i="6" s="1"/>
  <c r="J24" i="6" s="1"/>
  <c r="H23" i="6"/>
  <c r="I23" i="6" s="1"/>
  <c r="J23" i="6" s="1"/>
  <c r="H22" i="6"/>
  <c r="I22" i="6" s="1"/>
  <c r="J22" i="6" s="1"/>
  <c r="H21" i="6"/>
  <c r="I21" i="6" s="1"/>
  <c r="J21" i="6" s="1"/>
  <c r="H19" i="6"/>
  <c r="I19" i="6" s="1"/>
  <c r="J19" i="6" s="1"/>
  <c r="H18" i="6"/>
  <c r="I18" i="6" s="1"/>
  <c r="J18" i="6" s="1"/>
  <c r="H16" i="6"/>
  <c r="I16" i="6" s="1"/>
  <c r="J16" i="6" s="1"/>
  <c r="H15" i="6"/>
  <c r="I15" i="6" s="1"/>
  <c r="J15" i="6" s="1"/>
  <c r="H14" i="6"/>
  <c r="I14" i="6" s="1"/>
  <c r="J14" i="6" s="1"/>
  <c r="H13" i="6"/>
  <c r="I13" i="6" s="1"/>
  <c r="J13" i="6" s="1"/>
  <c r="H12" i="6"/>
  <c r="I12" i="6" s="1"/>
  <c r="J12" i="6" s="1"/>
  <c r="H11" i="6"/>
  <c r="I11" i="6" s="1"/>
  <c r="J11" i="6" s="1"/>
  <c r="H10" i="6"/>
  <c r="I10" i="6" s="1"/>
  <c r="J10" i="6" s="1"/>
  <c r="H9" i="6"/>
  <c r="I9" i="6" s="1"/>
  <c r="J9" i="6" s="1"/>
  <c r="H8" i="6"/>
  <c r="I8" i="6" s="1"/>
  <c r="J8" i="6" s="1"/>
  <c r="H7" i="6"/>
  <c r="I7" i="6" s="1"/>
  <c r="J7" i="6" s="1"/>
  <c r="H6" i="6"/>
  <c r="I6" i="6" s="1"/>
  <c r="J6" i="6" s="1"/>
  <c r="H5" i="6"/>
  <c r="I5" i="6" s="1"/>
  <c r="J5" i="6" s="1"/>
  <c r="H4" i="6"/>
  <c r="I4" i="6" s="1"/>
  <c r="J4" i="6" s="1"/>
  <c r="H3" i="6"/>
  <c r="I3" i="6" s="1"/>
  <c r="J3" i="6" s="1"/>
  <c r="J33" i="6" l="1"/>
</calcChain>
</file>

<file path=xl/sharedStrings.xml><?xml version="1.0" encoding="utf-8"?>
<sst xmlns="http://schemas.openxmlformats.org/spreadsheetml/2006/main" count="76" uniqueCount="69">
  <si>
    <t>ITEM</t>
  </si>
  <si>
    <t>CONCEPTO Y DESCRIPCIÓN</t>
  </si>
  <si>
    <t>CANTIDAD</t>
  </si>
  <si>
    <t>DIAS</t>
  </si>
  <si>
    <t>IVA</t>
  </si>
  <si>
    <t>VALOR UNITARIO INCLUIDO IVA</t>
  </si>
  <si>
    <t xml:space="preserve">VALOR TOTAL POR ITEM </t>
  </si>
  <si>
    <t>TRANSPORTE</t>
  </si>
  <si>
    <t>ALQUILER DE VALLAS</t>
  </si>
  <si>
    <t>ALQUILER DE CARPAS 2X2</t>
  </si>
  <si>
    <t>PERSONAL DE APOYO</t>
  </si>
  <si>
    <t>PERSONAL PARAMÉDICO y AMBULANCIA</t>
  </si>
  <si>
    <t>Ambulancia para traslado asistencial básico TAB – Traslado asistencial Medicalizado TAM: El vehículo que presta el servicio de ambulancia debe ser mínimo modelo 2018 y tener la implementación aplicada a la Ley, decretos y normas vigentes al momento de la prestación de este servicio, con cumplimiento de las normas vigentes al momento de la presentación de este servicio, con cumplimiento de las normas del Ministerio de Protección Social con la última revisión técnico mecánica. Tener vigente la documentación del vehículo en cuanto a pagos de impuestos, licencia de tránsito, póliza de seguros SOAT, seguro de responsabilidad civil y todas las exigidas por la normatividad vigente.
El servicio de ambulancia debe venir con una tripulación así: auxiliar de enfermería técnico o tecnólogo en APH (atención prehospitalaria) 720 horas, conductor 720 horas, con registro y habilitación de transporte asistencial de pacientes, oxigeno requerido durante el trayecto, medicamentos y elementos necesarios o requeridos para el tipo de traslado.</t>
  </si>
  <si>
    <t>REFRIGERIOS</t>
  </si>
  <si>
    <t>TARIMA CON CARPA</t>
  </si>
  <si>
    <t>PERSONAL AERORUMBA</t>
  </si>
  <si>
    <t>PERSONAL DE ACONDICIONAMIENTO FISICO</t>
  </si>
  <si>
    <t>PERSONAL DE AEROBICOS</t>
  </si>
  <si>
    <t xml:space="preserve">ANIMADOR O SPEAKER EN CADA TARIMA </t>
  </si>
  <si>
    <t>Alquiler de  Carpa lona calibre 1,100 impermeable, alta resistencia, ala exposición a la lluvia y el sol, reforzado en la parte en donde se realiza mayor fuerza como en la entrada al inflable, lugares acondicionados para saltos y la base que hace contacto con el piso, y otros. Material  Costuras: en nylon, incluye tula de transporte, manual de instrucciones, plástico de protección, Motor para entrada y salida del aire, kit de reparación. Incluye instalación y desarme, seguro contra terceros.</t>
  </si>
  <si>
    <t>HIDRATACION</t>
  </si>
  <si>
    <t>Suministro de bolsas de agua: agua potable tratada para consumo humano, empaque pacas por 20 unidades.</t>
  </si>
  <si>
    <t>REQUERIMIENTOS DE PUBLICIDAD Y MARCA</t>
  </si>
  <si>
    <t>BACKING TARIMAS</t>
  </si>
  <si>
    <t>INSUMOS Y HERRAMIANTAS REQUERIDAS PARA EL DESARROLLO DE LA CICLOVIA</t>
  </si>
  <si>
    <t>CINTA PELÍGRO</t>
  </si>
  <si>
    <t>JUGUETES PARA MASCOTAS</t>
  </si>
  <si>
    <t xml:space="preserve">Suministro de juguetes de caucho para mascotas masticables resistentes a las mordidas, hecho en material no toxico, no contamina el medio ambiente. </t>
  </si>
  <si>
    <t>GLOBOS</t>
  </si>
  <si>
    <t>TEMPERAS PARA PINTUCARITAS</t>
  </si>
  <si>
    <t>KIT PINCELES</t>
  </si>
  <si>
    <t>LÁPIZ DE OJOS</t>
  </si>
  <si>
    <t>Elaborado con agua, copolímero de acrilatos, vaselina, hexamidina, es redondo para tener un mejor manejo a la hora de su uso.</t>
  </si>
  <si>
    <t xml:space="preserve">LIBROS DE TEXTURAS, LIBROS DE LECTURA PARA NIÑOS Y NIÑAS, LIBROS DE CUENTOS CORTOS Y LARGOS </t>
  </si>
  <si>
    <t>Libros de diferentes materiales y tamaños con contenidos para niños y niñas de diferentes edades</t>
  </si>
  <si>
    <t>TROFEOS</t>
  </si>
  <si>
    <t>MEDALLAS</t>
  </si>
  <si>
    <t>CAMISETAS</t>
  </si>
  <si>
    <t xml:space="preserve">TOTAL </t>
  </si>
  <si>
    <t>INFLABLES     INFANTILES</t>
  </si>
  <si>
    <t>KIT  JUEGOS DIDÁCTICOS</t>
  </si>
  <si>
    <t xml:space="preserve">ARCO INFLABLE </t>
  </si>
  <si>
    <t>Arco inblable publicitario de 4 metros por 6 metro, con impresión superior en las dos caras y en los laterales</t>
  </si>
  <si>
    <t>JUECES</t>
  </si>
  <si>
    <t>Jueces de Baloncesto, voleibol y fútbol con acreditacion de juez de la liga correspondiente</t>
  </si>
  <si>
    <t>Camión rígido de dos ejes o Camión sencillo con capacidad de carga que supere los 501 kilogramos.  El conductor que manejan este tipo de vehículo debe de tener licencia de conducción y todo lo reglamentación por el ministerio de transporte como kit de carreteras, herramientas, Soat, Revisión tecnomicanica al día y determinadas por la ley.</t>
  </si>
  <si>
    <t xml:space="preserve"> Un marco con barrotes en su interior, se asientan sobre 2 patas anchas que le proporcionan estabilidad y en los laterales cuenta con un enganche que permite unirlas formando una protección o delimitación continua, lo que permite su instalación en amplias extensiones de contención 2x1,20 mts. Incluye transporte al lugar del evento por 8 horas, armada y desarmada para el desarrollo de cada evento.</t>
  </si>
  <si>
    <t>Carpa completamente blanca, Medidas: 2.0 M * 2.0 M de Lona, 100% impermeable, anti hongos, Altura Máx.: 2mt. Capacidad Máx. de personas: 10. Área cubierta: 16 m2.  Incluye transporte al lugar del evento por 8 horas, armada y desarmada para el desarrollo de cada evento.</t>
  </si>
  <si>
    <t>PERSONAL LOGÍSTICO</t>
  </si>
  <si>
    <t>Personal con título de bachiller, con experiencia en uso de los espacios, escenarios, mobiliario, equipos y tecnología necesarios para la realización adecuada de las actividades de participación, ya sea en espacios abiertos o cerrados.  Realizar el proceso de cargue, descargue y organización de los artículos que se utilizan en los diferentes puntos o estaciones de los eventos, de manera segura, garantizando la protección física de la carga. Además del Control de cierre y apertura vial para los eventos.</t>
  </si>
  <si>
    <t xml:space="preserve">Personal con título de bachiller, con experiencia en manejo de grupo y desarrollo de actividades deportivas, recreativas y lúdicas y las que le sean asignadas por el supervisor y/o coordinados de los eventos. Apoyo al cumplimiento de los cronogramas aprobados, colaborando con el control, papelería, elaboración y diligenciarían de documentos, verificando alertas y demás que se puedan presentar. </t>
  </si>
  <si>
    <t xml:space="preserve">Tipo B: Sándwich con mínimo 80 gr de proteína, mix de frutas de mínimo 350 gr, acompañado de café en leche o jugo de frutas de 10 Oz.    </t>
  </si>
  <si>
    <t>Tarima: Tarima de 5mx5m: 25m2, con capacidad para 14 personas, con carpa y tablado en tríplex, en estructura de hierro cuadrado y forro de novacron negro. Altura máx.: 1mt, con transporte incluido en el lugar del evento por 8 horas para el desarrollo de cada evento.</t>
  </si>
  <si>
    <t>Persona con Titulo Técnico como Instructor en Técnicas de baile o afines, con conocimientos, habilidades y competencias específicas en lo relacionado con la instrucción de baile (aerorumba), habilidad de enseñar y motivar personas de todas las edades y procedencias. manejo de público, buena comunicación para explicar técnicas y movimientos con claridad. (Valor por día)</t>
  </si>
  <si>
    <t>Persona con título técnico de acondicionamiento físico o ser graduado en ciencias del deporte y del ejercicio. Realizara actividad de acondicionamiento físico en tarima.  (Valor por día)</t>
  </si>
  <si>
    <t>Persona con Titulo   instructor de Aeróbicos o técnico en deportes, con actitud positiva y una personalidad accesible. Habilidad de enseñar y motivar personas de todas las edades y procedencias. Buenas habilidades de comunicación para explicar técnicas y movimientos con claridad en tarima.  (Valor por día)</t>
  </si>
  <si>
    <t>Persona con título de bachiller, una experiencia de más de 2 años en manejo de la planificación, organización y ejecución de actividades de carácter socio cultural, deportivas o recreativas en diferente escenario, locución de actividades en los espacios asignados en las tarimas principales.  (Valor por día)</t>
  </si>
  <si>
    <t>Suministro Backing araña con impresión 2.0 x 2.0 mts</t>
  </si>
  <si>
    <t>Suministro de cinta plástica reflectiva de polietileno, rollos de 500mts, ancho 13 cm, peso por rollo 5,2 kg aproximadamente, resistente a exposición de rayos UV.</t>
  </si>
  <si>
    <t>Globo mil figuras en látex de colores, en diferentes tamaños, paquete 50 unidades, de buena calidad.</t>
  </si>
  <si>
    <t>Pintura Pinta Caritas Pinturita - 6 Colores X 3 Packs</t>
  </si>
  <si>
    <t>juego de pinceles de nailon para pintar cara 12 unidades/set</t>
  </si>
  <si>
    <t xml:space="preserve">Camiseta con cuello en material de 92% POLIÉSTER, 8% ELASTANO, con los logos correspondientes </t>
  </si>
  <si>
    <t xml:space="preserve"> </t>
  </si>
  <si>
    <t xml:space="preserve">VALOR DE REFERENCIA ANTES DE IVA </t>
  </si>
  <si>
    <t>% IVA</t>
  </si>
  <si>
    <t>Los trofeos deben ser de latón y acero o características similares y deben llevar un baño electrolítico en oro, plata o cobre para conseguir los distintos acabados.   El tamaño aproximado debe ser de 37 cm de alto y 15 cm de ancho, no admitiendo variaciones de más de 5 cm. y 2 cm. respectivamente.   Los trofeos deberán ser presentados con su peana definitiva. La parte de la peana irá rellena para darle mayor peso al trofeo y tendrá unas medidas aproximadas de 10 cm. x 10 cm. x 9 cm. Tendrán que incluir las chapas previstas para su grabación con unas medidas aproximadas de 5x5 centímetros.   Los trofeos irán atornillados a la peana de madera para asegurar la total sujeción. Llevarán
grabados el logotipo de la ciclovía, la alcaldía y del eslogan
de  Palmira dándola toda</t>
  </si>
  <si>
    <t xml:space="preserve">MEDALLAS Las medallas deben ser de aleación de zinc  inyectadas  mediante  fundición  en  moldes  metálicos  mediante  cámara  caliente,  o  características  similares  que  permitan  conseguir  medallas  con  un  gran  relieve,  grosor  e  incluir  calados  y  posteriormente ser bañadas mediante baño electrolito para conseguir los distintos  acabados de oro, plata y cobre.   Asimismo,  las  medallas  serán  tratadas  posteriormente  para  darle  una  mayor  calidad de acabado y para protegerlas y hacerlas más duraderas en el tiempo.   Las medallas tendrán un diámetro aproximado de 70 mm. y aproximadamente 5  mm.  de grosor, n admitiéndose variaciones de más de  5  mm.  y  1  mm.  respectivamente.   Llevarán grabados el logotipo del Palmira dandola toda. esto en cada cinta al menos cinco veces. </t>
  </si>
  <si>
    <t>Cubos con diferentes sonidos, medidas, piezas elaboradas
en madera, sus medidas son 24 cm x 13 cm x 7cm, Juegos
de habilidades mental para el desarrollo de la motricidad fina
como laberintos en madera medidas 38cm x 35 cm. -
Parques para niños 8- domino 8.
Nota. Este ítem se manejará como bolsa, los juguetes deben
ser aprobados previamente por el supervisor del contrato (los
juegos didácticos mencionados son nombrados para que
sean tomados como referencia).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</si>
</sst>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 #,##0.00_-;\-&quot;$&quot;\ * #,##0.00_-;_-&quot;$&quot;\ * &quot;-&quot;??_-;_-@_-"/>
    <numFmt numFmtId="165" formatCode="_-&quot;$&quot;\ * #,##0_-;\-&quot;$&quot;\ * #,##0_-;_-&quot;$&quot;\ * &quot;-&quot;??_-;_-@_-"/>
  </numFmts>
  <fonts count="5" x14ac:knownFonts="1">
    <font>
      <sz val="11"/>
      <color theme="1"/>
      <name val="Calibri"/>
      <family val="2"/>
      <scheme val="minor"/>
    </font>
    <font>
      <sz val="11"/>
      <color theme="1"/>
      <name val="Calibri"/>
      <family val="2"/>
      <scheme val="minor"/>
    </font>
    <font>
      <b/>
      <sz val="7"/>
      <color theme="1"/>
      <name val="Arial Narrow"/>
      <family val="2"/>
    </font>
    <font>
      <sz val="7"/>
      <color theme="1"/>
      <name val="Arial Narrow"/>
      <family val="2"/>
    </font>
    <font>
      <sz val="7"/>
      <color rgb="FF000000"/>
      <name val="Arial Narrow"/>
      <family val="2"/>
    </font>
  </fonts>
  <fills count="4">
    <fill>
      <patternFill patternType="none"/>
    </fill>
    <fill>
      <patternFill patternType="gray125"/>
    </fill>
    <fill>
      <patternFill patternType="solid">
        <fgColor rgb="FFD0CECE"/>
        <bgColor indexed="64"/>
      </patternFill>
    </fill>
    <fill>
      <patternFill patternType="solid">
        <fgColor theme="0" tint="-0.149998474074526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30">
    <xf numFmtId="0" fontId="0" fillId="0" borderId="0" xfId="0"/>
    <xf numFmtId="0" fontId="2" fillId="3" borderId="1" xfId="0" applyFont="1" applyFill="1" applyBorder="1" applyAlignment="1">
      <alignment horizontal="center" vertical="center" wrapText="1"/>
    </xf>
    <xf numFmtId="0" fontId="3" fillId="0" borderId="0" xfId="0" applyFont="1"/>
    <xf numFmtId="0" fontId="3" fillId="0" borderId="1" xfId="0" applyFont="1" applyBorder="1" applyAlignment="1">
      <alignment horizontal="center" vertical="center" wrapText="1"/>
    </xf>
    <xf numFmtId="9"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165" fontId="3" fillId="0" borderId="1" xfId="1" applyNumberFormat="1" applyFont="1" applyBorder="1" applyAlignment="1">
      <alignment horizontal="center" vertical="center"/>
    </xf>
    <xf numFmtId="0" fontId="3" fillId="0" borderId="1" xfId="0" applyFont="1" applyFill="1" applyBorder="1" applyAlignment="1">
      <alignment horizontal="center" vertical="center" wrapText="1"/>
    </xf>
    <xf numFmtId="9" fontId="3" fillId="0" borderId="1" xfId="0" applyNumberFormat="1" applyFont="1" applyFill="1" applyBorder="1" applyAlignment="1">
      <alignment horizontal="center" vertical="center" wrapText="1"/>
    </xf>
    <xf numFmtId="0" fontId="3" fillId="0" borderId="1" xfId="0" applyFont="1" applyBorder="1" applyAlignment="1">
      <alignment vertical="center" wrapText="1"/>
    </xf>
    <xf numFmtId="9" fontId="3" fillId="0" borderId="1" xfId="0" applyNumberFormat="1" applyFont="1" applyBorder="1" applyAlignment="1">
      <alignment vertical="center" wrapText="1"/>
    </xf>
    <xf numFmtId="0" fontId="4" fillId="0" borderId="1" xfId="0" applyFont="1" applyFill="1" applyBorder="1" applyAlignment="1">
      <alignment horizontal="center" vertical="center" wrapText="1"/>
    </xf>
    <xf numFmtId="9" fontId="4" fillId="0" borderId="1" xfId="0" applyNumberFormat="1" applyFont="1" applyFill="1" applyBorder="1" applyAlignment="1">
      <alignment horizontal="center" vertical="center" wrapText="1"/>
    </xf>
    <xf numFmtId="1" fontId="4" fillId="0" borderId="1" xfId="0" applyNumberFormat="1" applyFont="1" applyFill="1" applyBorder="1" applyAlignment="1">
      <alignment horizontal="center" vertical="center" wrapText="1"/>
    </xf>
    <xf numFmtId="0" fontId="2" fillId="3" borderId="1" xfId="0" applyFont="1" applyFill="1" applyBorder="1" applyAlignment="1">
      <alignment vertical="center" wrapText="1"/>
    </xf>
    <xf numFmtId="164" fontId="3" fillId="3" borderId="1" xfId="0" applyNumberFormat="1" applyFont="1" applyFill="1" applyBorder="1" applyAlignment="1">
      <alignment horizontal="center" vertical="center" wrapText="1"/>
    </xf>
    <xf numFmtId="165" fontId="3" fillId="3" borderId="1" xfId="1" applyNumberFormat="1" applyFont="1" applyFill="1" applyBorder="1" applyAlignment="1">
      <alignment horizontal="center" vertical="center"/>
    </xf>
    <xf numFmtId="165" fontId="2" fillId="2" borderId="1" xfId="0" applyNumberFormat="1" applyFont="1" applyFill="1" applyBorder="1" applyAlignment="1">
      <alignment horizontal="center" vertical="center"/>
    </xf>
    <xf numFmtId="0" fontId="2" fillId="3" borderId="1" xfId="0" applyFont="1" applyFill="1" applyBorder="1" applyAlignment="1">
      <alignment horizontal="center" vertical="center" textRotation="180" wrapText="1"/>
    </xf>
    <xf numFmtId="0" fontId="3" fillId="0" borderId="1" xfId="0" applyFont="1" applyBorder="1" applyAlignment="1">
      <alignment horizontal="center" vertical="center" textRotation="180" wrapText="1"/>
    </xf>
    <xf numFmtId="0" fontId="3" fillId="0" borderId="1" xfId="0" applyFont="1" applyFill="1" applyBorder="1" applyAlignment="1">
      <alignment horizontal="center" vertical="center" textRotation="180" wrapText="1"/>
    </xf>
    <xf numFmtId="0" fontId="4" fillId="0" borderId="1" xfId="0" applyFont="1" applyFill="1" applyBorder="1" applyAlignment="1">
      <alignment horizontal="center" vertical="center" textRotation="180" wrapText="1"/>
    </xf>
    <xf numFmtId="0" fontId="3" fillId="0" borderId="0" xfId="0" applyFont="1" applyAlignment="1">
      <alignment horizontal="center" vertical="center"/>
    </xf>
    <xf numFmtId="164" fontId="3" fillId="0" borderId="1" xfId="0" applyNumberFormat="1" applyFont="1" applyFill="1" applyBorder="1" applyAlignment="1">
      <alignment horizontal="center" vertical="center" wrapText="1"/>
    </xf>
    <xf numFmtId="165" fontId="3" fillId="0" borderId="1" xfId="1" applyNumberFormat="1" applyFont="1" applyFill="1" applyBorder="1" applyAlignment="1">
      <alignment horizontal="center" vertical="center"/>
    </xf>
    <xf numFmtId="9" fontId="3" fillId="0" borderId="1" xfId="0" applyNumberFormat="1" applyFont="1" applyFill="1" applyBorder="1" applyAlignment="1">
      <alignment vertical="center" wrapText="1"/>
    </xf>
    <xf numFmtId="0" fontId="3" fillId="0" borderId="1" xfId="0" applyFont="1" applyFill="1" applyBorder="1" applyAlignment="1">
      <alignment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2"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joha\PUBLICO\Users\PATRIC~1\AppData\Local\Temp\4.%2520PLANTILLA%2520EJEMPLO%2520ANEXO%2520PPTO%2520POAI%25202015%2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3"/>
  <sheetViews>
    <sheetView tabSelected="1" topLeftCell="A30" zoomScale="110" zoomScaleNormal="110" workbookViewId="0">
      <selection activeCell="C28" sqref="C28"/>
    </sheetView>
  </sheetViews>
  <sheetFormatPr baseColWidth="10" defaultRowHeight="9" x14ac:dyDescent="0.15"/>
  <cols>
    <col min="1" max="1" width="8.42578125" style="2" customWidth="1"/>
    <col min="2" max="2" width="20" style="22" customWidth="1"/>
    <col min="3" max="3" width="39.140625" style="2" customWidth="1"/>
    <col min="4" max="4" width="10.5703125" style="2" bestFit="1" customWidth="1"/>
    <col min="5" max="5" width="8.28515625" style="2" bestFit="1" customWidth="1"/>
    <col min="6" max="6" width="4.42578125" style="2" bestFit="1" customWidth="1"/>
    <col min="7" max="7" width="10.7109375" style="2" bestFit="1" customWidth="1"/>
    <col min="8" max="8" width="7.85546875" style="2" bestFit="1" customWidth="1"/>
    <col min="9" max="9" width="12.7109375" style="2" bestFit="1" customWidth="1"/>
    <col min="10" max="10" width="18" style="2" bestFit="1" customWidth="1"/>
    <col min="11" max="16384" width="11.42578125" style="2"/>
  </cols>
  <sheetData>
    <row r="2" spans="2:10" ht="36" x14ac:dyDescent="0.15">
      <c r="B2" s="18" t="s">
        <v>0</v>
      </c>
      <c r="C2" s="1" t="s">
        <v>1</v>
      </c>
      <c r="D2" s="1" t="s">
        <v>65</v>
      </c>
      <c r="E2" s="1" t="s">
        <v>2</v>
      </c>
      <c r="F2" s="1" t="s">
        <v>3</v>
      </c>
      <c r="G2" s="1" t="s">
        <v>64</v>
      </c>
      <c r="H2" s="1" t="s">
        <v>4</v>
      </c>
      <c r="I2" s="1" t="s">
        <v>5</v>
      </c>
      <c r="J2" s="1" t="s">
        <v>6</v>
      </c>
    </row>
    <row r="3" spans="2:10" ht="54" x14ac:dyDescent="0.15">
      <c r="B3" s="19" t="s">
        <v>7</v>
      </c>
      <c r="C3" s="3" t="s">
        <v>45</v>
      </c>
      <c r="D3" s="8">
        <v>0.19</v>
      </c>
      <c r="E3" s="7">
        <v>2</v>
      </c>
      <c r="F3" s="7">
        <v>24</v>
      </c>
      <c r="G3" s="23">
        <v>1000000</v>
      </c>
      <c r="H3" s="24">
        <f t="shared" ref="H3:H16" si="0">G3*19%</f>
        <v>190000</v>
      </c>
      <c r="I3" s="24">
        <f>SUM(G3:H3)</f>
        <v>1190000</v>
      </c>
      <c r="J3" s="24">
        <f t="shared" ref="J3:J16" si="1">E3*F3*I3</f>
        <v>57120000</v>
      </c>
    </row>
    <row r="4" spans="2:10" ht="63" x14ac:dyDescent="0.15">
      <c r="B4" s="19" t="s">
        <v>8</v>
      </c>
      <c r="C4" s="3" t="s">
        <v>46</v>
      </c>
      <c r="D4" s="8">
        <v>0.19</v>
      </c>
      <c r="E4" s="7">
        <v>60</v>
      </c>
      <c r="F4" s="7">
        <v>24</v>
      </c>
      <c r="G4" s="23">
        <v>12000</v>
      </c>
      <c r="H4" s="24">
        <f t="shared" si="0"/>
        <v>2280</v>
      </c>
      <c r="I4" s="24">
        <f t="shared" ref="I4:I32" si="2">SUM(G4:H4)</f>
        <v>14280</v>
      </c>
      <c r="J4" s="24">
        <f t="shared" si="1"/>
        <v>20563200</v>
      </c>
    </row>
    <row r="5" spans="2:10" ht="45" x14ac:dyDescent="0.15">
      <c r="B5" s="19" t="s">
        <v>9</v>
      </c>
      <c r="C5" s="3" t="s">
        <v>47</v>
      </c>
      <c r="D5" s="8">
        <v>0.19</v>
      </c>
      <c r="E5" s="7">
        <v>3</v>
      </c>
      <c r="F5" s="7">
        <v>24</v>
      </c>
      <c r="G5" s="23">
        <v>140000</v>
      </c>
      <c r="H5" s="24">
        <f t="shared" si="0"/>
        <v>26600</v>
      </c>
      <c r="I5" s="24">
        <f t="shared" si="2"/>
        <v>166600</v>
      </c>
      <c r="J5" s="24">
        <f t="shared" si="1"/>
        <v>11995200</v>
      </c>
    </row>
    <row r="6" spans="2:10" ht="81" x14ac:dyDescent="0.15">
      <c r="B6" s="19" t="s">
        <v>48</v>
      </c>
      <c r="C6" s="3" t="s">
        <v>49</v>
      </c>
      <c r="D6" s="8">
        <v>0.19</v>
      </c>
      <c r="E6" s="7">
        <v>14</v>
      </c>
      <c r="F6" s="7">
        <v>24</v>
      </c>
      <c r="G6" s="23">
        <v>100000</v>
      </c>
      <c r="H6" s="24">
        <f t="shared" si="0"/>
        <v>19000</v>
      </c>
      <c r="I6" s="24">
        <f t="shared" si="2"/>
        <v>119000</v>
      </c>
      <c r="J6" s="24">
        <f t="shared" si="1"/>
        <v>39984000</v>
      </c>
    </row>
    <row r="7" spans="2:10" ht="63" x14ac:dyDescent="0.15">
      <c r="B7" s="20" t="s">
        <v>10</v>
      </c>
      <c r="C7" s="7" t="s">
        <v>50</v>
      </c>
      <c r="D7" s="8">
        <v>0.19</v>
      </c>
      <c r="E7" s="7">
        <v>8</v>
      </c>
      <c r="F7" s="7">
        <v>24</v>
      </c>
      <c r="G7" s="23">
        <v>100000</v>
      </c>
      <c r="H7" s="24">
        <f t="shared" si="0"/>
        <v>19000</v>
      </c>
      <c r="I7" s="24">
        <f t="shared" si="2"/>
        <v>119000</v>
      </c>
      <c r="J7" s="24">
        <f t="shared" si="1"/>
        <v>22848000</v>
      </c>
    </row>
    <row r="8" spans="2:10" ht="162" x14ac:dyDescent="0.15">
      <c r="B8" s="19" t="s">
        <v>11</v>
      </c>
      <c r="C8" s="3" t="s">
        <v>12</v>
      </c>
      <c r="D8" s="25">
        <v>0.19</v>
      </c>
      <c r="E8" s="26">
        <v>1</v>
      </c>
      <c r="F8" s="26">
        <v>24</v>
      </c>
      <c r="G8" s="23">
        <v>800000</v>
      </c>
      <c r="H8" s="24">
        <f t="shared" si="0"/>
        <v>152000</v>
      </c>
      <c r="I8" s="24">
        <f t="shared" si="2"/>
        <v>952000</v>
      </c>
      <c r="J8" s="24">
        <f t="shared" si="1"/>
        <v>22848000</v>
      </c>
    </row>
    <row r="9" spans="2:10" ht="69.75" customHeight="1" x14ac:dyDescent="0.15">
      <c r="B9" s="20" t="s">
        <v>13</v>
      </c>
      <c r="C9" s="7" t="s">
        <v>51</v>
      </c>
      <c r="D9" s="8">
        <v>0.19</v>
      </c>
      <c r="E9" s="7">
        <v>40</v>
      </c>
      <c r="F9" s="7">
        <v>24</v>
      </c>
      <c r="G9" s="23">
        <v>12000</v>
      </c>
      <c r="H9" s="24">
        <f t="shared" si="0"/>
        <v>2280</v>
      </c>
      <c r="I9" s="24">
        <f t="shared" si="2"/>
        <v>14280</v>
      </c>
      <c r="J9" s="24">
        <f t="shared" si="1"/>
        <v>13708800</v>
      </c>
    </row>
    <row r="10" spans="2:10" ht="45" x14ac:dyDescent="0.15">
      <c r="B10" s="19" t="s">
        <v>14</v>
      </c>
      <c r="C10" s="3" t="s">
        <v>52</v>
      </c>
      <c r="D10" s="8">
        <v>0.19</v>
      </c>
      <c r="E10" s="7">
        <v>1</v>
      </c>
      <c r="F10" s="7">
        <v>24</v>
      </c>
      <c r="G10" s="23">
        <v>800000</v>
      </c>
      <c r="H10" s="24">
        <f t="shared" si="0"/>
        <v>152000</v>
      </c>
      <c r="I10" s="24">
        <f t="shared" si="2"/>
        <v>952000</v>
      </c>
      <c r="J10" s="24">
        <f t="shared" si="1"/>
        <v>22848000</v>
      </c>
    </row>
    <row r="11" spans="2:10" ht="63" x14ac:dyDescent="0.15">
      <c r="B11" s="19" t="s">
        <v>15</v>
      </c>
      <c r="C11" s="3" t="s">
        <v>53</v>
      </c>
      <c r="D11" s="8">
        <v>0.19</v>
      </c>
      <c r="E11" s="7">
        <v>1</v>
      </c>
      <c r="F11" s="7">
        <v>24</v>
      </c>
      <c r="G11" s="23">
        <v>150000</v>
      </c>
      <c r="H11" s="24">
        <f t="shared" si="0"/>
        <v>28500</v>
      </c>
      <c r="I11" s="24">
        <f t="shared" si="2"/>
        <v>178500</v>
      </c>
      <c r="J11" s="24">
        <f t="shared" si="1"/>
        <v>4284000</v>
      </c>
    </row>
    <row r="12" spans="2:10" ht="55.5" customHeight="1" x14ac:dyDescent="0.15">
      <c r="B12" s="19" t="s">
        <v>16</v>
      </c>
      <c r="C12" s="3" t="s">
        <v>54</v>
      </c>
      <c r="D12" s="8">
        <v>0.19</v>
      </c>
      <c r="E12" s="7">
        <v>1</v>
      </c>
      <c r="F12" s="7">
        <v>24</v>
      </c>
      <c r="G12" s="23">
        <v>150000</v>
      </c>
      <c r="H12" s="24">
        <f t="shared" si="0"/>
        <v>28500</v>
      </c>
      <c r="I12" s="24">
        <f t="shared" si="2"/>
        <v>178500</v>
      </c>
      <c r="J12" s="24">
        <f t="shared" si="1"/>
        <v>4284000</v>
      </c>
    </row>
    <row r="13" spans="2:10" ht="54" x14ac:dyDescent="0.15">
      <c r="B13" s="19" t="s">
        <v>17</v>
      </c>
      <c r="C13" s="3" t="s">
        <v>55</v>
      </c>
      <c r="D13" s="8">
        <v>0.19</v>
      </c>
      <c r="E13" s="7">
        <v>1</v>
      </c>
      <c r="F13" s="7">
        <v>24</v>
      </c>
      <c r="G13" s="23">
        <v>150000</v>
      </c>
      <c r="H13" s="24">
        <f t="shared" si="0"/>
        <v>28500</v>
      </c>
      <c r="I13" s="24">
        <f t="shared" si="2"/>
        <v>178500</v>
      </c>
      <c r="J13" s="24">
        <f t="shared" si="1"/>
        <v>4284000</v>
      </c>
    </row>
    <row r="14" spans="2:10" ht="81" x14ac:dyDescent="0.15">
      <c r="B14" s="21" t="s">
        <v>39</v>
      </c>
      <c r="C14" s="11" t="s">
        <v>19</v>
      </c>
      <c r="D14" s="12">
        <v>0.19</v>
      </c>
      <c r="E14" s="13">
        <v>2</v>
      </c>
      <c r="F14" s="13">
        <v>24</v>
      </c>
      <c r="G14" s="23">
        <v>650000</v>
      </c>
      <c r="H14" s="24">
        <f t="shared" si="0"/>
        <v>123500</v>
      </c>
      <c r="I14" s="24">
        <f t="shared" si="2"/>
        <v>773500</v>
      </c>
      <c r="J14" s="24">
        <f t="shared" si="1"/>
        <v>37128000</v>
      </c>
    </row>
    <row r="15" spans="2:10" ht="50.25" customHeight="1" x14ac:dyDescent="0.15">
      <c r="B15" s="20" t="s">
        <v>18</v>
      </c>
      <c r="C15" s="7" t="s">
        <v>56</v>
      </c>
      <c r="D15" s="8">
        <v>0.19</v>
      </c>
      <c r="E15" s="7">
        <v>2</v>
      </c>
      <c r="F15" s="7">
        <v>24</v>
      </c>
      <c r="G15" s="23">
        <v>150000</v>
      </c>
      <c r="H15" s="24">
        <f t="shared" si="0"/>
        <v>28500</v>
      </c>
      <c r="I15" s="24">
        <f t="shared" si="2"/>
        <v>178500</v>
      </c>
      <c r="J15" s="24">
        <f t="shared" si="1"/>
        <v>8568000</v>
      </c>
    </row>
    <row r="16" spans="2:10" ht="51.75" customHeight="1" x14ac:dyDescent="0.15">
      <c r="B16" s="19" t="s">
        <v>20</v>
      </c>
      <c r="C16" s="3" t="s">
        <v>21</v>
      </c>
      <c r="D16" s="8">
        <v>0.19</v>
      </c>
      <c r="E16" s="7">
        <v>1000</v>
      </c>
      <c r="F16" s="7">
        <v>24</v>
      </c>
      <c r="G16" s="23">
        <v>600</v>
      </c>
      <c r="H16" s="24">
        <f t="shared" si="0"/>
        <v>114</v>
      </c>
      <c r="I16" s="24">
        <f t="shared" si="2"/>
        <v>714</v>
      </c>
      <c r="J16" s="24">
        <f t="shared" si="1"/>
        <v>17136000</v>
      </c>
    </row>
    <row r="17" spans="2:10" ht="23.25" customHeight="1" x14ac:dyDescent="0.15">
      <c r="B17" s="27" t="s">
        <v>22</v>
      </c>
      <c r="C17" s="28"/>
      <c r="D17" s="14"/>
      <c r="E17" s="14"/>
      <c r="F17" s="14"/>
      <c r="G17" s="15" t="s">
        <v>63</v>
      </c>
      <c r="H17" s="16" t="s">
        <v>63</v>
      </c>
      <c r="I17" s="16" t="s">
        <v>63</v>
      </c>
      <c r="J17" s="16" t="s">
        <v>63</v>
      </c>
    </row>
    <row r="18" spans="2:10" ht="33.75" customHeight="1" x14ac:dyDescent="0.15">
      <c r="B18" s="19" t="s">
        <v>23</v>
      </c>
      <c r="C18" s="3" t="s">
        <v>57</v>
      </c>
      <c r="D18" s="4">
        <v>0.19</v>
      </c>
      <c r="E18" s="3">
        <v>2</v>
      </c>
      <c r="F18" s="3">
        <v>1</v>
      </c>
      <c r="G18" s="5">
        <v>750000</v>
      </c>
      <c r="H18" s="6">
        <f>G18*19%</f>
        <v>142500</v>
      </c>
      <c r="I18" s="6">
        <f t="shared" si="2"/>
        <v>892500</v>
      </c>
      <c r="J18" s="6">
        <f>E18*F18*I18</f>
        <v>1785000</v>
      </c>
    </row>
    <row r="19" spans="2:10" ht="42" customHeight="1" x14ac:dyDescent="0.15">
      <c r="B19" s="20" t="s">
        <v>41</v>
      </c>
      <c r="C19" s="7" t="s">
        <v>42</v>
      </c>
      <c r="D19" s="8">
        <v>0.19</v>
      </c>
      <c r="E19" s="7">
        <v>1</v>
      </c>
      <c r="F19" s="7">
        <v>1</v>
      </c>
      <c r="G19" s="5">
        <v>2200000</v>
      </c>
      <c r="H19" s="6">
        <f>G19*19%</f>
        <v>418000</v>
      </c>
      <c r="I19" s="6">
        <f t="shared" si="2"/>
        <v>2618000</v>
      </c>
      <c r="J19" s="6">
        <f>E19*F19*I19</f>
        <v>2618000</v>
      </c>
    </row>
    <row r="20" spans="2:10" ht="31.5" customHeight="1" x14ac:dyDescent="0.15">
      <c r="B20" s="27" t="s">
        <v>24</v>
      </c>
      <c r="C20" s="28"/>
      <c r="D20" s="14"/>
      <c r="E20" s="14"/>
      <c r="F20" s="14"/>
      <c r="G20" s="15" t="s">
        <v>63</v>
      </c>
      <c r="H20" s="16" t="s">
        <v>63</v>
      </c>
      <c r="I20" s="16" t="s">
        <v>63</v>
      </c>
      <c r="J20" s="16" t="s">
        <v>63</v>
      </c>
    </row>
    <row r="21" spans="2:10" ht="40.5" customHeight="1" x14ac:dyDescent="0.15">
      <c r="B21" s="19" t="s">
        <v>25</v>
      </c>
      <c r="C21" s="3" t="s">
        <v>58</v>
      </c>
      <c r="D21" s="4">
        <v>0.19</v>
      </c>
      <c r="E21" s="3">
        <v>8</v>
      </c>
      <c r="F21" s="3">
        <v>1</v>
      </c>
      <c r="G21" s="5">
        <v>70000</v>
      </c>
      <c r="H21" s="6">
        <f t="shared" ref="H21:H32" si="3">G21*19%</f>
        <v>13300</v>
      </c>
      <c r="I21" s="6">
        <f t="shared" si="2"/>
        <v>83300</v>
      </c>
      <c r="J21" s="6">
        <f t="shared" ref="J21:J32" si="4">E21*F21*I21</f>
        <v>666400</v>
      </c>
    </row>
    <row r="22" spans="2:10" ht="42.75" customHeight="1" x14ac:dyDescent="0.15">
      <c r="B22" s="19" t="s">
        <v>26</v>
      </c>
      <c r="C22" s="3" t="s">
        <v>27</v>
      </c>
      <c r="D22" s="4">
        <v>0.19</v>
      </c>
      <c r="E22" s="3">
        <v>40</v>
      </c>
      <c r="F22" s="3">
        <v>1</v>
      </c>
      <c r="G22" s="5">
        <v>16000</v>
      </c>
      <c r="H22" s="6">
        <f t="shared" si="3"/>
        <v>3040</v>
      </c>
      <c r="I22" s="6">
        <f t="shared" si="2"/>
        <v>19040</v>
      </c>
      <c r="J22" s="6">
        <f t="shared" si="4"/>
        <v>761600</v>
      </c>
    </row>
    <row r="23" spans="2:10" ht="34.5" customHeight="1" x14ac:dyDescent="0.15">
      <c r="B23" s="19" t="s">
        <v>28</v>
      </c>
      <c r="C23" s="3" t="s">
        <v>59</v>
      </c>
      <c r="D23" s="4">
        <v>0.19</v>
      </c>
      <c r="E23" s="3">
        <v>100</v>
      </c>
      <c r="F23" s="3">
        <v>1</v>
      </c>
      <c r="G23" s="5">
        <v>33000</v>
      </c>
      <c r="H23" s="6">
        <f t="shared" si="3"/>
        <v>6270</v>
      </c>
      <c r="I23" s="6">
        <f t="shared" si="2"/>
        <v>39270</v>
      </c>
      <c r="J23" s="6">
        <f t="shared" si="4"/>
        <v>3927000</v>
      </c>
    </row>
    <row r="24" spans="2:10" ht="41.25" customHeight="1" x14ac:dyDescent="0.15">
      <c r="B24" s="19" t="s">
        <v>29</v>
      </c>
      <c r="C24" s="3" t="s">
        <v>60</v>
      </c>
      <c r="D24" s="4">
        <v>0.19</v>
      </c>
      <c r="E24" s="3">
        <v>100</v>
      </c>
      <c r="F24" s="3">
        <v>1</v>
      </c>
      <c r="G24" s="5">
        <v>13000</v>
      </c>
      <c r="H24" s="6">
        <f t="shared" si="3"/>
        <v>2470</v>
      </c>
      <c r="I24" s="6">
        <f t="shared" si="2"/>
        <v>15470</v>
      </c>
      <c r="J24" s="6">
        <f t="shared" si="4"/>
        <v>1547000</v>
      </c>
    </row>
    <row r="25" spans="2:10" ht="36.75" customHeight="1" x14ac:dyDescent="0.15">
      <c r="B25" s="19" t="s">
        <v>30</v>
      </c>
      <c r="C25" s="3" t="s">
        <v>61</v>
      </c>
      <c r="D25" s="4">
        <v>0.19</v>
      </c>
      <c r="E25" s="3">
        <v>10</v>
      </c>
      <c r="F25" s="3">
        <v>1</v>
      </c>
      <c r="G25" s="5">
        <v>25000</v>
      </c>
      <c r="H25" s="6">
        <f t="shared" si="3"/>
        <v>4750</v>
      </c>
      <c r="I25" s="6">
        <f t="shared" si="2"/>
        <v>29750</v>
      </c>
      <c r="J25" s="6">
        <f t="shared" si="4"/>
        <v>297500</v>
      </c>
    </row>
    <row r="26" spans="2:10" ht="35.25" customHeight="1" x14ac:dyDescent="0.15">
      <c r="B26" s="19" t="s">
        <v>31</v>
      </c>
      <c r="C26" s="3" t="s">
        <v>32</v>
      </c>
      <c r="D26" s="4">
        <v>0.19</v>
      </c>
      <c r="E26" s="3">
        <v>30</v>
      </c>
      <c r="F26" s="3">
        <v>1</v>
      </c>
      <c r="G26" s="5">
        <v>2600</v>
      </c>
      <c r="H26" s="6">
        <f t="shared" si="3"/>
        <v>494</v>
      </c>
      <c r="I26" s="6">
        <f t="shared" si="2"/>
        <v>3094</v>
      </c>
      <c r="J26" s="6">
        <f t="shared" si="4"/>
        <v>92820</v>
      </c>
    </row>
    <row r="27" spans="2:10" ht="81" x14ac:dyDescent="0.15">
      <c r="B27" s="19" t="s">
        <v>40</v>
      </c>
      <c r="C27" s="3" t="s">
        <v>68</v>
      </c>
      <c r="D27" s="10">
        <v>0.19</v>
      </c>
      <c r="E27" s="9">
        <v>1</v>
      </c>
      <c r="F27" s="9">
        <v>1</v>
      </c>
      <c r="G27" s="5">
        <v>399171</v>
      </c>
      <c r="H27" s="6">
        <f t="shared" si="3"/>
        <v>75842.490000000005</v>
      </c>
      <c r="I27" s="6">
        <f t="shared" si="2"/>
        <v>475013.49</v>
      </c>
      <c r="J27" s="6">
        <f t="shared" si="4"/>
        <v>475013.49</v>
      </c>
    </row>
    <row r="28" spans="2:10" ht="82.5" customHeight="1" x14ac:dyDescent="0.15">
      <c r="B28" s="19" t="s">
        <v>33</v>
      </c>
      <c r="C28" s="3" t="s">
        <v>34</v>
      </c>
      <c r="D28" s="4">
        <v>0.19</v>
      </c>
      <c r="E28" s="3">
        <v>10</v>
      </c>
      <c r="F28" s="3">
        <v>1</v>
      </c>
      <c r="G28" s="5">
        <v>60000</v>
      </c>
      <c r="H28" s="6">
        <f t="shared" si="3"/>
        <v>11400</v>
      </c>
      <c r="I28" s="6">
        <f t="shared" si="2"/>
        <v>71400</v>
      </c>
      <c r="J28" s="6">
        <f t="shared" si="4"/>
        <v>714000</v>
      </c>
    </row>
    <row r="29" spans="2:10" ht="126" x14ac:dyDescent="0.15">
      <c r="B29" s="19" t="s">
        <v>35</v>
      </c>
      <c r="C29" s="3" t="s">
        <v>66</v>
      </c>
      <c r="D29" s="4">
        <v>0.19</v>
      </c>
      <c r="E29" s="3">
        <v>50</v>
      </c>
      <c r="F29" s="3">
        <v>1</v>
      </c>
      <c r="G29" s="5">
        <v>95000</v>
      </c>
      <c r="H29" s="6">
        <f t="shared" si="3"/>
        <v>18050</v>
      </c>
      <c r="I29" s="6">
        <f t="shared" si="2"/>
        <v>113050</v>
      </c>
      <c r="J29" s="6">
        <f t="shared" si="4"/>
        <v>5652500</v>
      </c>
    </row>
    <row r="30" spans="2:10" ht="126" x14ac:dyDescent="0.15">
      <c r="B30" s="20" t="s">
        <v>36</v>
      </c>
      <c r="C30" s="7" t="s">
        <v>67</v>
      </c>
      <c r="D30" s="8">
        <v>0.19</v>
      </c>
      <c r="E30" s="7">
        <v>197</v>
      </c>
      <c r="F30" s="7">
        <v>1</v>
      </c>
      <c r="G30" s="5">
        <v>10000</v>
      </c>
      <c r="H30" s="6">
        <f t="shared" si="3"/>
        <v>1900</v>
      </c>
      <c r="I30" s="6">
        <f t="shared" si="2"/>
        <v>11900</v>
      </c>
      <c r="J30" s="6">
        <f t="shared" si="4"/>
        <v>2344300</v>
      </c>
    </row>
    <row r="31" spans="2:10" ht="36" customHeight="1" x14ac:dyDescent="0.15">
      <c r="B31" s="20" t="s">
        <v>43</v>
      </c>
      <c r="C31" s="7" t="s">
        <v>44</v>
      </c>
      <c r="D31" s="8">
        <v>0.19</v>
      </c>
      <c r="E31" s="7">
        <v>2</v>
      </c>
      <c r="F31" s="7">
        <v>24</v>
      </c>
      <c r="G31" s="5">
        <v>100000</v>
      </c>
      <c r="H31" s="6">
        <f t="shared" si="3"/>
        <v>19000</v>
      </c>
      <c r="I31" s="6">
        <f t="shared" si="2"/>
        <v>119000</v>
      </c>
      <c r="J31" s="6">
        <f t="shared" si="4"/>
        <v>5712000</v>
      </c>
    </row>
    <row r="32" spans="2:10" ht="43.5" customHeight="1" x14ac:dyDescent="0.15">
      <c r="B32" s="19" t="s">
        <v>37</v>
      </c>
      <c r="C32" s="3" t="s">
        <v>62</v>
      </c>
      <c r="D32" s="4">
        <v>0.19</v>
      </c>
      <c r="E32" s="3">
        <v>50</v>
      </c>
      <c r="F32" s="3">
        <v>1</v>
      </c>
      <c r="G32" s="5">
        <v>42000</v>
      </c>
      <c r="H32" s="6">
        <f t="shared" si="3"/>
        <v>7980</v>
      </c>
      <c r="I32" s="6">
        <f t="shared" si="2"/>
        <v>49980</v>
      </c>
      <c r="J32" s="6">
        <f t="shared" si="4"/>
        <v>2499000</v>
      </c>
    </row>
    <row r="33" spans="2:10" x14ac:dyDescent="0.15">
      <c r="B33" s="29" t="s">
        <v>38</v>
      </c>
      <c r="C33" s="29"/>
      <c r="D33" s="29"/>
      <c r="E33" s="29"/>
      <c r="F33" s="29"/>
      <c r="G33" s="29"/>
      <c r="H33" s="29"/>
      <c r="I33" s="29"/>
      <c r="J33" s="17">
        <f>SUM(J3:J32)</f>
        <v>316691333.49000001</v>
      </c>
    </row>
  </sheetData>
  <mergeCells count="3">
    <mergeCell ref="B17:C17"/>
    <mergeCell ref="B20:C20"/>
    <mergeCell ref="B33:I3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APORTE IMDER PALMIRA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RED-PC11</dc:creator>
  <cp:lastModifiedBy>Lorena Andrea Martinez Jimenez</cp:lastModifiedBy>
  <dcterms:created xsi:type="dcterms:W3CDTF">2023-04-18T20:08:21Z</dcterms:created>
  <dcterms:modified xsi:type="dcterms:W3CDTF">2023-06-09T21:07:43Z</dcterms:modified>
</cp:coreProperties>
</file>