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Consorcio CPT-JM\Procesos Licitatorios\Mezcla Asfáltica 2\1. Invitación Pública IP-DT-BOY-024-2019\"/>
    </mc:Choice>
  </mc:AlternateContent>
  <bookViews>
    <workbookView xWindow="0" yWindow="0" windowWidth="20490" windowHeight="6945" activeTab="3"/>
  </bookViews>
  <sheets>
    <sheet name="ppto oficial" sheetId="1" r:id="rId1"/>
    <sheet name="450.10P" sheetId="11" r:id="rId2"/>
    <sheet name="411.1P" sheetId="12" r:id="rId3"/>
    <sheet name="ppta ECONOMICA" sheetId="10"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s>
  <definedNames>
    <definedName name="\A" localSheetId="2">#REF!</definedName>
    <definedName name="\A" localSheetId="1">#REF!</definedName>
    <definedName name="\a" localSheetId="3">#REF!</definedName>
    <definedName name="\a">#REF!</definedName>
    <definedName name="\L" localSheetId="2">#REF!</definedName>
    <definedName name="\L" localSheetId="1">#REF!</definedName>
    <definedName name="\L">#REF!</definedName>
    <definedName name="\P" localSheetId="2">#REF!</definedName>
    <definedName name="\P" localSheetId="1">#REF!</definedName>
    <definedName name="\P">#REF!</definedName>
    <definedName name="\s" localSheetId="2">#REF!</definedName>
    <definedName name="\s" localSheetId="1">#REF!</definedName>
    <definedName name="\s" localSheetId="3">#REF!</definedName>
    <definedName name="\s">#REF!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 localSheetId="2">#REF!</definedName>
    <definedName name="_______________oa55" localSheetId="1">#REF!</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 localSheetId="2">#REF!</definedName>
    <definedName name="______________oa55" localSheetId="1">#REF!</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 localSheetId="2">#REF!</definedName>
    <definedName name="_____________oa55" localSheetId="1">#REF!</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 localSheetId="2">#REF!</definedName>
    <definedName name="____________oa55" localSheetId="1">#REF!</definedName>
    <definedName name="____________oa55">#REF!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 localSheetId="2">#REF!</definedName>
    <definedName name="___________oa55" localSheetId="1">#REF!</definedName>
    <definedName name="___________oa55">#REF!</definedName>
    <definedName name="___________PJ50" localSheetId="2">#REF!</definedName>
    <definedName name="___________PJ50" localSheetId="3">#REF!</definedName>
    <definedName name="___________PJ50">#REF!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 localSheetId="2">#REF!</definedName>
    <definedName name="__________oa55" localSheetId="1">#REF!</definedName>
    <definedName name="__________oa55">#REF!</definedName>
    <definedName name="__________PJ50" localSheetId="2">#REF!</definedName>
    <definedName name="__________PJ50" localSheetId="1">#REF!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 localSheetId="2">#REF!</definedName>
    <definedName name="_________oa55" localSheetId="1">#REF!</definedName>
    <definedName name="_________oa55">#REF!</definedName>
    <definedName name="_________PJ50" localSheetId="2">#REF!</definedName>
    <definedName name="_________PJ50" localSheetId="1">#REF!</definedName>
    <definedName name="_________PJ50" localSheetId="3">#REF!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2">#REF!</definedName>
    <definedName name="________MA2" localSheetId="1">#REF!</definedName>
    <definedName name="________MA2">#REF!</definedName>
    <definedName name="________oa55" localSheetId="2">#REF!</definedName>
    <definedName name="________oa55" localSheetId="1">#REF!</definedName>
    <definedName name="________oa55">#REF!</definedName>
    <definedName name="________PJ50" localSheetId="2">#REF!</definedName>
    <definedName name="________PJ50" localSheetId="1">#REF!</definedName>
    <definedName name="________PJ50" localSheetId="3">#REF!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 localSheetId="1">#REF!</definedName>
    <definedName name="_______MA2">#REF!</definedName>
    <definedName name="_______oa55" localSheetId="2">#REF!</definedName>
    <definedName name="_______oa55" localSheetId="1">#REF!</definedName>
    <definedName name="_______oa55">#REF!</definedName>
    <definedName name="_______PJ50" localSheetId="2">#REF!</definedName>
    <definedName name="_______PJ50" localSheetId="1">#REF!</definedName>
    <definedName name="_______PJ50" localSheetId="3">#REF!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 localSheetId="1">#REF!</definedName>
    <definedName name="______MA2">#REF!</definedName>
    <definedName name="______oa55" localSheetId="2">#REF!</definedName>
    <definedName name="______oa55" localSheetId="1">#REF!</definedName>
    <definedName name="______oa55">#REF!</definedName>
    <definedName name="______PJ50" localSheetId="2">#REF!</definedName>
    <definedName name="______PJ50" localSheetId="1">#REF!</definedName>
    <definedName name="______PJ50" localSheetId="3">#REF!</definedName>
    <definedName name="______PJ50">#REF!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 localSheetId="2">#REF!</definedName>
    <definedName name="_____MA2" localSheetId="1">#REF!</definedName>
    <definedName name="_____MA2">#REF!</definedName>
    <definedName name="_____oa55" localSheetId="2">#REF!</definedName>
    <definedName name="_____oa55" localSheetId="1">#REF!</definedName>
    <definedName name="_____oa55">#REF!</definedName>
    <definedName name="_____PJ50" localSheetId="2">#REF!</definedName>
    <definedName name="_____PJ50" localSheetId="1">#REF!</definedName>
    <definedName name="_____PJ50" localSheetId="3">#REF!</definedName>
    <definedName name="_____PJ50">#REF!</definedName>
    <definedName name="_____pj51" localSheetId="2">#REF!</definedName>
    <definedName name="_____pj51" localSheetId="1">#REF!</definedName>
    <definedName name="_____pj51">#REF!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 localSheetId="2">#REF!</definedName>
    <definedName name="____MA2" localSheetId="1">#REF!</definedName>
    <definedName name="____MA2">#REF!</definedName>
    <definedName name="____oa55" localSheetId="2">#REF!</definedName>
    <definedName name="____oa55" localSheetId="1">#REF!</definedName>
    <definedName name="____oa55">#REF!</definedName>
    <definedName name="____PJ50" localSheetId="2">#REF!</definedName>
    <definedName name="____PJ50" localSheetId="1">#REF!</definedName>
    <definedName name="____PJ50" localSheetId="3">#REF!</definedName>
    <definedName name="____PJ50">#REF!</definedName>
    <definedName name="____pj51" localSheetId="2">#REF!</definedName>
    <definedName name="____pj51" localSheetId="1">#REF!</definedName>
    <definedName name="____pj51">#REF!</definedName>
    <definedName name="____SBC1">[1]INV!$A$12:$D$15</definedName>
    <definedName name="____SBC3">[1]INV!$F$12:$I$15</definedName>
    <definedName name="____SBC5">[1]INV!$K$12:$N$15</definedName>
    <definedName name="____xz2" localSheetId="2">#REF!</definedName>
    <definedName name="____xz2" localSheetId="1">#REF!</definedName>
    <definedName name="____xz2">#REF!</definedName>
    <definedName name="___A1">#N/A</definedName>
    <definedName name="___A17000" localSheetId="2">#REF!</definedName>
    <definedName name="___A17000" localSheetId="1">#REF!</definedName>
    <definedName name="___A17000">#REF!</definedName>
    <definedName name="___A20000" localSheetId="2">#REF!</definedName>
    <definedName name="___A20000" localSheetId="1">#REF!</definedName>
    <definedName name="___A20000">#REF!</definedName>
    <definedName name="___A30000" localSheetId="2">#REF!</definedName>
    <definedName name="___A30000" localSheetId="1">#REF!</definedName>
    <definedName name="___A30000">#REF!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 localSheetId="2">#REF!</definedName>
    <definedName name="___IPC2002" localSheetId="1">#REF!</definedName>
    <definedName name="___IPC2002">#REF!</definedName>
    <definedName name="___MA2" localSheetId="2">#REF!</definedName>
    <definedName name="___MA2" localSheetId="1">#REF!</definedName>
    <definedName name="___MA2">#REF!</definedName>
    <definedName name="___oa55" localSheetId="2">#REF!</definedName>
    <definedName name="___oa55" localSheetId="1">#REF!</definedName>
    <definedName name="___oa55">#REF!</definedName>
    <definedName name="___PJ50" localSheetId="2">#REF!</definedName>
    <definedName name="___PJ50" localSheetId="1">#REF!</definedName>
    <definedName name="___PJ50" localSheetId="3">#REF!</definedName>
    <definedName name="___PJ50">#REF!</definedName>
    <definedName name="___pj51" localSheetId="2">#REF!</definedName>
    <definedName name="___pj51" localSheetId="1">#REF!</definedName>
    <definedName name="___pj51">#REF!</definedName>
    <definedName name="___rc" localSheetId="2">#REF!</definedName>
    <definedName name="___rc" localSheetId="3">#REF!</definedName>
    <definedName name="___rc">#REF!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2">Scheduled_Payment+Extra_Payment</definedName>
    <definedName name="___v7" localSheetId="1">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2">Scheduled_Payment+Extra_Payment</definedName>
    <definedName name="___w6" localSheetId="1">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2">Scheduled_Payment+Extra_Payment</definedName>
    <definedName name="___X6" localSheetId="1">Scheduled_Payment+Extra_Payment</definedName>
    <definedName name="___X6">Scheduled_Payment+Extra_Payment</definedName>
    <definedName name="___X7">#N/A</definedName>
    <definedName name="___xz2" localSheetId="2">#REF!</definedName>
    <definedName name="___xz2" localSheetId="1">#REF!</definedName>
    <definedName name="___xz2">#REF!</definedName>
    <definedName name="___y1">#N/A</definedName>
    <definedName name="___y2">#N/A</definedName>
    <definedName name="___y3">#N/A</definedName>
    <definedName name="___y4">#N/A</definedName>
    <definedName name="___y5">#N/A</definedName>
    <definedName name="___y6" localSheetId="2">Scheduled_Payment+Extra_Payment</definedName>
    <definedName name="___y6" localSheetId="1">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2">Scheduled_Payment+Extra_Payment</definedName>
    <definedName name="___z6" localSheetId="1">Scheduled_Payment+Extra_Payment</definedName>
    <definedName name="___z6">Scheduled_Payment+Extra_Payment</definedName>
    <definedName name="___z7">#N/A</definedName>
    <definedName name="__a1" localSheetId="2"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17000" localSheetId="2">#REF!</definedName>
    <definedName name="__A17000" localSheetId="1">#REF!</definedName>
    <definedName name="__A17000">#REF!</definedName>
    <definedName name="__A20000" localSheetId="2">#REF!</definedName>
    <definedName name="__A20000" localSheetId="1">#REF!</definedName>
    <definedName name="__A20000">#REF!</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30000" localSheetId="2">#REF!</definedName>
    <definedName name="__A30000" localSheetId="1">#REF!</definedName>
    <definedName name="__A30000">#REF!</definedName>
    <definedName name="__a4" localSheetId="2"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APU221" localSheetId="2">#REF!</definedName>
    <definedName name="__APU221" localSheetId="1">#REF!</definedName>
    <definedName name="__APU221" localSheetId="3">#REF!</definedName>
    <definedName name="__APU221">#REF!</definedName>
    <definedName name="__APU465" localSheetId="2">[2]!absc</definedName>
    <definedName name="__APU465" localSheetId="1">[2]!absc</definedName>
    <definedName name="__APU465" localSheetId="3">[2]!absc</definedName>
    <definedName name="__APU465">[2]!absc</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 localSheetId="2">#REF!</definedName>
    <definedName name="__EST10" localSheetId="1">#REF!</definedName>
    <definedName name="__EST10">#REF!</definedName>
    <definedName name="__EST11" localSheetId="2">#REF!</definedName>
    <definedName name="__EST11" localSheetId="1">#REF!</definedName>
    <definedName name="__EST11">#REF!</definedName>
    <definedName name="__EST12" localSheetId="2">#REF!</definedName>
    <definedName name="__EST12" localSheetId="1">#REF!</definedName>
    <definedName name="__EST12">#REF!</definedName>
    <definedName name="__EST13" localSheetId="2">#REF!</definedName>
    <definedName name="__EST13" localSheetId="1">#REF!</definedName>
    <definedName name="__EST13">#REF!</definedName>
    <definedName name="__EST14" localSheetId="2">#REF!</definedName>
    <definedName name="__EST14" localSheetId="1">#REF!</definedName>
    <definedName name="__EST14">#REF!</definedName>
    <definedName name="__EST15" localSheetId="2">#REF!</definedName>
    <definedName name="__EST15" localSheetId="1">#REF!</definedName>
    <definedName name="__EST15">#REF!</definedName>
    <definedName name="__EST16" localSheetId="2">#REF!</definedName>
    <definedName name="__EST16" localSheetId="1">#REF!</definedName>
    <definedName name="__EST16">#REF!</definedName>
    <definedName name="__EST17" localSheetId="2">#REF!</definedName>
    <definedName name="__EST17" localSheetId="1">#REF!</definedName>
    <definedName name="__EST17">#REF!</definedName>
    <definedName name="__EST18" localSheetId="2">#REF!</definedName>
    <definedName name="__EST18" localSheetId="1">#REF!</definedName>
    <definedName name="__EST18">#REF!</definedName>
    <definedName name="__EST19" localSheetId="2">#REF!</definedName>
    <definedName name="__EST19" localSheetId="1">#REF!</definedName>
    <definedName name="__EST19">#REF!</definedName>
    <definedName name="__EST2" localSheetId="2">#REF!</definedName>
    <definedName name="__EST2" localSheetId="1">#REF!</definedName>
    <definedName name="__EST2">#REF!</definedName>
    <definedName name="__EST3" localSheetId="2">#REF!</definedName>
    <definedName name="__EST3" localSheetId="1">#REF!</definedName>
    <definedName name="__EST3">#REF!</definedName>
    <definedName name="__EST4" localSheetId="2">#REF!</definedName>
    <definedName name="__EST4" localSheetId="1">#REF!</definedName>
    <definedName name="__EST4">#REF!</definedName>
    <definedName name="__EST5" localSheetId="2">#REF!</definedName>
    <definedName name="__EST5" localSheetId="1">#REF!</definedName>
    <definedName name="__EST5">#REF!</definedName>
    <definedName name="__EST6" localSheetId="2">#REF!</definedName>
    <definedName name="__EST6" localSheetId="1">#REF!</definedName>
    <definedName name="__EST6">#REF!</definedName>
    <definedName name="__EST7" localSheetId="2">#REF!</definedName>
    <definedName name="__EST7" localSheetId="1">#REF!</definedName>
    <definedName name="__EST7">#REF!</definedName>
    <definedName name="__EST8" localSheetId="2">#REF!</definedName>
    <definedName name="__EST8" localSheetId="1">#REF!</definedName>
    <definedName name="__EST8">#REF!</definedName>
    <definedName name="__EST9" localSheetId="2">#REF!</definedName>
    <definedName name="__EST9" localSheetId="1">#REF!</definedName>
    <definedName name="__EST9">#REF!</definedName>
    <definedName name="__EXC1" localSheetId="2">#REF!</definedName>
    <definedName name="__EXC1" localSheetId="1">#REF!</definedName>
    <definedName name="__EXC1">#REF!</definedName>
    <definedName name="__EXC10" localSheetId="2">#REF!</definedName>
    <definedName name="__EXC10" localSheetId="1">#REF!</definedName>
    <definedName name="__EXC10">#REF!</definedName>
    <definedName name="__EXC11" localSheetId="2">#REF!</definedName>
    <definedName name="__EXC11" localSheetId="1">#REF!</definedName>
    <definedName name="__EXC11">#REF!</definedName>
    <definedName name="__EXC12" localSheetId="2">#REF!</definedName>
    <definedName name="__EXC12" localSheetId="1">#REF!</definedName>
    <definedName name="__EXC12">#REF!</definedName>
    <definedName name="__EXC2" localSheetId="2">#REF!</definedName>
    <definedName name="__EXC2" localSheetId="1">#REF!</definedName>
    <definedName name="__EXC2">#REF!</definedName>
    <definedName name="__EXC3" localSheetId="2">#REF!</definedName>
    <definedName name="__EXC3" localSheetId="1">#REF!</definedName>
    <definedName name="__EXC3">#REF!</definedName>
    <definedName name="__EXC4" localSheetId="2">#REF!</definedName>
    <definedName name="__EXC4" localSheetId="1">#REF!</definedName>
    <definedName name="__EXC4">#REF!</definedName>
    <definedName name="__EXC5" localSheetId="2">#REF!</definedName>
    <definedName name="__EXC5" localSheetId="1">#REF!</definedName>
    <definedName name="__EXC5">#REF!</definedName>
    <definedName name="__EXC6" localSheetId="2">#REF!</definedName>
    <definedName name="__EXC6" localSheetId="1">#REF!</definedName>
    <definedName name="__EXC6">#REF!</definedName>
    <definedName name="__EXC7" localSheetId="2">#REF!</definedName>
    <definedName name="__EXC7" localSheetId="1">#REF!</definedName>
    <definedName name="__EXC7">#REF!</definedName>
    <definedName name="__EXC8" localSheetId="2">#REF!</definedName>
    <definedName name="__EXC8" localSheetId="1">#REF!</definedName>
    <definedName name="__EXC8">#REF!</definedName>
    <definedName name="__EXC9" localSheetId="2">#REF!</definedName>
    <definedName name="__EXC9" localSheetId="1">#REF!</definedName>
    <definedName name="__EXC9">#REF!</definedName>
    <definedName name="__G1">#N/A</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2"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2"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IPC2002" localSheetId="2">#REF!</definedName>
    <definedName name="__IPC2002" localSheetId="1">#REF!</definedName>
    <definedName name="__IPC2002">#REF!</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2"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MA2" localSheetId="2">#REF!</definedName>
    <definedName name="__MA2" localSheetId="1">#REF!</definedName>
    <definedName name="__MA2">#REF!</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2"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oa55" localSheetId="2">#REF!</definedName>
    <definedName name="__oa55" localSheetId="1">#REF!</definedName>
    <definedName name="__oa55">#REF!</definedName>
    <definedName name="__p6" localSheetId="2"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J50" localSheetId="2">#REF!</definedName>
    <definedName name="__PJ50" localSheetId="1">#REF!</definedName>
    <definedName name="__PJ50" localSheetId="3">#REF!</definedName>
    <definedName name="__PJ50">#REF!</definedName>
    <definedName name="__pj51" localSheetId="2">#REF!</definedName>
    <definedName name="__pj51" localSheetId="1">#REF!</definedName>
    <definedName name="__pj51" localSheetId="3">#REF!</definedName>
    <definedName name="__pj51">#REF!</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2"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c" localSheetId="2">#REF!</definedName>
    <definedName name="__rc" localSheetId="3">#REF!</definedName>
    <definedName name="__rc">#REF!</definedName>
    <definedName name="__rtu6" localSheetId="2"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SBC1">[1]INV!$A$12:$D$15</definedName>
    <definedName name="__SBC3">[1]INV!$F$12:$I$15</definedName>
    <definedName name="__SBC5">[1]INV!$K$12:$N$15</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tab1" localSheetId="2">#REF!</definedName>
    <definedName name="__tab1" localSheetId="1">#REF!</definedName>
    <definedName name="__tab1">#REF!</definedName>
    <definedName name="__tab2" localSheetId="2">#REF!</definedName>
    <definedName name="__tab2" localSheetId="1">#REF!</definedName>
    <definedName name="__tab2">#REF!</definedName>
    <definedName name="__tab3" localSheetId="2">#REF!</definedName>
    <definedName name="__tab3" localSheetId="1">#REF!</definedName>
    <definedName name="__tab3">#REF!</definedName>
    <definedName name="__TAB4" localSheetId="2">#REF!</definedName>
    <definedName name="__TAB4" localSheetId="1">#REF!</definedName>
    <definedName name="__TAB4">#REF!</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2"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2"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2"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2"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2"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2"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2"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2">Scheduled_Payment+Extra_Payment</definedName>
    <definedName name="__w6" localSheetId="1">Scheduled_Payment+Extra_Payment</definedName>
    <definedName name="__w6">Scheduled_Payment+Extra_Payment</definedName>
    <definedName name="__w7">#N/A</definedName>
    <definedName name="__x1" localSheetId="2"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2"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2"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2"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2"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2"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2"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 localSheetId="2">#REF!</definedName>
    <definedName name="__xz2" localSheetId="1">#REF!</definedName>
    <definedName name="__xz2">#REF!</definedName>
    <definedName name="__y1">#N/A</definedName>
    <definedName name="__y2" localSheetId="2"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2"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2"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2"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2"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2"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2"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2"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2"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2"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2"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 localSheetId="2">[3]EST2!#REF!</definedName>
    <definedName name="_02_DER_K13_000_–_K13_650" localSheetId="1">[3]EST2!#REF!</definedName>
    <definedName name="_02_DER_K13_000_–_K13_650">[3]EST2!#REF!</definedName>
    <definedName name="_02_DER_K15_700_–_K16_100" localSheetId="2">[3]EST2!#REF!</definedName>
    <definedName name="_02_DER_K15_700_–_K16_100" localSheetId="1">[3]EST2!#REF!</definedName>
    <definedName name="_02_DER_K15_700_–_K16_100">[3]EST2!#REF!</definedName>
    <definedName name="_03_K15_140_–_K20_540" localSheetId="2">[3]EST2!#REF!</definedName>
    <definedName name="_03_K15_140_–_K20_540" localSheetId="1">[3]EST2!#REF!</definedName>
    <definedName name="_03_K15_140_–_K20_540">[3]EST2!#REF!</definedName>
    <definedName name="_04" localSheetId="2">[3]EST2!#REF!</definedName>
    <definedName name="_04" localSheetId="1">[3]EST2!#REF!</definedName>
    <definedName name="_04">[3]EST2!#REF!</definedName>
    <definedName name="_05_DER_K35_250_–_K35_605.41" localSheetId="2">[3]EST2!#REF!</definedName>
    <definedName name="_05_DER_K35_250_–_K35_605.41" localSheetId="1">[3]EST2!#REF!</definedName>
    <definedName name="_05_DER_K35_250_–_K35_605.41">[3]EST2!#REF!</definedName>
    <definedName name="_05_IZQ_K25_695_–_K35_327.62" localSheetId="2">[3]EST2!#REF!</definedName>
    <definedName name="_05_IZQ_K25_695_–_K35_327.62" localSheetId="1">[3]EST2!#REF!</definedName>
    <definedName name="_05_IZQ_K25_695_–_K35_327.62">[3]EST2!#REF!</definedName>
    <definedName name="_05_IZQ_K35_420_–_K36_462.29" localSheetId="2">[3]EST2!#REF!</definedName>
    <definedName name="_05_IZQ_K35_420_–_K36_462.29" localSheetId="1">[3]EST2!#REF!</definedName>
    <definedName name="_05_IZQ_K35_420_–_K36_462.29">[3]EST2!#REF!</definedName>
    <definedName name="_06_K41_785.67_–_K48_083.55" localSheetId="2">[3]EST2!#REF!</definedName>
    <definedName name="_06_K41_785.67_–_K48_083.55" localSheetId="1">[3]EST2!#REF!</definedName>
    <definedName name="_06_K41_785.67_–_K48_083.55">[3]EST2!#REF!</definedName>
    <definedName name="_07_DER_K48_000_–_K49_563.19" localSheetId="2">[3]EST2!#REF!</definedName>
    <definedName name="_07_DER_K48_000_–_K49_563.19" localSheetId="1">[3]EST2!#REF!</definedName>
    <definedName name="_07_DER_K48_000_–_K49_563.19">[3]EST2!#REF!</definedName>
    <definedName name="_07_IZQ_K49_320_–_K52_112.74" localSheetId="2">[3]EST2!#REF!</definedName>
    <definedName name="_07_IZQ_K49_320_–_K52_112.74" localSheetId="1">[3]EST2!#REF!</definedName>
    <definedName name="_07_IZQ_K49_320_–_K52_112.74">[3]EST2!#REF!</definedName>
    <definedName name="_08_DER_K57_040_–_K61_476.50" localSheetId="2">[3]EST2!#REF!</definedName>
    <definedName name="_08_DER_K57_040_–_K61_476.50" localSheetId="1">[3]EST2!#REF!</definedName>
    <definedName name="_08_DER_K57_040_–_K61_476.50">[3]EST2!#REF!</definedName>
    <definedName name="_08_IZQ_K52_300_–_K57_577.97" localSheetId="2">[3]EST2!#REF!</definedName>
    <definedName name="_08_IZQ_K52_300_–_K57_577.97" localSheetId="1">[3]EST2!#REF!</definedName>
    <definedName name="_08_IZQ_K52_300_–_K57_577.97">[3]EST2!#REF!</definedName>
    <definedName name="_08_K24_723__A_K55_717.28" localSheetId="2">[3]EST2!#REF!</definedName>
    <definedName name="_08_K24_723__A_K55_717.28" localSheetId="1">[3]EST2!#REF!</definedName>
    <definedName name="_08_K24_723__A_K55_717.28">[3]EST2!#REF!</definedName>
    <definedName name="_09_K61_520_A_K61_144" localSheetId="2">[3]EST2!#REF!</definedName>
    <definedName name="_09_K61_520_A_K61_144" localSheetId="1">[3]EST2!#REF!</definedName>
    <definedName name="_09_K61_520_A_K61_144">[3]EST2!#REF!</definedName>
    <definedName name="_10_PR64_500_–_PR_69_541.49" localSheetId="2">[3]EST2!#REF!</definedName>
    <definedName name="_10_PR64_500_–_PR_69_541.49" localSheetId="1">[3]EST2!#REF!</definedName>
    <definedName name="_10_PR64_500_–_PR_69_541.49">[3]EST2!#REF!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 localSheetId="2">#REF!</definedName>
    <definedName name="_A17000" localSheetId="1">#REF!</definedName>
    <definedName name="_A17000">#REF!</definedName>
    <definedName name="_A20000" localSheetId="2">#REF!</definedName>
    <definedName name="_A20000" localSheetId="1">#REF!</definedName>
    <definedName name="_A20000">#REF!</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 localSheetId="2">#REF!</definedName>
    <definedName name="_A30000" localSheetId="1">#REF!</definedName>
    <definedName name="_A30000">#REF!</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2">#REF!</definedName>
    <definedName name="_APU221" localSheetId="1">#REF!</definedName>
    <definedName name="_APU221">#REF!</definedName>
    <definedName name="_APU465" localSheetId="2">[2]!absc</definedName>
    <definedName name="_APU465" localSheetId="1">[2]!absc</definedName>
    <definedName name="_APU465">[4]!absc</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2">#REF!</definedName>
    <definedName name="_EST1" localSheetId="1">#REF!</definedName>
    <definedName name="_EST1">#REF!</definedName>
    <definedName name="_EST10" localSheetId="2">#REF!</definedName>
    <definedName name="_EST10" localSheetId="1">#REF!</definedName>
    <definedName name="_EST10">#REF!</definedName>
    <definedName name="_EST11" localSheetId="2">#REF!</definedName>
    <definedName name="_EST11" localSheetId="1">#REF!</definedName>
    <definedName name="_EST11">#REF!</definedName>
    <definedName name="_EST12" localSheetId="2">#REF!</definedName>
    <definedName name="_EST12" localSheetId="1">#REF!</definedName>
    <definedName name="_EST12">#REF!</definedName>
    <definedName name="_EST13" localSheetId="2">#REF!</definedName>
    <definedName name="_EST13" localSheetId="1">#REF!</definedName>
    <definedName name="_EST13">#REF!</definedName>
    <definedName name="_EST14" localSheetId="2">#REF!</definedName>
    <definedName name="_EST14" localSheetId="1">#REF!</definedName>
    <definedName name="_EST14">#REF!</definedName>
    <definedName name="_EST15" localSheetId="2">#REF!</definedName>
    <definedName name="_EST15" localSheetId="1">#REF!</definedName>
    <definedName name="_EST15">#REF!</definedName>
    <definedName name="_EST16" localSheetId="2">#REF!</definedName>
    <definedName name="_EST16" localSheetId="1">#REF!</definedName>
    <definedName name="_EST16">#REF!</definedName>
    <definedName name="_EST17" localSheetId="2">#REF!</definedName>
    <definedName name="_EST17" localSheetId="1">#REF!</definedName>
    <definedName name="_EST17">#REF!</definedName>
    <definedName name="_EST18" localSheetId="2">#REF!</definedName>
    <definedName name="_EST18" localSheetId="1">#REF!</definedName>
    <definedName name="_EST18">#REF!</definedName>
    <definedName name="_EST19" localSheetId="2">#REF!</definedName>
    <definedName name="_EST19" localSheetId="1">#REF!</definedName>
    <definedName name="_EST19">#REF!</definedName>
    <definedName name="_EST2" localSheetId="2">#REF!</definedName>
    <definedName name="_EST2" localSheetId="1">#REF!</definedName>
    <definedName name="_EST2">#REF!</definedName>
    <definedName name="_EST3" localSheetId="2">#REF!</definedName>
    <definedName name="_EST3" localSheetId="1">#REF!</definedName>
    <definedName name="_EST3">#REF!</definedName>
    <definedName name="_EST4" localSheetId="2">#REF!</definedName>
    <definedName name="_EST4" localSheetId="1">#REF!</definedName>
    <definedName name="_EST4">#REF!</definedName>
    <definedName name="_EST5" localSheetId="2">#REF!</definedName>
    <definedName name="_EST5" localSheetId="1">#REF!</definedName>
    <definedName name="_EST5">#REF!</definedName>
    <definedName name="_EST6" localSheetId="2">#REF!</definedName>
    <definedName name="_EST6" localSheetId="1">#REF!</definedName>
    <definedName name="_EST6">#REF!</definedName>
    <definedName name="_EST7" localSheetId="2">#REF!</definedName>
    <definedName name="_EST7" localSheetId="1">#REF!</definedName>
    <definedName name="_EST7">#REF!</definedName>
    <definedName name="_EST8" localSheetId="2">#REF!</definedName>
    <definedName name="_EST8" localSheetId="1">#REF!</definedName>
    <definedName name="_EST8">#REF!</definedName>
    <definedName name="_EST9" localSheetId="2">#REF!</definedName>
    <definedName name="_EST9" localSheetId="1">#REF!</definedName>
    <definedName name="_EST9">#REF!</definedName>
    <definedName name="_EXC1" localSheetId="2">#REF!</definedName>
    <definedName name="_EXC1" localSheetId="1">#REF!</definedName>
    <definedName name="_EXC1">#REF!</definedName>
    <definedName name="_EXC10" localSheetId="2">#REF!</definedName>
    <definedName name="_EXC10" localSheetId="1">#REF!</definedName>
    <definedName name="_EXC10">#REF!</definedName>
    <definedName name="_EXC11" localSheetId="2">#REF!</definedName>
    <definedName name="_EXC11" localSheetId="1">#REF!</definedName>
    <definedName name="_EXC11">#REF!</definedName>
    <definedName name="_EXC12" localSheetId="2">#REF!</definedName>
    <definedName name="_EXC12" localSheetId="1">#REF!</definedName>
    <definedName name="_EXC12">#REF!</definedName>
    <definedName name="_EXC2" localSheetId="2">#REF!</definedName>
    <definedName name="_EXC2" localSheetId="1">#REF!</definedName>
    <definedName name="_EXC2">#REF!</definedName>
    <definedName name="_EXC3" localSheetId="2">#REF!</definedName>
    <definedName name="_EXC3" localSheetId="1">#REF!</definedName>
    <definedName name="_EXC3">#REF!</definedName>
    <definedName name="_EXC4" localSheetId="2">#REF!</definedName>
    <definedName name="_EXC4" localSheetId="1">#REF!</definedName>
    <definedName name="_EXC4">#REF!</definedName>
    <definedName name="_EXC5" localSheetId="2">#REF!</definedName>
    <definedName name="_EXC5" localSheetId="1">#REF!</definedName>
    <definedName name="_EXC5">#REF!</definedName>
    <definedName name="_EXC6" localSheetId="2">#REF!</definedName>
    <definedName name="_EXC6" localSheetId="1">#REF!</definedName>
    <definedName name="_EXC6">#REF!</definedName>
    <definedName name="_EXC7" localSheetId="2">#REF!</definedName>
    <definedName name="_EXC7" localSheetId="1">#REF!</definedName>
    <definedName name="_EXC7">#REF!</definedName>
    <definedName name="_EXC8" localSheetId="2">#REF!</definedName>
    <definedName name="_EXC8" localSheetId="1">#REF!</definedName>
    <definedName name="_EXC8">#REF!</definedName>
    <definedName name="_EXC9" localSheetId="2">#REF!</definedName>
    <definedName name="_EXC9" localSheetId="1">#REF!</definedName>
    <definedName name="_EXC9">#REF!</definedName>
    <definedName name="_Fill" localSheetId="2" hidden="1">#REF!</definedName>
    <definedName name="_Fill" localSheetId="1" hidden="1">#REF!</definedName>
    <definedName name="_Fill" localSheetId="3" hidden="1">#REF!</definedName>
    <definedName name="_Fill" hidden="1">#REF!</definedName>
    <definedName name="_G1">#N/A</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PC2002" localSheetId="2">#REF!</definedName>
    <definedName name="_IPC2002" localSheetId="1">#REF!</definedName>
    <definedName name="_IPC2002" localSheetId="3">#REF!</definedName>
    <definedName name="_IPC2002">#REF!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hidden="1">#REF!</definedName>
    <definedName name="_Key2" localSheetId="2" hidden="1">#REF!</definedName>
    <definedName name="_Key2" localSheetId="1" hidden="1">#REF!</definedName>
    <definedName name="_Key2"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 localSheetId="1">#REF!</definedName>
    <definedName name="_MA2">#REF!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 localSheetId="2">#REF!</definedName>
    <definedName name="_oa55" localSheetId="1">#REF!</definedName>
    <definedName name="_oa55">#REF!</definedName>
    <definedName name="_Order1" hidden="1">0</definedName>
    <definedName name="_Order2" hidden="1">0</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2" hidden="1">#REF!</definedName>
    <definedName name="_Parse_Out" localSheetId="1" hidden="1">#REF!</definedName>
    <definedName name="_Parse_Out" hidden="1">#REF!</definedName>
    <definedName name="_PJ50" localSheetId="2">#REF!</definedName>
    <definedName name="_PJ50" localSheetId="1">#REF!</definedName>
    <definedName name="_PJ50" localSheetId="3">#REF!</definedName>
    <definedName name="_PJ50">#REF!</definedName>
    <definedName name="_pj51" localSheetId="2">#REF!</definedName>
    <definedName name="_pj51" localSheetId="1">#REF!</definedName>
    <definedName name="_pj51">#REF!</definedName>
    <definedName name="_PRE1" localSheetId="2">#REF!</definedName>
    <definedName name="_PRE1" localSheetId="1">#REF!</definedName>
    <definedName name="_PRE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c" localSheetId="2">#REF!</definedName>
    <definedName name="_rc" localSheetId="3">#REF!</definedName>
    <definedName name="_rc">#REF!</definedName>
    <definedName name="_rf8" localSheetId="2">#REF!</definedName>
    <definedName name="_rf8" localSheetId="1">#REF!</definedName>
    <definedName name="_rf8">#REF!</definedName>
    <definedName name="_RF9" localSheetId="2">#REF!</definedName>
    <definedName name="_RF9" localSheetId="1">#REF!</definedName>
    <definedName name="_RF9">#REF!</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localSheetId="1" hidden="1">#REF!</definedName>
    <definedName name="_Sort" hidden="1">#REF!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b1" localSheetId="2">#REF!</definedName>
    <definedName name="_tab1" localSheetId="1">#REF!</definedName>
    <definedName name="_tab1">#REF!</definedName>
    <definedName name="_tab2" localSheetId="2">#REF!</definedName>
    <definedName name="_tab2" localSheetId="1">#REF!</definedName>
    <definedName name="_tab2">#REF!</definedName>
    <definedName name="_tab3" localSheetId="2">#REF!</definedName>
    <definedName name="_tab3" localSheetId="1">#REF!</definedName>
    <definedName name="_tab3">#REF!</definedName>
    <definedName name="_TAB4" localSheetId="2">#REF!</definedName>
    <definedName name="_TAB4" localSheetId="1">#REF!</definedName>
    <definedName name="_TAB4">#REF!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2">Scheduled_Payment+Extra_Payment</definedName>
    <definedName name="_w6" localSheetId="1">Scheduled_Payment+Extra_Payment</definedName>
    <definedName name="_w6">Scheduled_Payment+Extra_Payment</definedName>
    <definedName name="_w7">#N/A</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 localSheetId="2">#REF!</definedName>
    <definedName name="_xz2" localSheetId="1">#REF!</definedName>
    <definedName name="_xz2">#REF!</definedName>
    <definedName name="_y1">#N/A</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2">#REF!</definedName>
    <definedName name="A" localSheetId="1">#REF!</definedName>
    <definedName name="A" localSheetId="3">#REF!</definedName>
    <definedName name="A">#REF!</definedName>
    <definedName name="A_impresión_IM" localSheetId="2">#REF!</definedName>
    <definedName name="A_impresión_IM" localSheetId="1">#REF!</definedName>
    <definedName name="A_impresión_IM" localSheetId="3">#REF!</definedName>
    <definedName name="A_impresión_IM">#REF!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'[5]PU (2)'!#REF!</definedName>
    <definedName name="aa" localSheetId="3">'[5]PU (2)'!#REF!</definedName>
    <definedName name="aa">'[5]PU (2)'!#REF!</definedName>
    <definedName name="AAA" localSheetId="2">'[5]PU (2)'!#REF!</definedName>
    <definedName name="AAA" localSheetId="3">'[5]PU (2)'!#REF!</definedName>
    <definedName name="AAA">'[5]PU (2)'!#REF!</definedName>
    <definedName name="AAAA">'[5]PU (2)'!$F$10</definedName>
    <definedName name="AAAAA" localSheetId="2">#REF!</definedName>
    <definedName name="AAAAA" localSheetId="1">#REF!</definedName>
    <definedName name="AAAAA">#REF!</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c" localSheetId="2">#REF!</definedName>
    <definedName name="abc" localSheetId="1">#REF!</definedName>
    <definedName name="abc" localSheetId="3">#REF!</definedName>
    <definedName name="abc">#REF!</definedName>
    <definedName name="ABG">[1]AASHTO!$A$2:$F$5</definedName>
    <definedName name="absc" localSheetId="2">[6]!absc</definedName>
    <definedName name="absc" localSheetId="1">[6]!absc</definedName>
    <definedName name="absc" localSheetId="3">[7]!absc</definedName>
    <definedName name="absc">[7]!absc</definedName>
    <definedName name="absc_" localSheetId="2">[8]!absc</definedName>
    <definedName name="absc_" localSheetId="1">[8]!absc</definedName>
    <definedName name="absc_">[8]!absc</definedName>
    <definedName name="absc_1" localSheetId="2">[8]!absc</definedName>
    <definedName name="absc_1" localSheetId="1">[8]!absc</definedName>
    <definedName name="absc_1">[8]!absc</definedName>
    <definedName name="absc1" localSheetId="2">[9]!absc</definedName>
    <definedName name="absc1" localSheetId="1">[9]!absc</definedName>
    <definedName name="absc1">[10]!absc</definedName>
    <definedName name="AccessDatabase" localSheetId="2" hidden="1">"C:\C-314\VOLUMENES\volfin4.mdb"</definedName>
    <definedName name="AccessDatabase" localSheetId="1" hidden="1">"C:\C-314\VOLUMENES\volfin4.mdb"</definedName>
    <definedName name="AccessDatabase" hidden="1">"A:\SAIN.mdb"</definedName>
    <definedName name="ad" localSheetId="2">#REF!</definedName>
    <definedName name="ad" localSheetId="3">#REF!</definedName>
    <definedName name="ad">#REF!</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I" localSheetId="2">#REF!</definedName>
    <definedName name="ADI" localSheetId="1">#REF!</definedName>
    <definedName name="ADI">#REF!</definedName>
    <definedName name="administrador" localSheetId="2">[11]Informacion!$B$15</definedName>
    <definedName name="administrador" localSheetId="1">[11]Informacion!$B$15</definedName>
    <definedName name="ADMINISTRADOR">[12]CUMPLIMIENTO!$C$5</definedName>
    <definedName name="ADMINISTRADOR_VIAL__ARMANDO_SANCHEZ_SANCHEZ">[13]INDICMICROEMP!$A$20</definedName>
    <definedName name="adoc1" localSheetId="2">[9]!absc</definedName>
    <definedName name="adoc1" localSheetId="1">[9]!absc</definedName>
    <definedName name="adoc1">[10]!absc</definedName>
    <definedName name="adoq" localSheetId="2">[14]!absc</definedName>
    <definedName name="adoq" localSheetId="1">[14]!absc</definedName>
    <definedName name="adoq" localSheetId="3">[14]!absc</definedName>
    <definedName name="adoq">[14]!absc</definedName>
    <definedName name="ads" localSheetId="2">#REF!</definedName>
    <definedName name="ads" localSheetId="1">#REF!</definedName>
    <definedName name="ads">#REF!</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h" localSheetId="2">#REF!</definedName>
    <definedName name="ah" localSheetId="3">#REF!</definedName>
    <definedName name="ah">#REF!</definedName>
    <definedName name="ahe" localSheetId="2">#REF!</definedName>
    <definedName name="ahe" localSheetId="3">#REF!</definedName>
    <definedName name="ahe">#REF!</definedName>
    <definedName name="AIU" localSheetId="2">#REF!</definedName>
    <definedName name="AIU" localSheetId="1">#REF!</definedName>
    <definedName name="AIU">#REF!</definedName>
    <definedName name="aj" localSheetId="2">#REF!</definedName>
    <definedName name="aj" localSheetId="3">#REF!</definedName>
    <definedName name="aj">#REF!</definedName>
    <definedName name="AjustDelAIU" localSheetId="2">#REF!</definedName>
    <definedName name="AjustDelAIU" localSheetId="1">#REF!</definedName>
    <definedName name="AjustDelAIU">#REF!</definedName>
    <definedName name="alc" localSheetId="2">[15]!absc</definedName>
    <definedName name="alc" localSheetId="1">[15]!absc</definedName>
    <definedName name="alc">[15]!absc</definedName>
    <definedName name="ANE" localSheetId="2">'[16]ANEXO 7'!#REF!</definedName>
    <definedName name="ANE" localSheetId="1">'[16]ANEXO 7'!#REF!</definedName>
    <definedName name="ANE">'[16]ANEXO 7'!#REF!</definedName>
    <definedName name="anscount" hidden="1">1</definedName>
    <definedName name="Antic" localSheetId="2">[17]BASES!$B$33</definedName>
    <definedName name="Antic" localSheetId="1">[17]BASES!$B$33</definedName>
    <definedName name="ANTIC" localSheetId="3">'[18]1'!#REF!</definedName>
    <definedName name="ANTIC">'[18]1'!#REF!</definedName>
    <definedName name="ANTICIPO">[19]BASES!$B$33</definedName>
    <definedName name="AÑOWUIE">'[20]Res-Accide-10'!$R$2:$R$7</definedName>
    <definedName name="ao" localSheetId="2">#REF!</definedName>
    <definedName name="ao" localSheetId="3">#REF!</definedName>
    <definedName name="ao">#REF!</definedName>
    <definedName name="APU" localSheetId="2">[21]!absc</definedName>
    <definedName name="APU" localSheetId="1">[21]!absc</definedName>
    <definedName name="APU" localSheetId="3">[22]!absc</definedName>
    <definedName name="APU">[22]!absc</definedName>
    <definedName name="APU221.1" localSheetId="2">#REF!</definedName>
    <definedName name="APU221.1" localSheetId="1">#REF!</definedName>
    <definedName name="APU221.1" localSheetId="3">#REF!</definedName>
    <definedName name="APU221.1">#REF!</definedName>
    <definedName name="APU221.2" localSheetId="2">#REF!</definedName>
    <definedName name="APU221.2" localSheetId="1">#REF!</definedName>
    <definedName name="APU221.2" localSheetId="3">#REF!</definedName>
    <definedName name="APU221.2">#REF!</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2">#REF!</definedName>
    <definedName name="_xlnm.Print_Area" localSheetId="1">#REF!</definedName>
    <definedName name="_xlnm.Print_Area" localSheetId="3">#REF!</definedName>
    <definedName name="_xlnm.Print_Area">#REF!</definedName>
    <definedName name="as" localSheetId="2">#REF!</definedName>
    <definedName name="as" localSheetId="3">#REF!</definedName>
    <definedName name="as">#REF!</definedName>
    <definedName name="asasdasd">#N/A</definedName>
    <definedName name="ASB">[1]AASHTO!$A$8:$F$11</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ñk">#N/A</definedName>
    <definedName name="ASFALTO">'[23]5.2'!$D$21</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u" localSheetId="2">#REF!</definedName>
    <definedName name="au" localSheetId="3">#REF!</definedName>
    <definedName name="au">#REF!</definedName>
    <definedName name="aur" localSheetId="2">#REF!</definedName>
    <definedName name="aur" localSheetId="3">#REF!</definedName>
    <definedName name="aur">#REF!</definedName>
    <definedName name="auto1" localSheetId="2">#REF!</definedName>
    <definedName name="auto1" localSheetId="1">#REF!</definedName>
    <definedName name="auto1">#REF!</definedName>
    <definedName name="auto123" localSheetId="2">#REF!</definedName>
    <definedName name="auto123" localSheetId="1">#REF!</definedName>
    <definedName name="auto123">#REF!</definedName>
    <definedName name="auto2" localSheetId="2">#REF!</definedName>
    <definedName name="auto2" localSheetId="1">#REF!</definedName>
    <definedName name="auto2">#REF!</definedName>
    <definedName name="AUTO22" localSheetId="2">#REF!</definedName>
    <definedName name="AUTO22" localSheetId="1">#REF!</definedName>
    <definedName name="AUTO22">#REF!</definedName>
    <definedName name="av" localSheetId="2">#REF!</definedName>
    <definedName name="av" localSheetId="3">#REF!</definedName>
    <definedName name="av">#REF!</definedName>
    <definedName name="ax" localSheetId="2">#REF!</definedName>
    <definedName name="ax" localSheetId="3">#REF!</definedName>
    <definedName name="ax">#REF!</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 hidden="1">{"via1",#N/A,TRUE,"general";"via2",#N/A,TRUE,"general";"via3",#N/A,TRUE,"general"}</definedName>
    <definedName name="b">#REF!</definedName>
    <definedName name="B_impresión_IM" localSheetId="2">#REF!</definedName>
    <definedName name="B_impresión_IM" localSheetId="1">#REF!</definedName>
    <definedName name="B_impresión_IM">#REF!</definedName>
    <definedName name="base" localSheetId="2">#REF!</definedName>
    <definedName name="base" localSheetId="1">#REF!</definedName>
    <definedName name="base">#REF!</definedName>
    <definedName name="base_VaR" localSheetId="2">#REF!</definedName>
    <definedName name="base_VaR" localSheetId="1">#REF!</definedName>
    <definedName name="base_VaR">#REF!</definedName>
    <definedName name="BASEDATOS" localSheetId="2">#REF!</definedName>
    <definedName name="BASEDATOS" localSheetId="1">#REF!</definedName>
    <definedName name="BASEDATOS">#REF!</definedName>
    <definedName name="_xlnm.Database" localSheetId="2">#REF!</definedName>
    <definedName name="_xlnm.Database" localSheetId="1">#REF!</definedName>
    <definedName name="_xlnm.Database" localSheetId="3">#REF!</definedName>
    <definedName name="_xlnm.Database">#REF!</definedName>
    <definedName name="bb" localSheetId="2">#REF!</definedName>
    <definedName name="bb" localSheetId="3">#REF!</definedName>
    <definedName name="bb">#REF!</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1">#REF!</definedName>
    <definedName name="Beg_Bal">#REF!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 localSheetId="2">#REF!</definedName>
    <definedName name="bgh" localSheetId="3">#REF!</definedName>
    <definedName name="bgh">#REF!</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 localSheetId="2">#REF!</definedName>
    <definedName name="BHT" localSheetId="3">#REF!</definedName>
    <definedName name="BHT">#REF!</definedName>
    <definedName name="bimestre" localSheetId="2">'[24]ESTADO RED'!$E$8</definedName>
    <definedName name="bimestre" localSheetId="1">'[24]ESTADO RED'!$E$8</definedName>
    <definedName name="bimestre">'[25]ESTADO RED'!$E$8</definedName>
    <definedName name="bl" localSheetId="2">#REF!</definedName>
    <definedName name="bl" localSheetId="3">#REF!</definedName>
    <definedName name="bl">#REF!</definedName>
    <definedName name="bnm" localSheetId="2">#REF!</definedName>
    <definedName name="bnm" localSheetId="3">#REF!</definedName>
    <definedName name="bnm">#REF!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#REF!</definedName>
    <definedName name="BuiltIn_Print_Area" localSheetId="1">#REF!</definedName>
    <definedName name="BuiltIn_Print_Area">#REF!</definedName>
    <definedName name="BuiltIn_Print_Titles" localSheetId="2">#REF!</definedName>
    <definedName name="BuiltIn_Print_Titles" localSheetId="1">#REF!</definedName>
    <definedName name="BuiltIn_Print_Titles">#REF!</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 localSheetId="2">#REF!</definedName>
    <definedName name="bw" localSheetId="3">#REF!</definedName>
    <definedName name="bw">#REF!</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 localSheetId="2">#REF!</definedName>
    <definedName name="C_" localSheetId="1">#REF!</definedName>
    <definedName name="C_" localSheetId="3">#REF!</definedName>
    <definedName name="C_">#REF!</definedName>
    <definedName name="CAB" localSheetId="2">#REF!</definedName>
    <definedName name="CAB" localSheetId="1">#REF!</definedName>
    <definedName name="CAB">#REF!</definedName>
    <definedName name="CANT" localSheetId="2">#REF!</definedName>
    <definedName name="CANT" localSheetId="1">#REF!</definedName>
    <definedName name="CANT" localSheetId="3">#REF!</definedName>
    <definedName name="CANT">#REF!</definedName>
    <definedName name="causa" localSheetId="2">#REF!</definedName>
    <definedName name="causa" localSheetId="1">#REF!</definedName>
    <definedName name="causa" localSheetId="3">#REF!</definedName>
    <definedName name="causa">#REF!</definedName>
    <definedName name="cc" localSheetId="2">#REF!</definedName>
    <definedName name="cc" localSheetId="3">#REF!</definedName>
    <definedName name="cc">#REF!</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'[26]A. P. U.'!#REF!</definedName>
    <definedName name="CCCCCC" localSheetId="1">'[26]A. P. U.'!#REF!</definedName>
    <definedName name="CCCCCC" localSheetId="3">'[26]A. P. U.'!#REF!</definedName>
    <definedName name="CCCCCC">'[26]A. P. U.'!#REF!</definedName>
    <definedName name="ccto210" localSheetId="2">#REF!</definedName>
    <definedName name="ccto210" localSheetId="1">#REF!</definedName>
    <definedName name="ccto210" localSheetId="3">#REF!</definedName>
    <definedName name="ccto210">#REF!</definedName>
    <definedName name="cd" localSheetId="2">[27]Hoja1!$C$81</definedName>
    <definedName name="cd" localSheetId="1">[27]Hoja1!$C$81</definedName>
    <definedName name="cd" localSheetId="3">#REF!</definedName>
    <definedName name="cd">#REF!</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[17]CDItem!$G$8</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[28]Insum!$A$3:$H$63</definedName>
    <definedName name="CIRCUITOS">[29]Circuitos!$C$2:$C$891</definedName>
    <definedName name="clase" localSheetId="2">#REF!</definedName>
    <definedName name="clase" localSheetId="1">#REF!</definedName>
    <definedName name="clase" localSheetId="3">#REF!</definedName>
    <definedName name="clase">#REF!</definedName>
    <definedName name="co" localSheetId="2">#REF!</definedName>
    <definedName name="co" localSheetId="3">#REF!</definedName>
    <definedName name="co">#REF!</definedName>
    <definedName name="COMPROBANTE_DE_PAGO" localSheetId="2">#REF!</definedName>
    <definedName name="COMPROBANTE_DE_PAGO" localSheetId="1">#REF!</definedName>
    <definedName name="COMPROBANTE_DE_PAGO">#REF!</definedName>
    <definedName name="Consultor">'[30]Datos básicos'!$B$2</definedName>
    <definedName name="Contratante">'[30]Datos básicos'!$B$1</definedName>
    <definedName name="Contrato">'[30]Datos básicos'!$B$3</definedName>
    <definedName name="cp" localSheetId="2">#REF!</definedName>
    <definedName name="cp" localSheetId="3">#REF!</definedName>
    <definedName name="cp">#REF!</definedName>
    <definedName name="Criticos" localSheetId="2">#REF!</definedName>
    <definedName name="Criticos" localSheetId="1">#REF!</definedName>
    <definedName name="Criticos">#REF!</definedName>
    <definedName name="cuad1" localSheetId="2">#REF!</definedName>
    <definedName name="cuad1" localSheetId="1">#REF!</definedName>
    <definedName name="cuad1">#REF!</definedName>
    <definedName name="cuad2" localSheetId="2">#REF!</definedName>
    <definedName name="cuad2" localSheetId="1">#REF!</definedName>
    <definedName name="cuad2">#REF!</definedName>
    <definedName name="cuad3" localSheetId="2">#REF!</definedName>
    <definedName name="cuad3" localSheetId="1">#REF!</definedName>
    <definedName name="cuad3">#REF!</definedName>
    <definedName name="cuad4" localSheetId="2">#REF!</definedName>
    <definedName name="cuad4" localSheetId="1">#REF!</definedName>
    <definedName name="cuad4">#REF!</definedName>
    <definedName name="CUAD5" localSheetId="2">#REF!</definedName>
    <definedName name="CUAD5" localSheetId="1">#REF!</definedName>
    <definedName name="CUAD5">#REF!</definedName>
    <definedName name="cuado" localSheetId="2">#REF!</definedName>
    <definedName name="cuado" localSheetId="1">#REF!</definedName>
    <definedName name="cuado">#REF!</definedName>
    <definedName name="CUBS">[31]Hoja4!$1:$1048576</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2" hidden="1">{"TAB1",#N/A,TRUE,"GENERAL";"TAB2",#N/A,TRUE,"GENERAL";"TAB3",#N/A,TRUE,"GENERAL";"TAB4",#N/A,TRUE,"GENERAL";"TAB5",#N/A,TRUE,"GENERAL"}</definedName>
    <definedName name="cv" localSheetId="1" hidden="1">{"TAB1",#N/A,TRUE,"GENERAL";"TAB2",#N/A,TRUE,"GENERAL";"TAB3",#N/A,TRUE,"GENERAL";"TAB4",#N/A,TRUE,"GENERAL";"TAB5",#N/A,TRUE,"GENERAL"}</definedName>
    <definedName name="cv" localSheetId="3">#REF!</definedName>
    <definedName name="cv">#REF!</definedName>
    <definedName name="cv_51" localSheetId="2">#REF!</definedName>
    <definedName name="cv_51" localSheetId="1">#REF!</definedName>
    <definedName name="cv_51">#REF!</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cx" localSheetId="2">#REF!</definedName>
    <definedName name="cx" localSheetId="3">#REF!</definedName>
    <definedName name="cx">#REF!</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percápita">[32]Sanitario!$AC$9:$AD$9</definedName>
    <definedName name="dario" localSheetId="2">'[33]GPI 526'!#REF!</definedName>
    <definedName name="dario" localSheetId="1">'[33]GPI 526'!#REF!</definedName>
    <definedName name="dario">'[33]GPI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 localSheetId="2">#REF!</definedName>
    <definedName name="DAT" localSheetId="1">#REF!</definedName>
    <definedName name="DAT">#REF!</definedName>
    <definedName name="Data" localSheetId="2">#REF!</definedName>
    <definedName name="Data" localSheetId="1">#REF!</definedName>
    <definedName name="Data">#REF!</definedName>
    <definedName name="Datos" localSheetId="2">#REF!</definedName>
    <definedName name="Datos" localSheetId="1">#REF!</definedName>
    <definedName name="Datos">#REF!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 localSheetId="2">#REF!</definedName>
    <definedName name="dc" localSheetId="3">#REF!</definedName>
    <definedName name="dc">#REF!</definedName>
    <definedName name="DCF" localSheetId="2">#REF!</definedName>
    <definedName name="DCF" localSheetId="3">#REF!</definedName>
    <definedName name="DCF">#REF!</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 localSheetId="1">#REF!</definedName>
    <definedName name="dd" localSheetId="3">#REF!</definedName>
    <definedName name="dd">#REF!</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#N/A</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e" localSheetId="2">#REF!</definedName>
    <definedName name="ddee" localSheetId="1">#REF!</definedName>
    <definedName name="ddee">#REF!</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FLEXION_GG" localSheetId="2">TRUNC(ABS(#REF!))</definedName>
    <definedName name="DEFLEXION_GG" localSheetId="1">TRUNC(ABS(#REF!))</definedName>
    <definedName name="DEFLEXION_GG">TRUNC(ABS(#REF!))</definedName>
    <definedName name="DEFLEXION_ID" localSheetId="2">IF(#REF!&lt;0,"I","D")</definedName>
    <definedName name="DEFLEXION_ID" localSheetId="1">IF(#REF!&lt;0,"I","D")</definedName>
    <definedName name="DEFLEXION_ID">IF(#REF!&lt;0,"I","D")</definedName>
    <definedName name="DEFLEXION_MM" localSheetId="2">TRUNC(60*(ABS(#REF!)-'411.1P'!DEFLEXION_GG))</definedName>
    <definedName name="DEFLEXION_MM" localSheetId="1">TRUNC(60*(ABS(#REF!)-'450.10P'!DEFLEXION_GG))</definedName>
    <definedName name="DEFLEXION_MM">TRUNC(60*(ABS(#REF!)-DEFLEXION_GG))</definedName>
    <definedName name="DEFLEXION_SS" localSheetId="2">ROUND(3600*(ABS(#REF!)-'411.1P'!DEFLEXION_GG-'411.1P'!DEFLEXION_MM/60),0)</definedName>
    <definedName name="DEFLEXION_SS" localSheetId="1">ROUND(3600*(ABS(#REF!)-'450.10P'!DEFLEXION_GG-'450.10P'!DEFLEXION_MM/60),0)</definedName>
    <definedName name="DEFLEXION_SS">ROUND(3600*(ABS(#REF!)-DEFLEXION_GG-DEFLEXION_MM/60),0)</definedName>
    <definedName name="demanto" localSheetId="2">#REF!</definedName>
    <definedName name="demanto" localSheetId="1">#REF!</definedName>
    <definedName name="demanto">#REF!</definedName>
    <definedName name="demanto_51" localSheetId="2">#REF!</definedName>
    <definedName name="demanto_51" localSheetId="1">#REF!</definedName>
    <definedName name="demanto_51">#REF!</definedName>
    <definedName name="DER">[34]DIST!$C$7:$D$2942</definedName>
    <definedName name="df" localSheetId="2">#REF!</definedName>
    <definedName name="df" localSheetId="3">#REF!</definedName>
    <definedName name="df">#REF!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sdggh" localSheetId="2">#REF!</definedName>
    <definedName name="dgsdggh" localSheetId="1">#REF!</definedName>
    <definedName name="dgsdggh">#REF!</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 localSheetId="2">#REF!</definedName>
    <definedName name="di" localSheetId="3">#REF!</definedName>
    <definedName name="di">#REF!</definedName>
    <definedName name="diego" localSheetId="2">#REF!</definedName>
    <definedName name="diego" localSheetId="1">#REF!</definedName>
    <definedName name="diego">#REF!</definedName>
    <definedName name="diego1" localSheetId="2">#REF!</definedName>
    <definedName name="diego1" localSheetId="1">#REF!</definedName>
    <definedName name="diego1">#REF!</definedName>
    <definedName name="dj" localSheetId="2">#REF!</definedName>
    <definedName name="dj" localSheetId="3">#REF!</definedName>
    <definedName name="dj">#REF!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 localSheetId="2">#REF!</definedName>
    <definedName name="dl" localSheetId="3">#REF!</definedName>
    <definedName name="dl">#REF!</definedName>
    <definedName name="dm" localSheetId="2">#REF!</definedName>
    <definedName name="dm" localSheetId="3">#REF!</definedName>
    <definedName name="dm">#REF!</definedName>
    <definedName name="do" localSheetId="2">#REF!</definedName>
    <definedName name="do" localSheetId="3">#REF!</definedName>
    <definedName name="do">#REF!</definedName>
    <definedName name="DOR" localSheetId="2">#REF!</definedName>
    <definedName name="DOR" localSheetId="3">#REF!</definedName>
    <definedName name="DOR">#REF!</definedName>
    <definedName name="Dp">[32]Sanitario!$AC$8:$AD$8</definedName>
    <definedName name="drf" localSheetId="2">#REF!</definedName>
    <definedName name="drf" localSheetId="3">#REF!</definedName>
    <definedName name="drf">#REF!</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 localSheetId="2">#REF!</definedName>
    <definedName name="DSA" localSheetId="3">#REF!</definedName>
    <definedName name="DSA">#REF!</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 localSheetId="2">#REF!</definedName>
    <definedName name="dt" localSheetId="3">#REF!</definedName>
    <definedName name="dt">#REF!</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TS" localSheetId="2">#REF!</definedName>
    <definedName name="DTS" localSheetId="3">#REF!</definedName>
    <definedName name="DTS">#REF!</definedName>
    <definedName name="Dv">[32]Sanitario!$AC$7:$AD$7</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_03" localSheetId="2">#REF!</definedName>
    <definedName name="E_03" localSheetId="1">#REF!</definedName>
    <definedName name="E_03">#REF!</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[35]INDICMICROEMP!$A$20</definedName>
    <definedName name="ee" localSheetId="1">[35]INDICMICROEMP!$A$20</definedName>
    <definedName name="ee" localSheetId="3">#REF!</definedName>
    <definedName name="ee">#REF!</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 localSheetId="2">#REF!</definedName>
    <definedName name="ef" localSheetId="3">#REF!</definedName>
    <definedName name="ef">#REF!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l" localSheetId="2">#REF!</definedName>
    <definedName name="el" localSheetId="3">#REF!</definedName>
    <definedName name="el">#REF!</definedName>
    <definedName name="emanto" localSheetId="2">#REF!</definedName>
    <definedName name="emanto" localSheetId="1">#REF!</definedName>
    <definedName name="emanto">#REF!</definedName>
    <definedName name="emanto_51" localSheetId="2">#REF!</definedName>
    <definedName name="emanto_51" localSheetId="1">#REF!</definedName>
    <definedName name="emanto_51">#REF!</definedName>
    <definedName name="End_Bal" localSheetId="2">#REF!</definedName>
    <definedName name="End_Bal" localSheetId="1">#REF!</definedName>
    <definedName name="End_Bal">#REF!</definedName>
    <definedName name="EQUI">[36]EQUIPOS!$1:$1048576</definedName>
    <definedName name="equipo" localSheetId="2">[37]Equipo!$A$7:$A$65536</definedName>
    <definedName name="equipo" localSheetId="1">[37]Equipo!$A$7:$A$65536</definedName>
    <definedName name="EQUIPO" localSheetId="3">#REF!</definedName>
    <definedName name="EQUIPO">#REF!</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 localSheetId="2">#REF!</definedName>
    <definedName name="er" localSheetId="3">#REF!</definedName>
    <definedName name="er">#REF!</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2"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OR" localSheetId="2">#REF!</definedName>
    <definedName name="ERROR" localSheetId="1">#REF!</definedName>
    <definedName name="ERROR">#REF!</definedName>
    <definedName name="ERROR1" localSheetId="2">#REF!</definedName>
    <definedName name="ERROR1" localSheetId="1">#REF!</definedName>
    <definedName name="ERROR1">#REF!</definedName>
    <definedName name="ERROR2" localSheetId="2">#REF!</definedName>
    <definedName name="ERROR2" localSheetId="1">#REF!</definedName>
    <definedName name="ERROR2">#REF!</definedName>
    <definedName name="ERROR3" localSheetId="2">[38]TARIF2002!#REF!</definedName>
    <definedName name="ERROR3" localSheetId="1">[38]TARIF2002!#REF!</definedName>
    <definedName name="ERROR3">[38]TARIF2002!#REF!</definedName>
    <definedName name="ERROR5" localSheetId="2">[38]TARIF2002!#REF!</definedName>
    <definedName name="ERROR5" localSheetId="1">[38]TARIF2002!#REF!</definedName>
    <definedName name="ERROR5">[38]TARIF2002!#REF!</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PECIFICACION" localSheetId="2">#REF!</definedName>
    <definedName name="ESPECIFICACION" localSheetId="1">#REF!</definedName>
    <definedName name="ESPECIFICACION" localSheetId="3">#REF!</definedName>
    <definedName name="ESPECIFICACION">#REF!</definedName>
    <definedName name="Especificación" localSheetId="2">#REF!</definedName>
    <definedName name="Especificación" localSheetId="1">#REF!</definedName>
    <definedName name="Especificación" localSheetId="3">#REF!</definedName>
    <definedName name="Especificación">#REF!</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 localSheetId="2">#REF!</definedName>
    <definedName name="EXC" localSheetId="1">#REF!</definedName>
    <definedName name="EXC">#REF!</definedName>
    <definedName name="exCEL" localSheetId="2">#REF!</definedName>
    <definedName name="exCEL" localSheetId="1">#REF!</definedName>
    <definedName name="exCEL">#REF!</definedName>
    <definedName name="exCEL_51" localSheetId="2">#REF!</definedName>
    <definedName name="exCEL_51" localSheetId="1">#REF!</definedName>
    <definedName name="exCEL_51">#REF!</definedName>
    <definedName name="Excel_BuiltIn_Print_Area_3" localSheetId="2">#REF!</definedName>
    <definedName name="Excel_BuiltIn_Print_Area_3" localSheetId="1">#REF!</definedName>
    <definedName name="Excel_BuiltIn_Print_Area_3">#REF!</definedName>
    <definedName name="Excel_BuiltIn_Print_Area_3_51" localSheetId="2">#REF!</definedName>
    <definedName name="Excel_BuiltIn_Print_Area_3_51" localSheetId="1">#REF!</definedName>
    <definedName name="Excel_BuiltIn_Print_Area_3_51">#REF!</definedName>
    <definedName name="Excel_BuiltIn_Print_Area_3_X" localSheetId="2">#REF!</definedName>
    <definedName name="Excel_BuiltIn_Print_Area_3_X" localSheetId="1">#REF!</definedName>
    <definedName name="Excel_BuiltIn_Print_Area_3_X">#REF!</definedName>
    <definedName name="Excel_BuiltIn_Print_Area_3_X_51" localSheetId="2">#REF!</definedName>
    <definedName name="Excel_BuiltIn_Print_Area_3_X_51" localSheetId="1">#REF!</definedName>
    <definedName name="Excel_BuiltIn_Print_Area_3_X_51">#REF!</definedName>
    <definedName name="Excel_BuiltIn_Print_Titles_10" localSheetId="2">[33]SKJ452!#REF!</definedName>
    <definedName name="Excel_BuiltIn_Print_Titles_10" localSheetId="1">[33]SKJ452!#REF!</definedName>
    <definedName name="Excel_BuiltIn_Print_Titles_10">[33]SKJ452!#REF!</definedName>
    <definedName name="Excel_BuiltIn_Print_Titles_10_51" localSheetId="2">#REF!</definedName>
    <definedName name="Excel_BuiltIn_Print_Titles_10_51" localSheetId="1">#REF!</definedName>
    <definedName name="Excel_BuiltIn_Print_Titles_10_51">#REF!</definedName>
    <definedName name="Excel_BuiltIn_Print_Titles_11" localSheetId="2">[33]ITA878!#REF!</definedName>
    <definedName name="Excel_BuiltIn_Print_Titles_11" localSheetId="1">[33]ITA878!#REF!</definedName>
    <definedName name="Excel_BuiltIn_Print_Titles_11">[33]ITA878!#REF!</definedName>
    <definedName name="Excel_BuiltIn_Print_Titles_11_51" localSheetId="2">#REF!</definedName>
    <definedName name="Excel_BuiltIn_Print_Titles_11_51" localSheetId="1">#REF!</definedName>
    <definedName name="Excel_BuiltIn_Print_Titles_11_51">#REF!</definedName>
    <definedName name="Excel_BuiltIn_Print_Titles_12" localSheetId="2">'[33]AEA-944'!#REF!</definedName>
    <definedName name="Excel_BuiltIn_Print_Titles_12" localSheetId="1">'[33]AEA-944'!#REF!</definedName>
    <definedName name="Excel_BuiltIn_Print_Titles_12">'[33]AEA-944'!#REF!</definedName>
    <definedName name="Excel_BuiltIn_Print_Titles_12_51" localSheetId="2">#REF!</definedName>
    <definedName name="Excel_BuiltIn_Print_Titles_12_51" localSheetId="1">#REF!</definedName>
    <definedName name="Excel_BuiltIn_Print_Titles_12_51">#REF!</definedName>
    <definedName name="Excel_BuiltIn_Print_Titles_13" localSheetId="2">'[33]DUB-823'!#REF!</definedName>
    <definedName name="Excel_BuiltIn_Print_Titles_13" localSheetId="1">'[33]DUB-823'!#REF!</definedName>
    <definedName name="Excel_BuiltIn_Print_Titles_13">'[33]DUB-823'!#REF!</definedName>
    <definedName name="Excel_BuiltIn_Print_Titles_13_51" localSheetId="2">#REF!</definedName>
    <definedName name="Excel_BuiltIn_Print_Titles_13_51" localSheetId="1">#REF!</definedName>
    <definedName name="Excel_BuiltIn_Print_Titles_13_51">#REF!</definedName>
    <definedName name="Excel_BuiltIn_Print_Titles_14" localSheetId="2">'[33]GPI 526'!#REF!</definedName>
    <definedName name="Excel_BuiltIn_Print_Titles_14" localSheetId="1">'[33]GPI 526'!#REF!</definedName>
    <definedName name="Excel_BuiltIn_Print_Titles_14">'[33]GPI 526'!#REF!</definedName>
    <definedName name="Excel_BuiltIn_Print_Titles_14_51" localSheetId="2">#REF!</definedName>
    <definedName name="Excel_BuiltIn_Print_Titles_14_51" localSheetId="1">#REF!</definedName>
    <definedName name="Excel_BuiltIn_Print_Titles_14_51">#REF!</definedName>
    <definedName name="Excel_BuiltIn_Print_Titles_15" localSheetId="2">#REF!</definedName>
    <definedName name="Excel_BuiltIn_Print_Titles_15" localSheetId="1">#REF!</definedName>
    <definedName name="Excel_BuiltIn_Print_Titles_15">#REF!</definedName>
    <definedName name="Excel_BuiltIn_Print_Titles_15_51" localSheetId="2">#REF!</definedName>
    <definedName name="Excel_BuiltIn_Print_Titles_15_51" localSheetId="1">#REF!</definedName>
    <definedName name="Excel_BuiltIn_Print_Titles_15_51">#REF!</definedName>
    <definedName name="Excel_BuiltIn_Print_Titles_16" localSheetId="2">#REF!</definedName>
    <definedName name="Excel_BuiltIn_Print_Titles_16" localSheetId="1">#REF!</definedName>
    <definedName name="Excel_BuiltIn_Print_Titles_16">#REF!</definedName>
    <definedName name="Excel_BuiltIn_Print_Titles_16_51" localSheetId="2">#REF!</definedName>
    <definedName name="Excel_BuiltIn_Print_Titles_16_51" localSheetId="1">#REF!</definedName>
    <definedName name="Excel_BuiltIn_Print_Titles_16_51">#REF!</definedName>
    <definedName name="Excel_BuiltIn_Print_Titles_17" localSheetId="2">#REF!</definedName>
    <definedName name="Excel_BuiltIn_Print_Titles_17" localSheetId="1">#REF!</definedName>
    <definedName name="Excel_BuiltIn_Print_Titles_17">#REF!</definedName>
    <definedName name="Excel_BuiltIn_Print_Titles_17_51" localSheetId="2">#REF!</definedName>
    <definedName name="Excel_BuiltIn_Print_Titles_17_51" localSheetId="1">#REF!</definedName>
    <definedName name="Excel_BuiltIn_Print_Titles_17_51">#REF!</definedName>
    <definedName name="Excel_BuiltIn_Print_Titles_18" localSheetId="2">#REF!</definedName>
    <definedName name="Excel_BuiltIn_Print_Titles_18" localSheetId="1">#REF!</definedName>
    <definedName name="Excel_BuiltIn_Print_Titles_18">#REF!</definedName>
    <definedName name="Excel_BuiltIn_Print_Titles_18_51" localSheetId="2">#REF!</definedName>
    <definedName name="Excel_BuiltIn_Print_Titles_18_51" localSheetId="1">#REF!</definedName>
    <definedName name="Excel_BuiltIn_Print_Titles_18_51">#REF!</definedName>
    <definedName name="Excel_BuiltIn_Print_Titles_19" localSheetId="2">[33]XXJ617!#REF!</definedName>
    <definedName name="Excel_BuiltIn_Print_Titles_19" localSheetId="1">[33]XXJ617!#REF!</definedName>
    <definedName name="Excel_BuiltIn_Print_Titles_19">[33]XXJ617!#REF!</definedName>
    <definedName name="Excel_BuiltIn_Print_Titles_19_51" localSheetId="2">#REF!</definedName>
    <definedName name="Excel_BuiltIn_Print_Titles_19_51" localSheetId="1">#REF!</definedName>
    <definedName name="Excel_BuiltIn_Print_Titles_19_51">#REF!</definedName>
    <definedName name="Excel_BuiltIn_Print_Titles_20" localSheetId="2">#REF!</definedName>
    <definedName name="Excel_BuiltIn_Print_Titles_20" localSheetId="1">#REF!</definedName>
    <definedName name="Excel_BuiltIn_Print_Titles_20">#REF!</definedName>
    <definedName name="Excel_BuiltIn_Print_Titles_20_51" localSheetId="2">#REF!</definedName>
    <definedName name="Excel_BuiltIn_Print_Titles_20_51" localSheetId="1">#REF!</definedName>
    <definedName name="Excel_BuiltIn_Print_Titles_20_51">#REF!</definedName>
    <definedName name="Excel_BuiltIn_Print_Titles_21" localSheetId="2">[33]SNG_855!#REF!</definedName>
    <definedName name="Excel_BuiltIn_Print_Titles_21" localSheetId="1">[33]SNG_855!#REF!</definedName>
    <definedName name="Excel_BuiltIn_Print_Titles_21">[33]SNG_855!#REF!</definedName>
    <definedName name="Excel_BuiltIn_Print_Titles_21_51" localSheetId="2">#REF!</definedName>
    <definedName name="Excel_BuiltIn_Print_Titles_21_51" localSheetId="1">#REF!</definedName>
    <definedName name="Excel_BuiltIn_Print_Titles_21_51">#REF!</definedName>
    <definedName name="Excel_BuiltIn_Print_Titles_23" localSheetId="2">#REF!</definedName>
    <definedName name="Excel_BuiltIn_Print_Titles_23" localSheetId="1">#REF!</definedName>
    <definedName name="Excel_BuiltIn_Print_Titles_23">#REF!</definedName>
    <definedName name="Excel_BuiltIn_Print_Titles_23_51" localSheetId="2">#REF!</definedName>
    <definedName name="Excel_BuiltIn_Print_Titles_23_51" localSheetId="1">#REF!</definedName>
    <definedName name="Excel_BuiltIn_Print_Titles_23_51">#REF!</definedName>
    <definedName name="Excel_BuiltIn_Print_Titles_3" localSheetId="2">#REF!</definedName>
    <definedName name="Excel_BuiltIn_Print_Titles_3" localSheetId="1">#REF!</definedName>
    <definedName name="Excel_BuiltIn_Print_Titles_3">#REF!</definedName>
    <definedName name="Excel_BuiltIn_Print_Titles_3_51" localSheetId="2">#REF!</definedName>
    <definedName name="Excel_BuiltIn_Print_Titles_3_51" localSheetId="1">#REF!</definedName>
    <definedName name="Excel_BuiltIn_Print_Titles_3_51">#REF!</definedName>
    <definedName name="Excel_BuiltIn_Print_Titles_5" localSheetId="2">'[33]VEA 374'!#REF!</definedName>
    <definedName name="Excel_BuiltIn_Print_Titles_5" localSheetId="1">'[33]VEA 374'!#REF!</definedName>
    <definedName name="Excel_BuiltIn_Print_Titles_5">'[33]VEA 374'!#REF!</definedName>
    <definedName name="Excel_BuiltIn_Print_Titles_5_51" localSheetId="2">#REF!</definedName>
    <definedName name="Excel_BuiltIn_Print_Titles_5_51" localSheetId="1">#REF!</definedName>
    <definedName name="Excel_BuiltIn_Print_Titles_5_51">#REF!</definedName>
    <definedName name="Excel_BuiltIn_Print_Titles_5_XX" localSheetId="2">'[33]VEA 374'!#REF!</definedName>
    <definedName name="Excel_BuiltIn_Print_Titles_5_XX" localSheetId="1">'[33]VEA 374'!#REF!</definedName>
    <definedName name="Excel_BuiltIn_Print_Titles_5_XX">'[33]VEA 374'!#REF!</definedName>
    <definedName name="Excel_BuiltIn_Print_Titles_5_XX_51" localSheetId="2">#REF!</definedName>
    <definedName name="Excel_BuiltIn_Print_Titles_5_XX_51" localSheetId="1">#REF!</definedName>
    <definedName name="Excel_BuiltIn_Print_Titles_5_XX_51">#REF!</definedName>
    <definedName name="Excel_BuiltIn_Print_Titles_6" localSheetId="2">#REF!</definedName>
    <definedName name="Excel_BuiltIn_Print_Titles_6" localSheetId="1">#REF!</definedName>
    <definedName name="Excel_BuiltIn_Print_Titles_6">#REF!</definedName>
    <definedName name="Excel_BuiltIn_Print_Titles_6_51" localSheetId="2">#REF!</definedName>
    <definedName name="Excel_BuiltIn_Print_Titles_6_51" localSheetId="1">#REF!</definedName>
    <definedName name="Excel_BuiltIn_Print_Titles_6_51">#REF!</definedName>
    <definedName name="Excel_BuiltIn_Print_Titles_7" localSheetId="2">[33]HFB024!#REF!</definedName>
    <definedName name="Excel_BuiltIn_Print_Titles_7" localSheetId="1">[33]HFB024!#REF!</definedName>
    <definedName name="Excel_BuiltIn_Print_Titles_7">[33]HFB024!#REF!</definedName>
    <definedName name="Excel_BuiltIn_Print_Titles_7_51" localSheetId="2">#REF!</definedName>
    <definedName name="Excel_BuiltIn_Print_Titles_7_51" localSheetId="1">#REF!</definedName>
    <definedName name="Excel_BuiltIn_Print_Titles_7_51">#REF!</definedName>
    <definedName name="Excel_BuiltIn_Print_Titles_8" localSheetId="2">#REF!</definedName>
    <definedName name="Excel_BuiltIn_Print_Titles_8" localSheetId="1">#REF!</definedName>
    <definedName name="Excel_BuiltIn_Print_Titles_8">#REF!</definedName>
    <definedName name="Excel_BuiltIn_Print_Titles_8_51" localSheetId="2">#REF!</definedName>
    <definedName name="Excel_BuiltIn_Print_Titles_8_51" localSheetId="1">#REF!</definedName>
    <definedName name="Excel_BuiltIn_Print_Titles_8_51">#REF!</definedName>
    <definedName name="Excel_BuiltIn_Print_Titles_9" localSheetId="2">[33]PAJ825!#REF!</definedName>
    <definedName name="Excel_BuiltIn_Print_Titles_9" localSheetId="1">[33]PAJ825!#REF!</definedName>
    <definedName name="Excel_BuiltIn_Print_Titles_9">[33]PAJ825!#REF!</definedName>
    <definedName name="Excel_BuiltIn_Print_Titles_9_51" localSheetId="2">#REF!</definedName>
    <definedName name="Excel_BuiltIn_Print_Titles_9_51" localSheetId="1">#REF!</definedName>
    <definedName name="Excel_BuiltIn_Print_Titles_9_51">#REF!</definedName>
    <definedName name="EXCROC" localSheetId="2">'[39]Análisis de precios'!$H$52</definedName>
    <definedName name="EXCROC" localSheetId="1">'[39]Análisis de precios'!$H$52</definedName>
    <definedName name="EXCROC" localSheetId="3">#REF!</definedName>
    <definedName name="EXCROC">#REF!</definedName>
    <definedName name="Extra_Pay" localSheetId="2">#REF!</definedName>
    <definedName name="Extra_Pay" localSheetId="1">#REF!</definedName>
    <definedName name="Extra_Pay">#REF!</definedName>
    <definedName name="F201.1" localSheetId="2">#REF!</definedName>
    <definedName name="F201.1" localSheetId="3">#REF!</definedName>
    <definedName name="F201.1">#REF!</definedName>
    <definedName name="F201.2" localSheetId="2">#REF!</definedName>
    <definedName name="F201.2" localSheetId="3">#REF!</definedName>
    <definedName name="F201.2">#REF!</definedName>
    <definedName name="F201.3" localSheetId="2">#REF!</definedName>
    <definedName name="F201.3" localSheetId="3">#REF!</definedName>
    <definedName name="F201.3">#REF!</definedName>
    <definedName name="F210.2" localSheetId="2">#REF!</definedName>
    <definedName name="F210.2" localSheetId="3">#REF!</definedName>
    <definedName name="F210.2">#REF!</definedName>
    <definedName name="F210.3" localSheetId="2">#REF!</definedName>
    <definedName name="F210.3" localSheetId="3">#REF!</definedName>
    <definedName name="F210.3">#REF!</definedName>
    <definedName name="F211.1" localSheetId="2">#REF!</definedName>
    <definedName name="F211.1" localSheetId="3">#REF!</definedName>
    <definedName name="F211.1">#REF!</definedName>
    <definedName name="F220.1" localSheetId="2">#REF!</definedName>
    <definedName name="F220.1" localSheetId="3">#REF!</definedName>
    <definedName name="F220.1">#REF!</definedName>
    <definedName name="fa" localSheetId="2">#REF!</definedName>
    <definedName name="fa" localSheetId="3">#REF!</definedName>
    <definedName name="fa">#REF!</definedName>
    <definedName name="FAC" localSheetId="2" hidden="1">#REF!</definedName>
    <definedName name="FAC" localSheetId="1" hidden="1">#REF!</definedName>
    <definedName name="FAC" hidden="1">#REF!</definedName>
    <definedName name="fb" localSheetId="2">#REF!</definedName>
    <definedName name="fb" localSheetId="3">#REF!</definedName>
    <definedName name="fb">#REF!</definedName>
    <definedName name="fd" localSheetId="2">'[26]A. P. U.'!#REF!</definedName>
    <definedName name="fd" localSheetId="1">'[26]A. P. U.'!#REF!</definedName>
    <definedName name="fd" localSheetId="3">'[26]A. P. U.'!#REF!</definedName>
    <definedName name="fd">'[26]A. P. U.'!#REF!</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localSheetId="3">#REF!</definedName>
    <definedName name="fda">#REF!</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cha">[30]Datos!$B$5</definedName>
    <definedName name="fer" localSheetId="2">'[20]Res-Accide-10'!#REF!</definedName>
    <definedName name="fer" localSheetId="1">'[20]Res-Accide-10'!#REF!</definedName>
    <definedName name="fer">'[20]Res-Accide-10'!#REF!</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#REF!</definedName>
    <definedName name="ff" localSheetId="3">#REF!</definedName>
    <definedName name="ff">#REF!</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#REF!</definedName>
    <definedName name="fg" localSheetId="3">#REF!</definedName>
    <definedName name="fg">#REF!</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 localSheetId="2">#REF!</definedName>
    <definedName name="FGV" localSheetId="3">#REF!</definedName>
    <definedName name="FGV">#REF!</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 localSheetId="2">#REF!</definedName>
    <definedName name="fi" localSheetId="3">#REF!</definedName>
    <definedName name="fi">#REF!</definedName>
    <definedName name="fk" localSheetId="2">#REF!</definedName>
    <definedName name="fk" localSheetId="3">#REF!</definedName>
    <definedName name="fk">#REF!</definedName>
    <definedName name="flq" localSheetId="2">#REF!</definedName>
    <definedName name="flq" localSheetId="3">#REF!</definedName>
    <definedName name="flq">#REF!</definedName>
    <definedName name="fm" localSheetId="2">#REF!</definedName>
    <definedName name="fm" localSheetId="1">#REF!</definedName>
    <definedName name="fm">#REF!</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u" localSheetId="2">#REF!</definedName>
    <definedName name="fu" localSheetId="3">#REF!</definedName>
    <definedName name="fu">#REF!</definedName>
    <definedName name="Full_Print" localSheetId="2">#REF!</definedName>
    <definedName name="Full_Print" localSheetId="1">#REF!</definedName>
    <definedName name="Full_Print">#REF!</definedName>
    <definedName name="fv" localSheetId="2">#REF!</definedName>
    <definedName name="fv" localSheetId="3">#REF!</definedName>
    <definedName name="fv">#REF!</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 localSheetId="2">#REF!</definedName>
    <definedName name="fy" localSheetId="3">#REF!</definedName>
    <definedName name="fy">#REF!</definedName>
    <definedName name="g" localSheetId="2">#REF!</definedName>
    <definedName name="g" localSheetId="1">#REF!</definedName>
    <definedName name="g">#REF!</definedName>
    <definedName name="ga" localSheetId="2">#REF!</definedName>
    <definedName name="ga" localSheetId="3">#REF!</definedName>
    <definedName name="ga">#REF!</definedName>
    <definedName name="GAJ" localSheetId="2">#REF!</definedName>
    <definedName name="GAJ" localSheetId="1">#REF!</definedName>
    <definedName name="GAJ" localSheetId="3">#REF!</definedName>
    <definedName name="GAJ">#REF!</definedName>
    <definedName name="gb" localSheetId="2">#REF!</definedName>
    <definedName name="gb" localSheetId="3">#REF!</definedName>
    <definedName name="gb">#REF!</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 localSheetId="2">#REF!</definedName>
    <definedName name="gc" localSheetId="3">#REF!</definedName>
    <definedName name="gc">#REF!</definedName>
    <definedName name="gd" localSheetId="2">#REF!</definedName>
    <definedName name="gd" localSheetId="3">#REF!</definedName>
    <definedName name="gd">#REF!</definedName>
    <definedName name="gddfgdfgdf" localSheetId="2">#REF!</definedName>
    <definedName name="gddfgdfgdf" localSheetId="1">#REF!</definedName>
    <definedName name="gddfgdfgdf">#REF!</definedName>
    <definedName name="gdj" localSheetId="2">#REF!</definedName>
    <definedName name="gdj" localSheetId="3">#REF!</definedName>
    <definedName name="gdj">#REF!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 localSheetId="2">#REF!</definedName>
    <definedName name="gf" localSheetId="3">#REF!</definedName>
    <definedName name="gf">#REF!</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t" localSheetId="2">#REF!</definedName>
    <definedName name="gft" localSheetId="3">#REF!</definedName>
    <definedName name="gft">#REF!</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localSheetId="3">#REF!</definedName>
    <definedName name="gg">#REF!</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 localSheetId="2">#N/A</definedName>
    <definedName name="GH" localSheetId="1">#N/A</definedName>
    <definedName name="gh" localSheetId="3">#REF!</definedName>
    <definedName name="gh">#REF!</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 localSheetId="2">#REF!</definedName>
    <definedName name="ghu" localSheetId="3">#REF!</definedName>
    <definedName name="ghu">#REF!</definedName>
    <definedName name="GI" localSheetId="2">MATCH(0.01,'411.1P'!End_Bal,-1)+1</definedName>
    <definedName name="GI" localSheetId="1">MATCH(0.01,'450.10P'!End_Bal,-1)+1</definedName>
    <definedName name="GI">MATCH(0.01,End_Bal,-1)+1</definedName>
    <definedName name="GJ" localSheetId="2">#N/A</definedName>
    <definedName name="GJ" localSheetId="1">#N/A</definedName>
    <definedName name="gj" localSheetId="3">#REF!</definedName>
    <definedName name="gj">#REF!</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 localSheetId="2">Scheduled_Payment+Extra_Payment</definedName>
    <definedName name="GL" localSheetId="1">Scheduled_Payment+Extra_Payment</definedName>
    <definedName name="gl" localSheetId="3">#REF!</definedName>
    <definedName name="gl">#REF!</definedName>
    <definedName name="GM">#N/A</definedName>
    <definedName name="gmt" localSheetId="2">#REF!</definedName>
    <definedName name="gmt" localSheetId="3">#REF!</definedName>
    <definedName name="gmt">#REF!</definedName>
    <definedName name="gn" localSheetId="2">#REF!</definedName>
    <definedName name="gn" localSheetId="3">#REF!</definedName>
    <definedName name="gn">#REF!</definedName>
    <definedName name="gnm" localSheetId="2">#REF!</definedName>
    <definedName name="gnm" localSheetId="3">#REF!</definedName>
    <definedName name="gnm">#REF!</definedName>
    <definedName name="gñ" localSheetId="2">#REF!</definedName>
    <definedName name="gñ" localSheetId="3">#REF!</definedName>
    <definedName name="gñ">#REF!</definedName>
    <definedName name="gp" localSheetId="2">#REF!</definedName>
    <definedName name="gp" localSheetId="3">#REF!</definedName>
    <definedName name="gp">#REF!</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#REF!</definedName>
    <definedName name="GRAF2">#REF!</definedName>
    <definedName name="GRAF3" localSheetId="2">#REF!</definedName>
    <definedName name="GRAF3" localSheetId="1">#REF!</definedName>
    <definedName name="GRAF3">#REF!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l" localSheetId="2">#REF!</definedName>
    <definedName name="grl" localSheetId="3">#REF!</definedName>
    <definedName name="gr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#REF!</definedName>
    <definedName name="GRUPO1">#REF!</definedName>
    <definedName name="GRUPO123" localSheetId="2">#REF!</definedName>
    <definedName name="GRUPO123" localSheetId="1">#REF!</definedName>
    <definedName name="GRUPO123">#REF!</definedName>
    <definedName name="GRUPO2" localSheetId="2">#REF!</definedName>
    <definedName name="GRUPO2" localSheetId="1">#REF!</definedName>
    <definedName name="GRUPO2">#REF!</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e" localSheetId="2">#REF!</definedName>
    <definedName name="gte" localSheetId="3">#REF!</definedName>
    <definedName name="gte">#REF!</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 localSheetId="2">#REF!</definedName>
    <definedName name="GTI" localSheetId="3">#REF!</definedName>
    <definedName name="GTI">#REF!</definedName>
    <definedName name="gy" localSheetId="2">#REF!</definedName>
    <definedName name="gy" localSheetId="3">#REF!</definedName>
    <definedName name="gy">#REF!</definedName>
    <definedName name="h" localSheetId="2">[32]perfil!$AG$10:$AG$111</definedName>
    <definedName name="h" localSheetId="1">[32]perfil!$AG$10:$AG$111</definedName>
    <definedName name="h" localSheetId="3">#REF!</definedName>
    <definedName name="h">#REF!</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 localSheetId="2">#REF!</definedName>
    <definedName name="ha" localSheetId="3">#REF!</definedName>
    <definedName name="ha">#REF!</definedName>
    <definedName name="hab___viv">[32]Sanitario!$AC$6:$AD$6</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 localSheetId="2">ROW(#REF!)</definedName>
    <definedName name="Header_Row" localSheetId="1">ROW(#REF!)</definedName>
    <definedName name="Header_Row">ROW(#REF!)</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 localSheetId="2">#REF!</definedName>
    <definedName name="hgt" localSheetId="3">#REF!</definedName>
    <definedName name="hgt">#REF!</definedName>
    <definedName name="hgu" localSheetId="2">#REF!</definedName>
    <definedName name="hgu" localSheetId="3">#REF!</definedName>
    <definedName name="hgu">#REF!</definedName>
    <definedName name="hh" localSheetId="2">#REF!</definedName>
    <definedName name="hh" localSheetId="3">#REF!</definedName>
    <definedName name="hh">#REF!</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 localSheetId="2">#REF!</definedName>
    <definedName name="hj" localSheetId="3">#REF!</definedName>
    <definedName name="hj">#REF!</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 localSheetId="2">#REF!</definedName>
    <definedName name="hjk" localSheetId="3">#REF!</definedName>
    <definedName name="hjk">#REF!</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l" localSheetId="2">#REF!</definedName>
    <definedName name="hl" localSheetId="3">#REF!</definedName>
    <definedName name="hl">#REF!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 localSheetId="2">#REF!</definedName>
    <definedName name="hnt" localSheetId="3">#REF!</definedName>
    <definedName name="hnt">#REF!</definedName>
    <definedName name="HOJA1" localSheetId="2">#REF!</definedName>
    <definedName name="HOJA1" localSheetId="1">#REF!</definedName>
    <definedName name="HOJA1" localSheetId="3">#REF!</definedName>
    <definedName name="HOJA1">#REF!</definedName>
    <definedName name="hp" localSheetId="2">#REF!</definedName>
    <definedName name="hp" localSheetId="3">#REF!</definedName>
    <definedName name="hp">#REF!</definedName>
    <definedName name="hqi" localSheetId="2">#REF!</definedName>
    <definedName name="hqi" localSheetId="3">#REF!</definedName>
    <definedName name="hqi">#REF!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 localSheetId="2">#REF!</definedName>
    <definedName name="ht" localSheetId="3">#REF!</definedName>
    <definedName name="ht">#REF!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 localSheetId="2">#REF!</definedName>
    <definedName name="htk" localSheetId="3">#REF!</definedName>
    <definedName name="htk">#REF!</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 localSheetId="2">#REF!</definedName>
    <definedName name="HU" localSheetId="1">#REF!</definedName>
    <definedName name="HU">#REF!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 localSheetId="2">#REF!</definedName>
    <definedName name="HYT" localSheetId="3">#REF!</definedName>
    <definedName name="HYT">#REF!</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 localSheetId="1">#REF!</definedName>
    <definedName name="I" localSheetId="3">#REF!</definedName>
    <definedName name="I">#REF!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d" localSheetId="2">#REF!</definedName>
    <definedName name="id" localSheetId="3">#REF!</definedName>
    <definedName name="id">#REF!</definedName>
    <definedName name="IF" localSheetId="2">'[26]A. P. U.'!#REF!</definedName>
    <definedName name="IF" localSheetId="1">'[26]A. P. U.'!#REF!</definedName>
    <definedName name="IF" localSheetId="3">'[40]A. P. U.'!#REF!</definedName>
    <definedName name="IF">'[40]A. P. U.'!#REF!</definedName>
    <definedName name="ig" localSheetId="2">#REF!</definedName>
    <definedName name="ig" localSheetId="3">#REF!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localSheetId="3">#REF!</definedName>
    <definedName name="ii">#REF!</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 localSheetId="2">#REF!</definedName>
    <definedName name="ik" localSheetId="3">#REF!</definedName>
    <definedName name="ik">#REF!</definedName>
    <definedName name="ikj" localSheetId="2">#REF!</definedName>
    <definedName name="ikj" localSheetId="3">#REF!</definedName>
    <definedName name="ikj">#REF!</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DI">[41]Indice!$1:$1048576</definedName>
    <definedName name="INDICE">'[36]INDICE ALFABETICO'!$1:$1048576</definedName>
    <definedName name="inf" localSheetId="2">#REF!</definedName>
    <definedName name="inf" localSheetId="1">#REF!</definedName>
    <definedName name="inf" localSheetId="3">#REF!</definedName>
    <definedName name="inf">#REF!</definedName>
    <definedName name="INFG" localSheetId="2">#REF!</definedName>
    <definedName name="INFG" localSheetId="1">#REF!</definedName>
    <definedName name="INFG">#REF!</definedName>
    <definedName name="Inicio">[17]BASES!$E$26</definedName>
    <definedName name="Int" localSheetId="2">#REF!</definedName>
    <definedName name="Int" localSheetId="1">#REF!</definedName>
    <definedName name="Int">#REF!</definedName>
    <definedName name="Interest_Rate" localSheetId="2">#REF!</definedName>
    <definedName name="Interest_Rate" localSheetId="1">#REF!</definedName>
    <definedName name="Interest_Rate">#REF!</definedName>
    <definedName name="INV" localSheetId="2">#REF!</definedName>
    <definedName name="INV" localSheetId="1">#REF!</definedName>
    <definedName name="INV">#REF!</definedName>
    <definedName name="INV_11" localSheetId="2">'[42]PR 1'!$A$2:$N$655</definedName>
    <definedName name="INV_11" localSheetId="1">'[42]PR 1'!$A$2:$N$655</definedName>
    <definedName name="INV_11">'[43]PR 1'!$A$2:$N$655</definedName>
    <definedName name="Io" localSheetId="2">#REF!</definedName>
    <definedName name="Io" localSheetId="1">#REF!</definedName>
    <definedName name="io" localSheetId="3">#REF!</definedName>
    <definedName name="io">#REF!</definedName>
    <definedName name="io0ioprhyi0i90ryi90" localSheetId="2">#REF!</definedName>
    <definedName name="io0ioprhyi0i90ryi90" localSheetId="1">#REF!</definedName>
    <definedName name="io0ioprhyi0i90ryi90">#REF!</definedName>
    <definedName name="ir" localSheetId="2">#REF!</definedName>
    <definedName name="ir" localSheetId="3">#REF!</definedName>
    <definedName name="ir">#REF!</definedName>
    <definedName name="it." localSheetId="2">#REF!</definedName>
    <definedName name="it." localSheetId="3">#REF!</definedName>
    <definedName name="it.">#REF!</definedName>
    <definedName name="ITEM" localSheetId="2">#REF!</definedName>
    <definedName name="ITEM" localSheetId="1">#REF!</definedName>
    <definedName name="ITEM" localSheetId="3">#REF!</definedName>
    <definedName name="ITEM">#REF!</definedName>
    <definedName name="ITEM1" localSheetId="2">#REF!</definedName>
    <definedName name="ITEM1" localSheetId="1">#REF!</definedName>
    <definedName name="ITEM1" localSheetId="3">#REF!</definedName>
    <definedName name="ITEM1">#REF!</definedName>
    <definedName name="ITEM1_133" localSheetId="2">#REF!</definedName>
    <definedName name="ITEM1_133" localSheetId="1">#REF!</definedName>
    <definedName name="ITEM1_133">#REF!</definedName>
    <definedName name="ITEM1_149" localSheetId="2">#REF!</definedName>
    <definedName name="ITEM1_149" localSheetId="1">#REF!</definedName>
    <definedName name="ITEM1_149">#REF!</definedName>
    <definedName name="ITEM1_186" localSheetId="2">#REF!</definedName>
    <definedName name="ITEM1_186" localSheetId="1">#REF!</definedName>
    <definedName name="ITEM1_186">#REF!</definedName>
    <definedName name="ITEM1_187" localSheetId="2">#REF!</definedName>
    <definedName name="ITEM1_187" localSheetId="1">#REF!</definedName>
    <definedName name="ITEM1_187">#REF!</definedName>
    <definedName name="ITEM15" localSheetId="2">#REF!</definedName>
    <definedName name="ITEM15" localSheetId="1">#REF!</definedName>
    <definedName name="ITEM15" localSheetId="3">#REF!</definedName>
    <definedName name="ITEM15">#REF!</definedName>
    <definedName name="ITEM15_133" localSheetId="2">#REF!</definedName>
    <definedName name="ITEM15_133" localSheetId="1">#REF!</definedName>
    <definedName name="ITEM15_133">#REF!</definedName>
    <definedName name="ITEM15_149" localSheetId="2">#REF!</definedName>
    <definedName name="ITEM15_149" localSheetId="1">#REF!</definedName>
    <definedName name="ITEM15_149">#REF!</definedName>
    <definedName name="ITEM15_186" localSheetId="2">#REF!</definedName>
    <definedName name="ITEM15_186" localSheetId="1">#REF!</definedName>
    <definedName name="ITEM15_186">#REF!</definedName>
    <definedName name="ITEM15_187" localSheetId="2">#REF!</definedName>
    <definedName name="ITEM15_187" localSheetId="1">#REF!</definedName>
    <definedName name="ITEM15_187">#REF!</definedName>
    <definedName name="ITEM2" localSheetId="2">#REF!</definedName>
    <definedName name="ITEM2" localSheetId="1">#REF!</definedName>
    <definedName name="ITEM2" localSheetId="3">#REF!</definedName>
    <definedName name="ITEM2">#REF!</definedName>
    <definedName name="ITEM2_133" localSheetId="2">#REF!</definedName>
    <definedName name="ITEM2_133" localSheetId="1">#REF!</definedName>
    <definedName name="ITEM2_133">#REF!</definedName>
    <definedName name="ITEM2_149" localSheetId="2">#REF!</definedName>
    <definedName name="ITEM2_149" localSheetId="1">#REF!</definedName>
    <definedName name="ITEM2_149">#REF!</definedName>
    <definedName name="ITEM2_186" localSheetId="2">#REF!</definedName>
    <definedName name="ITEM2_186" localSheetId="1">#REF!</definedName>
    <definedName name="ITEM2_186">#REF!</definedName>
    <definedName name="ITEM2_187" localSheetId="2">#REF!</definedName>
    <definedName name="ITEM2_187" localSheetId="1">#REF!</definedName>
    <definedName name="ITEM2_187">#REF!</definedName>
    <definedName name="ITEM201.1" localSheetId="2">#REF!</definedName>
    <definedName name="ITEM201.1" localSheetId="3">#REF!</definedName>
    <definedName name="ITEM201.1">#REF!</definedName>
    <definedName name="ITEM201.2" localSheetId="2">#REF!</definedName>
    <definedName name="ITEM201.2" localSheetId="3">#REF!</definedName>
    <definedName name="ITEM201.2">#REF!</definedName>
    <definedName name="ITEM201.3" localSheetId="2">#REF!</definedName>
    <definedName name="ITEM201.3" localSheetId="3">#REF!</definedName>
    <definedName name="ITEM201.3">#REF!</definedName>
    <definedName name="ITEM210.2" localSheetId="2">#REF!</definedName>
    <definedName name="ITEM210.2" localSheetId="3">#REF!</definedName>
    <definedName name="ITEM210.2">#REF!</definedName>
    <definedName name="item210.3" localSheetId="2">#REF!</definedName>
    <definedName name="item210.3" localSheetId="1">#REF!</definedName>
    <definedName name="ITEM210.3" localSheetId="3">#REF!</definedName>
    <definedName name="ITEM210.3">#REF!</definedName>
    <definedName name="ITEM211.1" localSheetId="2">#REF!</definedName>
    <definedName name="ITEM211.1" localSheetId="3">#REF!</definedName>
    <definedName name="ITEM211.1">#REF!</definedName>
    <definedName name="ITEM220.1" localSheetId="2">#REF!</definedName>
    <definedName name="ITEM220.1" localSheetId="3">#REF!</definedName>
    <definedName name="ITEM220.1">#REF!</definedName>
    <definedName name="ITEM222" localSheetId="2">'[18]1'!#REF!</definedName>
    <definedName name="ITEM222" localSheetId="3">'[18]1'!#REF!</definedName>
    <definedName name="ITEM222">'[18]1'!#REF!</definedName>
    <definedName name="ITEM230" localSheetId="2">#REF!</definedName>
    <definedName name="ITEM230" localSheetId="3">#REF!</definedName>
    <definedName name="ITEM230">#REF!</definedName>
    <definedName name="item230.1" localSheetId="2">#REF!</definedName>
    <definedName name="item230.1" localSheetId="1">#REF!</definedName>
    <definedName name="item230.1">#REF!</definedName>
    <definedName name="ITEM3" localSheetId="2">#REF!</definedName>
    <definedName name="ITEM3" localSheetId="1">#REF!</definedName>
    <definedName name="ITEM3" localSheetId="3">#REF!</definedName>
    <definedName name="ITEM3">#REF!</definedName>
    <definedName name="ITEM3_133" localSheetId="2">#REF!</definedName>
    <definedName name="ITEM3_133" localSheetId="1">#REF!</definedName>
    <definedName name="ITEM3_133">#REF!</definedName>
    <definedName name="ITEM3_149" localSheetId="2">#REF!</definedName>
    <definedName name="ITEM3_149" localSheetId="1">#REF!</definedName>
    <definedName name="ITEM3_149">#REF!</definedName>
    <definedName name="ITEM3_186" localSheetId="2">#REF!</definedName>
    <definedName name="ITEM3_186" localSheetId="1">#REF!</definedName>
    <definedName name="ITEM3_186">#REF!</definedName>
    <definedName name="ITEM3_187" localSheetId="2">#REF!</definedName>
    <definedName name="ITEM3_187" localSheetId="1">#REF!</definedName>
    <definedName name="ITEM3_187">#REF!</definedName>
    <definedName name="item310" localSheetId="2">#REF!</definedName>
    <definedName name="item310" localSheetId="1">#REF!</definedName>
    <definedName name="item310">#REF!</definedName>
    <definedName name="item320" localSheetId="2">#REF!</definedName>
    <definedName name="item320" localSheetId="3">#REF!</definedName>
    <definedName name="item320">#REF!</definedName>
    <definedName name="item320.2" localSheetId="2">#REF!</definedName>
    <definedName name="item320.2" localSheetId="1">#REF!</definedName>
    <definedName name="item320.2">#REF!</definedName>
    <definedName name="ITEM330" localSheetId="2">#REF!</definedName>
    <definedName name="ITEM330" localSheetId="3">#REF!</definedName>
    <definedName name="ITEM330">#REF!</definedName>
    <definedName name="item330.1" localSheetId="2">#REF!</definedName>
    <definedName name="item330.1" localSheetId="1">#REF!</definedName>
    <definedName name="item330.1">#REF!</definedName>
    <definedName name="ITEM410" localSheetId="2">#REF!</definedName>
    <definedName name="ITEM410" localSheetId="3">#REF!</definedName>
    <definedName name="ITEM410">#REF!</definedName>
    <definedName name="item420" localSheetId="2">#REF!</definedName>
    <definedName name="item420" localSheetId="1">#REF!</definedName>
    <definedName name="ITEM420" localSheetId="3">#REF!</definedName>
    <definedName name="ITEM420">#REF!</definedName>
    <definedName name="ITEM450" localSheetId="2">#REF!</definedName>
    <definedName name="ITEM450" localSheetId="3">#REF!</definedName>
    <definedName name="ITEM450">#REF!</definedName>
    <definedName name="item450.2P" localSheetId="2">#REF!</definedName>
    <definedName name="item450.2P" localSheetId="1">#REF!</definedName>
    <definedName name="item450.2P">#REF!</definedName>
    <definedName name="item600.1" localSheetId="2">#REF!</definedName>
    <definedName name="item600.1" localSheetId="1">#REF!</definedName>
    <definedName name="item600.1">#REF!</definedName>
    <definedName name="ITEM610" localSheetId="2">#REF!</definedName>
    <definedName name="ITEM610" localSheetId="3">#REF!</definedName>
    <definedName name="ITEM610">#REF!</definedName>
    <definedName name="item610.1" localSheetId="2">#REF!</definedName>
    <definedName name="item610.1" localSheetId="1">#REF!</definedName>
    <definedName name="item610.1">#REF!</definedName>
    <definedName name="item610.2" localSheetId="2">#REF!</definedName>
    <definedName name="item610.2" localSheetId="1">#REF!</definedName>
    <definedName name="item610.2">#REF!</definedName>
    <definedName name="item630.4" localSheetId="2">#REF!</definedName>
    <definedName name="item630.4" localSheetId="1">#REF!</definedName>
    <definedName name="ITEM630.4" localSheetId="3">#REF!</definedName>
    <definedName name="ITEM630.4">#REF!</definedName>
    <definedName name="ITEM630.5" localSheetId="2">#REF!</definedName>
    <definedName name="ITEM630.5" localSheetId="3">#REF!</definedName>
    <definedName name="ITEM630.5">#REF!</definedName>
    <definedName name="item630.6" localSheetId="2">#REF!</definedName>
    <definedName name="item630.6" localSheetId="1">#REF!</definedName>
    <definedName name="ITEM630.6" localSheetId="3">#REF!</definedName>
    <definedName name="ITEM630.6">#REF!</definedName>
    <definedName name="item630.7" localSheetId="2">#REF!</definedName>
    <definedName name="item630.7" localSheetId="1">#REF!</definedName>
    <definedName name="ITEM630.7" localSheetId="3">#REF!</definedName>
    <definedName name="ITEM630.7">#REF!</definedName>
    <definedName name="ITEM630.8" localSheetId="2">#REF!</definedName>
    <definedName name="ITEM630.8" localSheetId="3">#REF!</definedName>
    <definedName name="ITEM630.8">#REF!</definedName>
    <definedName name="ITEM632" localSheetId="2">#REF!</definedName>
    <definedName name="ITEM632" localSheetId="3">#REF!</definedName>
    <definedName name="ITEM632">#REF!</definedName>
    <definedName name="ITEM640" localSheetId="2">#REF!</definedName>
    <definedName name="ITEM640" localSheetId="3">#REF!</definedName>
    <definedName name="ITEM640">#REF!</definedName>
    <definedName name="item640.3" localSheetId="2">#REF!</definedName>
    <definedName name="item640.3" localSheetId="1">#REF!</definedName>
    <definedName name="item640.3">#REF!</definedName>
    <definedName name="item661" localSheetId="2">#REF!</definedName>
    <definedName name="item661" localSheetId="1">#REF!</definedName>
    <definedName name="ITEM661" localSheetId="3">#REF!</definedName>
    <definedName name="ITEM661">#REF!</definedName>
    <definedName name="item671" localSheetId="2">#REF!</definedName>
    <definedName name="item671" localSheetId="1">#REF!</definedName>
    <definedName name="ITEM671" localSheetId="3">#REF!</definedName>
    <definedName name="ITEM671">#REF!</definedName>
    <definedName name="item673.1" localSheetId="2">#REF!</definedName>
    <definedName name="item673.1" localSheetId="1">#REF!</definedName>
    <definedName name="item673.1">#REF!</definedName>
    <definedName name="item673.3" localSheetId="2">#REF!</definedName>
    <definedName name="item673.3" localSheetId="1">#REF!</definedName>
    <definedName name="item673.3">#REF!</definedName>
    <definedName name="item681" localSheetId="2">#REF!</definedName>
    <definedName name="item681" localSheetId="1">#REF!</definedName>
    <definedName name="ITEM681" localSheetId="3">#REF!</definedName>
    <definedName name="ITEM681">#REF!</definedName>
    <definedName name="ITEM7.1" localSheetId="2">#REF!</definedName>
    <definedName name="ITEM7.1" localSheetId="3">#REF!</definedName>
    <definedName name="ITEM7.1">#REF!</definedName>
    <definedName name="ITEM7.2" localSheetId="2">#REF!</definedName>
    <definedName name="ITEM7.2" localSheetId="3">#REF!</definedName>
    <definedName name="ITEM7.2">#REF!</definedName>
    <definedName name="ITEM7.3" localSheetId="2">#REF!</definedName>
    <definedName name="ITEM7.3" localSheetId="3">#REF!</definedName>
    <definedName name="ITEM7.3">#REF!</definedName>
    <definedName name="ITEM7.5" localSheetId="2">#REF!</definedName>
    <definedName name="ITEM7.5" localSheetId="3">#REF!</definedName>
    <definedName name="ITEM7.5">#REF!</definedName>
    <definedName name="item700.1" localSheetId="2">#REF!</definedName>
    <definedName name="item700.1" localSheetId="1">#REF!</definedName>
    <definedName name="item700.1">#REF!</definedName>
    <definedName name="ITEM704" localSheetId="2">#REF!</definedName>
    <definedName name="ITEM704" localSheetId="3">#REF!</definedName>
    <definedName name="ITEM704">#REF!</definedName>
    <definedName name="item710.1" localSheetId="2">#REF!</definedName>
    <definedName name="item710.1" localSheetId="1">#REF!</definedName>
    <definedName name="item710.1">#REF!</definedName>
    <definedName name="item710.2" localSheetId="2">#REF!</definedName>
    <definedName name="item710.2" localSheetId="1">#REF!</definedName>
    <definedName name="item710.2">#REF!</definedName>
    <definedName name="ITEM720" localSheetId="2">#REF!</definedName>
    <definedName name="ITEM720" localSheetId="3">#REF!</definedName>
    <definedName name="ITEM720">#REF!</definedName>
    <definedName name="item730.1" localSheetId="2">#REF!</definedName>
    <definedName name="item730.1" localSheetId="1">#REF!</definedName>
    <definedName name="item730.1">#REF!</definedName>
    <definedName name="item730.2" localSheetId="2">#REF!</definedName>
    <definedName name="item730.2" localSheetId="1">#REF!</definedName>
    <definedName name="item730.2">#REF!</definedName>
    <definedName name="item730.2.4" localSheetId="2">#REF!</definedName>
    <definedName name="item730.2.4" localSheetId="1">#REF!</definedName>
    <definedName name="item730.2.4">#REF!</definedName>
    <definedName name="ITEM900" localSheetId="2">#REF!</definedName>
    <definedName name="ITEM900" localSheetId="3">#REF!</definedName>
    <definedName name="ITEM900">#REF!</definedName>
    <definedName name="item900.2" localSheetId="2">#REF!</definedName>
    <definedName name="item900.2" localSheetId="1">#REF!</definedName>
    <definedName name="item900.2">#REF!</definedName>
    <definedName name="ITEMS">[44]INDICE!$A$3:$F$400</definedName>
    <definedName name="ITEN320" localSheetId="2">#REF!</definedName>
    <definedName name="ITEN320" localSheetId="3">#REF!</definedName>
    <definedName name="ITEN320">#REF!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#REF!</definedName>
    <definedName name="IVA">#REF!</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IZQ">[34]DIST!$G$7:$H$2413</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 localSheetId="2">#REF!</definedName>
    <definedName name="JA" localSheetId="1">#REF!</definedName>
    <definedName name="JA">#REF!</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 localSheetId="2">#REF!</definedName>
    <definedName name="jh" localSheetId="3">#REF!</definedName>
    <definedName name="jh">#REF!</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 hidden="1">{"via1",#N/A,TRUE,"general";"via2",#N/A,TRUE,"general";"via3",#N/A,TRUE,"general"}</definedName>
    <definedName name="jj" localSheetId="1" hidden="1">{"via1",#N/A,TRUE,"general";"via2",#N/A,TRUE,"general";"via3",#N/A,TRUE,"general"}</definedName>
    <definedName name="jj" localSheetId="3">#REF!</definedName>
    <definedName name="jj">#REF!</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 localSheetId="2">#REF!</definedName>
    <definedName name="jk" localSheetId="3">#REF!</definedName>
    <definedName name="jk">#REF!</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n" localSheetId="2">#REF!</definedName>
    <definedName name="jn" localSheetId="3">#REF!</definedName>
    <definedName name="jn">#REF!</definedName>
    <definedName name="jñ" localSheetId="2">#REF!</definedName>
    <definedName name="jñ" localSheetId="3">#REF!</definedName>
    <definedName name="jñ">#REF!</definedName>
    <definedName name="jo" localSheetId="2">#REF!</definedName>
    <definedName name="jo" localSheetId="3">#REF!</definedName>
    <definedName name="jo">#REF!</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 localSheetId="2">#REF!</definedName>
    <definedName name="jt" localSheetId="3">#REF!</definedName>
    <definedName name="jt">#REF!</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 localSheetId="2">#REF!</definedName>
    <definedName name="jui" localSheetId="3">#REF!</definedName>
    <definedName name="jui">#REF!</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 localSheetId="2">#REF!</definedName>
    <definedName name="jun" localSheetId="3">#REF!</definedName>
    <definedName name="jun">#REF!</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 localSheetId="2">#REF!</definedName>
    <definedName name="juy" localSheetId="3">#REF!</definedName>
    <definedName name="juy">#REF!</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 localSheetId="1">#REF!</definedName>
    <definedName name="K0F1">#REF!</definedName>
    <definedName name="K0F2" localSheetId="2">#REF!</definedName>
    <definedName name="K0F2" localSheetId="1">#REF!</definedName>
    <definedName name="K0F2">#REF!</definedName>
    <definedName name="K10ALO" localSheetId="2">#REF!</definedName>
    <definedName name="K10ALO" localSheetId="1">#REF!</definedName>
    <definedName name="K10ALO">#REF!</definedName>
    <definedName name="K11ALO" localSheetId="2">#REF!</definedName>
    <definedName name="K11ALO" localSheetId="1">#REF!</definedName>
    <definedName name="K11ALO">#REF!</definedName>
    <definedName name="K1F1" localSheetId="2">#REF!</definedName>
    <definedName name="K1F1" localSheetId="1">#REF!</definedName>
    <definedName name="K1F1">#REF!</definedName>
    <definedName name="K1F2" localSheetId="2">#REF!</definedName>
    <definedName name="K1F2" localSheetId="1">#REF!</definedName>
    <definedName name="K1F2">#REF!</definedName>
    <definedName name="K2F1" localSheetId="2">#REF!</definedName>
    <definedName name="K2F1" localSheetId="1">#REF!</definedName>
    <definedName name="K2F1">#REF!</definedName>
    <definedName name="K2F2" localSheetId="2">#REF!</definedName>
    <definedName name="K2F2" localSheetId="1">#REF!</definedName>
    <definedName name="K2F2">#REF!</definedName>
    <definedName name="K3F1" localSheetId="2">#REF!</definedName>
    <definedName name="K3F1" localSheetId="1">#REF!</definedName>
    <definedName name="K3F1">#REF!</definedName>
    <definedName name="K3F2" localSheetId="2">#REF!</definedName>
    <definedName name="K3F2" localSheetId="1">#REF!</definedName>
    <definedName name="K3F2">#REF!</definedName>
    <definedName name="K4F1" localSheetId="2">#REF!</definedName>
    <definedName name="K4F1" localSheetId="1">#REF!</definedName>
    <definedName name="K4F1">#REF!</definedName>
    <definedName name="K4F2" localSheetId="2">#REF!</definedName>
    <definedName name="K4F2" localSheetId="1">#REF!</definedName>
    <definedName name="K4F2">#REF!</definedName>
    <definedName name="K5F1" localSheetId="2">#REF!</definedName>
    <definedName name="K5F1" localSheetId="1">#REF!</definedName>
    <definedName name="K5F1">#REF!</definedName>
    <definedName name="K5F2" localSheetId="2">#REF!</definedName>
    <definedName name="K5F2" localSheetId="1">#REF!</definedName>
    <definedName name="K5F2">#REF!</definedName>
    <definedName name="K6F1" localSheetId="2">#REF!</definedName>
    <definedName name="K6F1" localSheetId="1">#REF!</definedName>
    <definedName name="K6F1">#REF!</definedName>
    <definedName name="K6F2" localSheetId="2">#REF!</definedName>
    <definedName name="K6F2" localSheetId="1">#REF!</definedName>
    <definedName name="K6F2">#REF!</definedName>
    <definedName name="K7F1" localSheetId="2">#REF!</definedName>
    <definedName name="K7F1" localSheetId="1">#REF!</definedName>
    <definedName name="K7F1">#REF!</definedName>
    <definedName name="K7F2" localSheetId="2">#REF!</definedName>
    <definedName name="K7F2" localSheetId="1">#REF!</definedName>
    <definedName name="K7F2">#REF!</definedName>
    <definedName name="K8ALO" localSheetId="2">#REF!</definedName>
    <definedName name="K8ALO" localSheetId="1">#REF!</definedName>
    <definedName name="K8ALO">#REF!</definedName>
    <definedName name="K8F1" localSheetId="2">#REF!</definedName>
    <definedName name="K8F1" localSheetId="1">#REF!</definedName>
    <definedName name="K8F1">#REF!</definedName>
    <definedName name="K8F2" localSheetId="2">#REF!</definedName>
    <definedName name="K8F2" localSheetId="1">#REF!</definedName>
    <definedName name="K8F2">#REF!</definedName>
    <definedName name="K9ALO" localSheetId="2">#REF!</definedName>
    <definedName name="K9ALO" localSheetId="1">#REF!</definedName>
    <definedName name="K9ALO">#REF!</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io" localSheetId="2">#REF!</definedName>
    <definedName name="kio" localSheetId="3">#REF!</definedName>
    <definedName name="kio">#REF!</definedName>
    <definedName name="kip" localSheetId="2">#REF!</definedName>
    <definedName name="kip" localSheetId="3">#REF!</definedName>
    <definedName name="kip">#REF!</definedName>
    <definedName name="KJH" localSheetId="2">#REF!</definedName>
    <definedName name="KJH" localSheetId="3">#REF!</definedName>
    <definedName name="KJH">#REF!</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#REF!</definedName>
    <definedName name="kl" localSheetId="3">#REF!</definedName>
    <definedName name="kl">#REF!</definedName>
    <definedName name="kñy" localSheetId="2">#REF!</definedName>
    <definedName name="kñy" localSheetId="3">#REF!</definedName>
    <definedName name="kñy">#REF!</definedName>
    <definedName name="ko">[45]items!$C$4:$J$247</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uh" localSheetId="2">#REF!</definedName>
    <definedName name="kuh" localSheetId="3">#REF!</definedName>
    <definedName name="kuh">#REF!</definedName>
    <definedName name="kuy" localSheetId="2">#REF!</definedName>
    <definedName name="kuy" localSheetId="3">#REF!</definedName>
    <definedName name="kuy">#REF!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 localSheetId="1">#REF!</definedName>
    <definedName name="L">#REF!</definedName>
    <definedName name="L_L">#N/A</definedName>
    <definedName name="Last_Row">#N/A</definedName>
    <definedName name="LICITACION" localSheetId="2">#REF!</definedName>
    <definedName name="LICITACION" localSheetId="1">#REF!</definedName>
    <definedName name="LICITACION" localSheetId="3">#REF!</definedName>
    <definedName name="LICITACION">#REF!</definedName>
    <definedName name="LINEA" localSheetId="2">[46]CONT_ADI!#REF!</definedName>
    <definedName name="LINEA" localSheetId="1">[46]CONT_ADI!#REF!</definedName>
    <definedName name="LINEA" localSheetId="3">[47]CONT_ADI!#REF!</definedName>
    <definedName name="LINEA">[47]CONT_ADI!#REF!</definedName>
    <definedName name="listequi" localSheetId="2">#REF!</definedName>
    <definedName name="listequi" localSheetId="1">#REF!</definedName>
    <definedName name="listequi">[48]SUMINISTROS!$A$480:$A$647</definedName>
    <definedName name="listmat" localSheetId="2">#REF!</definedName>
    <definedName name="listmat" localSheetId="1">#REF!</definedName>
    <definedName name="listmat">[48]SUMINISTROS!$A$106:$A$466</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2">#REF!</definedName>
    <definedName name="ll" localSheetId="3">#REF!</definedName>
    <definedName name="ll">#REF!</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ÑP" localSheetId="2">#REF!</definedName>
    <definedName name="LÑP" localSheetId="3">#REF!</definedName>
    <definedName name="LÑP">#REF!</definedName>
    <definedName name="Loan_Amount" localSheetId="2">#REF!</definedName>
    <definedName name="Loan_Amount" localSheetId="1">#REF!</definedName>
    <definedName name="Loan_Amount">#REF!</definedName>
    <definedName name="Loan_Start" localSheetId="2">#REF!</definedName>
    <definedName name="Loan_Start" localSheetId="1">#REF!</definedName>
    <definedName name="Loan_Start">#REF!</definedName>
    <definedName name="Loan_Years" localSheetId="2">#REF!</definedName>
    <definedName name="Loan_Years" localSheetId="1">#REF!</definedName>
    <definedName name="Loan_Years">#REF!</definedName>
    <definedName name="LOCA" localSheetId="2">[22]!absc</definedName>
    <definedName name="LOCA" localSheetId="1">[22]!absc</definedName>
    <definedName name="LOCA" localSheetId="3">[22]!absc</definedName>
    <definedName name="LOCA">[22]!absc</definedName>
    <definedName name="LOCA1" localSheetId="2">[21]!absc</definedName>
    <definedName name="LOCA1" localSheetId="1">[21]!absc</definedName>
    <definedName name="LOCA1" localSheetId="3">[22]!absc</definedName>
    <definedName name="LOCA1">[22]!absc</definedName>
    <definedName name="LOI" localSheetId="2">#REF!</definedName>
    <definedName name="LOI" localSheetId="3">#REF!</definedName>
    <definedName name="LOI">#REF!</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 localSheetId="1">#REF!</definedName>
    <definedName name="Longitud">#REF!</definedName>
    <definedName name="Longitud1" localSheetId="2">#REF!</definedName>
    <definedName name="Longitud1" localSheetId="1">#REF!</definedName>
    <definedName name="Longitud1">#REF!</definedName>
    <definedName name="Longitud2" localSheetId="2">#REF!</definedName>
    <definedName name="Longitud2" localSheetId="1">#REF!</definedName>
    <definedName name="Longitud2">#REF!</definedName>
    <definedName name="LongitudTubo">IF(COUNT([49]GENERAL!$A$8)=0,0,ABS([49]GENERAL!$A$8))</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sttros" localSheetId="2">#REF!</definedName>
    <definedName name="lsttros" localSheetId="1">#REF!</definedName>
    <definedName name="lsttros">#REF!</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L" localSheetId="2">'[50]Estado Resumen'!#REF!&lt;2.5</definedName>
    <definedName name="MAL" localSheetId="1">'[50]Estado Resumen'!#REF!&lt;2.5</definedName>
    <definedName name="MAL">'[50]Estado Resumen'!#REF!&lt;2.5</definedName>
    <definedName name="MALO" localSheetId="2">'[51]ESTADO VÍA-CRIT.TECNICO'!#REF!&lt;2.5</definedName>
    <definedName name="MALO" localSheetId="1">'[51]ESTADO VÍA-CRIT.TECNICO'!#REF!&lt;2.5</definedName>
    <definedName name="MALO">'[51]ESTADO VÍA-CRIT.TECNICO'!#REF!&lt;2.5</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P" localSheetId="2">'[52]PU (2)'!#REF!</definedName>
    <definedName name="MAP" localSheetId="3">'[52]PU (2)'!#REF!</definedName>
    <definedName name="MAP">'[52]PU (2)'!#REF!</definedName>
    <definedName name="MAQUINAR">[28]Insum!$A$68:$H$98</definedName>
    <definedName name="Maquinaria">[53]Insum!$A$76:$E$99</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 localSheetId="1">#REF!</definedName>
    <definedName name="MAT" localSheetId="3">#REF!</definedName>
    <definedName name="MAT">#REF!</definedName>
    <definedName name="mate">[36]MATERIALES!$1:$1048576</definedName>
    <definedName name="materiales" localSheetId="2">[37]materiales!$A$7:$A$1317</definedName>
    <definedName name="materiales" localSheetId="1">[37]materiales!$A$7:$A$1317</definedName>
    <definedName name="materiales">[48]SUMINISTROS!$A$106:$D$466</definedName>
    <definedName name="MATRIZRICS">'[54]RICS NUEVA HOJA DIARIA'!$A$1:$AB$42</definedName>
    <definedName name="MAX">[55]INDICE!$1:$1048576</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S" localSheetId="2">#REF!</definedName>
    <definedName name="MES" localSheetId="1">#REF!</definedName>
    <definedName name="MES">#REF!</definedName>
    <definedName name="MESES" localSheetId="2">#REF!</definedName>
    <definedName name="MESES" localSheetId="1">#REF!</definedName>
    <definedName name="MESES">#REF!</definedName>
    <definedName name="mf" localSheetId="2">#REF!</definedName>
    <definedName name="mf" localSheetId="3">#REF!</definedName>
    <definedName name="mf">#REF!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hg" localSheetId="2">#REF!</definedName>
    <definedName name="mhg" localSheetId="3">#REF!</definedName>
    <definedName name="mhg">#REF!</definedName>
    <definedName name="mht" localSheetId="2">#REF!</definedName>
    <definedName name="mht" localSheetId="3">#REF!</definedName>
    <definedName name="mht">#REF!</definedName>
    <definedName name="mhy" localSheetId="2">#REF!</definedName>
    <definedName name="mhy" localSheetId="3">#REF!</definedName>
    <definedName name="mhy">#REF!</definedName>
    <definedName name="MIO">[31]INDICE!$1:$1048576</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 localSheetId="2">#REF!</definedName>
    <definedName name="mju" localSheetId="3">#REF!</definedName>
    <definedName name="mju">#REF!</definedName>
    <definedName name="mkljlk" localSheetId="2">#REF!</definedName>
    <definedName name="mkljlk" localSheetId="1">#REF!</definedName>
    <definedName name="mkljlk">#REF!</definedName>
    <definedName name="mku" localSheetId="2">#REF!</definedName>
    <definedName name="mku" localSheetId="3">#REF!</definedName>
    <definedName name="mku">#REF!</definedName>
    <definedName name="mm" localSheetId="2">#REF!</definedName>
    <definedName name="mm" localSheetId="3">#REF!</definedName>
    <definedName name="mm">#REF!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localSheetId="3">#REF!</definedName>
    <definedName name="mmm">#REF!</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r" localSheetId="2">#REF!</definedName>
    <definedName name="mr" localSheetId="3">#REF!</definedName>
    <definedName name="mr">#REF!</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b" localSheetId="2">#REF!</definedName>
    <definedName name="nb" localSheetId="3">#REF!</definedName>
    <definedName name="nb">#REF!</definedName>
    <definedName name="nbv" localSheetId="2">#REF!</definedName>
    <definedName name="nbv" localSheetId="3">#REF!</definedName>
    <definedName name="nbv">#REF!</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 localSheetId="2">#REF!</definedName>
    <definedName name="nece.cab" localSheetId="1">#REF!</definedName>
    <definedName name="nece.cab">#REF!</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G" localSheetId="2">#REF!</definedName>
    <definedName name="NHG" localSheetId="3">#REF!</definedName>
    <definedName name="NHG">#REF!</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JH" localSheetId="2">#REF!</definedName>
    <definedName name="NJH" localSheetId="3">#REF!</definedName>
    <definedName name="NJH">#REF!</definedName>
    <definedName name="NM" localSheetId="2">#REF!</definedName>
    <definedName name="NM" localSheetId="1">#REF!</definedName>
    <definedName name="nm" localSheetId="3">#REF!</definedName>
    <definedName name="nm">#REF!</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localSheetId="3">[2]!absc</definedName>
    <definedName name="NNN">[2]!absc</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MBRE" localSheetId="2">#REF!</definedName>
    <definedName name="NOMBRE" localSheetId="1">#REF!</definedName>
    <definedName name="NOMBRE" localSheetId="3">#REF!</definedName>
    <definedName name="NOMBRE">#REF!</definedName>
    <definedName name="nr" localSheetId="2">#REF!</definedName>
    <definedName name="nr" localSheetId="3">#REF!</definedName>
    <definedName name="nr">#REF!</definedName>
    <definedName name="nt" localSheetId="2">#REF!</definedName>
    <definedName name="nt" localSheetId="3">#REF!</definedName>
    <definedName name="nt">#REF!</definedName>
    <definedName name="NUEVO" localSheetId="2">#REF!</definedName>
    <definedName name="NUEVO" localSheetId="1">#REF!</definedName>
    <definedName name="NUEVO">#REF!</definedName>
    <definedName name="Num_Pmt_Per_Year" localSheetId="2">#REF!</definedName>
    <definedName name="Num_Pmt_Per_Year" localSheetId="1">#REF!</definedName>
    <definedName name="Num_Pmt_Per_Year">#REF!</definedName>
    <definedName name="Number_of_Payments" localSheetId="2">MATCH(0.01,'411.1P'!End_Bal,-1)+1</definedName>
    <definedName name="Number_of_Payments" localSheetId="1">MATCH(0.01,'450.10P'!End_Bal,-1)+1</definedName>
    <definedName name="Number_of_Payments">MATCH(0.01,End_Bal,-1)+1</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l" localSheetId="2">#REF!</definedName>
    <definedName name="ñl" localSheetId="3">#REF!</definedName>
    <definedName name="ñl">#REF!</definedName>
    <definedName name="ññ" localSheetId="2">#REF!</definedName>
    <definedName name="ññ" localSheetId="3">#REF!</definedName>
    <definedName name="ññ">#REF!</definedName>
    <definedName name="ñok" localSheetId="2">#REF!</definedName>
    <definedName name="ñok" localSheetId="3">#REF!</definedName>
    <definedName name="ñok">#REF!</definedName>
    <definedName name="ñp" localSheetId="2">#REF!</definedName>
    <definedName name="ñp" localSheetId="3">#REF!</definedName>
    <definedName name="ñp">#REF!</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ñpo" localSheetId="2">#REF!</definedName>
    <definedName name="ñpo" localSheetId="3">#REF!</definedName>
    <definedName name="ñpo">#REF!</definedName>
    <definedName name="O" localSheetId="2">#REF!</definedName>
    <definedName name="O" localSheetId="1">#REF!</definedName>
    <definedName name="O">#REF!</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eto">'[30]Datos básicos'!$B$4</definedName>
    <definedName name="Obra" localSheetId="2">#REF!</definedName>
    <definedName name="Obra" localSheetId="1">#REF!</definedName>
    <definedName name="Obra" localSheetId="3">#REF!</definedName>
    <definedName name="Obra">#REF!</definedName>
    <definedName name="OF" localSheetId="2">#REF!</definedName>
    <definedName name="OF" localSheetId="1">#REF!</definedName>
    <definedName name="OF">#REF!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 localSheetId="2">#REF!</definedName>
    <definedName name="oo" localSheetId="3">#REF!</definedName>
    <definedName name="oo">#REF!</definedName>
    <definedName name="ooo" localSheetId="2" hidden="1">{"via1",#N/A,TRUE,"general";"via2",#N/A,TRUE,"general";"via3",#N/A,TRUE,"general"}</definedName>
    <definedName name="ooo" localSheetId="1" hidden="1">{"via1",#N/A,TRUE,"general";"via2",#N/A,TRUE,"general";"via3",#N/A,TRUE,"general"}</definedName>
    <definedName name="ooo" localSheetId="3">#REF!</definedName>
    <definedName name="ooo">#REF!</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s" localSheetId="2">#REF!</definedName>
    <definedName name="os" localSheetId="3">#REF!</definedName>
    <definedName name="os">#REF!</definedName>
    <definedName name="OTR" localSheetId="2">[56]Otros!#REF!</definedName>
    <definedName name="OTR" localSheetId="1">[56]Otros!#REF!</definedName>
    <definedName name="OTR">[56]Otros!#REF!</definedName>
    <definedName name="OTRO">[36]OTROS!$1:$1048576</definedName>
    <definedName name="otros" localSheetId="2">[37]otros!$A$6:$A$1235</definedName>
    <definedName name="otros" localSheetId="1">[37]otros!$A$6:$A$1235</definedName>
    <definedName name="OTROS">[48]SUMINISTROS!$A$12:$D$100</definedName>
    <definedName name="P" localSheetId="2">#REF!</definedName>
    <definedName name="P" localSheetId="1">#REF!</definedName>
    <definedName name="P">#REF!</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y_Date" localSheetId="2">#REF!</definedName>
    <definedName name="Pay_Date" localSheetId="1">#REF!</definedName>
    <definedName name="Pay_Date">#REF!</definedName>
    <definedName name="Pay_Num" localSheetId="2">#REF!</definedName>
    <definedName name="Pay_Num" localSheetId="1">#REF!</definedName>
    <definedName name="Pay_Num">#REF!</definedName>
    <definedName name="Payment_Date" localSheetId="2">DATE(YEAR('411.1P'!Loan_Start),MONTH('411.1P'!Loan_Start)+Payment_Number,DAY('411.1P'!Loan_Start))</definedName>
    <definedName name="Payment_Date" localSheetId="1">DATE(YEAR('450.10P'!Loan_Start),MONTH('450.10P'!Loan_Start)+Payment_Number,DAY('450.10P'!Loan_Start))</definedName>
    <definedName name="Payment_Date">DATE(YEAR(Loan_Start),MONTH(Loan_Start)+Payment_Number,DAY(Loan_Start))</definedName>
    <definedName name="PAZ" localSheetId="2">#REF!</definedName>
    <definedName name="PAZ" localSheetId="3">#REF!</definedName>
    <definedName name="PAZ">#REF!</definedName>
    <definedName name="PERIODO">[12]CUMPLIMIENTO!$M$5</definedName>
    <definedName name="PERRD" localSheetId="2">#REF!</definedName>
    <definedName name="PERRD" localSheetId="1">#REF!</definedName>
    <definedName name="PERRD">#REF!</definedName>
    <definedName name="pk" localSheetId="2">#REF!</definedName>
    <definedName name="pk" localSheetId="1">#REF!</definedName>
    <definedName name="pk">#REF!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zo">[17]BASES!$E$27</definedName>
    <definedName name="PlazoAIU" localSheetId="2">#REF!</definedName>
    <definedName name="PlazoAIU" localSheetId="1">#REF!</definedName>
    <definedName name="PlazoAIU">#REF!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ñ" localSheetId="2">#REF!</definedName>
    <definedName name="pñ" localSheetId="3">#REF!</definedName>
    <definedName name="pñ">#REF!</definedName>
    <definedName name="po" localSheetId="2">#REF!</definedName>
    <definedName name="po" localSheetId="3">#REF!</definedName>
    <definedName name="po">#REF!</definedName>
    <definedName name="poi" localSheetId="2">#REF!</definedName>
    <definedName name="poi" localSheetId="3">#REF!</definedName>
    <definedName name="poi">#REF!</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O" localSheetId="2">#REF!</definedName>
    <definedName name="POO" localSheetId="3">#REF!</definedName>
    <definedName name="POO">#REF!</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E">[19]BASES!$E$26</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 localSheetId="2">#REF!</definedName>
    <definedName name="pp" localSheetId="3">#REF!</definedName>
    <definedName name="pp">#REF!</definedName>
    <definedName name="PPPP" localSheetId="2">[57]PU!#REF!</definedName>
    <definedName name="PPPP" localSheetId="3">[57]PU!#REF!</definedName>
    <definedName name="PPPP">[57]PU!#REF!</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E" localSheetId="2">#REF!</definedName>
    <definedName name="PRE" localSheetId="1">#REF!</definedName>
    <definedName name="PRE" localSheetId="3">#REF!</definedName>
    <definedName name="PRE">#REF!</definedName>
    <definedName name="PRECIO" localSheetId="2">[58]PRECIOS!$A$5:$M$150</definedName>
    <definedName name="PRECIO" localSheetId="1">[58]PRECIOS!$A$5:$M$150</definedName>
    <definedName name="PRECIO" localSheetId="3">#REF!</definedName>
    <definedName name="PRECIO">#REF!</definedName>
    <definedName name="precios" localSheetId="2">#REF!</definedName>
    <definedName name="precios" localSheetId="3">#REF!</definedName>
    <definedName name="precios">#REF!</definedName>
    <definedName name="PREST" localSheetId="2">#REF!</definedName>
    <definedName name="PREST" localSheetId="1">#REF!</definedName>
    <definedName name="PREST">#REF!</definedName>
    <definedName name="Prestaciones">[59]Datos!$B$14</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 localSheetId="2">#REF!</definedName>
    <definedName name="PRIMERO" localSheetId="1">#REF!</definedName>
    <definedName name="PRIMERO">#REF!</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 localSheetId="1">#REF!</definedName>
    <definedName name="Princ">#REF!</definedName>
    <definedName name="PRINT_AREA">#N/A</definedName>
    <definedName name="Print_Area_MI" localSheetId="2">#REF!</definedName>
    <definedName name="Print_Area_MI" localSheetId="1">#REF!</definedName>
    <definedName name="Print_Area_MI" localSheetId="3">#REF!</definedName>
    <definedName name="Print_Area_MI">#REF!</definedName>
    <definedName name="Print_Area_Reset" localSheetId="2">OFFSET('411.1P'!Full_Print,0,0,[0]!Last_Row)</definedName>
    <definedName name="Print_Area_Reset" localSheetId="1">OFFSET('450.10P'!Full_Print,0,0,[0]!Last_Row)</definedName>
    <definedName name="Print_Area_Reset">OFFSET(Full_Print,0,0,Last_Row)</definedName>
    <definedName name="PRINT_TITLES">#N/A</definedName>
    <definedName name="PRINT_TITLES_MI">#N/A</definedName>
    <definedName name="PrOfic">[17]BASES!$B$31</definedName>
    <definedName name="PROG" localSheetId="2" hidden="1">#REF!</definedName>
    <definedName name="PROG" localSheetId="1" hidden="1">#REF!</definedName>
    <definedName name="PROG" hidden="1">#REF!</definedName>
    <definedName name="Proponente" localSheetId="2">#REF!</definedName>
    <definedName name="Proponente" localSheetId="1">#REF!</definedName>
    <definedName name="Proponente" localSheetId="3">#REF!</definedName>
    <definedName name="Proponente">#REF!</definedName>
    <definedName name="PRUEBA" localSheetId="2">[15]!absc</definedName>
    <definedName name="PRUEBA" localSheetId="1">[15]!absc</definedName>
    <definedName name="PRUEBA">#N/A</definedName>
    <definedName name="prueba1" localSheetId="2">[15]!absc</definedName>
    <definedName name="prueba1" localSheetId="1">[15]!absc</definedName>
    <definedName name="prueba1">[15]!absc</definedName>
    <definedName name="PRUEBA2" localSheetId="2">#REF!</definedName>
    <definedName name="PRUEBA2" localSheetId="1">#REF!</definedName>
    <definedName name="PRUEBA2" localSheetId="3">#REF!</definedName>
    <definedName name="PRUEBA2">#REF!</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2" hidden="1">{"via1",#N/A,TRUE,"general";"via2",#N/A,TRUE,"general";"via3",#N/A,TRUE,"general"}</definedName>
    <definedName name="q" localSheetId="1" hidden="1">{"via1",#N/A,TRUE,"general";"via2",#N/A,TRUE,"general";"via3",#N/A,TRUE,"general"}</definedName>
    <definedName name="Q" localSheetId="3">[60]glvc!#REF!</definedName>
    <definedName name="Q">[60]glvc!#REF!</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 localSheetId="2">[38]TARIF2002!#REF!</definedName>
    <definedName name="QE" localSheetId="1">[38]TARIF2002!#REF!</definedName>
    <definedName name="QE">[38]TARIF2002!#REF!</definedName>
    <definedName name="QE_TE" localSheetId="2">[38]TARIF2002!#REF!</definedName>
    <definedName name="QE_TE" localSheetId="1">[38]TARIF2002!#REF!</definedName>
    <definedName name="QE_TE">[38]TARIF2002!#REF!</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I" localSheetId="2">[38]TARIF2002!#REF!</definedName>
    <definedName name="QI" localSheetId="1">[38]TARIF2002!#REF!</definedName>
    <definedName name="QI">[38]TARIF2002!#REF!</definedName>
    <definedName name="QI_TI" localSheetId="2">[38]TARIF2002!#REF!</definedName>
    <definedName name="QI_TI" localSheetId="1">[38]TARIF2002!#REF!</definedName>
    <definedName name="QI_TI">[38]TARIF2002!#REF!</definedName>
    <definedName name="QN" localSheetId="2">[38]TARIF2002!#REF!</definedName>
    <definedName name="QN" localSheetId="1">[38]TARIF2002!#REF!</definedName>
    <definedName name="QN">[38]TARIF2002!#REF!</definedName>
    <definedName name="QN_QI" localSheetId="2">[38]TARIF2002!#REF!</definedName>
    <definedName name="QN_QI" localSheetId="1">[38]TARIF2002!#REF!</definedName>
    <definedName name="QN_QI">[38]TARIF2002!#REF!</definedName>
    <definedName name="QNS" localSheetId="2">[61]TARIF2002!#REF!</definedName>
    <definedName name="QNS" localSheetId="1">[61]TARIF2002!#REF!</definedName>
    <definedName name="QNS">[61]TARIF2002!#REF!</definedName>
    <definedName name="qq" localSheetId="2">#REF!</definedName>
    <definedName name="qq" localSheetId="1">#REF!</definedName>
    <definedName name="QQ" localSheetId="3">[60]glvc!#REF!</definedName>
    <definedName name="QQ">[60]glvc!#REF!</definedName>
    <definedName name="QQQ" localSheetId="2">DATE(YEAR('411.1P'!Loan_Start),MONTH('411.1P'!Loan_Start)+Payment_Number,DAY('411.1P'!Loan_Start))</definedName>
    <definedName name="QQQ" localSheetId="1">DATE(YEAR('450.10P'!Loan_Start),MONTH('450.10P'!Loan_Start)+Payment_Number,DAY('450.10P'!Loan_Start))</definedName>
    <definedName name="QQQ">DATE(YEAR(Loan_Start),MONTH(Loan_Start)+Payment_Number,DAY(Loan_Start))</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 localSheetId="3">#REF!</definedName>
    <definedName name="qw">#REF!</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dios" localSheetId="2">[3]Hoja2!#REF!</definedName>
    <definedName name="radios" localSheetId="1">[3]Hoja2!#REF!</definedName>
    <definedName name="radios">[3]Hoja2!#REF!</definedName>
    <definedName name="rds" localSheetId="2">#REF!</definedName>
    <definedName name="rds" localSheetId="3">#REF!</definedName>
    <definedName name="rds">#REF!</definedName>
    <definedName name="RE">#N/A</definedName>
    <definedName name="RED">[3]EST2!$AQ$2</definedName>
    <definedName name="REG" localSheetId="2">#REF!</definedName>
    <definedName name="REG" localSheetId="1">#REF!</definedName>
    <definedName name="REG">'[50]Estado Resumen'!XFC1&gt;2.5</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 localSheetId="2">[24]CARRETERAS!$A$2</definedName>
    <definedName name="regional" localSheetId="1">[24]CARRETERAS!$A$2</definedName>
    <definedName name="regional">[25]CARRETERAS!$A$2</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 localSheetId="2">#REF!</definedName>
    <definedName name="REGULAR" localSheetId="1">#REF!</definedName>
    <definedName name="REGULAR">'[51]ESTADO VÍA-CRIT.TECNICO'!XFC1&gt;2.5</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 localSheetId="1">#REF!</definedName>
    <definedName name="rell" localSheetId="3">#REF!</definedName>
    <definedName name="rell">#REF!</definedName>
    <definedName name="RELLG" localSheetId="2">#REF!</definedName>
    <definedName name="RELLG" localSheetId="1">#REF!</definedName>
    <definedName name="RELLG">#REF!</definedName>
    <definedName name="REPROGRAMACION" localSheetId="2">#REF!</definedName>
    <definedName name="REPROGRAMACION" localSheetId="1">#REF!</definedName>
    <definedName name="REPROGRAMACION">#REF!</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idente" localSheetId="2">'[24]GENERALIDADES '!$E$9</definedName>
    <definedName name="residente" localSheetId="1">'[24]GENERALIDADES '!$E$9</definedName>
    <definedName name="residente">'[25]GENERALIDADES '!$E$9</definedName>
    <definedName name="resul" localSheetId="2">#REF!</definedName>
    <definedName name="resul" localSheetId="1">#REF!</definedName>
    <definedName name="resul">#REF!</definedName>
    <definedName name="RESUM" localSheetId="2">'[18]1'!#REF!</definedName>
    <definedName name="RESUM" localSheetId="3">'[18]1'!#REF!</definedName>
    <definedName name="RESUM">'[18]1'!#REF!</definedName>
    <definedName name="resum2" localSheetId="2">'[5]PU (2)'!#REF!</definedName>
    <definedName name="resum2" localSheetId="3">'[5]PU (2)'!#REF!</definedName>
    <definedName name="resum2">'[5]PU (2)'!#REF!</definedName>
    <definedName name="Retenc">[17]BASES!$E$31</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EMER" localSheetId="2">#REF!</definedName>
    <definedName name="RFEMER" localSheetId="1">#REF!</definedName>
    <definedName name="RFEMER">#REF!</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 localSheetId="2">#REF!</definedName>
    <definedName name="rl" localSheetId="3">#REF!</definedName>
    <definedName name="rl">#REF!</definedName>
    <definedName name="rlo" localSheetId="2">#REF!</definedName>
    <definedName name="rlo" localSheetId="3">#REF!</definedName>
    <definedName name="rlo">#REF!</definedName>
    <definedName name="rm" localSheetId="2">#REF!</definedName>
    <definedName name="rm" localSheetId="3">#REF!</definedName>
    <definedName name="rm">#REF!</definedName>
    <definedName name="rñ" localSheetId="2">#REF!</definedName>
    <definedName name="rñ" localSheetId="3">#REF!</definedName>
    <definedName name="rñ">#REF!</definedName>
    <definedName name="rr" localSheetId="2">#REF!</definedName>
    <definedName name="rr" localSheetId="3">#REF!</definedName>
    <definedName name="rr">#REF!</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localSheetId="3">#REF!</definedName>
    <definedName name="rt">#REF!</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localSheetId="3">#REF!</definedName>
    <definedName name="rte">#REF!</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 localSheetId="2">#REF!</definedName>
    <definedName name="rty" localSheetId="3">#REF!</definedName>
    <definedName name="rty">#REF!</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[62]items!$C$4:$J$248</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localSheetId="3">#REF!</definedName>
    <definedName name="ry">#REF!</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#REF!</definedName>
    <definedName name="s" localSheetId="1">#REF!</definedName>
    <definedName name="s" localSheetId="3">#REF!</definedName>
    <definedName name="s">#REF!</definedName>
    <definedName name="SA" localSheetId="2">[3]Hoja2!#REF!</definedName>
    <definedName name="SA" localSheetId="1">[3]Hoja2!#REF!</definedName>
    <definedName name="SA">[3]Hoja2!#REF!</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Minimo">[17]BASES!$E$41</definedName>
    <definedName name="sbe" localSheetId="2">#REF!</definedName>
    <definedName name="sbe" localSheetId="3">#REF!</definedName>
    <definedName name="sbe">#REF!</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c" localSheetId="2">#REF!</definedName>
    <definedName name="sc" localSheetId="3">#REF!</definedName>
    <definedName name="sc">#REF!</definedName>
    <definedName name="Sched_Pay" localSheetId="2">#REF!</definedName>
    <definedName name="Sched_Pay" localSheetId="1">#REF!</definedName>
    <definedName name="Sched_Pay">#REF!</definedName>
    <definedName name="Scheduled_Extra_Payments" localSheetId="2">#REF!</definedName>
    <definedName name="Scheduled_Extra_Payments" localSheetId="1">#REF!</definedName>
    <definedName name="Scheduled_Extra_Payments">#REF!</definedName>
    <definedName name="Scheduled_Interest_Rate" localSheetId="2">#REF!</definedName>
    <definedName name="Scheduled_Interest_Rate" localSheetId="1">#REF!</definedName>
    <definedName name="Scheduled_Interest_Rate">#REF!</definedName>
    <definedName name="Scheduled_Monthly_Payment" localSheetId="2">#REF!</definedName>
    <definedName name="Scheduled_Monthly_Payment" localSheetId="1">#REF!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localSheetId="3">#REF!</definedName>
    <definedName name="sd">#REF!</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 localSheetId="2">#REF!</definedName>
    <definedName name="SDE" localSheetId="3">#REF!</definedName>
    <definedName name="SDE">#REF!</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ccion1" localSheetId="2">#REF!</definedName>
    <definedName name="seccion1" localSheetId="1">#REF!</definedName>
    <definedName name="seccion1">#REF!</definedName>
    <definedName name="seccion2" localSheetId="2">#REF!</definedName>
    <definedName name="seccion2" localSheetId="1">#REF!</definedName>
    <definedName name="seccion2">#REF!</definedName>
    <definedName name="SECTOR" localSheetId="2">#REF!</definedName>
    <definedName name="SECTOR" localSheetId="1">#REF!</definedName>
    <definedName name="SECTOR">#REF!</definedName>
    <definedName name="SEGUNDO" localSheetId="2">#REF!</definedName>
    <definedName name="SEGUNDO" localSheetId="1">#REF!</definedName>
    <definedName name="SEGUNDO">#REF!</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i" localSheetId="2">#REF!</definedName>
    <definedName name="si" localSheetId="3">#REF!</definedName>
    <definedName name="si">#REF!</definedName>
    <definedName name="sk" localSheetId="2">#REF!</definedName>
    <definedName name="sk" localSheetId="3">#REF!</definedName>
    <definedName name="sk">#REF!</definedName>
    <definedName name="sm" localSheetId="2">#REF!</definedName>
    <definedName name="sm" localSheetId="3">#REF!</definedName>
    <definedName name="sm">#REF!</definedName>
    <definedName name="sn" localSheetId="2">#REF!</definedName>
    <definedName name="sn" localSheetId="3">#REF!</definedName>
    <definedName name="sn">#REF!</definedName>
    <definedName name="snw" localSheetId="2">#REF!</definedName>
    <definedName name="snw" localSheetId="3">#REF!</definedName>
    <definedName name="snw">#REF!</definedName>
    <definedName name="sñ" localSheetId="2">#REF!</definedName>
    <definedName name="sñ" localSheetId="3">#REF!</definedName>
    <definedName name="sñ">#REF!</definedName>
    <definedName name="so" localSheetId="2">#REF!</definedName>
    <definedName name="so" localSheetId="3">#REF!</definedName>
    <definedName name="so">#REF!</definedName>
    <definedName name="SOBREANCHO" localSheetId="2">[3]Hoja2!#REF!</definedName>
    <definedName name="SOBREANCHO" localSheetId="1">[3]Hoja2!#REF!</definedName>
    <definedName name="SOBREANCHO">[3]Hoja2!#REF!</definedName>
    <definedName name="SOL" localSheetId="2">#REF!</definedName>
    <definedName name="SOL" localSheetId="1">#REF!</definedName>
    <definedName name="SOL">#REF!</definedName>
    <definedName name="Spanner_Auto_File">"F:\Proyectos\CEI\Tunja-Barbosa\tra2b.x2a"</definedName>
    <definedName name="Spanner_Auto_Select" localSheetId="2">'[63]A-HOR'!#REF!</definedName>
    <definedName name="Spanner_Auto_Select" localSheetId="1">'[63]A-HOR'!#REF!</definedName>
    <definedName name="Spanner_Auto_Select">'[63]A-HOR'!#REF!</definedName>
    <definedName name="sr" localSheetId="2">#REF!</definedName>
    <definedName name="sr" localSheetId="3">#REF!</definedName>
    <definedName name="sr">#REF!</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#REF!</definedName>
    <definedName name="ss" localSheetId="3">#REF!</definedName>
    <definedName name="ss">#REF!</definedName>
    <definedName name="sss" localSheetId="2" hidden="1">{"TAB1",#N/A,TRUE,"GENERAL";"TAB2",#N/A,TRUE,"GENERAL";"TAB3",#N/A,TRUE,"GENERAL";"TAB4",#N/A,TRUE,"GENERAL";"TAB5",#N/A,TRUE,"GENERAL"}</definedName>
    <definedName name="sss" localSheetId="1" hidden="1">{"TAB1",#N/A,TRUE,"GENERAL";"TAB2",#N/A,TRUE,"GENERAL";"TAB3",#N/A,TRUE,"GENERAL";"TAB4",#N/A,TRUE,"GENERAL";"TAB5",#N/A,TRUE,"GENERAL"}</definedName>
    <definedName name="SSS" localSheetId="3">'[18]1'!#REF!</definedName>
    <definedName name="SSS">'[18]1'!#REF!</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ma" localSheetId="2">[27]Hoja1!$F$60</definedName>
    <definedName name="suma" localSheetId="1">[27]Hoja1!$F$60</definedName>
    <definedName name="suma">[64]Hoja1!$F$60</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2">[2]!absc</definedName>
    <definedName name="t" localSheetId="1">[2]!absc</definedName>
    <definedName name="t" localSheetId="3">[2]!absc</definedName>
    <definedName name="t">[2]!absc</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LA" localSheetId="2">#REF!</definedName>
    <definedName name="TABLA" localSheetId="1">#REF!</definedName>
    <definedName name="TABLA" localSheetId="3">#REF!</definedName>
    <definedName name="TABLA">#REF!</definedName>
    <definedName name="TABLA_DE_CONTENIDO__A1" comment="VOLVER A TABLA DE CONTENIDO" localSheetId="2">'[65]GENERALIDADES '!#REF!</definedName>
    <definedName name="TABLA_DE_CONTENIDO__A1" comment="VOLVER A TABLA DE CONTENIDO" localSheetId="1">'[65]GENERALIDADES '!#REF!</definedName>
    <definedName name="TABLA_DE_CONTENIDO__A1" comment="VOLVER A TABLA DE CONTENIDO">'[65]GENERALIDADES '!#REF!</definedName>
    <definedName name="tabla2" localSheetId="2">#REF!</definedName>
    <definedName name="tabla2" localSheetId="1">#REF!</definedName>
    <definedName name="tabla2">#REF!</definedName>
    <definedName name="tb" localSheetId="2">#REF!</definedName>
    <definedName name="tb" localSheetId="3">#REF!</definedName>
    <definedName name="tb">#REF!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 localSheetId="2">[38]TARIF2002!#REF!</definedName>
    <definedName name="TE" localSheetId="1">[38]TARIF2002!#REF!</definedName>
    <definedName name="TE">[38]TARIF2002!#REF!</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 localSheetId="2">#REF!</definedName>
    <definedName name="th" localSheetId="3">#REF!</definedName>
    <definedName name="th">#REF!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 localSheetId="2">[38]TARIF2002!#REF!</definedName>
    <definedName name="TI" localSheetId="1">[38]TARIF2002!#REF!</definedName>
    <definedName name="TI">[38]TARIF2002!#REF!</definedName>
    <definedName name="TIEMPO">[19]BASES!$E$27</definedName>
    <definedName name="tipov" localSheetId="2">#REF!</definedName>
    <definedName name="tipov" localSheetId="1">#REF!</definedName>
    <definedName name="tipov" localSheetId="3">#REF!</definedName>
    <definedName name="tipov">#REF!</definedName>
    <definedName name="TITU" localSheetId="2">#REF!</definedName>
    <definedName name="TITU" localSheetId="1">#REF!</definedName>
    <definedName name="TITU">#REF!</definedName>
    <definedName name="TITULO" localSheetId="2">#REF!</definedName>
    <definedName name="TITULO" localSheetId="1">#REF!</definedName>
    <definedName name="TITULO" localSheetId="3">#REF!</definedName>
    <definedName name="TITULO">#REF!</definedName>
    <definedName name="_xlnm.Print_Titles">#N/A</definedName>
    <definedName name="Títulos_a_imprimir_IM" localSheetId="2">#REF!</definedName>
    <definedName name="Títulos_a_imprimir_IM" localSheetId="1">#REF!</definedName>
    <definedName name="Títulos_a_imprimir_IM">#REF!</definedName>
    <definedName name="tj" localSheetId="2">#REF!</definedName>
    <definedName name="tj" localSheetId="3">#REF!</definedName>
    <definedName name="tj">#REF!</definedName>
    <definedName name="tl" localSheetId="2">#REF!</definedName>
    <definedName name="tl" localSheetId="3">#REF!</definedName>
    <definedName name="tl">#REF!</definedName>
    <definedName name="tn" localSheetId="2">#REF!</definedName>
    <definedName name="tn" localSheetId="3">#REF!</definedName>
    <definedName name="tn">#REF!</definedName>
    <definedName name="To" localSheetId="2">#REF!</definedName>
    <definedName name="To" localSheetId="1">#REF!</definedName>
    <definedName name="To">#REF!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 localSheetId="2">#REF!</definedName>
    <definedName name="TOT" localSheetId="1">#REF!</definedName>
    <definedName name="TOT">#REF!</definedName>
    <definedName name="TOTAL" localSheetId="2">#REF!</definedName>
    <definedName name="TOTAL" localSheetId="1">#REF!</definedName>
    <definedName name="TOTAL" localSheetId="3">#REF!</definedName>
    <definedName name="TOTAL">#REF!</definedName>
    <definedName name="Total_Interest" localSheetId="2">#REF!</definedName>
    <definedName name="Total_Interest" localSheetId="1">#REF!</definedName>
    <definedName name="Total_Interest">#REF!</definedName>
    <definedName name="Total_Pay" localSheetId="2">#REF!</definedName>
    <definedName name="Total_Pay" localSheetId="1">#REF!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NS" localSheetId="2">[3]Hoja2!#REF!</definedName>
    <definedName name="TRANS" localSheetId="1">[3]Hoja2!#REF!</definedName>
    <definedName name="TRANS">[3]Hoja2!#REF!</definedName>
    <definedName name="TRAT">[66]desmonte!$E$48</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[67]VrEqpBasica!$I$2</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 localSheetId="2">#REF!</definedName>
    <definedName name="TT" localSheetId="1">#REF!</definedName>
    <definedName name="tt" localSheetId="3">#REF!</definedName>
    <definedName name="tt">#REF!</definedName>
    <definedName name="TtCD" localSheetId="2">#REF!</definedName>
    <definedName name="TtCD" localSheetId="1">#REF!</definedName>
    <definedName name="TtCD">#REF!</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TTTTT" localSheetId="2">[60]glvc!#REF!</definedName>
    <definedName name="TTTTTT" localSheetId="3">[60]glvc!#REF!</definedName>
    <definedName name="TTTTTT">[60]glvc!#REF!</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localSheetId="3">#REF!</definedName>
    <definedName name="TY">#REF!</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 localSheetId="2">#REF!</definedName>
    <definedName name="tyu" localSheetId="3">#REF!</definedName>
    <definedName name="tyu">#REF!</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 localSheetId="1">#REF!</definedName>
    <definedName name="U" localSheetId="3">#REF!</definedName>
    <definedName name="U">#REF!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#REF!</definedName>
    <definedName name="Ubicación" localSheetId="3">#REF!</definedName>
    <definedName name="Ubicación">#REF!</definedName>
    <definedName name="UI" localSheetId="2" hidden="1">{"via1",#N/A,TRUE,"general";"via2",#N/A,TRUE,"general";"via3",#N/A,TRUE,"general"}</definedName>
    <definedName name="UI" localSheetId="1" hidden="1">{"via1",#N/A,TRUE,"general";"via2",#N/A,TRUE,"general";"via3",#N/A,TRUE,"general"}</definedName>
    <definedName name="ui" localSheetId="3">#REF!</definedName>
    <definedName name="ui">#REF!</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ITARIO">[68]Unitarios!$A$3:$D$13</definedName>
    <definedName name="Unitarios" localSheetId="2">#REF!</definedName>
    <definedName name="Unitarios" localSheetId="1">#REF!</definedName>
    <definedName name="Unitarios" localSheetId="3">#REF!</definedName>
    <definedName name="Unitarios">#REF!</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t" localSheetId="2">#REF!</definedName>
    <definedName name="ut" localSheetId="3">#REF!</definedName>
    <definedName name="ut">#REF!</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localSheetId="3">#REF!</definedName>
    <definedName name="uu">#REF!</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 localSheetId="2">#REF!</definedName>
    <definedName name="uxd" localSheetId="3">#REF!</definedName>
    <definedName name="uxd">#REF!</definedName>
    <definedName name="uy" localSheetId="2">#REF!</definedName>
    <definedName name="uy" localSheetId="3">#REF!</definedName>
    <definedName name="uy">#REF!</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or1" localSheetId="2">#REF!</definedName>
    <definedName name="valor1" localSheetId="1">#REF!</definedName>
    <definedName name="valor1" localSheetId="3">#REF!</definedName>
    <definedName name="valor1">#REF!</definedName>
    <definedName name="valor2" localSheetId="2">#REF!</definedName>
    <definedName name="valor2" localSheetId="1">#REF!</definedName>
    <definedName name="valor2" localSheetId="3">#REF!</definedName>
    <definedName name="valor2">#REF!</definedName>
    <definedName name="VALOR3" localSheetId="2">#REF!</definedName>
    <definedName name="VALOR3" localSheetId="1">#REF!</definedName>
    <definedName name="VALOR3" localSheetId="3">#REF!</definedName>
    <definedName name="VALOR3">#REF!</definedName>
    <definedName name="Values_Entered" localSheetId="2">IF('411.1P'!Loan_Amount*'411.1P'!Interest_Rate*'411.1P'!Loan_Years*'411.1P'!Loan_Start&gt;0,1,0)</definedName>
    <definedName name="Values_Entered" localSheetId="1">IF('450.10P'!Loan_Amount*'450.10P'!Interest_Rate*'450.10P'!Loan_Years*'450.10P'!Loan_Start&gt;0,1,0)</definedName>
    <definedName name="Values_Entered">IF(Loan_Amount*Interest_Rate*Loan_Years*Loan_Start&gt;0,1,0)</definedName>
    <definedName name="vb" localSheetId="2">#REF!</definedName>
    <definedName name="vb" localSheetId="3">#REF!</definedName>
    <definedName name="vb">#REF!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 localSheetId="3">#REF!</definedName>
    <definedName name="vc">#REF!</definedName>
    <definedName name="vck" localSheetId="2">#REF!</definedName>
    <definedName name="vck" localSheetId="3">#REF!</definedName>
    <definedName name="vck">#REF!</definedName>
    <definedName name="vd" localSheetId="2">#REF!</definedName>
    <definedName name="vd" localSheetId="3">#REF!</definedName>
    <definedName name="vd">#REF!</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 localSheetId="1">#REF!</definedName>
    <definedName name="VentaAiu">#REF!</definedName>
    <definedName name="ventas" localSheetId="2">#REF!</definedName>
    <definedName name="ventas" localSheetId="3">#REF!</definedName>
    <definedName name="ventas">#REF!</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n" localSheetId="2">#REF!</definedName>
    <definedName name="vfn" localSheetId="3">#REF!</definedName>
    <definedName name="vfn">#REF!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 localSheetId="2">#REF!</definedName>
    <definedName name="vg" localSheetId="3">#REF!</definedName>
    <definedName name="vg">#REF!</definedName>
    <definedName name="villa" localSheetId="2">#REF!</definedName>
    <definedName name="villa" localSheetId="1">#REF!</definedName>
    <definedName name="villa">#REF!</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m" localSheetId="2">#REF!</definedName>
    <definedName name="vm" localSheetId="3">#REF!</definedName>
    <definedName name="vm">#REF!</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 localSheetId="2">#REF!</definedName>
    <definedName name="vv" localSheetId="3">#REF!</definedName>
    <definedName name="vv">#REF!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 localSheetId="2">#REF!</definedName>
    <definedName name="VVV" localSheetId="1">#REF!</definedName>
    <definedName name="VVV" localSheetId="3">#REF!</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 localSheetId="2">#N/A</definedName>
    <definedName name="WE" localSheetId="1">#N/A</definedName>
    <definedName name="we" localSheetId="3">#REF!</definedName>
    <definedName name="we">#REF!</definedName>
    <definedName name="WER">'[20]Res-Accide-10'!$S$2:$S$7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'[20]Res-Accide-10'!#REF!</definedName>
    <definedName name="WILSON" localSheetId="1">'[20]Res-Accide-10'!#REF!</definedName>
    <definedName name="WILSON">'[20]Res-Accide-10'!#REF!</definedName>
    <definedName name="wj" localSheetId="2">#REF!</definedName>
    <definedName name="wj" localSheetId="3">#REF!</definedName>
    <definedName name="wj">#REF!</definedName>
    <definedName name="wl" localSheetId="2">#REF!</definedName>
    <definedName name="wl" localSheetId="3">#REF!</definedName>
    <definedName name="wl">#REF!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 localSheetId="2">#REF!</definedName>
    <definedName name="ws" localSheetId="3">#REF!</definedName>
    <definedName name="ws">#REF!</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 localSheetId="2">#REF!</definedName>
    <definedName name="ww" localSheetId="3">#REF!</definedName>
    <definedName name="ww">#REF!</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[69]INDICE!$1:$1048576</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2"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b" localSheetId="2">#REF!</definedName>
    <definedName name="xb" localSheetId="3">#REF!</definedName>
    <definedName name="xb">#REF!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o" localSheetId="2">#REF!</definedName>
    <definedName name="xo" localSheetId="3">#REF!</definedName>
    <definedName name="xo">#REF!</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#REF!</definedName>
    <definedName name="xx" localSheetId="3">#REF!</definedName>
    <definedName name="xx">#REF!</definedName>
    <definedName name="XX_51" localSheetId="2">#REF!</definedName>
    <definedName name="XX_51" localSheetId="1">#REF!</definedName>
    <definedName name="XX_51">#REF!</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 localSheetId="2">#REF!</definedName>
    <definedName name="xxx" localSheetId="1">#REF!</definedName>
    <definedName name="xxx">#REF!</definedName>
    <definedName name="XXXX" localSheetId="2">#REF!</definedName>
    <definedName name="XXXX" localSheetId="1">#REF!</definedName>
    <definedName name="XXXX">#REF!</definedName>
    <definedName name="xxxxx" localSheetId="2">[70]!absc</definedName>
    <definedName name="xxxxx" localSheetId="1">[70]!absc</definedName>
    <definedName name="xxxxx">[71]!absc</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 localSheetId="2">#REF!</definedName>
    <definedName name="XXXXXXXXXX" localSheetId="1">#REF!</definedName>
    <definedName name="XXXXXXXXXX" localSheetId="3">#REF!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 localSheetId="1">#REF!</definedName>
    <definedName name="XXXXXXXXXXXX" localSheetId="3">#REF!</definedName>
    <definedName name="XXXXXXXXXXXX">#REF!</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2" hidden="1">{"via1",#N/A,TRUE,"general";"via2",#N/A,TRUE,"general";"via3",#N/A,TRUE,"general"}</definedName>
    <definedName name="y" localSheetId="1" hidden="1">{"via1",#N/A,TRUE,"general";"via2",#N/A,TRUE,"general";"via3",#N/A,TRUE,"general"}</definedName>
    <definedName name="y" hidden="1">{"via1",#N/A,TRUE,"general";"via2",#N/A,TRUE,"general";"via3",#N/A,TRUE,"general"}</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 localSheetId="1">#REF!</definedName>
    <definedName name="YA">#REF!</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 localSheetId="2">#REF!</definedName>
    <definedName name="yn" localSheetId="3">#REF!</definedName>
    <definedName name="yn">#REF!</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localSheetId="3">#REF!</definedName>
    <definedName name="yu">#REF!</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 localSheetId="2">#REF!</definedName>
    <definedName name="yui" localSheetId="3">#REF!</definedName>
    <definedName name="yui">#REF!</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localSheetId="3">#REF!</definedName>
    <definedName name="yy">#REF!</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c" localSheetId="2">#REF!</definedName>
    <definedName name="zc" localSheetId="3">#REF!</definedName>
    <definedName name="zc">#REF!</definedName>
    <definedName name="zd" localSheetId="2">#REF!</definedName>
    <definedName name="zd" localSheetId="3">#REF!</definedName>
    <definedName name="zd">#REF!</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r" localSheetId="2">#REF!</definedName>
    <definedName name="zdr" localSheetId="3">#REF!</definedName>
    <definedName name="zdr">#REF!</definedName>
    <definedName name="zx" localSheetId="2">#REF!</definedName>
    <definedName name="zx" localSheetId="3">#REF!</definedName>
    <definedName name="zx">#REF!</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 localSheetId="2">MATCH(0.01,'411.1P'!End_Bal,-1)+1</definedName>
    <definedName name="ZZ" localSheetId="1">MATCH(0.01,'450.10P'!End_Bal,-1)+1</definedName>
    <definedName name="zz" localSheetId="3">#REF!</definedName>
    <definedName name="zz">#REF!</definedName>
    <definedName name="ZZZZZZZZZZZ" localSheetId="2">'[26]A. P. U.'!#REF!</definedName>
    <definedName name="ZZZZZZZZZZZ" localSheetId="1">'[26]A. P. U.'!#REF!</definedName>
    <definedName name="ZZZZZZZZZZZ" localSheetId="3">'[26]A. P. U.'!#REF!</definedName>
    <definedName name="ZZZZZZZZZZZ">'[26]A. P. U.'!#REF!</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33" i="11" l="1"/>
  <c r="H15" i="1"/>
  <c r="J14" i="1"/>
  <c r="J15" i="1" l="1"/>
  <c r="J17" i="1" s="1"/>
  <c r="J19" i="1" s="1"/>
  <c r="J20" i="1" l="1"/>
  <c r="J21" i="1" s="1"/>
  <c r="H15" i="10"/>
  <c r="H14" i="10"/>
  <c r="I15" i="1"/>
  <c r="N87" i="12"/>
  <c r="N77" i="12"/>
  <c r="N66" i="12"/>
  <c r="N50" i="12"/>
  <c r="N55" i="12" s="1"/>
  <c r="N45" i="12"/>
  <c r="K60" i="11"/>
  <c r="N60" i="11" s="1"/>
  <c r="N66" i="11" s="1"/>
  <c r="N50" i="11"/>
  <c r="N55" i="11" s="1"/>
  <c r="N40" i="11"/>
  <c r="N39" i="11"/>
  <c r="L33" i="11"/>
  <c r="N79" i="12" l="1"/>
  <c r="N89" i="12" s="1"/>
  <c r="N77" i="11"/>
  <c r="N45" i="11" s="1"/>
  <c r="N79" i="11" s="1"/>
  <c r="N87" i="11" l="1"/>
  <c r="N89" i="11" s="1"/>
  <c r="I14" i="1" s="1"/>
</calcChain>
</file>

<file path=xl/sharedStrings.xml><?xml version="1.0" encoding="utf-8"?>
<sst xmlns="http://schemas.openxmlformats.org/spreadsheetml/2006/main" count="272" uniqueCount="113">
  <si>
    <t>MINISTERIO DE TRANSPORTE</t>
  </si>
  <si>
    <t>INSTITUTO NACIONAL DE VÍAS</t>
  </si>
  <si>
    <t>DEPENDENCIA: TERRITORIAL BOYACÁ</t>
  </si>
  <si>
    <t>No.</t>
  </si>
  <si>
    <t>ITEM DE PAGO</t>
  </si>
  <si>
    <t>ESPECIFICACIONES</t>
  </si>
  <si>
    <t>DESCRIPCIÓN</t>
  </si>
  <si>
    <t>UND</t>
  </si>
  <si>
    <t>CANTIDAD</t>
  </si>
  <si>
    <t>VALOR UNITARIO</t>
  </si>
  <si>
    <t>VALOR TOTAL</t>
  </si>
  <si>
    <t>GRAL</t>
  </si>
  <si>
    <t>PART</t>
  </si>
  <si>
    <t>M3</t>
  </si>
  <si>
    <t>SUBTOTAL</t>
  </si>
  <si>
    <t>CÓDIGO</t>
  </si>
  <si>
    <t>INSTITUTO NACIONAL DE VIAS</t>
  </si>
  <si>
    <t>VERSIÓN</t>
  </si>
  <si>
    <t>PÁGINA</t>
  </si>
  <si>
    <t>DE</t>
  </si>
  <si>
    <t>FECHA</t>
  </si>
  <si>
    <t xml:space="preserve">UNIDAD EJECUTORA: </t>
  </si>
  <si>
    <t>DIRECCIÓN TERRITORIAL:</t>
  </si>
  <si>
    <t>CONTRATO No.</t>
  </si>
  <si>
    <t>DATOS ESPECÍFICOS</t>
  </si>
  <si>
    <t>ITEM</t>
  </si>
  <si>
    <t>GRUPO DE AJUSTE</t>
  </si>
  <si>
    <t>UNIDAD</t>
  </si>
  <si>
    <t>I. EQUIPO</t>
  </si>
  <si>
    <t>TIPO</t>
  </si>
  <si>
    <t>TARIFA/HORA</t>
  </si>
  <si>
    <t>RENDIMIENTO</t>
  </si>
  <si>
    <t>Vr. UNITARIO</t>
  </si>
  <si>
    <t>II. MATERIALES</t>
  </si>
  <si>
    <t>PRECIO UNIT.</t>
  </si>
  <si>
    <t>III. TRANSPORTES</t>
  </si>
  <si>
    <t>MATERIAL</t>
  </si>
  <si>
    <t>TARIFA</t>
  </si>
  <si>
    <t>IV. MANO DE OBRA</t>
  </si>
  <si>
    <t>TRABAJADOR</t>
  </si>
  <si>
    <t>JORNAL</t>
  </si>
  <si>
    <t>JORNAL TOTAL</t>
  </si>
  <si>
    <t>V. COSTOS INDIRECTOS</t>
  </si>
  <si>
    <t>UTILIDAD</t>
  </si>
  <si>
    <t>411.1P</t>
  </si>
  <si>
    <t>450-13</t>
  </si>
  <si>
    <t>411-13</t>
  </si>
  <si>
    <t>450.10P</t>
  </si>
  <si>
    <t>SUMINISTRO DE EMULSION ASFALTICA DE ROTURA RAPIDA CRR-1</t>
  </si>
  <si>
    <t>450-10P</t>
  </si>
  <si>
    <t>411-1P</t>
  </si>
  <si>
    <t>Litro</t>
  </si>
  <si>
    <t>EMULSIÓN ASFÁLTICA CRR-1</t>
  </si>
  <si>
    <t>Firma</t>
  </si>
  <si>
    <t>Nombre:</t>
  </si>
  <si>
    <t>Representante Legal del Contratista o su Apoderado</t>
  </si>
  <si>
    <t>Matricula No. :</t>
  </si>
  <si>
    <t>Representante Legal del Interventor o su Apoderado</t>
  </si>
  <si>
    <t>IVA (19% )</t>
  </si>
  <si>
    <t>Compactador tipo  POTENCIA: 105 HP, PESO: 6 ton</t>
  </si>
  <si>
    <t>PRESUPUESTO OFICIAL</t>
  </si>
  <si>
    <t>RAZON SOCIAL DEL INTERESADO   _____________________________</t>
  </si>
  <si>
    <t>REPRESENTANTE LEGAL DEL INTERESADO  (nombre y firma): _____________________________</t>
  </si>
  <si>
    <t>OFERTA ECONOMICA</t>
  </si>
  <si>
    <t>FORMULARIO</t>
  </si>
  <si>
    <t>MINFRA-MN-IN-10-FR-1</t>
  </si>
  <si>
    <t>PROCESO GESTIÓN DE LA INFRAESTRUCTURA VIAL</t>
  </si>
  <si>
    <t>MANUAL DE INTERVENTORÍA OBRA PÚBLICA</t>
  </si>
  <si>
    <t>ANÁLISIS DE PRECIOS UNITARIOS</t>
  </si>
  <si>
    <t>(Día)</t>
  </si>
  <si>
    <t>(Mes)</t>
  </si>
  <si>
    <t>(Año)</t>
  </si>
  <si>
    <t>ITEMS DE LA PROPUESTA ECONÓMICA</t>
  </si>
  <si>
    <t>□</t>
  </si>
  <si>
    <t>ITEMS NO PREVISTOS</t>
  </si>
  <si>
    <t>OBJETO DEL CONTRATO:</t>
  </si>
  <si>
    <t>CARRETERA:</t>
  </si>
  <si>
    <t>SECTOR:</t>
  </si>
  <si>
    <t>CONTRATISTA:</t>
  </si>
  <si>
    <t>INTERVENTOR:</t>
  </si>
  <si>
    <t>CTO No.:</t>
  </si>
  <si>
    <t>FECHA CIERRE PROCESO DE SELECCIÓN CONTRATO DE OBRA:</t>
  </si>
  <si>
    <t xml:space="preserve">                                    (Día)</t>
  </si>
  <si>
    <t>Unidad</t>
  </si>
  <si>
    <t>SUBTOTAL $</t>
  </si>
  <si>
    <t>M³</t>
  </si>
  <si>
    <t>CANTIDAD      (1)</t>
  </si>
  <si>
    <t>DISTANCIA (2)</t>
  </si>
  <si>
    <t>(1) * (2)</t>
  </si>
  <si>
    <t>m3-km</t>
  </si>
  <si>
    <t>PRESTACIONES (%)</t>
  </si>
  <si>
    <t>TOTAL COSTO DIRECTO $</t>
  </si>
  <si>
    <t>Descripción</t>
  </si>
  <si>
    <t>Porcentaje</t>
  </si>
  <si>
    <t>Valor Total</t>
  </si>
  <si>
    <t>ADMINISTRACION</t>
  </si>
  <si>
    <t xml:space="preserve">IMPREVISTOS </t>
  </si>
  <si>
    <t>Precio Unitario Total Aproximado al Peso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</si>
  <si>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</si>
  <si>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</si>
  <si>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</si>
  <si>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</si>
  <si>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</si>
  <si>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</si>
  <si>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</si>
  <si>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Cortadora de pavimento</t>
  </si>
  <si>
    <t>Lt</t>
  </si>
  <si>
    <t>INVITACIÓN PÚBLICA No. IP-DT-BOY-024 DE 2019</t>
  </si>
  <si>
    <t>SUMINISTRO DE MEZCLA EN CALIENTE TIPO MSC - 25 PARA BACHEO (INCLUYE, TRANSPORTE, EQUIPO DE COMPACTACIÓN Y CORTADORA DE PAVIMENTO)</t>
  </si>
  <si>
    <t>MEZCLA  EN CALIENTE MSC - 25</t>
  </si>
  <si>
    <t>Mezcla  en caliente MSC - 25</t>
  </si>
  <si>
    <t>SUMINISTRO DE MEZCLA EN CALIENTE TIPO  MSC - 25 PARA BACHEO (INCLUYE, TRANSPORTE, EQUIPO DE COMPACTACIÓN Y CORTADORA DE PAVIMENTO)</t>
  </si>
  <si>
    <t>OBJETO:  SUMINISTRO DE MEZCLA - MINIMA CUANTÍA VÍA 6211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</si>
</sst>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5">
    <numFmt numFmtId="41" formatCode="_-* #,##0_-;\-* #,##0_-;_-* &quot;-&quot;_-;_-@_-"/>
    <numFmt numFmtId="164" formatCode="&quot;$&quot;\ #,##0_);[Red]\(&quot;$&quot;\ #,##0\)"/>
    <numFmt numFmtId="165" formatCode="&quot;$&quot;\ #,##0.00_);\(&quot;$&quot;\ #,##0.00\)"/>
    <numFmt numFmtId="166" formatCode="_(* #,##0_);_(* \(#,##0\);_(* &quot;-&quot;_);_(@_)"/>
    <numFmt numFmtId="167" formatCode="_(&quot;$&quot;\ * #,##0.00_);_(&quot;$&quot;\ * \(#,##0.00\);_(&quot;$&quot;\ * &quot;-&quot;??_);_(@_)"/>
    <numFmt numFmtId="168" formatCode="_(* #,##0.00_);_(* \(#,##0.00\);_(* &quot;-&quot;??_);_(@_)"/>
    <numFmt numFmtId="169" formatCode="#,##0.00\ &quot;€&quot;;[Red]\-#,##0.00\ &quot;€&quot;"/>
    <numFmt numFmtId="170" formatCode="_-* #,##0.00\ _€_-;\-* #,##0.00\ _€_-;_-* &quot;-&quot;??\ _€_-;_-@_-"/>
    <numFmt numFmtId="171" formatCode="_ &quot;$&quot;\ * #,##0.00_ ;_ &quot;$&quot;\ * \-#,##0.00_ ;_ &quot;$&quot;\ * &quot;-&quot;??_ ;_ @_ "/>
    <numFmt numFmtId="172" formatCode="&quot;$&quot;\ #,##0"/>
    <numFmt numFmtId="173" formatCode="_ * #,##0.00_ ;_ * \-#,##0.00_ ;_ * &quot;-&quot;??_ ;_ @_ "/>
    <numFmt numFmtId="174" formatCode="_-* #,##0\ &quot;Pts&quot;_-;\-* #,##0\ &quot;Pts&quot;_-;_-* &quot;-&quot;\ &quot;Pts&quot;_-;_-@_-"/>
    <numFmt numFmtId="175" formatCode="_-* #,##0.00\ &quot;Pts&quot;_-;\-* #,##0.00\ &quot;Pts&quot;_-;_-* &quot;-&quot;??\ &quot;Pts&quot;_-;_-@_-"/>
    <numFmt numFmtId="176" formatCode="\$#,##0\ ;\(\$#,##0\)"/>
    <numFmt numFmtId="177" formatCode="_ [$€-2]\ * #,##0.00_ ;_ [$€-2]\ * \-#,##0.00_ ;_ [$€-2]\ * &quot;-&quot;??_ "/>
    <numFmt numFmtId="178" formatCode="#.##"/>
    <numFmt numFmtId="179" formatCode="#,##0.000"/>
    <numFmt numFmtId="180" formatCode="#,##0.0"/>
    <numFmt numFmtId="181" formatCode="_ * #,##0_ ;_ * \-#,##0_ ;_ * &quot;-&quot;??_ ;_ @_ "/>
    <numFmt numFmtId="182" formatCode="[$$-240A]\ #,##0.00"/>
    <numFmt numFmtId="183" formatCode="#,##0.0000"/>
    <numFmt numFmtId="184" formatCode="000\°00&quot;´&quot;00&quot;´´&quot;"/>
    <numFmt numFmtId="185" formatCode="_ &quot;$&quot;* #,##0.00_ ;_ &quot;$&quot;* \-#,##0.00_ ;_ &quot;$&quot;* &quot;-&quot;??_ ;_ @_ "/>
    <numFmt numFmtId="186" formatCode="[$$-500A]\ #,##0.00"/>
    <numFmt numFmtId="187" formatCode="_-* #,##0.00\ [$€]_-;\-* #,##0.00\ [$€]_-;_-* &quot;-&quot;??\ [$€]_-;_-@_-"/>
    <numFmt numFmtId="188" formatCode="#,##0_ ;\-#,##0\ "/>
    <numFmt numFmtId="189" formatCode="_(* #,##0_);_(* \(#,##0\);_(* &quot;-&quot;??_);_(@_)"/>
    <numFmt numFmtId="190" formatCode="_(&quot;$&quot;\ * #,##0_);_(&quot;$&quot;\ * \(#,##0\);_(&quot;$&quot;\ * &quot;-&quot;??_);_(@_)"/>
    <numFmt numFmtId="191" formatCode="_([$$-240A]\ * #,##0.00_);_([$$-240A]\ * \(#,##0.00\);_([$$-240A]\ * &quot;-&quot;??_);_(@_)"/>
    <numFmt numFmtId="192" formatCode="0.0000"/>
    <numFmt numFmtId="193" formatCode="_-&quot;$&quot;* #,##0_-;\-&quot;$&quot;* #,##0_-;_-&quot;$&quot;* &quot;-&quot;_-;_-@_-"/>
    <numFmt numFmtId="194" formatCode="_-&quot;$&quot;* #,##0.00_-;\-&quot;$&quot;* #,##0.00_-;_-&quot;$&quot;* &quot;-&quot;_-;_-@_-"/>
    <numFmt numFmtId="195" formatCode="0.000"/>
    <numFmt numFmtId="196" formatCode="_-* #,##0.00_-;\-* #,##0.00_-;_-* &quot;-&quot;_-;_-@_-"/>
    <numFmt numFmtId="197" formatCode="_-[$$-240A]\ * #,##0.00_-;\-[$$-240A]\ * #,##0.00_-;_-[$$-240A]\ * &quot;-&quot;??_-;_-@_-"/>
  </numFmts>
  <fonts count="66">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2"/>
      <name val="Courier"/>
      <family val="3"/>
    </font>
    <font>
      <b/>
      <sz val="10"/>
      <name val="Arial"/>
      <family val="2"/>
    </font>
    <font>
      <sz val="10"/>
      <color indexed="24"/>
      <name val="Arial"/>
      <family val="2"/>
    </font>
    <font>
      <sz val="1"/>
      <color indexed="8"/>
      <name val="Courier"/>
      <family val="3"/>
    </font>
    <font>
      <i/>
      <sz val="1"/>
      <color indexed="8"/>
      <name val="Courier"/>
      <family val="3"/>
    </font>
    <font>
      <b/>
      <sz val="18"/>
      <color indexed="24"/>
      <name val="Arial"/>
      <family val="2"/>
    </font>
    <font>
      <b/>
      <sz val="12"/>
      <color indexed="24"/>
      <name val="Arial"/>
      <family val="2"/>
    </font>
    <font>
      <u/>
      <sz val="10"/>
      <color indexed="12"/>
      <name val="Arial"/>
      <family val="2"/>
    </font>
    <font>
      <b/>
      <sz val="11"/>
      <color indexed="10"/>
      <name val="Calibri"/>
      <family val="2"/>
    </font>
    <font>
      <b/>
      <sz val="11"/>
      <color indexed="62"/>
      <name val="Calibri"/>
      <family val="2"/>
    </font>
    <font>
      <sz val="10"/>
      <color indexed="8"/>
      <name val="Arial"/>
      <family val="2"/>
    </font>
    <font>
      <sz val="11"/>
      <color indexed="19"/>
      <name val="Calibri"/>
      <family val="2"/>
    </font>
    <font>
      <sz val="12"/>
      <color indexed="8"/>
      <name val="Arial"/>
      <family val="2"/>
    </font>
    <font>
      <b/>
      <sz val="15"/>
      <color indexed="62"/>
      <name val="Calibri"/>
      <family val="2"/>
    </font>
    <font>
      <b/>
      <sz val="13"/>
      <color indexed="62"/>
      <name val="Calibri"/>
      <family val="2"/>
    </font>
    <font>
      <b/>
      <sz val="18"/>
      <color indexed="62"/>
      <name val="Cambria"/>
      <family val="2"/>
    </font>
    <font>
      <b/>
      <sz val="12"/>
      <name val="Tahoma"/>
      <family val="2"/>
    </font>
    <font>
      <sz val="12"/>
      <name val="Tahoma"/>
      <family val="2"/>
    </font>
    <font>
      <b/>
      <sz val="16"/>
      <name val="Tahoma"/>
      <family val="2"/>
    </font>
    <font>
      <sz val="10"/>
      <name val="Tahoma"/>
      <family val="2"/>
    </font>
    <font>
      <sz val="11"/>
      <name val="Tahoma"/>
      <family val="2"/>
    </font>
    <font>
      <sz val="12"/>
      <color indexed="9"/>
      <name val="Tahoma"/>
      <family val="2"/>
    </font>
    <font>
      <sz val="11"/>
      <color indexed="8"/>
      <name val="Tahoma"/>
      <family val="2"/>
    </font>
    <font>
      <u/>
      <sz val="10"/>
      <color theme="10"/>
      <name val="Calibri"/>
      <family val="2"/>
    </font>
    <font>
      <sz val="11"/>
      <name val="Calibri"/>
      <family val="2"/>
      <scheme val="minor"/>
    </font>
    <font>
      <b/>
      <sz val="10"/>
      <color indexed="10"/>
      <name val="Tahoma"/>
      <family val="2"/>
    </font>
    <font>
      <sz val="10"/>
      <name val="Arial"/>
      <family val="2"/>
    </font>
    <font>
      <b/>
      <sz val="11"/>
      <color indexed="8"/>
      <name val="Tahoma"/>
      <family val="2"/>
    </font>
    <font>
      <b/>
      <sz val="14"/>
      <name val="Tahoma"/>
      <family val="2"/>
    </font>
    <font>
      <sz val="10"/>
      <color theme="1"/>
      <name val="Calibri"/>
      <family val="2"/>
      <scheme val="minor"/>
    </font>
    <font>
      <sz val="13"/>
      <color theme="1"/>
      <name val="Calibri"/>
      <family val="2"/>
      <scheme val="minor"/>
    </font>
    <font>
      <b/>
      <sz val="12"/>
      <color theme="1"/>
      <name val="Tahoma"/>
      <family val="2"/>
    </font>
    <font>
      <sz val="11"/>
      <name val="Arial"/>
      <family val="2"/>
    </font>
    <font>
      <sz val="12"/>
      <name val="Arial"/>
      <family val="2"/>
    </font>
    <font>
      <sz val="11"/>
      <color rgb="FF000000"/>
      <name val="Calibri"/>
      <family val="2"/>
    </font>
    <font>
      <sz val="10"/>
      <name val="Geneva"/>
      <family val="2"/>
    </font>
    <font>
      <b/>
      <sz val="28"/>
      <name val="Calibri"/>
      <family val="2"/>
    </font>
    <font>
      <sz val="28"/>
      <name val="Calibri"/>
      <family val="2"/>
    </font>
    <font>
      <sz val="10"/>
      <color rgb="FF7030A0"/>
      <name val="Arial"/>
      <family val="2"/>
    </font>
    <font>
      <sz val="9"/>
      <name val="Arial"/>
      <family val="2"/>
    </font>
    <font>
      <sz val="12"/>
      <color rgb="FF000000"/>
      <name val="Calibri"/>
      <family val="2"/>
    </font>
    <font>
      <b/>
      <sz val="10"/>
      <name val="Tahoma"/>
      <family val="2"/>
    </font>
    <font>
      <b/>
      <sz val="11"/>
      <name val="Tahoma"/>
      <family val="2"/>
    </font>
  </fonts>
  <fills count="40">
    <fill>
      <patternFill patternType="none"/>
    </fill>
    <fill>
      <patternFill patternType="gray125"/>
    </fill>
    <fill>
      <patternFill patternType="solid">
        <fgColor indexed="31"/>
      </patternFill>
    </fill>
    <fill>
      <patternFill patternType="solid">
        <fgColor indexed="44"/>
      </patternFill>
    </fill>
    <fill>
      <patternFill patternType="solid">
        <fgColor indexed="45"/>
      </patternFill>
    </fill>
    <fill>
      <patternFill patternType="solid">
        <fgColor indexed="29"/>
      </patternFill>
    </fill>
    <fill>
      <patternFill patternType="solid">
        <fgColor indexed="42"/>
      </patternFill>
    </fill>
    <fill>
      <patternFill patternType="solid">
        <fgColor indexed="26"/>
      </patternFill>
    </fill>
    <fill>
      <patternFill patternType="solid">
        <fgColor indexed="46"/>
      </patternFill>
    </fill>
    <fill>
      <patternFill patternType="solid">
        <fgColor indexed="47"/>
      </patternFill>
    </fill>
    <fill>
      <patternFill patternType="solid">
        <fgColor indexed="27"/>
      </patternFill>
    </fill>
    <fill>
      <patternFill patternType="solid">
        <fgColor indexed="11"/>
      </patternFill>
    </fill>
    <fill>
      <patternFill patternType="solid">
        <fgColor indexed="43"/>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9"/>
      </patternFill>
    </fill>
    <fill>
      <patternFill patternType="solid">
        <fgColor indexed="55"/>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9"/>
        <bgColor indexed="64"/>
      </patternFill>
    </fill>
    <fill>
      <patternFill patternType="solid">
        <fgColor theme="0"/>
        <bgColor indexed="64"/>
      </patternFill>
    </fill>
    <fill>
      <patternFill patternType="solid">
        <fgColor rgb="FFFFFFCC"/>
        <bgColor indexed="64"/>
      </patternFill>
    </fill>
    <fill>
      <patternFill patternType="solid">
        <fgColor rgb="FFFFFFCC"/>
        <bgColor rgb="FF000000"/>
      </patternFill>
    </fill>
    <fill>
      <patternFill patternType="solid">
        <fgColor rgb="FFFFFFC9"/>
        <bgColor indexed="64"/>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patternFill patternType="solid">
        <fgColor rgb="FFFFFFC9"/>
        <bgColor rgb="FF000000"/>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79998168889431442"/>
        <bgColor rgb="FF000000"/>
      </patternFill>
    </fill>
  </fills>
  <borders count="8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style="thin">
        <color indexed="64"/>
      </left>
      <right style="medium">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56"/>
      </bottom>
      <diagonal/>
    </border>
    <border>
      <left/>
      <right/>
      <top/>
      <bottom style="thick">
        <color indexed="22"/>
      </bottom>
      <diagonal/>
    </border>
    <border>
      <left/>
      <right/>
      <top/>
      <bottom style="thick">
        <color indexed="27"/>
      </bottom>
      <diagonal/>
    </border>
    <border>
      <left/>
      <right/>
      <top/>
      <bottom style="medium">
        <color indexed="30"/>
      </bottom>
      <diagonal/>
    </border>
    <border>
      <left/>
      <right/>
      <top/>
      <bottom style="medium">
        <color indexed="27"/>
      </bottom>
      <diagonal/>
    </border>
    <border>
      <left/>
      <right/>
      <top style="thin">
        <color indexed="62"/>
      </top>
      <bottom style="double">
        <color indexed="62"/>
      </bottom>
      <diagonal/>
    </border>
    <border>
      <left/>
      <right/>
      <top style="thin">
        <color indexed="56"/>
      </top>
      <bottom style="double">
        <color indexed="56"/>
      </bottom>
      <diagonal/>
    </border>
    <border>
      <left/>
      <right/>
      <top style="double">
        <color indexed="64"/>
      </top>
      <bottom/>
      <diagonal/>
    </border>
    <border>
      <left style="thin">
        <color indexed="64"/>
      </left>
      <right/>
      <top/>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right style="medium">
        <color indexed="64"/>
      </right>
      <top style="medium">
        <color indexed="64"/>
      </top>
      <bottom/>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s>
  <cellStyleXfs count="499">
    <xf numFmtId="0" fontId="0" fillId="0" borderId="0"/>
    <xf numFmtId="0" fontId="2"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9" borderId="0" applyNumberFormat="0" applyBorder="0" applyAlignment="0" applyProtection="0"/>
    <xf numFmtId="0" fontId="3" fillId="7" borderId="0" applyNumberFormat="0" applyBorder="0" applyAlignment="0" applyProtection="0"/>
    <xf numFmtId="2" fontId="4" fillId="0" borderId="0"/>
    <xf numFmtId="2" fontId="4" fillId="0" borderId="0"/>
    <xf numFmtId="2" fontId="4" fillId="0" borderId="0"/>
    <xf numFmtId="2" fontId="4" fillId="0" borderId="0"/>
    <xf numFmtId="0" fontId="3" fillId="3"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8" borderId="0" applyNumberFormat="0" applyBorder="0" applyAlignment="0" applyProtection="0"/>
    <xf numFmtId="0" fontId="3" fillId="4" borderId="0" applyNumberFormat="0" applyBorder="0" applyAlignment="0" applyProtection="0"/>
    <xf numFmtId="0" fontId="3" fillId="3"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7" borderId="0" applyNumberFormat="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5" borderId="0" applyNumberFormat="0" applyBorder="0" applyAlignment="0" applyProtection="0"/>
    <xf numFmtId="0" fontId="5" fillId="11" borderId="0" applyNumberFormat="0" applyBorder="0" applyAlignment="0" applyProtection="0"/>
    <xf numFmtId="0" fontId="5" fillId="13" borderId="0" applyNumberFormat="0" applyBorder="0" applyAlignment="0" applyProtection="0"/>
    <xf numFmtId="0" fontId="5" fillId="16" borderId="0" applyNumberFormat="0" applyBorder="0" applyAlignment="0" applyProtection="0"/>
    <xf numFmtId="0" fontId="5" fillId="4" borderId="0" applyNumberFormat="0" applyBorder="0" applyAlignment="0" applyProtection="0"/>
    <xf numFmtId="0" fontId="5" fillId="17" borderId="0" applyNumberFormat="0" applyBorder="0" applyAlignment="0" applyProtection="0"/>
    <xf numFmtId="0" fontId="5" fillId="10" borderId="0" applyNumberFormat="0" applyBorder="0" applyAlignment="0" applyProtection="0"/>
    <xf numFmtId="0" fontId="5" fillId="18"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6" fillId="10" borderId="0" applyNumberFormat="0" applyBorder="0" applyAlignment="0" applyProtection="0"/>
    <xf numFmtId="0" fontId="7" fillId="19" borderId="1" applyNumberFormat="0" applyAlignment="0" applyProtection="0"/>
    <xf numFmtId="0" fontId="31" fillId="20" borderId="1" applyNumberFormat="0" applyAlignment="0" applyProtection="0"/>
    <xf numFmtId="0" fontId="8" fillId="21" borderId="2" applyNumberFormat="0" applyAlignment="0" applyProtection="0"/>
    <xf numFmtId="0" fontId="8" fillId="21" borderId="2" applyNumberFormat="0" applyAlignment="0" applyProtection="0"/>
    <xf numFmtId="0" fontId="9" fillId="0" borderId="3" applyNumberFormat="0" applyFill="0" applyAlignment="0" applyProtection="0"/>
    <xf numFmtId="0" fontId="16" fillId="0" borderId="4" applyNumberFormat="0" applyFill="0" applyAlignment="0" applyProtection="0"/>
    <xf numFmtId="3" fontId="25" fillId="0" borderId="0" applyFont="0" applyFill="0" applyBorder="0" applyAlignment="0" applyProtection="0"/>
    <xf numFmtId="174" fontId="4" fillId="0" borderId="0" applyFont="0" applyFill="0" applyBorder="0" applyAlignment="0" applyProtection="0"/>
    <xf numFmtId="175" fontId="4" fillId="0" borderId="0" applyFont="0" applyFill="0" applyBorder="0" applyAlignment="0" applyProtection="0"/>
    <xf numFmtId="176" fontId="25" fillId="0" borderId="0" applyFont="0" applyFill="0" applyBorder="0" applyAlignment="0" applyProtection="0"/>
    <xf numFmtId="0" fontId="25" fillId="0" borderId="0" applyFont="0" applyFill="0" applyBorder="0" applyAlignment="0" applyProtection="0"/>
    <xf numFmtId="0" fontId="10" fillId="0" borderId="0" applyNumberFormat="0" applyFill="0" applyBorder="0" applyAlignment="0" applyProtection="0"/>
    <xf numFmtId="0" fontId="32" fillId="0" borderId="0" applyNumberFormat="0" applyFill="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15" borderId="0" applyNumberFormat="0" applyBorder="0" applyAlignment="0" applyProtection="0"/>
    <xf numFmtId="0" fontId="5" fillId="25" borderId="0" applyNumberFormat="0" applyBorder="0" applyAlignment="0" applyProtection="0"/>
    <xf numFmtId="0" fontId="5" fillId="13" borderId="0" applyNumberFormat="0" applyBorder="0" applyAlignment="0" applyProtection="0"/>
    <xf numFmtId="0" fontId="5" fillId="16" borderId="0" applyNumberFormat="0" applyBorder="0" applyAlignment="0" applyProtection="0"/>
    <xf numFmtId="0" fontId="5" fillId="26"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5" borderId="0" applyNumberFormat="0" applyBorder="0" applyAlignment="0" applyProtection="0"/>
    <xf numFmtId="0" fontId="5" fillId="24" borderId="0" applyNumberFormat="0" applyBorder="0" applyAlignment="0" applyProtection="0"/>
    <xf numFmtId="1" fontId="4" fillId="0" borderId="0"/>
    <xf numFmtId="1" fontId="4" fillId="0" borderId="0"/>
    <xf numFmtId="1" fontId="4" fillId="0" borderId="0"/>
    <xf numFmtId="1" fontId="4" fillId="0" borderId="0"/>
    <xf numFmtId="0" fontId="11" fillId="9" borderId="1" applyNumberFormat="0" applyAlignment="0" applyProtection="0"/>
    <xf numFmtId="0" fontId="11" fillId="12" borderId="1" applyNumberFormat="0" applyAlignment="0" applyProtection="0"/>
    <xf numFmtId="0" fontId="33" fillId="0" borderId="0">
      <alignment vertical="top"/>
    </xf>
    <xf numFmtId="0" fontId="23"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87" fontId="4" fillId="0" borderId="0" applyFont="0" applyFill="0" applyBorder="0" applyAlignment="0" applyProtection="0"/>
    <xf numFmtId="18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177" fontId="4" fillId="0" borderId="0" applyFont="0" applyFill="0" applyBorder="0" applyAlignment="0" applyProtection="0"/>
    <xf numFmtId="4" fontId="26" fillId="0" borderId="0">
      <protection locked="0"/>
    </xf>
    <xf numFmtId="4" fontId="26" fillId="0" borderId="0">
      <protection locked="0"/>
    </xf>
    <xf numFmtId="4" fontId="27" fillId="0" borderId="0">
      <protection locked="0"/>
    </xf>
    <xf numFmtId="4" fontId="26" fillId="0" borderId="0">
      <protection locked="0"/>
    </xf>
    <xf numFmtId="4" fontId="26" fillId="0" borderId="0">
      <protection locked="0"/>
    </xf>
    <xf numFmtId="4" fontId="26" fillId="0" borderId="0">
      <protection locked="0"/>
    </xf>
    <xf numFmtId="4" fontId="27" fillId="0" borderId="0">
      <protection locked="0"/>
    </xf>
    <xf numFmtId="2" fontId="25" fillId="0" borderId="0" applyFont="0" applyFill="0" applyBorder="0" applyAlignment="0" applyProtection="0"/>
    <xf numFmtId="184" fontId="4" fillId="0" borderId="0"/>
    <xf numFmtId="184" fontId="4" fillId="0" borderId="0"/>
    <xf numFmtId="184" fontId="4" fillId="0" borderId="0"/>
    <xf numFmtId="184" fontId="4" fillId="0" borderId="0"/>
    <xf numFmtId="0" fontId="28"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12" fillId="4" borderId="0" applyNumberFormat="0" applyBorder="0" applyAlignment="0" applyProtection="0"/>
    <xf numFmtId="0" fontId="12" fillId="8" borderId="0" applyNumberFormat="0" applyBorder="0" applyAlignment="0" applyProtection="0"/>
    <xf numFmtId="166" fontId="4" fillId="0" borderId="0" applyFont="0" applyFill="0" applyBorder="0" applyAlignment="0" applyProtection="0"/>
    <xf numFmtId="170"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3" fillId="0" borderId="0" applyFont="0" applyFill="0" applyBorder="0" applyAlignment="0" applyProtection="0"/>
    <xf numFmtId="165"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0"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0"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0"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8"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8"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8"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8"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68"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0"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0"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8"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8"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8"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0"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80" fontId="4" fillId="0" borderId="0" applyFont="0" applyFill="0" applyBorder="0" applyAlignment="0" applyProtection="0"/>
    <xf numFmtId="18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68" fontId="4" fillId="0" borderId="0" applyFont="0" applyFill="0" applyBorder="0" applyAlignment="0" applyProtection="0"/>
    <xf numFmtId="0"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64"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68" fontId="1" fillId="0" borderId="0" applyFont="0" applyFill="0" applyBorder="0" applyAlignment="0" applyProtection="0"/>
    <xf numFmtId="164"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9"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9"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9"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71" fontId="4" fillId="0" borderId="0" applyFont="0" applyFill="0" applyBorder="0" applyAlignment="0" applyProtection="0"/>
    <xf numFmtId="182" fontId="22" fillId="0" borderId="5"/>
    <xf numFmtId="185" fontId="4" fillId="0" borderId="0"/>
    <xf numFmtId="185" fontId="4" fillId="0" borderId="0"/>
    <xf numFmtId="185" fontId="4" fillId="0" borderId="0"/>
    <xf numFmtId="185" fontId="4" fillId="0" borderId="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186"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88" fontId="4" fillId="0" borderId="0" applyFont="0" applyFill="0" applyBorder="0" applyAlignment="0" applyProtection="0"/>
    <xf numFmtId="186"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9"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7" fontId="1"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0" fontId="13" fillId="12" borderId="0" applyNumberFormat="0" applyBorder="0" applyAlignment="0" applyProtection="0"/>
    <xf numFmtId="0" fontId="34" fillId="12" borderId="0" applyNumberFormat="0" applyBorder="0" applyAlignment="0" applyProtection="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0" borderId="0"/>
    <xf numFmtId="0" fontId="4" fillId="0" borderId="0"/>
    <xf numFmtId="0" fontId="4" fillId="0" borderId="0"/>
    <xf numFmtId="0" fontId="4" fillId="0" borderId="0"/>
    <xf numFmtId="0" fontId="3" fillId="0" borderId="0"/>
    <xf numFmtId="0" fontId="4" fillId="0" borderId="0"/>
    <xf numFmtId="0" fontId="3" fillId="0" borderId="0"/>
    <xf numFmtId="0" fontId="3" fillId="0" borderId="0"/>
    <xf numFmtId="0" fontId="4" fillId="0" borderId="0"/>
    <xf numFmtId="0" fontId="3" fillId="0" borderId="0"/>
    <xf numFmtId="0" fontId="3" fillId="0" borderId="0"/>
    <xf numFmtId="39" fontId="23" fillId="0" borderId="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10" fontId="25"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5" fillId="19" borderId="7" applyNumberFormat="0" applyAlignment="0" applyProtection="0"/>
    <xf numFmtId="0" fontId="15" fillId="20" borderId="7" applyNumberFormat="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49" fontId="24" fillId="0" borderId="0">
      <alignment horizontal="center" vertical="center"/>
    </xf>
    <xf numFmtId="0" fontId="18" fillId="0" borderId="0" applyNumberFormat="0" applyFill="0" applyBorder="0" applyAlignment="0" applyProtection="0"/>
    <xf numFmtId="0" fontId="19" fillId="0" borderId="8" applyNumberFormat="0" applyFill="0" applyAlignment="0" applyProtection="0"/>
    <xf numFmtId="0" fontId="36" fillId="0" borderId="9" applyNumberFormat="0" applyFill="0" applyAlignment="0" applyProtection="0"/>
    <xf numFmtId="0" fontId="20" fillId="0" borderId="10" applyNumberFormat="0" applyFill="0" applyAlignment="0" applyProtection="0"/>
    <xf numFmtId="0" fontId="37" fillId="0" borderId="11" applyNumberFormat="0" applyFill="0" applyAlignment="0" applyProtection="0"/>
    <xf numFmtId="0" fontId="10" fillId="0" borderId="12" applyNumberFormat="0" applyFill="0" applyAlignment="0" applyProtection="0"/>
    <xf numFmtId="0" fontId="32" fillId="0" borderId="13" applyNumberFormat="0" applyFill="0" applyAlignment="0" applyProtection="0"/>
    <xf numFmtId="0" fontId="38" fillId="0" borderId="0" applyNumberFormat="0" applyFill="0" applyBorder="0" applyAlignment="0" applyProtection="0"/>
    <xf numFmtId="0" fontId="21" fillId="0" borderId="14" applyNumberFormat="0" applyFill="0" applyAlignment="0" applyProtection="0"/>
    <xf numFmtId="0" fontId="21" fillId="0" borderId="15" applyNumberFormat="0" applyFill="0" applyAlignment="0" applyProtection="0"/>
    <xf numFmtId="0" fontId="25" fillId="0" borderId="16" applyNumberFormat="0" applyFont="0" applyFill="0" applyAlignment="0" applyProtection="0"/>
    <xf numFmtId="0" fontId="25" fillId="0" borderId="16" applyNumberFormat="0" applyFont="0" applyFill="0" applyAlignment="0" applyProtection="0"/>
    <xf numFmtId="0" fontId="25" fillId="0" borderId="16" applyNumberFormat="0" applyFont="0" applyFill="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0" fontId="49" fillId="0" borderId="0"/>
    <xf numFmtId="171" fontId="2" fillId="0" borderId="0" applyFont="0" applyFill="0" applyBorder="0" applyAlignment="0" applyProtection="0"/>
    <xf numFmtId="168" fontId="2" fillId="0" borderId="0" applyFont="0" applyFill="0" applyBorder="0" applyAlignment="0" applyProtection="0"/>
    <xf numFmtId="9" fontId="2" fillId="0" borderId="0" applyFont="0" applyFill="0" applyBorder="0" applyAlignment="0" applyProtection="0"/>
    <xf numFmtId="167" fontId="1" fillId="0" borderId="0" applyFont="0" applyFill="0" applyBorder="0" applyAlignment="0" applyProtection="0"/>
    <xf numFmtId="0" fontId="14" fillId="0" borderId="0"/>
    <xf numFmtId="0" fontId="57" fillId="0" borderId="0" applyNumberFormat="0" applyBorder="0" applyAlignment="0"/>
    <xf numFmtId="0" fontId="58" fillId="0" borderId="0"/>
    <xf numFmtId="0" fontId="2" fillId="0" borderId="0"/>
    <xf numFmtId="193" fontId="2" fillId="0" borderId="0" applyFont="0" applyFill="0" applyBorder="0" applyAlignment="0" applyProtection="0"/>
    <xf numFmtId="0" fontId="2" fillId="0" borderId="0"/>
    <xf numFmtId="9" fontId="57" fillId="0" borderId="0" applyFont="0" applyFill="0" applyBorder="0" applyAlignment="0" applyProtection="0"/>
    <xf numFmtId="167" fontId="57"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68" fontId="57" fillId="0" borderId="0" applyFont="0" applyFill="0" applyBorder="0" applyAlignment="0" applyProtection="0"/>
  </cellStyleXfs>
  <cellXfs count="456">
    <xf numFmtId="0" fontId="0" fillId="0" borderId="0" xfId="0"/>
    <xf numFmtId="0" fontId="2" fillId="0" borderId="0" xfId="1"/>
    <xf numFmtId="39" fontId="39" fillId="0" borderId="0" xfId="420" applyFont="1" applyAlignment="1">
      <alignment horizontal="center" vertical="center"/>
    </xf>
    <xf numFmtId="39" fontId="39" fillId="0" borderId="0" xfId="420" applyFont="1" applyAlignment="1">
      <alignment vertical="center"/>
    </xf>
    <xf numFmtId="49" fontId="43" fillId="0" borderId="24" xfId="1" applyNumberFormat="1" applyFont="1" applyBorder="1" applyAlignment="1">
      <alignment horizontal="center" vertical="center"/>
    </xf>
    <xf numFmtId="0" fontId="43" fillId="27" borderId="24" xfId="1" applyFont="1" applyFill="1" applyBorder="1" applyAlignment="1">
      <alignment horizontal="left" vertical="center" wrapText="1"/>
    </xf>
    <xf numFmtId="0" fontId="43" fillId="0" borderId="24" xfId="1" applyFont="1" applyBorder="1" applyAlignment="1">
      <alignment horizontal="centerContinuous" vertical="center"/>
    </xf>
    <xf numFmtId="3" fontId="43" fillId="0" borderId="24" xfId="1" applyNumberFormat="1" applyFont="1" applyBorder="1" applyAlignment="1">
      <alignment horizontal="right" vertical="center"/>
    </xf>
    <xf numFmtId="181" fontId="43" fillId="0" borderId="5" xfId="281" applyNumberFormat="1" applyFont="1" applyBorder="1" applyAlignment="1">
      <alignment vertical="center"/>
    </xf>
    <xf numFmtId="168" fontId="42" fillId="0" borderId="39" xfId="280" applyFont="1" applyFill="1" applyBorder="1" applyAlignment="1">
      <alignment vertical="center"/>
    </xf>
    <xf numFmtId="168" fontId="42" fillId="0" borderId="30" xfId="280" applyFont="1" applyFill="1" applyBorder="1" applyAlignment="1">
      <alignment vertical="center"/>
    </xf>
    <xf numFmtId="0" fontId="39" fillId="0" borderId="30" xfId="1" applyFont="1" applyBorder="1" applyAlignment="1">
      <alignment vertical="center"/>
    </xf>
    <xf numFmtId="0" fontId="43" fillId="0" borderId="30" xfId="1" applyFont="1" applyBorder="1" applyAlignment="1">
      <alignment vertical="center"/>
    </xf>
    <xf numFmtId="0" fontId="43" fillId="0" borderId="30" xfId="1" applyFont="1" applyBorder="1" applyAlignment="1">
      <alignment horizontal="center" vertical="center"/>
    </xf>
    <xf numFmtId="0" fontId="43" fillId="0" borderId="30" xfId="1" applyFont="1" applyFill="1" applyBorder="1" applyAlignment="1">
      <alignment vertical="center"/>
    </xf>
    <xf numFmtId="4" fontId="43" fillId="0" borderId="30" xfId="1" applyNumberFormat="1" applyFont="1" applyBorder="1" applyAlignment="1">
      <alignment vertical="center"/>
    </xf>
    <xf numFmtId="0" fontId="42" fillId="0" borderId="39" xfId="1" applyFont="1" applyFill="1" applyBorder="1" applyAlignment="1">
      <alignment vertical="center"/>
    </xf>
    <xf numFmtId="0" fontId="42" fillId="0" borderId="30" xfId="1" applyFont="1" applyFill="1" applyBorder="1" applyAlignment="1">
      <alignment vertical="center"/>
    </xf>
    <xf numFmtId="0" fontId="42" fillId="0" borderId="19" xfId="1" applyFont="1" applyFill="1" applyBorder="1" applyAlignment="1">
      <alignment vertical="center"/>
    </xf>
    <xf numFmtId="0" fontId="42" fillId="0" borderId="20" xfId="1" applyFont="1" applyFill="1" applyBorder="1" applyAlignment="1">
      <alignment vertical="center"/>
    </xf>
    <xf numFmtId="0" fontId="39" fillId="0" borderId="20" xfId="1" applyFont="1" applyBorder="1" applyAlignment="1">
      <alignment vertical="center"/>
    </xf>
    <xf numFmtId="0" fontId="43" fillId="0" borderId="20" xfId="1" applyFont="1" applyBorder="1" applyAlignment="1">
      <alignment vertical="center"/>
    </xf>
    <xf numFmtId="172" fontId="43" fillId="0" borderId="20" xfId="1" applyNumberFormat="1" applyFont="1" applyBorder="1" applyAlignment="1">
      <alignment horizontal="center" vertical="center"/>
    </xf>
    <xf numFmtId="168" fontId="48" fillId="0" borderId="5" xfId="155" applyFont="1" applyFill="1" applyBorder="1" applyAlignment="1">
      <alignment vertical="center"/>
    </xf>
    <xf numFmtId="0" fontId="0" fillId="28" borderId="0" xfId="0" applyFill="1"/>
    <xf numFmtId="189" fontId="0" fillId="0" borderId="0" xfId="0" applyNumberFormat="1"/>
    <xf numFmtId="0" fontId="0" fillId="0" borderId="0" xfId="0" applyAlignment="1">
      <alignment horizontal="center"/>
    </xf>
    <xf numFmtId="0" fontId="0" fillId="0" borderId="0" xfId="0" applyAlignment="1">
      <alignment horizontal="center" wrapText="1"/>
    </xf>
    <xf numFmtId="3" fontId="0" fillId="0" borderId="0" xfId="0" applyNumberFormat="1" applyAlignment="1">
      <alignment horizontal="center"/>
    </xf>
    <xf numFmtId="0" fontId="52" fillId="0" borderId="0" xfId="0" applyFont="1"/>
    <xf numFmtId="191" fontId="0" fillId="0" borderId="0" xfId="0" applyNumberFormat="1"/>
    <xf numFmtId="167" fontId="0" fillId="0" borderId="0" xfId="487" applyFont="1"/>
    <xf numFmtId="190" fontId="0" fillId="0" borderId="0" xfId="487" applyNumberFormat="1" applyFont="1"/>
    <xf numFmtId="1" fontId="0" fillId="0" borderId="0" xfId="0" applyNumberFormat="1"/>
    <xf numFmtId="0" fontId="0" fillId="0" borderId="0" xfId="0" applyAlignment="1">
      <alignment horizontal="right"/>
    </xf>
    <xf numFmtId="1" fontId="53" fillId="0" borderId="0" xfId="0" applyNumberFormat="1" applyFont="1" applyAlignment="1">
      <alignment horizontal="left"/>
    </xf>
    <xf numFmtId="1" fontId="53" fillId="0" borderId="0" xfId="0" applyNumberFormat="1" applyFont="1" applyAlignment="1">
      <alignment horizontal="center"/>
    </xf>
    <xf numFmtId="0" fontId="53" fillId="0" borderId="0" xfId="0" applyFont="1" applyAlignment="1">
      <alignment horizontal="center"/>
    </xf>
    <xf numFmtId="0" fontId="53" fillId="0" borderId="0" xfId="0" applyFont="1" applyAlignment="1">
      <alignment horizontal="left"/>
    </xf>
    <xf numFmtId="0" fontId="0" fillId="0" borderId="0" xfId="0" applyFill="1"/>
    <xf numFmtId="0" fontId="53" fillId="0" borderId="0" xfId="0" applyFont="1"/>
    <xf numFmtId="0" fontId="0" fillId="0" borderId="0" xfId="0" applyFill="1" applyAlignment="1">
      <alignment horizontal="right"/>
    </xf>
    <xf numFmtId="0" fontId="54" fillId="0" borderId="0" xfId="0" applyFont="1"/>
    <xf numFmtId="3" fontId="54" fillId="0" borderId="0" xfId="0" applyNumberFormat="1" applyFont="1"/>
    <xf numFmtId="192" fontId="0" fillId="0" borderId="0" xfId="0" applyNumberFormat="1"/>
    <xf numFmtId="0" fontId="55" fillId="0" borderId="0" xfId="488" applyFont="1"/>
    <xf numFmtId="0" fontId="3" fillId="0" borderId="0" xfId="488" applyFont="1"/>
    <xf numFmtId="0" fontId="56" fillId="0" borderId="0" xfId="488" applyFont="1"/>
    <xf numFmtId="0" fontId="57" fillId="0" borderId="0" xfId="489"/>
    <xf numFmtId="0" fontId="2" fillId="29" borderId="45" xfId="489" applyFont="1" applyFill="1" applyBorder="1" applyAlignment="1">
      <alignment horizontal="center"/>
    </xf>
    <xf numFmtId="0" fontId="24" fillId="29" borderId="46" xfId="489" applyFont="1" applyFill="1" applyBorder="1" applyAlignment="1">
      <alignment horizontal="center"/>
    </xf>
    <xf numFmtId="0" fontId="2" fillId="29" borderId="46" xfId="489" applyFont="1" applyFill="1" applyBorder="1" applyAlignment="1">
      <alignment vertical="center"/>
    </xf>
    <xf numFmtId="0" fontId="2" fillId="29" borderId="47" xfId="489" applyFont="1" applyFill="1" applyBorder="1" applyAlignment="1">
      <alignment vertical="center"/>
    </xf>
    <xf numFmtId="0" fontId="2" fillId="29" borderId="22" xfId="489" applyFont="1" applyFill="1" applyBorder="1" applyAlignment="1">
      <alignment horizontal="center"/>
    </xf>
    <xf numFmtId="0" fontId="24" fillId="29" borderId="23" xfId="489" applyFont="1" applyFill="1" applyBorder="1" applyAlignment="1">
      <alignment horizontal="center"/>
    </xf>
    <xf numFmtId="0" fontId="24" fillId="29" borderId="23" xfId="489" applyFont="1" applyFill="1" applyBorder="1" applyAlignment="1">
      <alignment horizontal="left"/>
    </xf>
    <xf numFmtId="0" fontId="2" fillId="29" borderId="23" xfId="489" applyFont="1" applyFill="1" applyBorder="1" applyAlignment="1">
      <alignment horizontal="center" vertical="center"/>
    </xf>
    <xf numFmtId="0" fontId="2" fillId="29" borderId="34" xfId="489" applyFont="1" applyFill="1" applyBorder="1" applyAlignment="1">
      <alignment horizontal="center" vertical="center"/>
    </xf>
    <xf numFmtId="0" fontId="2" fillId="29" borderId="35" xfId="489" applyFont="1" applyFill="1" applyBorder="1" applyAlignment="1">
      <alignment horizontal="center" vertical="center"/>
    </xf>
    <xf numFmtId="0" fontId="2" fillId="29" borderId="25" xfId="489" applyFont="1" applyFill="1" applyBorder="1" applyAlignment="1">
      <alignment horizontal="center"/>
    </xf>
    <xf numFmtId="0" fontId="24" fillId="29" borderId="0" xfId="489" applyFont="1" applyFill="1" applyAlignment="1">
      <alignment horizontal="center"/>
    </xf>
    <xf numFmtId="0" fontId="24" fillId="29" borderId="0" xfId="489" applyFont="1" applyFill="1" applyAlignment="1">
      <alignment horizontal="left"/>
    </xf>
    <xf numFmtId="0" fontId="2" fillId="29" borderId="0" xfId="489" applyFont="1" applyFill="1" applyAlignment="1">
      <alignment horizontal="right" vertical="center"/>
    </xf>
    <xf numFmtId="0" fontId="2" fillId="29" borderId="0" xfId="489" applyFont="1" applyFill="1" applyAlignment="1">
      <alignment horizontal="center" vertical="center"/>
    </xf>
    <xf numFmtId="0" fontId="2" fillId="29" borderId="26" xfId="489" applyFont="1" applyFill="1" applyBorder="1" applyAlignment="1">
      <alignment horizontal="center" vertical="center"/>
    </xf>
    <xf numFmtId="0" fontId="59" fillId="29" borderId="0" xfId="489" applyFont="1" applyFill="1" applyAlignment="1">
      <alignment horizontal="center"/>
    </xf>
    <xf numFmtId="0" fontId="2" fillId="29" borderId="0" xfId="489" applyFont="1" applyFill="1"/>
    <xf numFmtId="0" fontId="60" fillId="29" borderId="0" xfId="489" applyFont="1" applyFill="1" applyAlignment="1">
      <alignment horizontal="left" vertical="center"/>
    </xf>
    <xf numFmtId="0" fontId="24" fillId="31" borderId="25" xfId="489" applyFont="1" applyFill="1" applyBorder="1" applyAlignment="1">
      <alignment horizontal="left"/>
    </xf>
    <xf numFmtId="0" fontId="2" fillId="31" borderId="0" xfId="489" applyFont="1" applyFill="1" applyAlignment="1">
      <alignment horizontal="right"/>
    </xf>
    <xf numFmtId="0" fontId="2" fillId="31" borderId="27" xfId="489" applyFont="1" applyFill="1" applyBorder="1" applyAlignment="1">
      <alignment horizontal="center"/>
    </xf>
    <xf numFmtId="0" fontId="2" fillId="31" borderId="0" xfId="489" applyFont="1" applyFill="1" applyAlignment="1">
      <alignment horizontal="center"/>
    </xf>
    <xf numFmtId="0" fontId="2" fillId="31" borderId="0" xfId="489" applyFont="1" applyFill="1"/>
    <xf numFmtId="0" fontId="24" fillId="31" borderId="0" xfId="489" applyFont="1" applyFill="1" applyAlignment="1">
      <alignment horizontal="right"/>
    </xf>
    <xf numFmtId="0" fontId="2" fillId="31" borderId="27" xfId="489" applyFont="1" applyFill="1" applyBorder="1" applyAlignment="1">
      <alignment horizontal="right"/>
    </xf>
    <xf numFmtId="0" fontId="2" fillId="31" borderId="26" xfId="489" applyFont="1" applyFill="1" applyBorder="1" applyAlignment="1">
      <alignment horizontal="center"/>
    </xf>
    <xf numFmtId="0" fontId="2" fillId="31" borderId="31" xfId="489" applyFont="1" applyFill="1" applyBorder="1" applyAlignment="1">
      <alignment horizontal="left"/>
    </xf>
    <xf numFmtId="0" fontId="2" fillId="31" borderId="32" xfId="489" applyFont="1" applyFill="1" applyBorder="1" applyAlignment="1">
      <alignment horizontal="right"/>
    </xf>
    <xf numFmtId="0" fontId="2" fillId="31" borderId="32" xfId="489" applyFont="1" applyFill="1" applyBorder="1" applyAlignment="1">
      <alignment horizontal="center"/>
    </xf>
    <xf numFmtId="0" fontId="2" fillId="0" borderId="22" xfId="489" applyFont="1" applyBorder="1"/>
    <xf numFmtId="0" fontId="2" fillId="0" borderId="23" xfId="489" applyFont="1" applyBorder="1"/>
    <xf numFmtId="0" fontId="2" fillId="0" borderId="29" xfId="489" applyFont="1" applyBorder="1"/>
    <xf numFmtId="0" fontId="24" fillId="0" borderId="25" xfId="489" applyFont="1" applyBorder="1" applyAlignment="1" applyProtection="1">
      <alignment horizontal="left"/>
      <protection locked="0"/>
    </xf>
    <xf numFmtId="0" fontId="24" fillId="0" borderId="27" xfId="489" applyFont="1" applyBorder="1" applyAlignment="1" applyProtection="1">
      <alignment horizontal="left"/>
      <protection locked="0"/>
    </xf>
    <xf numFmtId="0" fontId="24" fillId="0" borderId="0" xfId="489" applyFont="1" applyAlignment="1" applyProtection="1">
      <alignment horizontal="center"/>
      <protection locked="0"/>
    </xf>
    <xf numFmtId="0" fontId="2" fillId="0" borderId="27" xfId="489" applyFont="1" applyBorder="1" applyProtection="1">
      <protection locked="0"/>
    </xf>
    <xf numFmtId="0" fontId="2" fillId="0" borderId="0" xfId="489" applyFont="1"/>
    <xf numFmtId="0" fontId="2" fillId="0" borderId="0" xfId="489" applyFont="1" applyProtection="1">
      <protection locked="0"/>
    </xf>
    <xf numFmtId="0" fontId="2" fillId="0" borderId="26" xfId="489" applyFont="1" applyBorder="1"/>
    <xf numFmtId="0" fontId="24" fillId="0" borderId="25" xfId="489" applyFont="1" applyBorder="1" applyProtection="1">
      <protection locked="0"/>
    </xf>
    <xf numFmtId="0" fontId="24" fillId="0" borderId="0" xfId="489" applyFont="1"/>
    <xf numFmtId="0" fontId="2" fillId="0" borderId="27" xfId="489" applyFont="1" applyBorder="1" applyAlignment="1" applyProtection="1">
      <alignment horizontal="center"/>
      <protection locked="0"/>
    </xf>
    <xf numFmtId="0" fontId="24" fillId="0" borderId="27" xfId="489" applyFont="1" applyBorder="1"/>
    <xf numFmtId="0" fontId="2" fillId="0" borderId="30" xfId="489" applyFont="1" applyBorder="1" applyAlignment="1" applyProtection="1">
      <alignment horizontal="center"/>
      <protection locked="0"/>
    </xf>
    <xf numFmtId="0" fontId="2" fillId="0" borderId="0" xfId="489" applyFont="1" applyAlignment="1" applyProtection="1">
      <alignment horizontal="center"/>
      <protection locked="0"/>
    </xf>
    <xf numFmtId="0" fontId="2" fillId="0" borderId="26" xfId="489" applyFont="1" applyBorder="1" applyAlignment="1" applyProtection="1">
      <alignment horizontal="center"/>
      <protection locked="0"/>
    </xf>
    <xf numFmtId="0" fontId="2" fillId="0" borderId="27" xfId="489" applyFont="1" applyBorder="1"/>
    <xf numFmtId="0" fontId="2" fillId="0" borderId="28" xfId="489" applyFont="1" applyBorder="1" applyAlignment="1" applyProtection="1">
      <alignment horizontal="center"/>
      <protection locked="0"/>
    </xf>
    <xf numFmtId="0" fontId="2" fillId="0" borderId="27" xfId="489" applyFont="1" applyBorder="1" applyAlignment="1">
      <alignment horizontal="center"/>
    </xf>
    <xf numFmtId="0" fontId="2" fillId="0" borderId="28" xfId="489" applyFont="1" applyBorder="1" applyAlignment="1">
      <alignment horizontal="center"/>
    </xf>
    <xf numFmtId="0" fontId="2" fillId="0" borderId="0" xfId="489" applyFont="1" applyAlignment="1">
      <alignment horizontal="center"/>
    </xf>
    <xf numFmtId="0" fontId="2" fillId="0" borderId="26" xfId="489" applyFont="1" applyBorder="1" applyAlignment="1">
      <alignment horizontal="center"/>
    </xf>
    <xf numFmtId="0" fontId="24" fillId="32" borderId="0" xfId="489" applyFont="1" applyFill="1" applyAlignment="1">
      <alignment horizontal="center"/>
    </xf>
    <xf numFmtId="0" fontId="2" fillId="32" borderId="27" xfId="489" applyFont="1" applyFill="1" applyBorder="1" applyAlignment="1">
      <alignment horizontal="center"/>
    </xf>
    <xf numFmtId="0" fontId="61" fillId="32" borderId="28" xfId="489" applyFont="1" applyFill="1" applyBorder="1" applyAlignment="1">
      <alignment horizontal="center"/>
    </xf>
    <xf numFmtId="0" fontId="2" fillId="0" borderId="0" xfId="489" applyFont="1" applyAlignment="1">
      <alignment horizontal="center" vertical="center"/>
    </xf>
    <xf numFmtId="0" fontId="2" fillId="0" borderId="27" xfId="489" applyFont="1" applyBorder="1" applyAlignment="1">
      <alignment horizontal="center" vertical="center"/>
    </xf>
    <xf numFmtId="0" fontId="24" fillId="0" borderId="25" xfId="489" applyFont="1" applyBorder="1" applyAlignment="1" applyProtection="1">
      <alignment vertical="top"/>
      <protection locked="0"/>
    </xf>
    <xf numFmtId="0" fontId="24" fillId="0" borderId="0" xfId="489" applyFont="1" applyAlignment="1">
      <alignment vertical="top"/>
    </xf>
    <xf numFmtId="0" fontId="2" fillId="0" borderId="0" xfId="489" applyFont="1" applyAlignment="1">
      <alignment horizontal="center" vertical="top"/>
    </xf>
    <xf numFmtId="0" fontId="2" fillId="0" borderId="0" xfId="489" applyFont="1" applyAlignment="1">
      <alignment vertical="top"/>
    </xf>
    <xf numFmtId="0" fontId="2" fillId="0" borderId="26" xfId="489" applyFont="1" applyBorder="1" applyAlignment="1">
      <alignment horizontal="center" vertical="top"/>
    </xf>
    <xf numFmtId="0" fontId="2" fillId="0" borderId="25" xfId="489" applyFont="1" applyBorder="1"/>
    <xf numFmtId="0" fontId="2" fillId="32" borderId="25" xfId="489" applyFont="1" applyFill="1" applyBorder="1"/>
    <xf numFmtId="0" fontId="2" fillId="32" borderId="0" xfId="489" applyFont="1" applyFill="1"/>
    <xf numFmtId="0" fontId="2" fillId="32" borderId="26" xfId="489" applyFont="1" applyFill="1" applyBorder="1"/>
    <xf numFmtId="0" fontId="24" fillId="34" borderId="67" xfId="489" applyFont="1" applyFill="1" applyBorder="1" applyAlignment="1">
      <alignment horizontal="center" vertical="center"/>
    </xf>
    <xf numFmtId="0" fontId="24" fillId="35" borderId="69" xfId="489" applyFont="1" applyFill="1" applyBorder="1" applyAlignment="1">
      <alignment horizontal="center" vertical="center" wrapText="1"/>
    </xf>
    <xf numFmtId="0" fontId="24" fillId="35" borderId="38" xfId="489" applyFont="1" applyFill="1" applyBorder="1" applyAlignment="1">
      <alignment horizontal="center" vertical="center" wrapText="1"/>
    </xf>
    <xf numFmtId="0" fontId="2" fillId="35" borderId="57" xfId="489" applyFont="1" applyFill="1" applyBorder="1"/>
    <xf numFmtId="0" fontId="24" fillId="36" borderId="71" xfId="489" applyFont="1" applyFill="1" applyBorder="1"/>
    <xf numFmtId="0" fontId="24" fillId="31" borderId="38" xfId="489" applyFont="1" applyFill="1" applyBorder="1" applyAlignment="1">
      <alignment horizontal="center"/>
    </xf>
    <xf numFmtId="0" fontId="2" fillId="37" borderId="25" xfId="489" applyFont="1" applyFill="1" applyBorder="1"/>
    <xf numFmtId="0" fontId="2" fillId="37" borderId="0" xfId="489" applyFont="1" applyFill="1"/>
    <xf numFmtId="0" fontId="2" fillId="37" borderId="26" xfId="489" applyFont="1" applyFill="1" applyBorder="1"/>
    <xf numFmtId="0" fontId="24" fillId="36" borderId="72" xfId="489" applyFont="1" applyFill="1" applyBorder="1"/>
    <xf numFmtId="0" fontId="2" fillId="36" borderId="64" xfId="489" applyFont="1" applyFill="1" applyBorder="1"/>
    <xf numFmtId="0" fontId="2" fillId="36" borderId="65" xfId="489" applyFont="1" applyFill="1" applyBorder="1"/>
    <xf numFmtId="0" fontId="24" fillId="36" borderId="25" xfId="489" applyFont="1" applyFill="1" applyBorder="1"/>
    <xf numFmtId="0" fontId="2" fillId="36" borderId="0" xfId="489" applyFont="1" applyFill="1"/>
    <xf numFmtId="0" fontId="2" fillId="36" borderId="32" xfId="489" applyFont="1" applyFill="1" applyBorder="1"/>
    <xf numFmtId="0" fontId="2" fillId="36" borderId="26" xfId="489" applyFont="1" applyFill="1" applyBorder="1"/>
    <xf numFmtId="0" fontId="24" fillId="34" borderId="34" xfId="489" applyFont="1" applyFill="1" applyBorder="1" applyAlignment="1">
      <alignment horizontal="center"/>
    </xf>
    <xf numFmtId="0" fontId="24" fillId="34" borderId="35" xfId="489" applyFont="1" applyFill="1" applyBorder="1" applyAlignment="1">
      <alignment horizontal="center"/>
    </xf>
    <xf numFmtId="0" fontId="47" fillId="0" borderId="0" xfId="489" applyFont="1" applyAlignment="1">
      <alignment horizontal="left" vertical="top" wrapText="1"/>
    </xf>
    <xf numFmtId="0" fontId="24" fillId="32" borderId="59" xfId="489" applyFont="1" applyFill="1" applyBorder="1" applyAlignment="1">
      <alignment horizontal="center"/>
    </xf>
    <xf numFmtId="0" fontId="24" fillId="32" borderId="60" xfId="489" applyFont="1" applyFill="1" applyBorder="1" applyAlignment="1">
      <alignment horizontal="center"/>
    </xf>
    <xf numFmtId="0" fontId="62" fillId="0" borderId="24" xfId="491" applyFont="1" applyBorder="1"/>
    <xf numFmtId="191" fontId="2" fillId="32" borderId="75" xfId="489" applyNumberFormat="1" applyFont="1" applyFill="1" applyBorder="1" applyAlignment="1">
      <alignment horizontal="right"/>
    </xf>
    <xf numFmtId="0" fontId="24" fillId="32" borderId="58" xfId="489" applyFont="1" applyFill="1" applyBorder="1" applyAlignment="1">
      <alignment horizontal="center"/>
    </xf>
    <xf numFmtId="0" fontId="24" fillId="32" borderId="43" xfId="489" applyFont="1" applyFill="1" applyBorder="1" applyAlignment="1">
      <alignment horizontal="center"/>
    </xf>
    <xf numFmtId="194" fontId="62" fillId="0" borderId="24" xfId="492" applyNumberFormat="1" applyFont="1" applyBorder="1"/>
    <xf numFmtId="0" fontId="57" fillId="0" borderId="0" xfId="489" applyFill="1"/>
    <xf numFmtId="0" fontId="24" fillId="32" borderId="17" xfId="489" applyFont="1" applyFill="1" applyBorder="1" applyAlignment="1">
      <alignment horizontal="center"/>
    </xf>
    <xf numFmtId="0" fontId="24" fillId="32" borderId="18" xfId="489" applyFont="1" applyFill="1" applyBorder="1" applyAlignment="1">
      <alignment horizontal="center"/>
    </xf>
    <xf numFmtId="191" fontId="62" fillId="32" borderId="51" xfId="489" applyNumberFormat="1" applyFont="1" applyFill="1" applyBorder="1" applyAlignment="1">
      <alignment horizontal="right"/>
    </xf>
    <xf numFmtId="0" fontId="2" fillId="32" borderId="63" xfId="489" applyFont="1" applyFill="1" applyBorder="1"/>
    <xf numFmtId="0" fontId="2" fillId="32" borderId="76" xfId="489" applyFont="1" applyFill="1" applyBorder="1"/>
    <xf numFmtId="0" fontId="2" fillId="32" borderId="39" xfId="489" applyFont="1" applyFill="1" applyBorder="1" applyAlignment="1">
      <alignment horizontal="left"/>
    </xf>
    <xf numFmtId="0" fontId="2" fillId="32" borderId="30" xfId="489" applyFont="1" applyFill="1" applyBorder="1" applyAlignment="1">
      <alignment horizontal="left"/>
    </xf>
    <xf numFmtId="0" fontId="2" fillId="32" borderId="64" xfId="489" applyFont="1" applyFill="1" applyBorder="1" applyAlignment="1">
      <alignment horizontal="left"/>
    </xf>
    <xf numFmtId="0" fontId="2" fillId="32" borderId="76" xfId="489" applyFont="1" applyFill="1" applyBorder="1" applyAlignment="1">
      <alignment horizontal="left"/>
    </xf>
    <xf numFmtId="191" fontId="2" fillId="32" borderId="51" xfId="489" applyNumberFormat="1" applyFont="1" applyFill="1" applyBorder="1" applyAlignment="1">
      <alignment horizontal="right"/>
    </xf>
    <xf numFmtId="195" fontId="2" fillId="32" borderId="63" xfId="489" applyNumberFormat="1" applyFont="1" applyFill="1" applyBorder="1" applyAlignment="1">
      <alignment horizontal="right"/>
    </xf>
    <xf numFmtId="195" fontId="2" fillId="32" borderId="76" xfId="489" applyNumberFormat="1" applyFont="1" applyFill="1" applyBorder="1" applyAlignment="1">
      <alignment horizontal="right"/>
    </xf>
    <xf numFmtId="191" fontId="2" fillId="32" borderId="5" xfId="489" applyNumberFormat="1" applyFont="1" applyFill="1" applyBorder="1" applyAlignment="1">
      <alignment horizontal="right"/>
    </xf>
    <xf numFmtId="0" fontId="2" fillId="32" borderId="30" xfId="489" applyFont="1" applyFill="1" applyBorder="1" applyAlignment="1">
      <alignment horizontal="center"/>
    </xf>
    <xf numFmtId="0" fontId="2" fillId="32" borderId="64" xfId="489" applyFont="1" applyFill="1" applyBorder="1" applyAlignment="1">
      <alignment horizontal="center"/>
    </xf>
    <xf numFmtId="0" fontId="2" fillId="32" borderId="76" xfId="489" applyFont="1" applyFill="1" applyBorder="1" applyAlignment="1">
      <alignment horizontal="center"/>
    </xf>
    <xf numFmtId="2" fontId="2" fillId="32" borderId="24" xfId="489" applyNumberFormat="1" applyFont="1" applyFill="1" applyBorder="1"/>
    <xf numFmtId="9" fontId="2" fillId="32" borderId="76" xfId="494" applyFont="1" applyFill="1" applyBorder="1" applyAlignment="1">
      <alignment horizontal="left"/>
    </xf>
    <xf numFmtId="4" fontId="2" fillId="32" borderId="5" xfId="493" applyNumberFormat="1" applyFill="1" applyBorder="1"/>
    <xf numFmtId="0" fontId="2" fillId="32" borderId="36" xfId="489" applyFont="1" applyFill="1" applyBorder="1"/>
    <xf numFmtId="4" fontId="2" fillId="32" borderId="37" xfId="489" applyNumberFormat="1" applyFont="1" applyFill="1" applyBorder="1"/>
    <xf numFmtId="191" fontId="2" fillId="32" borderId="38" xfId="489" applyNumberFormat="1" applyFont="1" applyFill="1" applyBorder="1"/>
    <xf numFmtId="0" fontId="24" fillId="32" borderId="25" xfId="489" applyFont="1" applyFill="1" applyBorder="1"/>
    <xf numFmtId="0" fontId="24" fillId="36" borderId="39" xfId="489" applyFont="1" applyFill="1" applyBorder="1"/>
    <xf numFmtId="0" fontId="2" fillId="36" borderId="30" xfId="489" applyFont="1" applyFill="1" applyBorder="1"/>
    <xf numFmtId="0" fontId="2" fillId="36" borderId="40" xfId="489" applyFont="1" applyFill="1" applyBorder="1"/>
    <xf numFmtId="0" fontId="2" fillId="36" borderId="31" xfId="489" applyFont="1" applyFill="1" applyBorder="1"/>
    <xf numFmtId="0" fontId="24" fillId="38" borderId="74" xfId="489" applyFont="1" applyFill="1" applyBorder="1" applyAlignment="1">
      <alignment horizontal="center"/>
    </xf>
    <xf numFmtId="0" fontId="24" fillId="38" borderId="34" xfId="489" applyFont="1" applyFill="1" applyBorder="1" applyAlignment="1">
      <alignment horizontal="center"/>
    </xf>
    <xf numFmtId="0" fontId="24" fillId="38" borderId="35" xfId="489" applyFont="1" applyFill="1" applyBorder="1" applyAlignment="1">
      <alignment horizontal="center"/>
    </xf>
    <xf numFmtId="0" fontId="22" fillId="0" borderId="0" xfId="489" applyFont="1" applyAlignment="1">
      <alignment horizontal="left" vertical="top" wrapText="1"/>
    </xf>
    <xf numFmtId="0" fontId="55" fillId="0" borderId="30" xfId="491" applyFont="1" applyBorder="1" applyAlignment="1">
      <alignment horizontal="center"/>
    </xf>
    <xf numFmtId="0" fontId="2" fillId="32" borderId="79" xfId="489" applyFont="1" applyFill="1" applyBorder="1" applyAlignment="1">
      <alignment horizontal="left"/>
    </xf>
    <xf numFmtId="0" fontId="24" fillId="32" borderId="30" xfId="489" applyFont="1" applyFill="1" applyBorder="1" applyAlignment="1">
      <alignment horizontal="center"/>
    </xf>
    <xf numFmtId="0" fontId="2" fillId="32" borderId="24" xfId="489" applyFont="1" applyFill="1" applyBorder="1" applyAlignment="1">
      <alignment horizontal="center"/>
    </xf>
    <xf numFmtId="195" fontId="2" fillId="32" borderId="24" xfId="489" applyNumberFormat="1" applyFont="1" applyFill="1" applyBorder="1" applyAlignment="1">
      <alignment horizontal="right"/>
    </xf>
    <xf numFmtId="167" fontId="2" fillId="32" borderId="60" xfId="495" applyFont="1" applyFill="1" applyBorder="1" applyAlignment="1">
      <alignment horizontal="right"/>
    </xf>
    <xf numFmtId="0" fontId="2" fillId="32" borderId="20" xfId="489" applyFont="1" applyFill="1" applyBorder="1"/>
    <xf numFmtId="0" fontId="2" fillId="32" borderId="41" xfId="489" applyFont="1" applyFill="1" applyBorder="1" applyAlignment="1">
      <alignment horizontal="center"/>
    </xf>
    <xf numFmtId="0" fontId="2" fillId="32" borderId="41" xfId="489" applyFont="1" applyFill="1" applyBorder="1"/>
    <xf numFmtId="0" fontId="2" fillId="32" borderId="77" xfId="489" applyFont="1" applyFill="1" applyBorder="1" applyAlignment="1">
      <alignment horizontal="center"/>
    </xf>
    <xf numFmtId="0" fontId="2" fillId="36" borderId="25" xfId="489" applyFont="1" applyFill="1" applyBorder="1"/>
    <xf numFmtId="0" fontId="24" fillId="38" borderId="68" xfId="489" applyFont="1" applyFill="1" applyBorder="1" applyAlignment="1">
      <alignment horizontal="center"/>
    </xf>
    <xf numFmtId="0" fontId="24" fillId="38" borderId="69" xfId="489" applyFont="1" applyFill="1" applyBorder="1" applyAlignment="1">
      <alignment horizontal="center"/>
    </xf>
    <xf numFmtId="0" fontId="24" fillId="38" borderId="34" xfId="489" applyFont="1" applyFill="1" applyBorder="1" applyAlignment="1">
      <alignment horizontal="center" vertical="center"/>
    </xf>
    <xf numFmtId="0" fontId="24" fillId="38" borderId="34" xfId="489" applyFont="1" applyFill="1" applyBorder="1" applyAlignment="1">
      <alignment horizontal="center" vertical="center" wrapText="1"/>
    </xf>
    <xf numFmtId="0" fontId="24" fillId="38" borderId="69" xfId="489" applyFont="1" applyFill="1" applyBorder="1" applyAlignment="1">
      <alignment horizontal="center" vertical="center" wrapText="1"/>
    </xf>
    <xf numFmtId="0" fontId="24" fillId="38" borderId="35" xfId="489" applyFont="1" applyFill="1" applyBorder="1" applyAlignment="1">
      <alignment horizontal="center" vertical="center"/>
    </xf>
    <xf numFmtId="0" fontId="62" fillId="0" borderId="39" xfId="491" applyFont="1" applyBorder="1"/>
    <xf numFmtId="0" fontId="2" fillId="32" borderId="30" xfId="489" applyFont="1" applyFill="1" applyBorder="1"/>
    <xf numFmtId="0" fontId="62" fillId="0" borderId="24" xfId="491" applyFont="1" applyBorder="1" applyAlignment="1">
      <alignment horizontal="center"/>
    </xf>
    <xf numFmtId="0" fontId="62" fillId="0" borderId="30" xfId="491" applyFont="1" applyFill="1" applyBorder="1"/>
    <xf numFmtId="191" fontId="2" fillId="32" borderId="5" xfId="489" applyNumberFormat="1" applyFont="1" applyFill="1" applyBorder="1"/>
    <xf numFmtId="0" fontId="2" fillId="0" borderId="39" xfId="493" applyBorder="1"/>
    <xf numFmtId="0" fontId="2" fillId="32" borderId="64" xfId="489" applyFont="1" applyFill="1" applyBorder="1"/>
    <xf numFmtId="2" fontId="2" fillId="32" borderId="30" xfId="489" applyNumberFormat="1" applyFont="1" applyFill="1" applyBorder="1"/>
    <xf numFmtId="0" fontId="2" fillId="32" borderId="44" xfId="489" applyFont="1" applyFill="1" applyBorder="1" applyAlignment="1">
      <alignment horizontal="center"/>
    </xf>
    <xf numFmtId="2" fontId="2" fillId="32" borderId="63" xfId="489" applyNumberFormat="1" applyFont="1" applyFill="1" applyBorder="1" applyAlignment="1">
      <alignment horizontal="right"/>
    </xf>
    <xf numFmtId="2" fontId="2" fillId="32" borderId="76" xfId="489" applyNumberFormat="1" applyFont="1" applyFill="1" applyBorder="1" applyAlignment="1">
      <alignment horizontal="right"/>
    </xf>
    <xf numFmtId="2" fontId="2" fillId="32" borderId="5" xfId="489" applyNumberFormat="1" applyFont="1" applyFill="1" applyBorder="1"/>
    <xf numFmtId="0" fontId="2" fillId="32" borderId="19" xfId="489" applyFont="1" applyFill="1" applyBorder="1"/>
    <xf numFmtId="0" fontId="2" fillId="32" borderId="42" xfId="489" applyFont="1" applyFill="1" applyBorder="1"/>
    <xf numFmtId="191" fontId="2" fillId="32" borderId="80" xfId="489" applyNumberFormat="1" applyFont="1" applyFill="1" applyBorder="1"/>
    <xf numFmtId="0" fontId="24" fillId="38" borderId="35" xfId="489" applyFont="1" applyFill="1" applyBorder="1" applyAlignment="1">
      <alignment horizontal="center" vertical="center" wrapText="1"/>
    </xf>
    <xf numFmtId="49" fontId="22" fillId="0" borderId="0" xfId="489" applyNumberFormat="1" applyFont="1" applyAlignment="1">
      <alignment horizontal="left" vertical="top" wrapText="1"/>
    </xf>
    <xf numFmtId="196" fontId="62" fillId="0" borderId="30" xfId="496" applyNumberFormat="1" applyFont="1" applyBorder="1"/>
    <xf numFmtId="191" fontId="2" fillId="0" borderId="5" xfId="493" applyNumberFormat="1" applyBorder="1"/>
    <xf numFmtId="191" fontId="57" fillId="0" borderId="0" xfId="489" applyNumberFormat="1"/>
    <xf numFmtId="0" fontId="62" fillId="0" borderId="72" xfId="491" applyFont="1" applyBorder="1"/>
    <xf numFmtId="0" fontId="62" fillId="0" borderId="64" xfId="491" applyFont="1" applyBorder="1"/>
    <xf numFmtId="0" fontId="62" fillId="0" borderId="58" xfId="491" applyFont="1" applyFill="1" applyBorder="1" applyAlignment="1">
      <alignment horizontal="center"/>
    </xf>
    <xf numFmtId="0" fontId="62" fillId="0" borderId="43" xfId="491" applyFont="1" applyBorder="1" applyAlignment="1">
      <alignment horizontal="center"/>
    </xf>
    <xf numFmtId="0" fontId="63" fillId="0" borderId="0" xfId="489" applyFont="1" applyAlignment="1">
      <alignment vertical="center"/>
    </xf>
    <xf numFmtId="0" fontId="63" fillId="0" borderId="0" xfId="489" applyFont="1"/>
    <xf numFmtId="0" fontId="2" fillId="32" borderId="72" xfId="489" applyFont="1" applyFill="1" applyBorder="1"/>
    <xf numFmtId="9" fontId="2" fillId="0" borderId="24" xfId="497" applyBorder="1" applyAlignment="1">
      <alignment horizontal="center"/>
    </xf>
    <xf numFmtId="4" fontId="2" fillId="0" borderId="24" xfId="493" applyNumberFormat="1" applyBorder="1"/>
    <xf numFmtId="0" fontId="2" fillId="32" borderId="58" xfId="489" applyFont="1" applyFill="1" applyBorder="1" applyAlignment="1">
      <alignment horizontal="center"/>
    </xf>
    <xf numFmtId="2" fontId="2" fillId="32" borderId="30" xfId="489" applyNumberFormat="1" applyFont="1" applyFill="1" applyBorder="1" applyAlignment="1">
      <alignment horizontal="right"/>
    </xf>
    <xf numFmtId="4" fontId="2" fillId="0" borderId="5" xfId="493" applyNumberFormat="1" applyBorder="1"/>
    <xf numFmtId="0" fontId="2" fillId="32" borderId="5" xfId="489" applyFont="1" applyFill="1" applyBorder="1"/>
    <xf numFmtId="4" fontId="2" fillId="0" borderId="38" xfId="493" applyNumberFormat="1" applyBorder="1"/>
    <xf numFmtId="4" fontId="2" fillId="32" borderId="38" xfId="489" applyNumberFormat="1" applyFont="1" applyFill="1" applyBorder="1"/>
    <xf numFmtId="0" fontId="24" fillId="38" borderId="73" xfId="489" applyFont="1" applyFill="1" applyBorder="1" applyAlignment="1">
      <alignment horizontal="center" wrapText="1"/>
    </xf>
    <xf numFmtId="0" fontId="24" fillId="38" borderId="34" xfId="489" applyFont="1" applyFill="1" applyBorder="1" applyAlignment="1">
      <alignment horizontal="center" wrapText="1"/>
    </xf>
    <xf numFmtId="0" fontId="24" fillId="38" borderId="35" xfId="489" applyFont="1" applyFill="1" applyBorder="1" applyAlignment="1">
      <alignment horizontal="center" wrapText="1"/>
    </xf>
    <xf numFmtId="168" fontId="24" fillId="39" borderId="30" xfId="498" applyFont="1" applyFill="1" applyBorder="1"/>
    <xf numFmtId="9" fontId="24" fillId="39" borderId="43" xfId="494" applyFont="1" applyFill="1" applyBorder="1"/>
    <xf numFmtId="9" fontId="2" fillId="0" borderId="43" xfId="493" applyNumberFormat="1" applyBorder="1"/>
    <xf numFmtId="168" fontId="2" fillId="32" borderId="5" xfId="498" applyFont="1" applyFill="1" applyBorder="1"/>
    <xf numFmtId="0" fontId="24" fillId="39" borderId="72" xfId="489" applyFont="1" applyFill="1" applyBorder="1"/>
    <xf numFmtId="0" fontId="24" fillId="39" borderId="64" xfId="489" applyFont="1" applyFill="1" applyBorder="1"/>
    <xf numFmtId="0" fontId="24" fillId="39" borderId="19" xfId="489" applyFont="1" applyFill="1" applyBorder="1"/>
    <xf numFmtId="0" fontId="24" fillId="39" borderId="20" xfId="489" applyFont="1" applyFill="1" applyBorder="1"/>
    <xf numFmtId="168" fontId="24" fillId="39" borderId="20" xfId="498" applyFont="1" applyFill="1" applyBorder="1"/>
    <xf numFmtId="9" fontId="24" fillId="39" borderId="78" xfId="494" applyFont="1" applyFill="1" applyBorder="1"/>
    <xf numFmtId="9" fontId="2" fillId="0" borderId="41" xfId="493" applyNumberFormat="1" applyBorder="1"/>
    <xf numFmtId="168" fontId="2" fillId="32" borderId="38" xfId="489" applyNumberFormat="1" applyFont="1" applyFill="1" applyBorder="1"/>
    <xf numFmtId="189" fontId="2" fillId="32" borderId="38" xfId="489" applyNumberFormat="1" applyFont="1" applyFill="1" applyBorder="1"/>
    <xf numFmtId="0" fontId="24" fillId="0" borderId="68" xfId="489" applyFont="1" applyBorder="1"/>
    <xf numFmtId="0" fontId="2" fillId="0" borderId="69" xfId="489" applyFont="1" applyBorder="1"/>
    <xf numFmtId="0" fontId="2" fillId="0" borderId="70" xfId="489" applyFont="1" applyBorder="1"/>
    <xf numFmtId="0" fontId="2" fillId="0" borderId="39" xfId="489" applyFont="1" applyBorder="1"/>
    <xf numFmtId="0" fontId="2" fillId="0" borderId="30" xfId="489" applyFont="1" applyBorder="1"/>
    <xf numFmtId="0" fontId="2" fillId="0" borderId="40" xfId="489" applyFont="1" applyBorder="1"/>
    <xf numFmtId="0" fontId="2" fillId="0" borderId="19" xfId="489" applyFont="1" applyBorder="1"/>
    <xf numFmtId="0" fontId="2" fillId="0" borderId="20" xfId="489" applyFont="1" applyBorder="1"/>
    <xf numFmtId="0" fontId="2" fillId="0" borderId="21" xfId="489" applyFont="1" applyBorder="1"/>
    <xf numFmtId="0" fontId="24" fillId="0" borderId="25" xfId="489" applyFont="1" applyBorder="1" applyAlignment="1">
      <alignment horizontal="left"/>
    </xf>
    <xf numFmtId="0" fontId="24" fillId="0" borderId="25" xfId="489" applyFont="1" applyBorder="1" applyAlignment="1">
      <alignment horizontal="justify" vertical="center" wrapText="1"/>
    </xf>
    <xf numFmtId="0" fontId="24" fillId="0" borderId="0" xfId="489" applyFont="1" applyAlignment="1">
      <alignment horizontal="justify" vertical="center" wrapText="1"/>
    </xf>
    <xf numFmtId="0" fontId="24" fillId="0" borderId="26" xfId="489" applyFont="1" applyBorder="1" applyAlignment="1">
      <alignment horizontal="justify" vertical="center" wrapText="1"/>
    </xf>
    <xf numFmtId="0" fontId="2" fillId="0" borderId="64" xfId="489" applyFont="1" applyBorder="1"/>
    <xf numFmtId="0" fontId="2" fillId="0" borderId="0" xfId="489" applyFont="1" applyAlignment="1">
      <alignment horizontal="left"/>
    </xf>
    <xf numFmtId="0" fontId="2" fillId="0" borderId="25" xfId="489" applyFont="1" applyBorder="1" applyAlignment="1">
      <alignment horizontal="left"/>
    </xf>
    <xf numFmtId="0" fontId="2" fillId="0" borderId="31" xfId="489" applyFont="1" applyBorder="1" applyAlignment="1">
      <alignment horizontal="left"/>
    </xf>
    <xf numFmtId="0" fontId="2" fillId="0" borderId="32" xfId="489" applyFont="1" applyBorder="1" applyAlignment="1">
      <alignment horizontal="left"/>
    </xf>
    <xf numFmtId="0" fontId="2" fillId="0" borderId="32" xfId="489" applyFont="1" applyBorder="1"/>
    <xf numFmtId="0" fontId="24" fillId="36" borderId="71" xfId="489" applyFont="1" applyFill="1" applyBorder="1" applyAlignment="1">
      <alignment vertical="center"/>
    </xf>
    <xf numFmtId="0" fontId="2" fillId="36" borderId="64" xfId="489" applyFont="1" applyFill="1" applyBorder="1" applyAlignment="1">
      <alignment vertical="center"/>
    </xf>
    <xf numFmtId="0" fontId="62" fillId="0" borderId="24" xfId="491" applyFont="1" applyBorder="1" applyAlignment="1">
      <alignment horizontal="center" vertical="center"/>
    </xf>
    <xf numFmtId="39" fontId="64" fillId="0" borderId="44" xfId="420" applyFont="1" applyBorder="1" applyAlignment="1">
      <alignment horizontal="center" vertical="center"/>
    </xf>
    <xf numFmtId="39" fontId="65" fillId="0" borderId="44" xfId="420" applyFont="1" applyBorder="1" applyAlignment="1">
      <alignment horizontal="center" vertical="center"/>
    </xf>
    <xf numFmtId="197" fontId="48" fillId="0" borderId="5" xfId="155" applyNumberFormat="1" applyFont="1" applyFill="1" applyBorder="1" applyAlignment="1">
      <alignment vertical="center"/>
    </xf>
    <xf numFmtId="197" fontId="45" fillId="0" borderId="5" xfId="155" applyNumberFormat="1" applyFont="1" applyFill="1" applyBorder="1" applyAlignment="1">
      <alignment vertical="center"/>
    </xf>
    <xf numFmtId="197" fontId="50" fillId="0" borderId="42" xfId="155" applyNumberFormat="1" applyFont="1" applyFill="1" applyBorder="1" applyAlignment="1">
      <alignment vertical="center"/>
    </xf>
    <xf numFmtId="168" fontId="42" fillId="0" borderId="68" xfId="280" applyFont="1" applyFill="1" applyBorder="1" applyAlignment="1">
      <alignment vertical="center"/>
    </xf>
    <xf numFmtId="168" fontId="42" fillId="0" borderId="69" xfId="280" applyFont="1" applyFill="1" applyBorder="1" applyAlignment="1">
      <alignment vertical="center"/>
    </xf>
    <xf numFmtId="0" fontId="39" fillId="0" borderId="69" xfId="1" applyFont="1" applyBorder="1" applyAlignment="1">
      <alignment vertical="center"/>
    </xf>
    <xf numFmtId="0" fontId="43" fillId="0" borderId="69" xfId="1" applyFont="1" applyBorder="1" applyAlignment="1">
      <alignment vertical="center"/>
    </xf>
    <xf numFmtId="0" fontId="43" fillId="0" borderId="69" xfId="1" applyFont="1" applyBorder="1" applyAlignment="1">
      <alignment horizontal="center" vertical="center"/>
    </xf>
    <xf numFmtId="0" fontId="43" fillId="0" borderId="69" xfId="1" applyFont="1" applyFill="1" applyBorder="1" applyAlignment="1">
      <alignment vertical="center"/>
    </xf>
    <xf numFmtId="197" fontId="45" fillId="0" borderId="35" xfId="155" applyNumberFormat="1" applyFont="1" applyFill="1" applyBorder="1" applyAlignment="1">
      <alignment vertical="center"/>
    </xf>
    <xf numFmtId="0" fontId="43" fillId="27" borderId="53" xfId="1" applyFont="1" applyFill="1" applyBorder="1" applyAlignment="1">
      <alignment horizontal="center" vertical="center"/>
    </xf>
    <xf numFmtId="0" fontId="2" fillId="0" borderId="25" xfId="1" applyBorder="1"/>
    <xf numFmtId="0" fontId="2" fillId="0" borderId="0" xfId="1" applyBorder="1"/>
    <xf numFmtId="39" fontId="40" fillId="0" borderId="0" xfId="420" applyFont="1" applyFill="1" applyBorder="1" applyAlignment="1">
      <alignment vertical="center"/>
    </xf>
    <xf numFmtId="197" fontId="44" fillId="0" borderId="26" xfId="420" applyNumberFormat="1" applyFont="1" applyFill="1" applyBorder="1" applyAlignment="1">
      <alignment vertical="center"/>
    </xf>
    <xf numFmtId="0" fontId="43" fillId="27" borderId="48" xfId="1" applyFont="1" applyFill="1" applyBorder="1" applyAlignment="1">
      <alignment horizontal="center" vertical="center"/>
    </xf>
    <xf numFmtId="49" fontId="43" fillId="0" borderId="34" xfId="1" applyNumberFormat="1" applyFont="1" applyBorder="1" applyAlignment="1">
      <alignment horizontal="center" vertical="center"/>
    </xf>
    <xf numFmtId="0" fontId="43" fillId="27" borderId="34" xfId="1" applyFont="1" applyFill="1" applyBorder="1" applyAlignment="1">
      <alignment horizontal="left" vertical="center" wrapText="1"/>
    </xf>
    <xf numFmtId="0" fontId="43" fillId="0" borderId="34" xfId="1" applyFont="1" applyBorder="1" applyAlignment="1">
      <alignment horizontal="centerContinuous" vertical="center"/>
    </xf>
    <xf numFmtId="197" fontId="43" fillId="0" borderId="35" xfId="281" applyNumberFormat="1" applyFont="1" applyBorder="1" applyAlignment="1">
      <alignment vertical="center"/>
    </xf>
    <xf numFmtId="37" fontId="43" fillId="0" borderId="82" xfId="1" applyNumberFormat="1" applyFont="1" applyFill="1" applyBorder="1" applyAlignment="1">
      <alignment horizontal="center" vertical="center" wrapText="1"/>
    </xf>
    <xf numFmtId="39" fontId="43" fillId="0" borderId="41" xfId="420" applyFont="1" applyBorder="1" applyAlignment="1">
      <alignment horizontal="center" vertical="center"/>
    </xf>
    <xf numFmtId="0" fontId="43" fillId="0" borderId="41" xfId="1" applyFont="1" applyFill="1" applyBorder="1" applyAlignment="1">
      <alignment horizontal="center" vertical="center"/>
    </xf>
    <xf numFmtId="39" fontId="43" fillId="0" borderId="41" xfId="420" applyFont="1" applyBorder="1" applyAlignment="1">
      <alignment horizontal="center" vertical="center" wrapText="1"/>
    </xf>
    <xf numFmtId="0" fontId="43" fillId="0" borderId="41" xfId="1" applyFont="1" applyFill="1" applyBorder="1" applyAlignment="1">
      <alignment horizontal="justify" vertical="center" wrapText="1"/>
    </xf>
    <xf numFmtId="3" fontId="43" fillId="0" borderId="41" xfId="120" applyNumberFormat="1" applyFont="1" applyFill="1" applyBorder="1" applyAlignment="1">
      <alignment horizontal="right" vertical="center"/>
    </xf>
    <xf numFmtId="197" fontId="43" fillId="0" borderId="42" xfId="281" applyNumberFormat="1" applyFont="1" applyBorder="1" applyAlignment="1">
      <alignment vertical="center"/>
    </xf>
    <xf numFmtId="181" fontId="43" fillId="0" borderId="42" xfId="281" applyNumberFormat="1" applyFont="1" applyBorder="1" applyAlignment="1">
      <alignment vertical="center"/>
    </xf>
    <xf numFmtId="39" fontId="44" fillId="0" borderId="26" xfId="420" applyFont="1" applyFill="1" applyBorder="1" applyAlignment="1">
      <alignment vertical="center"/>
    </xf>
    <xf numFmtId="189" fontId="45" fillId="0" borderId="35" xfId="155" applyNumberFormat="1" applyFont="1" applyFill="1" applyBorder="1" applyAlignment="1">
      <alignment vertical="center"/>
    </xf>
    <xf numFmtId="189" fontId="45" fillId="0" borderId="5" xfId="155" applyNumberFormat="1" applyFont="1" applyFill="1" applyBorder="1" applyAlignment="1">
      <alignment vertical="center"/>
    </xf>
    <xf numFmtId="189" fontId="50" fillId="0" borderId="42" xfId="155" applyNumberFormat="1" applyFont="1" applyFill="1" applyBorder="1" applyAlignment="1">
      <alignment vertical="center"/>
    </xf>
    <xf numFmtId="180" fontId="43" fillId="0" borderId="34" xfId="1" applyNumberFormat="1" applyFont="1" applyFill="1" applyBorder="1" applyAlignment="1">
      <alignment horizontal="center" vertical="center"/>
    </xf>
    <xf numFmtId="4" fontId="43" fillId="0" borderId="41" xfId="1" applyNumberFormat="1" applyFont="1" applyFill="1" applyBorder="1" applyAlignment="1">
      <alignment horizontal="center" vertical="center" wrapText="1"/>
    </xf>
    <xf numFmtId="4" fontId="43" fillId="0" borderId="24" xfId="1" applyNumberFormat="1" applyFont="1" applyFill="1" applyBorder="1" applyAlignment="1">
      <alignment horizontal="center" vertical="center"/>
    </xf>
    <xf numFmtId="197" fontId="43" fillId="0" borderId="34" xfId="1" applyNumberFormat="1" applyFont="1" applyBorder="1" applyAlignment="1">
      <alignment horizontal="right" vertical="center"/>
    </xf>
    <xf numFmtId="197" fontId="43" fillId="0" borderId="41" xfId="120" applyNumberFormat="1" applyFont="1" applyFill="1" applyBorder="1" applyAlignment="1">
      <alignment horizontal="right" vertical="center"/>
    </xf>
    <xf numFmtId="39" fontId="64" fillId="0" borderId="34" xfId="420" applyFont="1" applyBorder="1" applyAlignment="1">
      <alignment horizontal="center" vertical="center"/>
    </xf>
    <xf numFmtId="0" fontId="39" fillId="0" borderId="39" xfId="1" applyFont="1" applyBorder="1" applyAlignment="1">
      <alignment horizontal="right" vertical="center"/>
    </xf>
    <xf numFmtId="0" fontId="39" fillId="0" borderId="30" xfId="1" applyFont="1" applyBorder="1" applyAlignment="1">
      <alignment horizontal="right" vertical="center"/>
    </xf>
    <xf numFmtId="0" fontId="39" fillId="0" borderId="43" xfId="1" applyFont="1" applyBorder="1" applyAlignment="1">
      <alignment horizontal="right" vertical="center"/>
    </xf>
    <xf numFmtId="39" fontId="51" fillId="0" borderId="0" xfId="420" applyFont="1" applyAlignment="1">
      <alignment horizontal="center" vertical="center"/>
    </xf>
    <xf numFmtId="39" fontId="39" fillId="28" borderId="0" xfId="420" applyFont="1" applyFill="1" applyAlignment="1">
      <alignment horizontal="center" vertical="center"/>
    </xf>
    <xf numFmtId="39" fontId="65" fillId="0" borderId="34" xfId="420" applyFont="1" applyBorder="1" applyAlignment="1">
      <alignment horizontal="center" vertical="center" wrapText="1"/>
    </xf>
    <xf numFmtId="39" fontId="65" fillId="0" borderId="44" xfId="420" applyFont="1" applyBorder="1" applyAlignment="1">
      <alignment horizontal="center" vertical="center" wrapText="1"/>
    </xf>
    <xf numFmtId="39" fontId="51" fillId="0" borderId="0" xfId="420" applyFont="1" applyFill="1" applyAlignment="1">
      <alignment horizontal="center" vertical="center" wrapText="1"/>
    </xf>
    <xf numFmtId="39" fontId="39" fillId="0" borderId="0" xfId="420" applyFont="1" applyAlignment="1">
      <alignment horizontal="center" vertical="center" wrapText="1"/>
    </xf>
    <xf numFmtId="39" fontId="41" fillId="0" borderId="0" xfId="420" applyFont="1" applyAlignment="1">
      <alignment horizontal="center" vertical="center"/>
    </xf>
    <xf numFmtId="39" fontId="65" fillId="0" borderId="35" xfId="420" applyFont="1" applyBorder="1" applyAlignment="1">
      <alignment horizontal="center" vertical="center" wrapText="1"/>
    </xf>
    <xf numFmtId="39" fontId="65" fillId="0" borderId="52" xfId="420" applyFont="1" applyBorder="1" applyAlignment="1">
      <alignment horizontal="center" vertical="center" wrapText="1"/>
    </xf>
    <xf numFmtId="39" fontId="64" fillId="0" borderId="48" xfId="420" applyFont="1" applyBorder="1" applyAlignment="1">
      <alignment horizontal="center" vertical="center"/>
    </xf>
    <xf numFmtId="39" fontId="64" fillId="0" borderId="49" xfId="420" applyFont="1" applyBorder="1" applyAlignment="1">
      <alignment horizontal="center" vertical="center"/>
    </xf>
    <xf numFmtId="39" fontId="64" fillId="0" borderId="50" xfId="420" applyFont="1" applyBorder="1" applyAlignment="1">
      <alignment horizontal="center" vertical="center"/>
    </xf>
    <xf numFmtId="39" fontId="64" fillId="0" borderId="81" xfId="420" applyFont="1" applyBorder="1" applyAlignment="1">
      <alignment horizontal="center" vertical="center"/>
    </xf>
    <xf numFmtId="39" fontId="64" fillId="0" borderId="34" xfId="420" applyFont="1" applyBorder="1" applyAlignment="1">
      <alignment horizontal="center" vertical="center" wrapText="1"/>
    </xf>
    <xf numFmtId="39" fontId="64" fillId="0" borderId="44" xfId="420" applyFont="1" applyBorder="1" applyAlignment="1">
      <alignment horizontal="center" vertical="center" wrapText="1"/>
    </xf>
    <xf numFmtId="39" fontId="51" fillId="0" borderId="0" xfId="420" applyFont="1" applyFill="1" applyAlignment="1">
      <alignment horizontal="center" vertical="center"/>
    </xf>
    <xf numFmtId="0" fontId="2" fillId="0" borderId="0" xfId="489" applyFont="1" applyAlignment="1">
      <alignment horizontal="right"/>
    </xf>
    <xf numFmtId="0" fontId="2" fillId="0" borderId="26" xfId="489" applyFont="1" applyBorder="1" applyAlignment="1">
      <alignment horizontal="right"/>
    </xf>
    <xf numFmtId="0" fontId="2" fillId="0" borderId="32" xfId="489" applyFont="1" applyBorder="1" applyAlignment="1">
      <alignment horizontal="right"/>
    </xf>
    <xf numFmtId="0" fontId="2" fillId="0" borderId="33" xfId="489" applyFont="1" applyBorder="1" applyAlignment="1">
      <alignment horizontal="right"/>
    </xf>
    <xf numFmtId="0" fontId="2" fillId="36" borderId="72" xfId="489" applyFont="1" applyFill="1" applyBorder="1" applyAlignment="1">
      <alignment horizontal="left" vertical="center" wrapText="1"/>
    </xf>
    <xf numFmtId="0" fontId="2" fillId="36" borderId="64" xfId="489" applyFont="1" applyFill="1" applyBorder="1" applyAlignment="1">
      <alignment horizontal="left" vertical="center" wrapText="1"/>
    </xf>
    <xf numFmtId="0" fontId="2" fillId="36" borderId="65" xfId="489" applyFont="1" applyFill="1" applyBorder="1" applyAlignment="1">
      <alignment horizontal="left" vertical="center" wrapText="1"/>
    </xf>
    <xf numFmtId="0" fontId="24" fillId="36" borderId="19" xfId="489" applyFont="1" applyFill="1" applyBorder="1" applyAlignment="1">
      <alignment horizontal="center" vertical="center"/>
    </xf>
    <xf numFmtId="0" fontId="24" fillId="36" borderId="21" xfId="489" applyFont="1" applyFill="1" applyBorder="1" applyAlignment="1">
      <alignment horizontal="center" vertical="center"/>
    </xf>
    <xf numFmtId="0" fontId="55" fillId="0" borderId="39" xfId="1" applyFont="1" applyBorder="1" applyAlignment="1">
      <alignment horizontal="left"/>
    </xf>
    <xf numFmtId="0" fontId="55" fillId="0" borderId="30" xfId="1" applyFont="1" applyBorder="1" applyAlignment="1">
      <alignment horizontal="left"/>
    </xf>
    <xf numFmtId="0" fontId="55" fillId="0" borderId="43" xfId="1" applyFont="1" applyBorder="1" applyAlignment="1">
      <alignment horizontal="left"/>
    </xf>
    <xf numFmtId="0" fontId="55" fillId="0" borderId="39" xfId="491" applyFont="1" applyBorder="1" applyAlignment="1">
      <alignment horizontal="left"/>
    </xf>
    <xf numFmtId="0" fontId="55" fillId="0" borderId="30" xfId="491" applyFont="1" applyBorder="1" applyAlignment="1">
      <alignment horizontal="left"/>
    </xf>
    <xf numFmtId="0" fontId="55" fillId="0" borderId="43" xfId="491" applyFont="1" applyBorder="1" applyAlignment="1">
      <alignment horizontal="left"/>
    </xf>
    <xf numFmtId="0" fontId="62" fillId="0" borderId="39" xfId="491" applyFont="1" applyBorder="1" applyAlignment="1">
      <alignment horizontal="center" vertical="center" wrapText="1"/>
    </xf>
    <xf numFmtId="0" fontId="62" fillId="0" borderId="30" xfId="491" applyFont="1" applyBorder="1" applyAlignment="1">
      <alignment horizontal="center" vertical="center" wrapText="1"/>
    </xf>
    <xf numFmtId="0" fontId="62" fillId="0" borderId="43" xfId="491" applyFont="1" applyBorder="1" applyAlignment="1">
      <alignment horizontal="center" vertical="center" wrapText="1"/>
    </xf>
    <xf numFmtId="0" fontId="62" fillId="0" borderId="39" xfId="491" applyFont="1" applyBorder="1" applyAlignment="1">
      <alignment horizontal="center"/>
    </xf>
    <xf numFmtId="0" fontId="62" fillId="0" borderId="30" xfId="491" applyFont="1" applyBorder="1" applyAlignment="1">
      <alignment horizontal="center"/>
    </xf>
    <xf numFmtId="0" fontId="62" fillId="0" borderId="43" xfId="491" applyFont="1" applyBorder="1" applyAlignment="1">
      <alignment horizontal="center"/>
    </xf>
    <xf numFmtId="168" fontId="2" fillId="32" borderId="58" xfId="498" applyFont="1" applyFill="1" applyBorder="1" applyAlignment="1">
      <alignment horizontal="right"/>
    </xf>
    <xf numFmtId="168" fontId="2" fillId="32" borderId="43" xfId="498" applyFont="1" applyFill="1" applyBorder="1" applyAlignment="1">
      <alignment horizontal="right"/>
    </xf>
    <xf numFmtId="168" fontId="2" fillId="32" borderId="77" xfId="498" applyFont="1" applyFill="1" applyBorder="1" applyAlignment="1">
      <alignment horizontal="right"/>
    </xf>
    <xf numFmtId="168" fontId="2" fillId="32" borderId="78" xfId="498" applyFont="1" applyFill="1" applyBorder="1" applyAlignment="1">
      <alignment horizontal="right"/>
    </xf>
    <xf numFmtId="0" fontId="24" fillId="32" borderId="45" xfId="489" applyFont="1" applyFill="1" applyBorder="1" applyAlignment="1">
      <alignment horizontal="right"/>
    </xf>
    <xf numFmtId="0" fontId="24" fillId="32" borderId="46" xfId="489" applyFont="1" applyFill="1" applyBorder="1" applyAlignment="1">
      <alignment horizontal="right"/>
    </xf>
    <xf numFmtId="0" fontId="24" fillId="32" borderId="47" xfId="489" applyFont="1" applyFill="1" applyBorder="1" applyAlignment="1">
      <alignment horizontal="right"/>
    </xf>
    <xf numFmtId="0" fontId="24" fillId="0" borderId="25" xfId="489" applyFont="1" applyBorder="1" applyAlignment="1">
      <alignment horizontal="justify" vertical="center" wrapText="1"/>
    </xf>
    <xf numFmtId="0" fontId="24" fillId="0" borderId="0" xfId="489" applyFont="1" applyAlignment="1">
      <alignment horizontal="justify" vertical="center" wrapText="1"/>
    </xf>
    <xf numFmtId="0" fontId="24" fillId="0" borderId="26" xfId="489" applyFont="1" applyBorder="1" applyAlignment="1">
      <alignment horizontal="justify" vertical="center" wrapText="1"/>
    </xf>
    <xf numFmtId="0" fontId="24" fillId="0" borderId="25" xfId="489" applyFont="1" applyBorder="1" applyAlignment="1">
      <alignment horizontal="justify" wrapText="1"/>
    </xf>
    <xf numFmtId="0" fontId="24" fillId="0" borderId="0" xfId="489" applyFont="1" applyAlignment="1">
      <alignment horizontal="justify" wrapText="1"/>
    </xf>
    <xf numFmtId="0" fontId="24" fillId="0" borderId="26" xfId="489" applyFont="1" applyBorder="1" applyAlignment="1">
      <alignment horizontal="justify" wrapText="1"/>
    </xf>
    <xf numFmtId="0" fontId="24" fillId="32" borderId="31" xfId="489" applyFont="1" applyFill="1" applyBorder="1" applyAlignment="1">
      <alignment horizontal="right"/>
    </xf>
    <xf numFmtId="0" fontId="24" fillId="32" borderId="32" xfId="489" applyFont="1" applyFill="1" applyBorder="1" applyAlignment="1">
      <alignment horizontal="right"/>
    </xf>
    <xf numFmtId="0" fontId="24" fillId="32" borderId="33" xfId="489" applyFont="1" applyFill="1" applyBorder="1" applyAlignment="1">
      <alignment horizontal="right"/>
    </xf>
    <xf numFmtId="0" fontId="24" fillId="38" borderId="68" xfId="489" applyFont="1" applyFill="1" applyBorder="1" applyAlignment="1">
      <alignment horizontal="center"/>
    </xf>
    <xf numFmtId="0" fontId="24" fillId="38" borderId="69" xfId="489" applyFont="1" applyFill="1" applyBorder="1" applyAlignment="1">
      <alignment horizontal="center"/>
    </xf>
    <xf numFmtId="0" fontId="24" fillId="38" borderId="74" xfId="489" applyFont="1" applyFill="1" applyBorder="1" applyAlignment="1">
      <alignment horizontal="center" wrapText="1"/>
    </xf>
    <xf numFmtId="0" fontId="24" fillId="38" borderId="73" xfId="489" applyFont="1" applyFill="1" applyBorder="1" applyAlignment="1">
      <alignment horizontal="center" wrapText="1"/>
    </xf>
    <xf numFmtId="0" fontId="24" fillId="39" borderId="39" xfId="489" applyFont="1" applyFill="1" applyBorder="1"/>
    <xf numFmtId="0" fontId="24" fillId="39" borderId="30" xfId="489" applyFont="1" applyFill="1" applyBorder="1"/>
    <xf numFmtId="0" fontId="24" fillId="33" borderId="68" xfId="489" applyFont="1" applyFill="1" applyBorder="1" applyAlignment="1">
      <alignment horizontal="center" vertical="center"/>
    </xf>
    <xf numFmtId="0" fontId="24" fillId="33" borderId="69" xfId="489" applyFont="1" applyFill="1" applyBorder="1" applyAlignment="1">
      <alignment horizontal="center" vertical="center"/>
    </xf>
    <xf numFmtId="0" fontId="24" fillId="38" borderId="74" xfId="489" applyFont="1" applyFill="1" applyBorder="1" applyAlignment="1">
      <alignment horizontal="center" vertical="center" wrapText="1"/>
    </xf>
    <xf numFmtId="0" fontId="24" fillId="38" borderId="73" xfId="489" applyFont="1" applyFill="1" applyBorder="1" applyAlignment="1">
      <alignment horizontal="center" vertical="center" wrapText="1"/>
    </xf>
    <xf numFmtId="0" fontId="62" fillId="0" borderId="39" xfId="491" applyFont="1" applyBorder="1"/>
    <xf numFmtId="0" fontId="62" fillId="0" borderId="30" xfId="491" applyFont="1" applyBorder="1"/>
    <xf numFmtId="0" fontId="62" fillId="0" borderId="58" xfId="491" applyFont="1" applyBorder="1" applyAlignment="1">
      <alignment horizontal="center"/>
    </xf>
    <xf numFmtId="0" fontId="2" fillId="32" borderId="19" xfId="489" applyFont="1" applyFill="1" applyBorder="1"/>
    <xf numFmtId="0" fontId="2" fillId="32" borderId="20" xfId="489" applyFont="1" applyFill="1" applyBorder="1"/>
    <xf numFmtId="0" fontId="2" fillId="32" borderId="41" xfId="489" applyFont="1" applyFill="1" applyBorder="1" applyAlignment="1">
      <alignment horizontal="center"/>
    </xf>
    <xf numFmtId="2" fontId="2" fillId="32" borderId="77" xfId="489" applyNumberFormat="1" applyFont="1" applyFill="1" applyBorder="1" applyAlignment="1">
      <alignment horizontal="right"/>
    </xf>
    <xf numFmtId="2" fontId="2" fillId="32" borderId="78" xfId="489" applyNumberFormat="1" applyFont="1" applyFill="1" applyBorder="1" applyAlignment="1">
      <alignment horizontal="right"/>
    </xf>
    <xf numFmtId="0" fontId="24" fillId="38" borderId="73" xfId="489" applyFont="1" applyFill="1" applyBorder="1" applyAlignment="1">
      <alignment horizontal="center"/>
    </xf>
    <xf numFmtId="0" fontId="24" fillId="38" borderId="74" xfId="489" applyFont="1" applyFill="1" applyBorder="1" applyAlignment="1">
      <alignment horizontal="center"/>
    </xf>
    <xf numFmtId="194" fontId="62" fillId="0" borderId="58" xfId="492" applyNumberFormat="1" applyFont="1" applyFill="1" applyBorder="1" applyAlignment="1">
      <alignment horizontal="center"/>
    </xf>
    <xf numFmtId="194" fontId="62" fillId="0" borderId="43" xfId="492" applyNumberFormat="1" applyFont="1" applyFill="1" applyBorder="1" applyAlignment="1">
      <alignment horizontal="center"/>
    </xf>
    <xf numFmtId="0" fontId="24" fillId="38" borderId="74" xfId="489" applyFont="1" applyFill="1" applyBorder="1" applyAlignment="1">
      <alignment horizontal="center" vertical="center"/>
    </xf>
    <xf numFmtId="0" fontId="24" fillId="38" borderId="73" xfId="489" applyFont="1" applyFill="1" applyBorder="1" applyAlignment="1">
      <alignment horizontal="center" vertical="center"/>
    </xf>
    <xf numFmtId="191" fontId="2" fillId="32" borderId="58" xfId="489" applyNumberFormat="1" applyFont="1" applyFill="1" applyBorder="1" applyAlignment="1">
      <alignment horizontal="right"/>
    </xf>
    <xf numFmtId="191" fontId="2" fillId="32" borderId="43" xfId="489" applyNumberFormat="1" applyFont="1" applyFill="1" applyBorder="1" applyAlignment="1">
      <alignment horizontal="right"/>
    </xf>
    <xf numFmtId="0" fontId="62" fillId="0" borderId="58" xfId="491" applyFont="1" applyFill="1" applyBorder="1" applyAlignment="1">
      <alignment horizontal="center"/>
    </xf>
    <xf numFmtId="0" fontId="62" fillId="0" borderId="43" xfId="491" applyFont="1" applyFill="1" applyBorder="1" applyAlignment="1">
      <alignment horizontal="center"/>
    </xf>
    <xf numFmtId="0" fontId="2" fillId="0" borderId="39" xfId="493" applyBorder="1" applyAlignment="1">
      <alignment horizontal="left"/>
    </xf>
    <xf numFmtId="0" fontId="2" fillId="0" borderId="30" xfId="489" applyFont="1" applyBorder="1"/>
    <xf numFmtId="0" fontId="2" fillId="32" borderId="39" xfId="489" applyFont="1" applyFill="1" applyBorder="1" applyAlignment="1">
      <alignment horizontal="left"/>
    </xf>
    <xf numFmtId="0" fontId="2" fillId="32" borderId="30" xfId="489" applyFont="1" applyFill="1" applyBorder="1" applyAlignment="1">
      <alignment horizontal="left"/>
    </xf>
    <xf numFmtId="0" fontId="2" fillId="32" borderId="43" xfId="489" applyFont="1" applyFill="1" applyBorder="1" applyAlignment="1">
      <alignment horizontal="left"/>
    </xf>
    <xf numFmtId="0" fontId="2" fillId="32" borderId="77" xfId="489" applyFont="1" applyFill="1" applyBorder="1"/>
    <xf numFmtId="0" fontId="2" fillId="32" borderId="78" xfId="489" applyFont="1" applyFill="1" applyBorder="1"/>
    <xf numFmtId="9" fontId="2" fillId="32" borderId="77" xfId="489" applyNumberFormat="1" applyFont="1" applyFill="1" applyBorder="1" applyAlignment="1">
      <alignment horizontal="center"/>
    </xf>
    <xf numFmtId="0" fontId="2" fillId="32" borderId="78" xfId="489" applyFont="1" applyFill="1" applyBorder="1" applyAlignment="1">
      <alignment horizontal="center"/>
    </xf>
    <xf numFmtId="0" fontId="2" fillId="30" borderId="44" xfId="490" applyFont="1" applyFill="1" applyBorder="1" applyAlignment="1">
      <alignment horizontal="center" vertical="center"/>
    </xf>
    <xf numFmtId="0" fontId="2" fillId="30" borderId="36" xfId="490" applyFont="1" applyFill="1" applyBorder="1" applyAlignment="1">
      <alignment horizontal="center" vertical="center"/>
    </xf>
    <xf numFmtId="0" fontId="2" fillId="30" borderId="52" xfId="490" applyFont="1" applyFill="1" applyBorder="1" applyAlignment="1">
      <alignment horizontal="center" vertical="center"/>
    </xf>
    <xf numFmtId="0" fontId="2" fillId="30" borderId="37" xfId="490" applyFont="1" applyFill="1" applyBorder="1" applyAlignment="1">
      <alignment horizontal="center" vertical="center"/>
    </xf>
    <xf numFmtId="0" fontId="24" fillId="30" borderId="54" xfId="489" applyFont="1" applyFill="1" applyBorder="1" applyAlignment="1">
      <alignment horizontal="center"/>
    </xf>
    <xf numFmtId="0" fontId="24" fillId="30" borderId="32" xfId="489" applyFont="1" applyFill="1" applyBorder="1" applyAlignment="1">
      <alignment horizontal="center"/>
    </xf>
    <xf numFmtId="0" fontId="24" fillId="30" borderId="55" xfId="489" applyFont="1" applyFill="1" applyBorder="1" applyAlignment="1">
      <alignment horizontal="center"/>
    </xf>
    <xf numFmtId="9" fontId="62" fillId="0" borderId="58" xfId="486" applyFont="1" applyBorder="1" applyAlignment="1">
      <alignment horizontal="center"/>
    </xf>
    <xf numFmtId="9" fontId="62" fillId="0" borderId="43" xfId="486" applyFont="1" applyBorder="1" applyAlignment="1">
      <alignment horizontal="center"/>
    </xf>
    <xf numFmtId="0" fontId="2" fillId="31" borderId="27" xfId="489" applyFont="1" applyFill="1" applyBorder="1" applyAlignment="1">
      <alignment horizontal="center"/>
    </xf>
    <xf numFmtId="0" fontId="2" fillId="31" borderId="32" xfId="489" applyFont="1" applyFill="1" applyBorder="1" applyAlignment="1">
      <alignment horizontal="center"/>
    </xf>
    <xf numFmtId="0" fontId="2" fillId="31" borderId="33" xfId="489" applyFont="1" applyFill="1" applyBorder="1" applyAlignment="1">
      <alignment horizontal="center"/>
    </xf>
    <xf numFmtId="0" fontId="2" fillId="0" borderId="0" xfId="489" applyFont="1" applyAlignment="1">
      <alignment horizontal="center" vertical="top"/>
    </xf>
    <xf numFmtId="0" fontId="2" fillId="0" borderId="64" xfId="489" applyFont="1" applyBorder="1" applyAlignment="1">
      <alignment horizontal="center" vertical="top"/>
    </xf>
    <xf numFmtId="0" fontId="24" fillId="33" borderId="53" xfId="489" applyFont="1" applyFill="1" applyBorder="1" applyAlignment="1" applyProtection="1">
      <alignment horizontal="center"/>
      <protection locked="0"/>
    </xf>
    <xf numFmtId="0" fontId="24" fillId="33" borderId="24" xfId="489" applyFont="1" applyFill="1" applyBorder="1" applyAlignment="1" applyProtection="1">
      <alignment horizontal="center"/>
      <protection locked="0"/>
    </xf>
    <xf numFmtId="0" fontId="24" fillId="33" borderId="5" xfId="489" applyFont="1" applyFill="1" applyBorder="1" applyAlignment="1" applyProtection="1">
      <alignment horizontal="center"/>
      <protection locked="0"/>
    </xf>
    <xf numFmtId="0" fontId="24" fillId="34" borderId="68" xfId="489" applyFont="1" applyFill="1" applyBorder="1" applyAlignment="1">
      <alignment horizontal="center" vertical="center" wrapText="1"/>
    </xf>
    <xf numFmtId="0" fontId="24" fillId="34" borderId="69" xfId="489" applyFont="1" applyFill="1" applyBorder="1" applyAlignment="1">
      <alignment horizontal="center" vertical="center" wrapText="1"/>
    </xf>
    <xf numFmtId="0" fontId="24" fillId="34" borderId="69" xfId="489" applyFont="1" applyFill="1" applyBorder="1" applyAlignment="1">
      <alignment horizontal="center" vertical="center"/>
    </xf>
    <xf numFmtId="0" fontId="24" fillId="34" borderId="70" xfId="489" applyFont="1" applyFill="1" applyBorder="1" applyAlignment="1">
      <alignment horizontal="center" vertical="center"/>
    </xf>
    <xf numFmtId="0" fontId="24" fillId="34" borderId="68" xfId="489" applyFont="1" applyFill="1" applyBorder="1" applyAlignment="1">
      <alignment horizontal="center"/>
    </xf>
    <xf numFmtId="0" fontId="24" fillId="34" borderId="69" xfId="489" applyFont="1" applyFill="1" applyBorder="1" applyAlignment="1">
      <alignment horizontal="center"/>
    </xf>
    <xf numFmtId="0" fontId="24" fillId="34" borderId="73" xfId="489" applyFont="1" applyFill="1" applyBorder="1" applyAlignment="1">
      <alignment horizontal="center"/>
    </xf>
    <xf numFmtId="0" fontId="24" fillId="34" borderId="59" xfId="489" applyFont="1" applyFill="1" applyBorder="1" applyAlignment="1">
      <alignment horizontal="center"/>
    </xf>
    <xf numFmtId="0" fontId="24" fillId="34" borderId="60" xfId="489" applyFont="1" applyFill="1" applyBorder="1" applyAlignment="1">
      <alignment horizontal="center"/>
    </xf>
    <xf numFmtId="0" fontId="24" fillId="34" borderId="74" xfId="489" applyFont="1" applyFill="1" applyBorder="1" applyAlignment="1">
      <alignment horizontal="center"/>
    </xf>
    <xf numFmtId="0" fontId="24" fillId="29" borderId="25" xfId="489" applyFont="1" applyFill="1" applyBorder="1" applyAlignment="1">
      <alignment horizontal="right" vertical="center"/>
    </xf>
    <xf numFmtId="0" fontId="24" fillId="29" borderId="0" xfId="489" applyFont="1" applyFill="1" applyAlignment="1">
      <alignment horizontal="right" vertical="center"/>
    </xf>
    <xf numFmtId="0" fontId="24" fillId="29" borderId="0" xfId="489" applyFont="1" applyFill="1" applyAlignment="1">
      <alignment horizontal="center" vertical="center"/>
    </xf>
    <xf numFmtId="0" fontId="2" fillId="29" borderId="61" xfId="489" applyFont="1" applyFill="1" applyBorder="1" applyAlignment="1">
      <alignment horizontal="center"/>
    </xf>
    <xf numFmtId="0" fontId="2" fillId="29" borderId="62" xfId="489" applyFont="1" applyFill="1" applyBorder="1" applyAlignment="1">
      <alignment horizontal="center"/>
    </xf>
    <xf numFmtId="0" fontId="2" fillId="29" borderId="66" xfId="489" applyFont="1" applyFill="1" applyBorder="1" applyAlignment="1">
      <alignment horizontal="center"/>
    </xf>
    <xf numFmtId="0" fontId="24" fillId="30" borderId="56" xfId="489" applyFont="1" applyFill="1" applyBorder="1" applyAlignment="1">
      <alignment horizontal="center"/>
    </xf>
    <xf numFmtId="0" fontId="24" fillId="30" borderId="23" xfId="489" applyFont="1" applyFill="1" applyBorder="1" applyAlignment="1">
      <alignment horizontal="center"/>
    </xf>
    <xf numFmtId="0" fontId="24" fillId="30" borderId="57" xfId="489" applyFont="1" applyFill="1" applyBorder="1" applyAlignment="1">
      <alignment horizontal="center"/>
    </xf>
    <xf numFmtId="0" fontId="2" fillId="30" borderId="34" xfId="490" applyFont="1" applyFill="1" applyBorder="1" applyAlignment="1">
      <alignment horizontal="left" vertical="center"/>
    </xf>
    <xf numFmtId="0" fontId="2" fillId="30" borderId="24" xfId="490" applyFont="1" applyFill="1" applyBorder="1" applyAlignment="1">
      <alignment horizontal="left" vertical="center"/>
    </xf>
    <xf numFmtId="0" fontId="24" fillId="30" borderId="17" xfId="489" applyFont="1" applyFill="1" applyBorder="1" applyAlignment="1">
      <alignment horizontal="center"/>
    </xf>
    <xf numFmtId="0" fontId="24" fillId="30" borderId="0" xfId="489" applyFont="1" applyFill="1" applyAlignment="1">
      <alignment horizontal="center"/>
    </xf>
    <xf numFmtId="0" fontId="24" fillId="30" borderId="18" xfId="489" applyFont="1" applyFill="1" applyBorder="1" applyAlignment="1">
      <alignment horizontal="center"/>
    </xf>
    <xf numFmtId="0" fontId="2" fillId="30" borderId="44" xfId="490" applyFont="1" applyFill="1" applyBorder="1" applyAlignment="1">
      <alignment horizontal="left" vertical="center"/>
    </xf>
    <xf numFmtId="0" fontId="2" fillId="30" borderId="36" xfId="490" applyFont="1" applyFill="1" applyBorder="1" applyAlignment="1">
      <alignment horizontal="left" vertical="center"/>
    </xf>
    <xf numFmtId="0" fontId="2" fillId="30" borderId="56" xfId="490" applyFont="1" applyFill="1" applyBorder="1" applyAlignment="1">
      <alignment horizontal="center" vertical="center"/>
    </xf>
    <xf numFmtId="0" fontId="2" fillId="30" borderId="23" xfId="490" applyFont="1" applyFill="1" applyBorder="1" applyAlignment="1">
      <alignment horizontal="center" vertical="center"/>
    </xf>
    <xf numFmtId="0" fontId="2" fillId="30" borderId="29" xfId="490" applyFont="1" applyFill="1" applyBorder="1" applyAlignment="1">
      <alignment horizontal="center" vertical="center"/>
    </xf>
    <xf numFmtId="0" fontId="2" fillId="30" borderId="59" xfId="490" applyFont="1" applyFill="1" applyBorder="1" applyAlignment="1">
      <alignment horizontal="center" vertical="center"/>
    </xf>
    <xf numFmtId="0" fontId="2" fillId="30" borderId="27" xfId="490" applyFont="1" applyFill="1" applyBorder="1" applyAlignment="1">
      <alignment horizontal="center" vertical="center"/>
    </xf>
    <xf numFmtId="0" fontId="2" fillId="30" borderId="28" xfId="490" applyFont="1" applyFill="1" applyBorder="1" applyAlignment="1">
      <alignment horizontal="center" vertical="center"/>
    </xf>
    <xf numFmtId="0" fontId="2" fillId="30" borderId="51" xfId="489" applyFont="1" applyFill="1" applyBorder="1" applyAlignment="1">
      <alignment horizontal="left" vertical="center"/>
    </xf>
    <xf numFmtId="0" fontId="2" fillId="30" borderId="63" xfId="490" applyFont="1" applyFill="1" applyBorder="1" applyAlignment="1">
      <alignment horizontal="center" vertical="center"/>
    </xf>
    <xf numFmtId="0" fontId="2" fillId="30" borderId="64" xfId="490" applyFont="1" applyFill="1" applyBorder="1" applyAlignment="1">
      <alignment horizontal="center" vertical="center"/>
    </xf>
    <xf numFmtId="0" fontId="2" fillId="30" borderId="65" xfId="490" applyFont="1" applyFill="1" applyBorder="1" applyAlignment="1">
      <alignment horizontal="center" vertical="center"/>
    </xf>
    <xf numFmtId="0" fontId="2" fillId="30" borderId="59" xfId="489" applyFont="1" applyFill="1" applyBorder="1" applyAlignment="1">
      <alignment horizontal="center" vertical="center"/>
    </xf>
    <xf numFmtId="0" fontId="2" fillId="30" borderId="27" xfId="489" applyFont="1" applyFill="1" applyBorder="1" applyAlignment="1">
      <alignment horizontal="center" vertical="center"/>
    </xf>
    <xf numFmtId="0" fontId="2" fillId="30" borderId="28" xfId="489" applyFont="1" applyFill="1" applyBorder="1" applyAlignment="1">
      <alignment horizontal="center" vertical="center"/>
    </xf>
    <xf numFmtId="0" fontId="47" fillId="0" borderId="53" xfId="483" applyFont="1" applyBorder="1" applyAlignment="1">
      <alignment horizontal="left"/>
    </xf>
    <xf numFmtId="0" fontId="47" fillId="0" borderId="24" xfId="483" applyFont="1" applyBorder="1" applyAlignment="1">
      <alignment horizontal="left"/>
    </xf>
    <xf numFmtId="39" fontId="64" fillId="0" borderId="51" xfId="420" applyFont="1" applyBorder="1" applyAlignment="1">
      <alignment horizontal="center" vertical="center"/>
    </xf>
  </cellXfs>
  <cellStyles count="499">
    <cellStyle name="20% - Énfasis1 2" xfId="3"/>
    <cellStyle name="20% - Énfasis1 3" xfId="2"/>
    <cellStyle name="20% - Énfasis2 2" xfId="5"/>
    <cellStyle name="20% - Énfasis2 3" xfId="4"/>
    <cellStyle name="20% - Énfasis3 2" xfId="7"/>
    <cellStyle name="20% - Énfasis3 3" xfId="6"/>
    <cellStyle name="20% - Énfasis4 2" xfId="9"/>
    <cellStyle name="20% - Énfasis4 3" xfId="8"/>
    <cellStyle name="20% - Énfasis5 2" xfId="11"/>
    <cellStyle name="20% - Énfasis5 3" xfId="10"/>
    <cellStyle name="20% - Énfasis6 2" xfId="13"/>
    <cellStyle name="20% - Énfasis6 3" xfId="12"/>
    <cellStyle name="2-decimales" xfId="14"/>
    <cellStyle name="2-decimales 2" xfId="15"/>
    <cellStyle name="2-decimales 3" xfId="16"/>
    <cellStyle name="2-decimales_oficio 265 ctos 2233-11, 257-11, baches" xfId="17"/>
    <cellStyle name="40% - Énfasis1 2" xfId="19"/>
    <cellStyle name="40% - Énfasis1 3" xfId="18"/>
    <cellStyle name="40% - Énfasis2 2" xfId="21"/>
    <cellStyle name="40% - Énfasis2 3" xfId="20"/>
    <cellStyle name="40% - Énfasis3 2" xfId="23"/>
    <cellStyle name="40% - Énfasis3 3" xfId="22"/>
    <cellStyle name="40% - Énfasis4 2" xfId="25"/>
    <cellStyle name="40% - Énfasis4 3" xfId="24"/>
    <cellStyle name="40% - Énfasis5 2" xfId="27"/>
    <cellStyle name="40% - Énfasis5 3" xfId="26"/>
    <cellStyle name="40% - Énfasis6 2" xfId="29"/>
    <cellStyle name="40% - Énfasis6 3" xfId="28"/>
    <cellStyle name="60% - Énfasis1 2" xfId="31"/>
    <cellStyle name="60% - Énfasis1 3" xfId="30"/>
    <cellStyle name="60% - Énfasis2 2" xfId="33"/>
    <cellStyle name="60% - Énfasis2 3" xfId="32"/>
    <cellStyle name="60% - Énfasis3 2" xfId="35"/>
    <cellStyle name="60% - Énfasis3 3" xfId="34"/>
    <cellStyle name="60% - Énfasis4 2" xfId="37"/>
    <cellStyle name="60% - Énfasis4 3" xfId="36"/>
    <cellStyle name="60% - Énfasis5 2" xfId="39"/>
    <cellStyle name="60% - Énfasis5 3" xfId="38"/>
    <cellStyle name="60% - Énfasis6 2" xfId="41"/>
    <cellStyle name="60% - Énfasis6 3" xfId="40"/>
    <cellStyle name="Buena 2" xfId="43"/>
    <cellStyle name="Buena 3" xfId="42"/>
    <cellStyle name="Cálculo 2" xfId="45"/>
    <cellStyle name="Cálculo 3" xfId="44"/>
    <cellStyle name="Celda de comprobación 2" xfId="47"/>
    <cellStyle name="Celda de comprobación 3" xfId="46"/>
    <cellStyle name="Celda vinculada 2" xfId="49"/>
    <cellStyle name="Celda vinculada 3" xfId="48"/>
    <cellStyle name="Comma0" xfId="50"/>
    <cellStyle name="Currency [0]_APU" xfId="51"/>
    <cellStyle name="Currency_APU" xfId="52"/>
    <cellStyle name="Currency0" xfId="53"/>
    <cellStyle name="Date" xfId="54"/>
    <cellStyle name="Encabezado 4 2" xfId="56"/>
    <cellStyle name="Encabezado 4 3" xfId="55"/>
    <cellStyle name="Énfasis1 2" xfId="58"/>
    <cellStyle name="Énfasis1 3" xfId="57"/>
    <cellStyle name="Énfasis2 2" xfId="60"/>
    <cellStyle name="Énfasis2 3" xfId="59"/>
    <cellStyle name="Énfasis3 2" xfId="62"/>
    <cellStyle name="Énfasis3 3" xfId="61"/>
    <cellStyle name="Énfasis4 2" xfId="64"/>
    <cellStyle name="Énfasis4 3" xfId="63"/>
    <cellStyle name="Énfasis5 2" xfId="66"/>
    <cellStyle name="Énfasis5 3" xfId="65"/>
    <cellStyle name="Énfasis6 2" xfId="68"/>
    <cellStyle name="Énfasis6 3" xfId="67"/>
    <cellStyle name="ENTERO" xfId="69"/>
    <cellStyle name="ENTERO 2" xfId="70"/>
    <cellStyle name="ENTERO 3" xfId="71"/>
    <cellStyle name="ENTERO_oficio 265 ctos 2233-11, 257-11, baches" xfId="72"/>
    <cellStyle name="Entrada 2" xfId="74"/>
    <cellStyle name="Entrada 3" xfId="73"/>
    <cellStyle name="Estilo 1" xfId="75"/>
    <cellStyle name="Euro" xfId="76"/>
    <cellStyle name="Euro 2" xfId="77"/>
    <cellStyle name="Euro 2 2" xfId="78"/>
    <cellStyle name="Euro 2 3" xfId="79"/>
    <cellStyle name="Euro 2 4" xfId="80"/>
    <cellStyle name="Euro 3" xfId="81"/>
    <cellStyle name="Euro 3 2" xfId="82"/>
    <cellStyle name="Euro 3 3" xfId="83"/>
    <cellStyle name="Euro 3 4" xfId="84"/>
    <cellStyle name="Euro 4" xfId="85"/>
    <cellStyle name="Euro 4 2" xfId="86"/>
    <cellStyle name="Euro 4 3" xfId="87"/>
    <cellStyle name="Euro 4 4" xfId="88"/>
    <cellStyle name="Euro 5" xfId="89"/>
    <cellStyle name="Euro 5 2" xfId="90"/>
    <cellStyle name="Euro 5_oficio 024 obras para parcheo-bacheo, apu's y ppto" xfId="91"/>
    <cellStyle name="Euro 6" xfId="92"/>
    <cellStyle name="Euro 7" xfId="93"/>
    <cellStyle name="Euro_APU-DEFINITIVO AMV G2 THUI" xfId="94"/>
    <cellStyle name="F2" xfId="95"/>
    <cellStyle name="F3" xfId="96"/>
    <cellStyle name="F4" xfId="97"/>
    <cellStyle name="F5" xfId="98"/>
    <cellStyle name="F6" xfId="99"/>
    <cellStyle name="F7" xfId="100"/>
    <cellStyle name="F8" xfId="101"/>
    <cellStyle name="Fixed" xfId="102"/>
    <cellStyle name="GRADOSMINSEG" xfId="103"/>
    <cellStyle name="GRADOSMINSEG 2" xfId="104"/>
    <cellStyle name="GRADOSMINSEG 3" xfId="105"/>
    <cellStyle name="GRADOSMINSEG_oficio 265 ctos 2233-11, 257-11, baches" xfId="106"/>
    <cellStyle name="Heading 1" xfId="107"/>
    <cellStyle name="Heading 2" xfId="108"/>
    <cellStyle name="Hipervínculo 2" xfId="109"/>
    <cellStyle name="Hipervínculo 2 2" xfId="110"/>
    <cellStyle name="Hipervínculo 2 3" xfId="111"/>
    <cellStyle name="Hipervínculo 2 4" xfId="112"/>
    <cellStyle name="Hipervínculo 2 5" xfId="113"/>
    <cellStyle name="Hipervínculo 2 6" xfId="114"/>
    <cellStyle name="Hipervínculo 2 7" xfId="115"/>
    <cellStyle name="Hipervínculo 2_DESCRIPCIÓN Y PRESUPUSTO" xfId="116"/>
    <cellStyle name="Hipervínculo 3" xfId="117"/>
    <cellStyle name="Incorrecto 2" xfId="119"/>
    <cellStyle name="Incorrecto 3" xfId="118"/>
    <cellStyle name="Millares [0] 2" xfId="120"/>
    <cellStyle name="Millares [0] 2 2" xfId="121"/>
    <cellStyle name="Millares [0] 2 3" xfId="122"/>
    <cellStyle name="Millares [0] 3" xfId="123"/>
    <cellStyle name="Millares [0] 4" xfId="124"/>
    <cellStyle name="Millares [0] 9" xfId="496"/>
    <cellStyle name="Millares 10" xfId="125"/>
    <cellStyle name="Millares 10 2" xfId="126"/>
    <cellStyle name="Millares 10_oficio 024 obras para parcheo-bacheo, apu's y ppto" xfId="127"/>
    <cellStyle name="Millares 11" xfId="128"/>
    <cellStyle name="Millares 11 2" xfId="129"/>
    <cellStyle name="Millares 11_oficio 024 obras para parcheo-bacheo, apu's y ppto" xfId="130"/>
    <cellStyle name="Millares 12" xfId="131"/>
    <cellStyle name="Millares 12 2" xfId="132"/>
    <cellStyle name="Millares 12_oficio 024 obras para parcheo-bacheo, apu's y ppto" xfId="133"/>
    <cellStyle name="Millares 13" xfId="134"/>
    <cellStyle name="Millares 13 2" xfId="135"/>
    <cellStyle name="Millares 13_oficio 024 obras para parcheo-bacheo, apu's y ppto" xfId="136"/>
    <cellStyle name="Millares 14" xfId="137"/>
    <cellStyle name="Millares 14 2" xfId="138"/>
    <cellStyle name="Millares 14_solicitud mezcla SUBBASE 2013 amvg4" xfId="139"/>
    <cellStyle name="Millares 15" xfId="140"/>
    <cellStyle name="Millares 15 2" xfId="141"/>
    <cellStyle name="Millares 15_oficio 024 obras para parcheo-bacheo, apu's y ppto" xfId="142"/>
    <cellStyle name="Millares 16" xfId="143"/>
    <cellStyle name="Millares 16 2" xfId="144"/>
    <cellStyle name="Millares 16_oficio 024 obras para parcheo-bacheo, apu's y ppto" xfId="145"/>
    <cellStyle name="Millares 17" xfId="146"/>
    <cellStyle name="Millares 17 2" xfId="147"/>
    <cellStyle name="Millares 17_oficio 024 obras para parcheo-bacheo, apu's y ppto" xfId="148"/>
    <cellStyle name="Millares 18" xfId="149"/>
    <cellStyle name="Millares 18 2" xfId="150"/>
    <cellStyle name="Millares 18_oficio 024 obras para parcheo-bacheo, apu's y ppto" xfId="151"/>
    <cellStyle name="Millares 19" xfId="152"/>
    <cellStyle name="Millares 19 2" xfId="153"/>
    <cellStyle name="Millares 19_oficio 024 obras para parcheo-bacheo, apu's y ppto" xfId="154"/>
    <cellStyle name="Millares 2" xfId="155"/>
    <cellStyle name="Millares 2 10" xfId="498"/>
    <cellStyle name="Millares 2 11" xfId="156"/>
    <cellStyle name="Millares 2 2" xfId="157"/>
    <cellStyle name="Millares 2 2 2" xfId="158"/>
    <cellStyle name="Millares 2 2 3" xfId="159"/>
    <cellStyle name="Millares 2 2 4" xfId="160"/>
    <cellStyle name="Millares 2 2_oficio 024 obras para parcheo-bacheo, apu's y ppto" xfId="161"/>
    <cellStyle name="Millares 2 3" xfId="162"/>
    <cellStyle name="Millares 2 3 2" xfId="163"/>
    <cellStyle name="Millares 2 3 3" xfId="164"/>
    <cellStyle name="Millares 2 3 4" xfId="165"/>
    <cellStyle name="Millares 2 4" xfId="166"/>
    <cellStyle name="Millares 2 4 2" xfId="167"/>
    <cellStyle name="Millares 2 4 3" xfId="168"/>
    <cellStyle name="Millares 2 4 4" xfId="169"/>
    <cellStyle name="Millares 2 4_oficio 024 obras para parcheo-bacheo, apu's y ppto" xfId="170"/>
    <cellStyle name="Millares 2 5" xfId="171"/>
    <cellStyle name="Millares 2 6" xfId="172"/>
    <cellStyle name="Millares 2 7" xfId="173"/>
    <cellStyle name="Millares 2 8" xfId="174"/>
    <cellStyle name="Millares 2 9" xfId="485"/>
    <cellStyle name="Millares 2_oficio 024 obras para parcheo-bacheo, apu's y ppto" xfId="175"/>
    <cellStyle name="Millares 20" xfId="176"/>
    <cellStyle name="Millares 20 2" xfId="177"/>
    <cellStyle name="Millares 20_oficio 024 obras para parcheo-bacheo, apu's y ppto" xfId="178"/>
    <cellStyle name="Millares 21" xfId="179"/>
    <cellStyle name="Millares 21 2" xfId="180"/>
    <cellStyle name="Millares 21_oficio 024 obras para parcheo-bacheo, apu's y ppto" xfId="181"/>
    <cellStyle name="Millares 22" xfId="182"/>
    <cellStyle name="Millares 22 2" xfId="183"/>
    <cellStyle name="Millares 22_oficio 024 obras para parcheo-bacheo, apu's y ppto" xfId="184"/>
    <cellStyle name="Millares 23" xfId="185"/>
    <cellStyle name="Millares 23 2" xfId="186"/>
    <cellStyle name="Millares 24" xfId="187"/>
    <cellStyle name="Millares 24 2" xfId="188"/>
    <cellStyle name="Millares 24_solicitud mezcla SUBBASE 2013 amvg4" xfId="189"/>
    <cellStyle name="Millares 25" xfId="190"/>
    <cellStyle name="Millares 25 2" xfId="191"/>
    <cellStyle name="Millares 26" xfId="192"/>
    <cellStyle name="Millares 26 2" xfId="193"/>
    <cellStyle name="Millares 27" xfId="194"/>
    <cellStyle name="Millares 27 2" xfId="195"/>
    <cellStyle name="Millares 28" xfId="196"/>
    <cellStyle name="Millares 28 2" xfId="197"/>
    <cellStyle name="Millares 29" xfId="198"/>
    <cellStyle name="Millares 29 2" xfId="199"/>
    <cellStyle name="Millares 3" xfId="200"/>
    <cellStyle name="Millares 3 2" xfId="201"/>
    <cellStyle name="Millares 3 3" xfId="202"/>
    <cellStyle name="Millares 3 4" xfId="203"/>
    <cellStyle name="Millares 3_oficio 024 obras para parcheo-bacheo, apu's y ppto" xfId="204"/>
    <cellStyle name="Millares 30" xfId="205"/>
    <cellStyle name="Millares 30 2" xfId="206"/>
    <cellStyle name="Millares 31" xfId="207"/>
    <cellStyle name="Millares 31 2" xfId="208"/>
    <cellStyle name="Millares 32" xfId="209"/>
    <cellStyle name="Millares 32 2" xfId="210"/>
    <cellStyle name="Millares 33" xfId="211"/>
    <cellStyle name="Millares 33 2" xfId="212"/>
    <cellStyle name="Millares 34" xfId="213"/>
    <cellStyle name="Millares 34 2" xfId="214"/>
    <cellStyle name="Millares 35" xfId="215"/>
    <cellStyle name="Millares 35 2" xfId="216"/>
    <cellStyle name="Millares 36" xfId="217"/>
    <cellStyle name="Millares 36 2" xfId="218"/>
    <cellStyle name="Millares 37" xfId="219"/>
    <cellStyle name="Millares 37 2" xfId="220"/>
    <cellStyle name="Millares 38" xfId="221"/>
    <cellStyle name="Millares 38 2" xfId="222"/>
    <cellStyle name="Millares 39" xfId="223"/>
    <cellStyle name="Millares 39 2" xfId="224"/>
    <cellStyle name="Millares 4" xfId="225"/>
    <cellStyle name="Millares 4 2" xfId="226"/>
    <cellStyle name="Millares 4_solicitud mezcla SUBBASE 2013 amvg4" xfId="227"/>
    <cellStyle name="Millares 40" xfId="228"/>
    <cellStyle name="Millares 40 2" xfId="229"/>
    <cellStyle name="Millares 41" xfId="230"/>
    <cellStyle name="Millares 41 2" xfId="231"/>
    <cellStyle name="Millares 42" xfId="232"/>
    <cellStyle name="Millares 42 2" xfId="233"/>
    <cellStyle name="Millares 43" xfId="234"/>
    <cellStyle name="Millares 43 2" xfId="235"/>
    <cellStyle name="Millares 44" xfId="236"/>
    <cellStyle name="Millares 44 2" xfId="237"/>
    <cellStyle name="Millares 45" xfId="238"/>
    <cellStyle name="Millares 45 2" xfId="239"/>
    <cellStyle name="Millares 46" xfId="240"/>
    <cellStyle name="Millares 46 2" xfId="241"/>
    <cellStyle name="Millares 47" xfId="242"/>
    <cellStyle name="Millares 47 2" xfId="243"/>
    <cellStyle name="Millares 48" xfId="244"/>
    <cellStyle name="Millares 48 2" xfId="245"/>
    <cellStyle name="Millares 49" xfId="246"/>
    <cellStyle name="Millares 49 2" xfId="247"/>
    <cellStyle name="Millares 5" xfId="248"/>
    <cellStyle name="Millares 50" xfId="249"/>
    <cellStyle name="Millares 50 2" xfId="250"/>
    <cellStyle name="Millares 51" xfId="251"/>
    <cellStyle name="Millares 51 2" xfId="252"/>
    <cellStyle name="Millares 52" xfId="253"/>
    <cellStyle name="Millares 52 2" xfId="254"/>
    <cellStyle name="Millares 53" xfId="255"/>
    <cellStyle name="Millares 53 2" xfId="256"/>
    <cellStyle name="Millares 54" xfId="257"/>
    <cellStyle name="Millares 54 2" xfId="258"/>
    <cellStyle name="Millares 55" xfId="259"/>
    <cellStyle name="Millares 55 2" xfId="260"/>
    <cellStyle name="Millares 56" xfId="261"/>
    <cellStyle name="Millares 56 2" xfId="262"/>
    <cellStyle name="Millares 57" xfId="263"/>
    <cellStyle name="Millares 57 2" xfId="264"/>
    <cellStyle name="Millares 58" xfId="265"/>
    <cellStyle name="Millares 58 2" xfId="266"/>
    <cellStyle name="Millares 59" xfId="267"/>
    <cellStyle name="Millares 6" xfId="268"/>
    <cellStyle name="Millares 6 2" xfId="269"/>
    <cellStyle name="Millares 6_oficio 024 obras para parcheo-bacheo, apu's y ppto" xfId="270"/>
    <cellStyle name="Millares 7" xfId="271"/>
    <cellStyle name="Millares 7 2" xfId="272"/>
    <cellStyle name="Millares 7_oficio 024 obras para parcheo-bacheo, apu's y ppto" xfId="273"/>
    <cellStyle name="Millares 8" xfId="274"/>
    <cellStyle name="Millares 8 2" xfId="275"/>
    <cellStyle name="Millares 8_oficio 024 obras para parcheo-bacheo, apu's y ppto" xfId="276"/>
    <cellStyle name="Millares 9" xfId="277"/>
    <cellStyle name="Millares 9 2" xfId="278"/>
    <cellStyle name="Millares 9_oficio 024 obras para parcheo-bacheo, apu's y ppto" xfId="279"/>
    <cellStyle name="Millares_ACTAS BATEA 2" xfId="280"/>
    <cellStyle name="Millares_formatos NECOCLI - SAN JUAN" xfId="281"/>
    <cellStyle name="Moneda" xfId="487" builtinId="4"/>
    <cellStyle name="Moneda [0] 3" xfId="492"/>
    <cellStyle name="Moneda [00]" xfId="283"/>
    <cellStyle name="Moneda [2]" xfId="284"/>
    <cellStyle name="Moneda [2] 2" xfId="285"/>
    <cellStyle name="Moneda [2] 3" xfId="286"/>
    <cellStyle name="Moneda [2]_oficio 265 ctos 2233-11, 257-11, baches" xfId="287"/>
    <cellStyle name="Moneda 10" xfId="288"/>
    <cellStyle name="Moneda 10 2" xfId="289"/>
    <cellStyle name="Moneda 11" xfId="290"/>
    <cellStyle name="Moneda 11 2" xfId="291"/>
    <cellStyle name="Moneda 12" xfId="292"/>
    <cellStyle name="Moneda 12 2" xfId="293"/>
    <cellStyle name="Moneda 13" xfId="294"/>
    <cellStyle name="Moneda 13 2" xfId="295"/>
    <cellStyle name="Moneda 14" xfId="296"/>
    <cellStyle name="Moneda 14 2" xfId="297"/>
    <cellStyle name="Moneda 15" xfId="298"/>
    <cellStyle name="Moneda 15 2" xfId="299"/>
    <cellStyle name="Moneda 16" xfId="300"/>
    <cellStyle name="Moneda 16 2" xfId="301"/>
    <cellStyle name="Moneda 17" xfId="302"/>
    <cellStyle name="Moneda 17 2" xfId="303"/>
    <cellStyle name="Moneda 18" xfId="304"/>
    <cellStyle name="Moneda 18 2" xfId="305"/>
    <cellStyle name="Moneda 19" xfId="306"/>
    <cellStyle name="Moneda 19 2" xfId="307"/>
    <cellStyle name="Moneda 2" xfId="308"/>
    <cellStyle name="Moneda 2 2" xfId="309"/>
    <cellStyle name="Moneda 2 3" xfId="310"/>
    <cellStyle name="Moneda 2 4" xfId="495"/>
    <cellStyle name="Moneda 2_APU-DEFINITIVO AMV G2 THUI" xfId="311"/>
    <cellStyle name="Moneda 20" xfId="312"/>
    <cellStyle name="Moneda 20 2" xfId="313"/>
    <cellStyle name="Moneda 21" xfId="314"/>
    <cellStyle name="Moneda 21 2" xfId="315"/>
    <cellStyle name="Moneda 22" xfId="316"/>
    <cellStyle name="Moneda 22 2" xfId="317"/>
    <cellStyle name="Moneda 23" xfId="318"/>
    <cellStyle name="Moneda 23 2" xfId="319"/>
    <cellStyle name="Moneda 24" xfId="320"/>
    <cellStyle name="Moneda 24 2" xfId="321"/>
    <cellStyle name="Moneda 25" xfId="322"/>
    <cellStyle name="Moneda 25 2" xfId="323"/>
    <cellStyle name="Moneda 26" xfId="324"/>
    <cellStyle name="Moneda 26 2" xfId="325"/>
    <cellStyle name="Moneda 27" xfId="326"/>
    <cellStyle name="Moneda 27 2" xfId="327"/>
    <cellStyle name="Moneda 28" xfId="328"/>
    <cellStyle name="Moneda 28 2" xfId="329"/>
    <cellStyle name="Moneda 29" xfId="330"/>
    <cellStyle name="Moneda 29 2" xfId="331"/>
    <cellStyle name="Moneda 3" xfId="332"/>
    <cellStyle name="Moneda 3 2" xfId="333"/>
    <cellStyle name="Moneda 3_oficio 024 obras para parcheo-bacheo, apu's y ppto" xfId="334"/>
    <cellStyle name="Moneda 30" xfId="335"/>
    <cellStyle name="Moneda 30 2" xfId="336"/>
    <cellStyle name="Moneda 31" xfId="337"/>
    <cellStyle name="Moneda 31 2" xfId="338"/>
    <cellStyle name="Moneda 32" xfId="339"/>
    <cellStyle name="Moneda 32 2" xfId="340"/>
    <cellStyle name="Moneda 33" xfId="341"/>
    <cellStyle name="Moneda 33 2" xfId="342"/>
    <cellStyle name="Moneda 34" xfId="343"/>
    <cellStyle name="Moneda 34 2" xfId="344"/>
    <cellStyle name="Moneda 35" xfId="345"/>
    <cellStyle name="Moneda 35 2" xfId="346"/>
    <cellStyle name="Moneda 36" xfId="347"/>
    <cellStyle name="Moneda 36 2" xfId="348"/>
    <cellStyle name="Moneda 37" xfId="349"/>
    <cellStyle name="Moneda 37 2" xfId="350"/>
    <cellStyle name="Moneda 38" xfId="351"/>
    <cellStyle name="Moneda 38 2" xfId="352"/>
    <cellStyle name="Moneda 39" xfId="353"/>
    <cellStyle name="Moneda 39 2" xfId="354"/>
    <cellStyle name="Moneda 4" xfId="355"/>
    <cellStyle name="Moneda 4 2" xfId="356"/>
    <cellStyle name="Moneda 4 3" xfId="357"/>
    <cellStyle name="Moneda 40" xfId="358"/>
    <cellStyle name="Moneda 40 2" xfId="359"/>
    <cellStyle name="Moneda 41" xfId="360"/>
    <cellStyle name="Moneda 41 2" xfId="361"/>
    <cellStyle name="Moneda 42" xfId="362"/>
    <cellStyle name="Moneda 42 2" xfId="363"/>
    <cellStyle name="Moneda 43" xfId="364"/>
    <cellStyle name="Moneda 43 2" xfId="365"/>
    <cellStyle name="Moneda 44" xfId="366"/>
    <cellStyle name="Moneda 44 2" xfId="367"/>
    <cellStyle name="Moneda 45" xfId="368"/>
    <cellStyle name="Moneda 45 2" xfId="369"/>
    <cellStyle name="Moneda 46" xfId="370"/>
    <cellStyle name="Moneda 46 2" xfId="371"/>
    <cellStyle name="Moneda 47" xfId="372"/>
    <cellStyle name="Moneda 47 2" xfId="373"/>
    <cellStyle name="Moneda 48" xfId="374"/>
    <cellStyle name="Moneda 48 2" xfId="375"/>
    <cellStyle name="Moneda 49" xfId="376"/>
    <cellStyle name="Moneda 49 2" xfId="377"/>
    <cellStyle name="Moneda 5" xfId="378"/>
    <cellStyle name="Moneda 5 2" xfId="379"/>
    <cellStyle name="Moneda 50" xfId="380"/>
    <cellStyle name="Moneda 51" xfId="282"/>
    <cellStyle name="Moneda 52" xfId="481"/>
    <cellStyle name="Moneda 53" xfId="480"/>
    <cellStyle name="Moneda 54" xfId="482"/>
    <cellStyle name="Moneda 55" xfId="484"/>
    <cellStyle name="Moneda 6" xfId="381"/>
    <cellStyle name="Moneda 6 2" xfId="382"/>
    <cellStyle name="Moneda 7" xfId="383"/>
    <cellStyle name="Moneda 7 2" xfId="384"/>
    <cellStyle name="Moneda 8" xfId="385"/>
    <cellStyle name="Moneda 8 2" xfId="386"/>
    <cellStyle name="Moneda 9" xfId="387"/>
    <cellStyle name="Moneda 9 2" xfId="388"/>
    <cellStyle name="Neutral 2" xfId="390"/>
    <cellStyle name="Neutral 3" xfId="389"/>
    <cellStyle name="Normal" xfId="0" builtinId="0"/>
    <cellStyle name="Normal 10" xfId="391"/>
    <cellStyle name="Normal 11" xfId="1"/>
    <cellStyle name="Normal 12" xfId="483"/>
    <cellStyle name="Normal 12 2" xfId="491"/>
    <cellStyle name="Normal 14" xfId="493"/>
    <cellStyle name="Normal 2" xfId="392"/>
    <cellStyle name="Normal 2 10" xfId="393"/>
    <cellStyle name="Normal 2 2" xfId="394"/>
    <cellStyle name="Normal 2 2 2" xfId="395"/>
    <cellStyle name="Normal 2 2 3" xfId="396"/>
    <cellStyle name="Normal 2 3" xfId="397"/>
    <cellStyle name="Normal 2 3 2" xfId="398"/>
    <cellStyle name="Normal 2 4" xfId="399"/>
    <cellStyle name="Normal 2 5" xfId="400"/>
    <cellStyle name="Normal 2 5 2" xfId="401"/>
    <cellStyle name="Normal 2 6" xfId="402"/>
    <cellStyle name="Normal 2 7" xfId="403"/>
    <cellStyle name="Normal 2 8" xfId="489"/>
    <cellStyle name="Normal 2_APU-DEFINITIVO AMV G2 THUI" xfId="404"/>
    <cellStyle name="Normal 3" xfId="405"/>
    <cellStyle name="Normal 3 2" xfId="406"/>
    <cellStyle name="Normal 3_bacheo-parcheo criticos, ppto 6605" xfId="407"/>
    <cellStyle name="Normal 4" xfId="408"/>
    <cellStyle name="Normal 4 2" xfId="409"/>
    <cellStyle name="Normal 4_APUs" xfId="410"/>
    <cellStyle name="Normal 5" xfId="411"/>
    <cellStyle name="Normal 5 2" xfId="412"/>
    <cellStyle name="Normal 5_solicitud mezcla SUBBASE 2013 amvg4" xfId="413"/>
    <cellStyle name="Normal 6" xfId="414"/>
    <cellStyle name="Normal 6 2" xfId="415"/>
    <cellStyle name="Normal 6_oficio 024 obras para parcheo-bacheo, apu's y ppto" xfId="416"/>
    <cellStyle name="Normal 7" xfId="417"/>
    <cellStyle name="Normal 8" xfId="418"/>
    <cellStyle name="Normal 9" xfId="419"/>
    <cellStyle name="Normal_FORMULARIO EXPERIENCIA" xfId="488"/>
    <cellStyle name="Normal_modelo ACTA OBRA y MODIFICACION" xfId="490"/>
    <cellStyle name="Normal_PRESUPUESTO PR 82+400_PRESUPUESTO OFICIAL" xfId="420"/>
    <cellStyle name="Notas 2" xfId="422"/>
    <cellStyle name="Notas 2 2" xfId="423"/>
    <cellStyle name="Notas 2 3" xfId="424"/>
    <cellStyle name="Notas 2 4" xfId="425"/>
    <cellStyle name="Notas 2_oficio 024 obras para parcheo-bacheo, apu's y ppto" xfId="426"/>
    <cellStyle name="Notas 3" xfId="427"/>
    <cellStyle name="Notas 3 2" xfId="428"/>
    <cellStyle name="Notas 3 3" xfId="429"/>
    <cellStyle name="Notas 3 4" xfId="430"/>
    <cellStyle name="Notas 3_oficio 024 obras para parcheo-bacheo, apu's y ppto" xfId="431"/>
    <cellStyle name="Notas 4" xfId="432"/>
    <cellStyle name="Notas 4 2" xfId="433"/>
    <cellStyle name="Notas 4 3" xfId="434"/>
    <cellStyle name="Notas 4 4" xfId="435"/>
    <cellStyle name="Notas 4_oficio 024 obras para parcheo-bacheo, apu's y ppto" xfId="436"/>
    <cellStyle name="Notas 5" xfId="437"/>
    <cellStyle name="Notas 6" xfId="438"/>
    <cellStyle name="Notas 7" xfId="439"/>
    <cellStyle name="Notas 8" xfId="421"/>
    <cellStyle name="Percent_FLORENCI" xfId="440"/>
    <cellStyle name="Porcentaje 2" xfId="441"/>
    <cellStyle name="Porcentaje 2 2" xfId="486"/>
    <cellStyle name="Porcentaje 3" xfId="442"/>
    <cellStyle name="Porcentaje 4" xfId="494"/>
    <cellStyle name="Porcentual 2" xfId="443"/>
    <cellStyle name="Porcentual 2 2" xfId="444"/>
    <cellStyle name="Porcentual 2 3" xfId="445"/>
    <cellStyle name="Porcentual 2 3 2" xfId="446"/>
    <cellStyle name="Porcentual 2 4" xfId="447"/>
    <cellStyle name="Porcentual 2 5" xfId="448"/>
    <cellStyle name="Porcentual 2 5 2" xfId="449"/>
    <cellStyle name="Porcentual 3" xfId="450"/>
    <cellStyle name="Porcentual 3 2" xfId="451"/>
    <cellStyle name="Porcentual 4" xfId="452"/>
    <cellStyle name="Porcentual 4 2" xfId="453"/>
    <cellStyle name="Porcentual 5" xfId="454"/>
    <cellStyle name="Porcentual 6" xfId="455"/>
    <cellStyle name="Porcentual 7" xfId="456"/>
    <cellStyle name="Porcentual 7 2" xfId="457"/>
    <cellStyle name="Porcentual 8" xfId="458"/>
    <cellStyle name="Porcentual 8 2" xfId="459"/>
    <cellStyle name="Porcentual 9" xfId="497"/>
    <cellStyle name="Salida 2" xfId="461"/>
    <cellStyle name="Salida 3" xfId="460"/>
    <cellStyle name="Texto de advertencia 2" xfId="463"/>
    <cellStyle name="Texto de advertencia 3" xfId="462"/>
    <cellStyle name="Texto explicativo 2" xfId="465"/>
    <cellStyle name="Texto explicativo 3" xfId="464"/>
    <cellStyle name="TITULO" xfId="466"/>
    <cellStyle name="Título 1 2" xfId="469"/>
    <cellStyle name="Título 1 3" xfId="468"/>
    <cellStyle name="Título 2 2" xfId="471"/>
    <cellStyle name="Título 2 3" xfId="470"/>
    <cellStyle name="Título 3 2" xfId="473"/>
    <cellStyle name="Título 3 3" xfId="472"/>
    <cellStyle name="Título 4" xfId="474"/>
    <cellStyle name="Título 5" xfId="467"/>
    <cellStyle name="Total 2" xfId="476"/>
    <cellStyle name="Total 2 2" xfId="477"/>
    <cellStyle name="Total 3" xfId="478"/>
    <cellStyle name="Total 4" xfId="479"/>
    <cellStyle name="Total 5" xfId="4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16" Type="http://schemas.openxmlformats.org/officeDocument/2006/relationships/externalLink" Target="externalLinks/externalLink12.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66" Type="http://schemas.openxmlformats.org/officeDocument/2006/relationships/externalLink" Target="externalLinks/externalLink62.xml"/><Relationship Id="rId74" Type="http://schemas.openxmlformats.org/officeDocument/2006/relationships/externalLink" Target="externalLinks/externalLink70.xml"/><Relationship Id="rId79" Type="http://schemas.openxmlformats.org/officeDocument/2006/relationships/sharedStrings" Target="sharedStrings.xml"/><Relationship Id="rId5" Type="http://schemas.openxmlformats.org/officeDocument/2006/relationships/externalLink" Target="externalLinks/externalLink1.xml"/><Relationship Id="rId61" Type="http://schemas.openxmlformats.org/officeDocument/2006/relationships/externalLink" Target="externalLinks/externalLink57.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56" Type="http://schemas.openxmlformats.org/officeDocument/2006/relationships/externalLink" Target="externalLinks/externalLink52.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77" Type="http://schemas.openxmlformats.org/officeDocument/2006/relationships/theme" Target="theme/theme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80"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externalLink" Target="externalLinks/externalLink42.xml"/><Relationship Id="rId59" Type="http://schemas.openxmlformats.org/officeDocument/2006/relationships/externalLink" Target="externalLinks/externalLink55.xml"/><Relationship Id="rId67" Type="http://schemas.openxmlformats.org/officeDocument/2006/relationships/externalLink" Target="externalLinks/externalLink63.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54" Type="http://schemas.openxmlformats.org/officeDocument/2006/relationships/externalLink" Target="externalLinks/externalLink50.xml"/><Relationship Id="rId62" Type="http://schemas.openxmlformats.org/officeDocument/2006/relationships/externalLink" Target="externalLinks/externalLink58.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1" Type="http://schemas.openxmlformats.org/officeDocument/2006/relationships/worksheet" Target="worksheets/sheet1.xml"/><Relationship Id="rId6" Type="http://schemas.openxmlformats.org/officeDocument/2006/relationships/externalLink" Target="externalLinks/externalLink2.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 Id="rId57" Type="http://schemas.openxmlformats.org/officeDocument/2006/relationships/externalLink" Target="externalLinks/externalLink5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externalLink" Target="externalLinks/externalLink69.xml"/><Relationship Id="rId78"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2" Type="http://schemas.openxmlformats.org/officeDocument/2006/relationships/worksheet" Target="worksheets/sheet2.xml"/><Relationship Id="rId29" Type="http://schemas.openxmlformats.org/officeDocument/2006/relationships/externalLink" Target="externalLinks/externalLink25.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0</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8</xdr:col>
      <xdr:colOff>419100</xdr:colOff>
      <xdr:row>1</xdr:row>
      <xdr:rowOff>50800</xdr:rowOff>
    </xdr:from>
    <xdr:to>
      <xdr:col>9</xdr:col>
      <xdr:colOff>750038</xdr:colOff>
      <xdr:row>4</xdr:row>
      <xdr:rowOff>29131</xdr:rowOff>
    </xdr:to>
    <xdr:pic>
      <xdr:nvPicPr>
        <xdr:cNvPr id="3" name="Imagen 4">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6934200" y="365125"/>
          <a:ext cx="1207238" cy="54983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8</xdr:col>
      <xdr:colOff>419100</xdr:colOff>
      <xdr:row>1</xdr:row>
      <xdr:rowOff>50800</xdr:rowOff>
    </xdr:from>
    <xdr:to>
      <xdr:col>9</xdr:col>
      <xdr:colOff>750038</xdr:colOff>
      <xdr:row>4</xdr:row>
      <xdr:rowOff>29131</xdr:rowOff>
    </xdr:to>
    <xdr:pic>
      <xdr:nvPicPr>
        <xdr:cNvPr id="3" name="Imagen 4">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6934200" y="365125"/>
          <a:ext cx="1207238" cy="5498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Proyectos\CEI\Tunja-Barbosa\HORIZONTAL%20Barbos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iriam-pc\amv%202009\AMV%20_%20no%20borrar\PRESUPUESTOS\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Documents%20and%20Settings\Alexis%20Granados\Mis%20documentos\AMVG5GAGV\DOCUMENTOS\Micros\Capacitaciones\ISS%20-%20CCA\OBRAS\BANADIA\INFORMES\BANADIACD\1erINFORM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ocuments%20and%20Settings/jviteri/Mis%20documentos/jviteri/Presupuestos/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Documents%20and%20Settings\Pedro%20Garcia%20Realpe\Mis%20documentos\AMV_G1_2006_TUMACO\Informes\Trimestre%20No.%201_Jul_Sept_06_Tumaco\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ZXPREPLIEGOS%20PUENTE%20ARMADA\PRESUP\ZPREPLIEGOS%20PUENTE%20ARMADA\OBRAS%20PUENTE%20ARMADA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INFORMES%20TRIMESTRAL\INFORME%20FINAL\DIC-05-FEB-0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invmeta\INFORMES\infabr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Mis%20documentos\ALEX\TERMINAL\PROPUESTATERMINAL\PRECIOS%20TRANSIT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PAVICOL\MSOFFICE\LICITAR\analisis%20del%20AIU\AIU.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Familia%20Monsalvo%20Diaz\Equipo%20Anterior\Rossana\IDU%2050.19\An&#225;lisis%20de%20precios%20unitario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PLATO%20PALERMO.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WINDOWS\TEMP\Alcantarillado%20PAVCO-RAS%202000%20(08-11-04).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Users\rodrel\AppData\Local\Microsoft\Windows\Temporary%20Internet%20Files\Content.IE5\90ZIF8WU\Cantidades.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Informe%20trimestral%2010-Dic-08\invmeta\INFORMES\infabr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Users\Sonia.Martinez\Documents\LICITACIONES%20SONIA\CONTRATOS%20DE%20INGENIERIA%20DE%20VIAS\INV-1697-2010%20-%20EMERGENCIA%20-%20MOJARRAS%20-%20POPAYAN\APUS%20NP\PRESUPUESTO%20OFICIAL%20INVIAS.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Users\JorgeF\Documents\amv%20grupo%203%20boyaca%202009\PRECIOS%20UNITARIOS\corregidos\2011\LICITACIONES%20AGOSTO%202011\apus%20boyaca%20VIA%20chiquinquira%20-%20TUNJA.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I:\Users\mrojast\A%20Max\Emergencias\INFORMES\PROYECTOS%20FNC\237%20mil\CORDOBA\CAUCACIA%20-%20PLANETA%20RICA.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ERVIDOR\Disco%20D\ADM%20VIAL%2003%20-%20CORDOBA\ESTADO%20DE%20RED\2103mar%2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Cinte%20Informe%2002\Formatos%20Informe%2002\VELEZ\Gustavo%20Pacheco\CONSORCIO\ACTAS%2099\PREACTA%2020\Constructor\PROG-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AMV%20INTERVAL/APUS%202014/BASE%20DE%20DATOS%20A.P.U.%20INVIAS%20MARZO%202014%20BOYAC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Juan%20Andr&#233;s\Techo\Informe%20final\Juan%20Andr&#233;s\Aci-Sedic\Ciudad%20de%20Cali\dise&#241;o%20pozos.xls"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EST.V&#205;A%20CRITERIO%20TECNICO%2090BLB.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Mis%20documentos\OBRAS\BANADIA\INFORMES\BANADIACD\1erINFORME.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Documents%20and%20Settings\usuario\Mis%20documentos\Mis%20documentos\presupuest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Users\aescorcia\Desktop\APU\APU%202011\CHOCO\APU%20ADVIAL.%20G-2%20201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Users\aescorcia\Desktop\APU\APU%202011\APU%20CON%20PARTICULARES%20OPA.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Mis%20documentos/MAYO%202014%20minima%20de%20cuantia/Mis%20documentos/ADMON00/COSTOS/ESTRUCTURA%20DE%20COSTOS%20G&amp;J%20ING%20ASOCIADOS%20LTD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BACKP%2008062011\MIS%20DOCUMENTOS\varios\Nueva%20carpeta\Presupuesto\APUS\09-04-16%20APUs%20Volumen%201%20REV%207\APU%20nuevo%20format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E:\henry\Propuestas\invias\RCAS-007-2002\precios%20unitarios%20carana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SERVIDOR\Disco%20D\AMV%20GRUPO2-05\presupuestos\ajuste%20presupuestos\$%20PR20%20al%20PR23.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Documents%20and%20Settings\pc-30\Mis%20documentos\Downloads\DC.01-GEINF-Tramo2-0-Anexos%20(1).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AMV%20CCC%20LTDA\INFORMES\TRIMESTRALES\TRIMEST%20%20AMV-2-BOY__ABRIL-JUN_DE_2016\TRIMEST%20%20AMV-2-BOY__ABRIL-JUN_201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14%20CERREJON\temp\091029%20CiclosCERREJON.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Users\mrojast\A%20Max\APU\APU%202011\APU%20CON%20PARTICULARES%20OP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MANTENIMIENTO%20RUTA%201001_MARZO%20DE%202008\Documents%20and%20Settings\Jaime%20Rojas\Mis%20documentos\Contrato\Interv\JunBarba\a%20%20aaInformaci&#243;n%20GRUPO%204\A%20MInformes%20M"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Users/Myrian/Documents/AMV%202/PRESUPUESTOS/6209%20ING.%20DULCE%20LICITACION%20No.%2020/PO%20APUS%202019_VIA%206209%20V3_REVISAD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Base de Datos"/>
      <sheetName val="Causa Posible"/>
      <sheetName val="Accidentalidad"/>
      <sheetName val="Elementos Involucrados"/>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ow r="2">
          <cell r="A2">
            <v>0</v>
          </cell>
        </row>
      </sheetData>
      <sheetData sheetId="334"/>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sheetData sheetId="435"/>
      <sheetData sheetId="436"/>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ow r="2">
          <cell r="A2">
            <v>0</v>
          </cell>
        </row>
      </sheetData>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sheetData sheetId="496">
        <row r="2">
          <cell r="A2">
            <v>0</v>
          </cell>
        </row>
      </sheetData>
      <sheetData sheetId="497">
        <row r="2">
          <cell r="A2">
            <v>0</v>
          </cell>
        </row>
      </sheetData>
      <sheetData sheetId="498">
        <row r="2">
          <cell r="A2">
            <v>0</v>
          </cell>
        </row>
      </sheetData>
      <sheetData sheetId="499"/>
      <sheetData sheetId="500">
        <row r="2">
          <cell r="A2">
            <v>0</v>
          </cell>
        </row>
      </sheetData>
      <sheetData sheetId="501">
        <row r="2">
          <cell r="A2">
            <v>0</v>
          </cell>
        </row>
      </sheetData>
      <sheetData sheetId="502">
        <row r="2">
          <cell r="A2">
            <v>0</v>
          </cell>
        </row>
      </sheetData>
      <sheetData sheetId="503"/>
      <sheetData sheetId="504">
        <row r="2">
          <cell r="A2">
            <v>0</v>
          </cell>
        </row>
      </sheetData>
      <sheetData sheetId="505">
        <row r="2">
          <cell r="A2">
            <v>0</v>
          </cell>
        </row>
      </sheetData>
      <sheetData sheetId="506"/>
      <sheetData sheetId="507"/>
      <sheetData sheetId="508"/>
      <sheetData sheetId="509"/>
      <sheetData sheetId="510"/>
      <sheetData sheetId="51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sheetData sheetId="540"/>
      <sheetData sheetId="541"/>
      <sheetData sheetId="542"/>
      <sheetData sheetId="543"/>
      <sheetData sheetId="544"/>
      <sheetData sheetId="545"/>
      <sheetData sheetId="546"/>
      <sheetData sheetId="547"/>
      <sheetData sheetId="548"/>
      <sheetData sheetId="549">
        <row r="2">
          <cell r="A2">
            <v>0</v>
          </cell>
        </row>
      </sheetData>
      <sheetData sheetId="550"/>
      <sheetData sheetId="551"/>
      <sheetData sheetId="552">
        <row r="2">
          <cell r="A2">
            <v>0</v>
          </cell>
        </row>
      </sheetData>
      <sheetData sheetId="553">
        <row r="2">
          <cell r="A2">
            <v>0</v>
          </cell>
        </row>
      </sheetData>
      <sheetData sheetId="554"/>
      <sheetData sheetId="555"/>
      <sheetData sheetId="556"/>
      <sheetData sheetId="557"/>
      <sheetData sheetId="558"/>
      <sheetData sheetId="559"/>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sheetData sheetId="572"/>
      <sheetData sheetId="573"/>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row r="2">
          <cell r="A2">
            <v>0</v>
          </cell>
        </row>
      </sheetData>
      <sheetData sheetId="846">
        <row r="2">
          <cell r="A2">
            <v>0</v>
          </cell>
        </row>
      </sheetData>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INDICMICROEMP"/>
      <sheetName val="ACTA DE MODIFICACION  (2)"/>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CCIDENTES%20DE%201995%20-%2019"/>
      <sheetName val="Hoja1"/>
      <sheetName val="AMC"/>
      <sheetName val="Basico"/>
      <sheetName val="Iva"/>
      <sheetName val="Total"/>
      <sheetName val="amc_acta"/>
      <sheetName val="amc_bas"/>
      <sheetName val="amc_iva"/>
      <sheetName val="amc_total"/>
      <sheetName val="amc_anticip"/>
      <sheetName val="Datos"/>
      <sheetName val="aCCIDENTES DE 1995 - 1996.xls"/>
      <sheetName val="CONT_ADI"/>
      <sheetName val="items"/>
      <sheetName val="ACTA DE MODIFICACION  (2)"/>
      <sheetName val="INDICMICROEMP"/>
      <sheetName val="\a  aaInformación GRUPO 4\A MIn"/>
      <sheetName val="MATERIALES"/>
      <sheetName val="Datos Básicos"/>
      <sheetName val="SALARIOS"/>
      <sheetName val="Informacion"/>
      <sheetName val="SUB APU"/>
      <sheetName val="Informe"/>
      <sheetName val="Seguim-16"/>
      <sheetName val="INV"/>
      <sheetName val="AASHTO"/>
      <sheetName val="PESOS"/>
      <sheetName val="otros"/>
      <sheetName val="PRESUPUESTO"/>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CCIDENTES DE 1995 - 1996.xls]"/>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otros"/>
      <sheetName val="PRESUPUESTO"/>
      <sheetName val="Informe"/>
      <sheetName val="Seguim-16"/>
      <sheetName val="Informacion"/>
      <sheetName val="INDICMICROEMP"/>
      <sheetName val="\a  aaInformación GRUPO 4\A MIn"/>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otros"/>
      <sheetName val="PRESUPUESTO"/>
      <sheetName val="Informe"/>
      <sheetName val="Seguim-16"/>
      <sheetName val="Informacion"/>
      <sheetName val="INDICMICROEMP"/>
      <sheetName val="\a  aaInformación GRUPO 4\A MIn"/>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refreshError="1"/>
      <sheetData sheetId="1" refreshError="1"/>
      <sheetData sheetId="2" refreshError="1">
        <row r="5">
          <cell r="C5" t="str">
            <v>INGEVIALESV E.U.</v>
          </cell>
          <cell r="M5" t="str">
            <v>TRIMESTRE: DICIEMBRE DE 2005 - FEBRERO DE 2006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Hoja1"/>
      <sheetName val="AMC"/>
      <sheetName val="Basico"/>
      <sheetName val="Iva"/>
      <sheetName val="Total"/>
      <sheetName val="amc_acta"/>
      <sheetName val="amc_bas"/>
      <sheetName val="amc_iva"/>
      <sheetName val="amc_total"/>
      <sheetName val="amc_anticip"/>
      <sheetName val="aCCIDENTES%20DE%201995%20-%2019"/>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Base Muestras"/>
      <sheetName val="Formulario N° 4"/>
      <sheetName val="EQUIPO"/>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  aaInformación GRUPO 4\A MIn"/>
      <sheetName val="#¡REF"/>
      <sheetName val="aCCIDENTES%20DE%201995%20-%2019"/>
      <sheetName val="aCCIDENTES DE 1995 - 1996.xls"/>
      <sheetName val="Datos"/>
      <sheetName val="CONT_ADI"/>
      <sheetName val="ACTA DE MODIFICACION  (2)"/>
      <sheetName val="INDICMICROEMP"/>
      <sheetName val="MATERIALES"/>
      <sheetName val="Datos Básicos"/>
      <sheetName val="SALARIOS"/>
      <sheetName val="Informacion"/>
      <sheetName val="SUB APU"/>
      <sheetName val="Informe"/>
      <sheetName val="Seguim-16"/>
      <sheetName val="INV"/>
      <sheetName val="AASHTO"/>
      <sheetName val="PESOS"/>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 val="A_ P_ U_"/>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s>
    <sheetDataSet>
      <sheetData sheetId="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INDICE"/>
      <sheetName val="SUMINISTROS"/>
      <sheetName val="200P1"/>
      <sheetName val="200P2"/>
      <sheetName val="200,1"/>
      <sheetName val="200,2"/>
      <sheetName val="201,1"/>
      <sheetName val="201,2"/>
      <sheetName val="201,3"/>
      <sheetName val="201,3P"/>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
      <sheetName val="320,2"/>
      <sheetName val="330,1"/>
      <sheetName val="330,2"/>
      <sheetName val="340,1"/>
      <sheetName val="340,2"/>
      <sheetName val="340,3"/>
      <sheetName val="341,1"/>
      <sheetName val="341,2"/>
      <sheetName val="342,1"/>
      <sheetName val="341.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34P"/>
      <sheetName val="440,1"/>
      <sheetName val="440,1P"/>
      <sheetName val="440,2"/>
      <sheetName val="440,2P"/>
      <sheetName val="440,3"/>
      <sheetName val="440,3P"/>
      <sheetName val="440,4"/>
      <sheetName val="441,1"/>
      <sheetName val="441,1P"/>
      <sheetName val="441,2"/>
      <sheetName val="441,2P"/>
      <sheetName val="441,3"/>
      <sheetName val="441,3P"/>
      <sheetName val="441,4"/>
      <sheetName val="450,1"/>
      <sheetName val="450,1P"/>
      <sheetName val="450,2"/>
      <sheetName val="450,2P"/>
      <sheetName val="450,3"/>
      <sheetName val="450,3P"/>
      <sheetName val="450,4"/>
      <sheetName val="450,5"/>
      <sheetName val="450,6"/>
      <sheetName val="450,7"/>
      <sheetName val="450,8"/>
      <sheetName val="450,9"/>
      <sheetName val="450,9P"/>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60,1"/>
      <sheetName val="460,1P"/>
      <sheetName val="461,1"/>
      <sheetName val="461,2"/>
      <sheetName val="462,1"/>
      <sheetName val="462,1,1"/>
      <sheetName val="462,2"/>
      <sheetName val="464,1"/>
      <sheetName val="464,2"/>
      <sheetName val="464,3"/>
      <sheetName val="464,4"/>
      <sheetName val="465,1"/>
      <sheetName val="466,1"/>
      <sheetName val="466,2"/>
      <sheetName val="500,1"/>
      <sheetName val="501,1"/>
      <sheetName val="510,1"/>
      <sheetName val="510P1"/>
      <sheetName val="510P2"/>
      <sheetName val="510P3"/>
      <sheetName val="600,1"/>
      <sheetName val="600,2"/>
      <sheetName val="600,3"/>
      <sheetName val="600,4"/>
      <sheetName val="600,4P"/>
      <sheetName val="600,5"/>
      <sheetName val="600,5P"/>
      <sheetName val="610,1"/>
      <sheetName val="610,2"/>
      <sheetName val="620,1"/>
      <sheetName val="620,1P"/>
      <sheetName val="620,2"/>
      <sheetName val="620,2P"/>
      <sheetName val="620,3,"/>
      <sheetName val="620,3"/>
      <sheetName val="621,1"/>
      <sheetName val="621,2"/>
      <sheetName val="621,3"/>
      <sheetName val="621,4"/>
      <sheetName val="621,5"/>
      <sheetName val="621,5P"/>
      <sheetName val="621,6"/>
      <sheetName val="621,7P"/>
      <sheetName val="622,1"/>
      <sheetName val="622,2"/>
      <sheetName val="622,3"/>
      <sheetName val="622,4"/>
      <sheetName val="622,5"/>
      <sheetName val="623,1"/>
      <sheetName val="623,1,"/>
      <sheetName val="630,1"/>
      <sheetName val="630,2"/>
      <sheetName val="630,3"/>
      <sheetName val="630,4"/>
      <sheetName val="630,5"/>
      <sheetName val="630,6"/>
      <sheetName val="630,7"/>
      <sheetName val="630,1P"/>
      <sheetName val="630,2P"/>
      <sheetName val="630,3P"/>
      <sheetName val="630,8P"/>
      <sheetName val="632,1"/>
      <sheetName val="632,1P"/>
      <sheetName val="632P"/>
      <sheetName val="640,1"/>
      <sheetName val="640,2"/>
      <sheetName val="641,1"/>
      <sheetName val="641,2"/>
      <sheetName val="641P"/>
      <sheetName val="642,1"/>
      <sheetName val="642,2"/>
      <sheetName val="642P1"/>
      <sheetName val="642P2"/>
      <sheetName val="642P3"/>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76P"/>
      <sheetName val="680,1"/>
      <sheetName val="680,2"/>
      <sheetName val="680,3"/>
      <sheetName val="681,1"/>
      <sheetName val="682,1"/>
      <sheetName val="682P"/>
      <sheetName val="683P"/>
      <sheetName val="690,1"/>
      <sheetName val="690,1P"/>
      <sheetName val="700,1"/>
      <sheetName val="700,2"/>
      <sheetName val="700,3"/>
      <sheetName val="700,4"/>
      <sheetName val="700P"/>
      <sheetName val="701,1"/>
      <sheetName val="710,1"/>
      <sheetName val="710,2"/>
      <sheetName val="710,3"/>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815P"/>
      <sheetName val="900,1"/>
      <sheetName val="900,2"/>
      <sheetName val="900,3"/>
      <sheetName val="Hoja1"/>
    </sheetNames>
    <sheetDataSet>
      <sheetData sheetId="0" refreshError="1"/>
      <sheetData sheetId="1" refreshError="1"/>
      <sheetData sheetId="2" refreshError="1">
        <row r="12">
          <cell r="A12" t="str">
            <v>ADMINISTRACIÓN</v>
          </cell>
          <cell r="C12" t="str">
            <v>%</v>
          </cell>
          <cell r="D12">
            <v>0.2</v>
          </cell>
        </row>
        <row r="13">
          <cell r="A13" t="str">
            <v>IMPREVISTOS</v>
          </cell>
          <cell r="C13" t="str">
            <v>%</v>
          </cell>
          <cell r="D13">
            <v>0.05</v>
          </cell>
        </row>
        <row r="14">
          <cell r="A14" t="str">
            <v>UTILIDAD</v>
          </cell>
          <cell r="C14" t="str">
            <v>%</v>
          </cell>
          <cell r="D14">
            <v>0.05</v>
          </cell>
        </row>
        <row r="15">
          <cell r="A15" t="str">
            <v>PRESTACIONES</v>
          </cell>
          <cell r="C15" t="str">
            <v>%</v>
          </cell>
          <cell r="D15">
            <v>0.85</v>
          </cell>
        </row>
        <row r="16">
          <cell r="A16" t="str">
            <v>DISTANCIA ACARREO 1</v>
          </cell>
          <cell r="C16" t="str">
            <v>KM</v>
          </cell>
          <cell r="D16">
            <v>5</v>
          </cell>
        </row>
        <row r="17">
          <cell r="A17" t="str">
            <v>DISTANCIA SUMINISTRO (material de la zona)</v>
          </cell>
          <cell r="C17" t="str">
            <v>KM</v>
          </cell>
          <cell r="D17">
            <v>5</v>
          </cell>
        </row>
        <row r="18">
          <cell r="A18" t="str">
            <v>DISTANCIA SUMINISTRO PIEDRA, TRITURADO</v>
          </cell>
          <cell r="C18" t="str">
            <v>KM</v>
          </cell>
          <cell r="D18">
            <v>20</v>
          </cell>
        </row>
        <row r="19">
          <cell r="A19" t="str">
            <v>DISTANCIA SUMINISTRO ARENA LAVADA</v>
          </cell>
          <cell r="C19" t="str">
            <v>KM</v>
          </cell>
          <cell r="D19">
            <v>20</v>
          </cell>
        </row>
        <row r="20">
          <cell r="A20" t="str">
            <v>DISTANCIA SUMINISTRO BASES SUB BASES AFIRMADOS</v>
          </cell>
          <cell r="C20" t="str">
            <v>KM</v>
          </cell>
          <cell r="D20">
            <v>20</v>
          </cell>
        </row>
        <row r="21">
          <cell r="A21" t="str">
            <v>DISTANCIA DE SUMINISTRO CONCRETOS</v>
          </cell>
          <cell r="C21" t="str">
            <v>KM</v>
          </cell>
          <cell r="D21">
            <v>50</v>
          </cell>
        </row>
        <row r="22">
          <cell r="A22" t="str">
            <v>DISTANCIA DE SUMINISTRO MEZCLAS ASFÁLTICAS</v>
          </cell>
          <cell r="C22" t="str">
            <v>KM</v>
          </cell>
          <cell r="D22">
            <v>25</v>
          </cell>
        </row>
        <row r="23">
          <cell r="A23" t="str">
            <v>DISTANCIA TRANSPORTE ESTRUCTURA METÁLICA</v>
          </cell>
          <cell r="C23" t="str">
            <v>KM</v>
          </cell>
          <cell r="D23">
            <v>100</v>
          </cell>
        </row>
        <row r="24">
          <cell r="A24" t="str">
            <v>CADENERO</v>
          </cell>
          <cell r="C24" t="str">
            <v>DÍA</v>
          </cell>
          <cell r="D24">
            <v>33000</v>
          </cell>
        </row>
        <row r="25">
          <cell r="A25" t="str">
            <v>INSPECTOR DE FABRICACIÓN Y MONTAJE</v>
          </cell>
          <cell r="C25" t="str">
            <v>DÍA</v>
          </cell>
          <cell r="D25">
            <v>56000</v>
          </cell>
        </row>
        <row r="26">
          <cell r="A26" t="str">
            <v>OBRERO</v>
          </cell>
          <cell r="C26" t="str">
            <v>DÍA</v>
          </cell>
          <cell r="D26">
            <v>22000</v>
          </cell>
        </row>
        <row r="27">
          <cell r="A27" t="str">
            <v>OBREROS (2)</v>
          </cell>
          <cell r="C27" t="str">
            <v>DÍA</v>
          </cell>
          <cell r="D27">
            <v>44000</v>
          </cell>
        </row>
        <row r="28">
          <cell r="A28" t="str">
            <v>OBREROS (3)</v>
          </cell>
          <cell r="C28" t="str">
            <v>DÍA</v>
          </cell>
          <cell r="D28">
            <v>66000</v>
          </cell>
        </row>
        <row r="29">
          <cell r="A29" t="str">
            <v>OBREROS (4)</v>
          </cell>
          <cell r="C29" t="str">
            <v>DÍA</v>
          </cell>
          <cell r="D29">
            <v>88000</v>
          </cell>
        </row>
        <row r="30">
          <cell r="A30" t="str">
            <v>OBREROS (5)</v>
          </cell>
          <cell r="C30" t="str">
            <v>DÍA</v>
          </cell>
          <cell r="D30">
            <v>110000</v>
          </cell>
        </row>
        <row r="31">
          <cell r="A31" t="str">
            <v>OBREROS (6)</v>
          </cell>
          <cell r="C31" t="str">
            <v>DÍA</v>
          </cell>
          <cell r="D31">
            <v>132000</v>
          </cell>
        </row>
        <row r="32">
          <cell r="A32" t="str">
            <v>OBREROS (7)</v>
          </cell>
          <cell r="C32" t="str">
            <v>DÍA</v>
          </cell>
          <cell r="D32">
            <v>154000</v>
          </cell>
        </row>
        <row r="33">
          <cell r="A33" t="str">
            <v>OBREROS (8)</v>
          </cell>
          <cell r="C33" t="str">
            <v>DÍA</v>
          </cell>
          <cell r="D33">
            <v>176000</v>
          </cell>
        </row>
        <row r="34">
          <cell r="A34" t="str">
            <v>OBREROS (9)</v>
          </cell>
          <cell r="C34" t="str">
            <v>DÍA</v>
          </cell>
          <cell r="D34">
            <v>198000</v>
          </cell>
        </row>
        <row r="35">
          <cell r="A35" t="str">
            <v>OBREROS (10)</v>
          </cell>
          <cell r="C35" t="str">
            <v>DÍA</v>
          </cell>
          <cell r="D35">
            <v>220000</v>
          </cell>
        </row>
        <row r="36">
          <cell r="A36" t="str">
            <v>OBREROS (11)</v>
          </cell>
          <cell r="C36" t="str">
            <v>DÍA</v>
          </cell>
          <cell r="D36">
            <v>242000</v>
          </cell>
        </row>
        <row r="37">
          <cell r="A37" t="str">
            <v>OBREROS (12)</v>
          </cell>
          <cell r="C37" t="str">
            <v>DÍA</v>
          </cell>
          <cell r="D37">
            <v>264000</v>
          </cell>
        </row>
        <row r="38">
          <cell r="A38" t="str">
            <v>OBREROS (13)</v>
          </cell>
          <cell r="C38" t="str">
            <v>DÍA</v>
          </cell>
          <cell r="D38">
            <v>286000</v>
          </cell>
        </row>
        <row r="39">
          <cell r="A39" t="str">
            <v>OBREROS (14)</v>
          </cell>
          <cell r="C39" t="str">
            <v>DÍA</v>
          </cell>
          <cell r="D39">
            <v>308000</v>
          </cell>
        </row>
        <row r="40">
          <cell r="A40" t="str">
            <v>OBREROS (15)</v>
          </cell>
          <cell r="C40" t="str">
            <v>DÍA</v>
          </cell>
          <cell r="D40">
            <v>330000</v>
          </cell>
        </row>
        <row r="41">
          <cell r="A41" t="str">
            <v>OBREROS (16)</v>
          </cell>
          <cell r="C41" t="str">
            <v>DÍA</v>
          </cell>
          <cell r="D41">
            <v>352000</v>
          </cell>
        </row>
        <row r="42">
          <cell r="A42" t="str">
            <v>OBREROS (17)</v>
          </cell>
          <cell r="C42" t="str">
            <v>DÍA</v>
          </cell>
          <cell r="D42">
            <v>374000</v>
          </cell>
        </row>
        <row r="43">
          <cell r="A43" t="str">
            <v>OBREROS (18)</v>
          </cell>
          <cell r="C43" t="str">
            <v>DÍA</v>
          </cell>
          <cell r="D43">
            <v>396000</v>
          </cell>
        </row>
        <row r="44">
          <cell r="A44" t="str">
            <v>OBREROS (19)</v>
          </cell>
          <cell r="C44" t="str">
            <v>DÍA</v>
          </cell>
          <cell r="D44">
            <v>418000</v>
          </cell>
        </row>
        <row r="45">
          <cell r="A45" t="str">
            <v>OBREROS (20)</v>
          </cell>
          <cell r="C45" t="str">
            <v>DÍA</v>
          </cell>
          <cell r="D45">
            <v>440000</v>
          </cell>
        </row>
        <row r="46">
          <cell r="A46" t="str">
            <v>OBREROS (21)</v>
          </cell>
          <cell r="C46" t="str">
            <v>DÍA</v>
          </cell>
          <cell r="D46">
            <v>462000</v>
          </cell>
        </row>
        <row r="47">
          <cell r="A47" t="str">
            <v>OBREROS (22)</v>
          </cell>
          <cell r="C47" t="str">
            <v>DÍA</v>
          </cell>
          <cell r="D47">
            <v>484000</v>
          </cell>
        </row>
        <row r="48">
          <cell r="A48" t="str">
            <v>OBREROS (23)</v>
          </cell>
          <cell r="C48" t="str">
            <v>DÍA</v>
          </cell>
          <cell r="D48">
            <v>506000</v>
          </cell>
        </row>
        <row r="49">
          <cell r="A49" t="str">
            <v>OBREROS (24)</v>
          </cell>
          <cell r="C49" t="str">
            <v>DÍA</v>
          </cell>
          <cell r="D49">
            <v>528000</v>
          </cell>
        </row>
        <row r="50">
          <cell r="A50" t="str">
            <v>OBREROS (25)</v>
          </cell>
          <cell r="C50" t="str">
            <v>DÍA</v>
          </cell>
          <cell r="D50">
            <v>550000</v>
          </cell>
        </row>
        <row r="51">
          <cell r="A51" t="str">
            <v>OFICIAL</v>
          </cell>
          <cell r="C51" t="str">
            <v>DÍA</v>
          </cell>
          <cell r="D51">
            <v>38000</v>
          </cell>
        </row>
        <row r="52">
          <cell r="A52" t="str">
            <v>OFICIAL EXPERTO EN DESMONTAJE</v>
          </cell>
          <cell r="C52" t="str">
            <v>DÍA</v>
          </cell>
          <cell r="D52">
            <v>50000</v>
          </cell>
        </row>
        <row r="53">
          <cell r="A53" t="str">
            <v xml:space="preserve">PALETEROS </v>
          </cell>
          <cell r="C53" t="str">
            <v>DÍA</v>
          </cell>
          <cell r="D53">
            <v>22000</v>
          </cell>
        </row>
        <row r="54">
          <cell r="A54" t="str">
            <v>RASTRILLEROS</v>
          </cell>
          <cell r="C54" t="str">
            <v>DÍA</v>
          </cell>
          <cell r="D54">
            <v>32000</v>
          </cell>
        </row>
        <row r="55">
          <cell r="A55" t="str">
            <v>SOLDADOR</v>
          </cell>
          <cell r="C55" t="str">
            <v>DÍA</v>
          </cell>
          <cell r="D55">
            <v>61000</v>
          </cell>
        </row>
        <row r="56">
          <cell r="A56" t="str">
            <v>TOPÓGRAFO</v>
          </cell>
          <cell r="C56" t="str">
            <v>DÍA</v>
          </cell>
          <cell r="D56">
            <v>55000</v>
          </cell>
        </row>
        <row r="57">
          <cell r="A57" t="str">
            <v>OPERADOR</v>
          </cell>
          <cell r="C57" t="str">
            <v>DÍA</v>
          </cell>
          <cell r="D57">
            <v>100000</v>
          </cell>
        </row>
        <row r="58">
          <cell r="A58" t="str">
            <v>COMISIÓN DE TOPOGRAFÍA</v>
          </cell>
          <cell r="C58" t="str">
            <v>DÍA</v>
          </cell>
          <cell r="D58">
            <v>200000</v>
          </cell>
        </row>
        <row r="59">
          <cell r="A59" t="str">
            <v>INGENIERO GOTECNISTA</v>
          </cell>
          <cell r="C59" t="str">
            <v>DÍA</v>
          </cell>
          <cell r="D59">
            <v>200000</v>
          </cell>
        </row>
        <row r="60">
          <cell r="A60" t="str">
            <v xml:space="preserve">INGENIERO SUPERVISOR </v>
          </cell>
          <cell r="C60" t="str">
            <v>DÍA</v>
          </cell>
          <cell r="D60">
            <v>300000</v>
          </cell>
        </row>
        <row r="61">
          <cell r="A61" t="str">
            <v>CALCULISTA</v>
          </cell>
          <cell r="C61" t="str">
            <v>DÍA</v>
          </cell>
          <cell r="D61">
            <v>400000</v>
          </cell>
        </row>
        <row r="62">
          <cell r="A62" t="str">
            <v>DIBUJANTE</v>
          </cell>
          <cell r="C62" t="str">
            <v>DÍA</v>
          </cell>
          <cell r="D62">
            <v>120000</v>
          </cell>
        </row>
        <row r="63">
          <cell r="A63" t="str">
            <v>PINTOR</v>
          </cell>
          <cell r="C63" t="str">
            <v>DIA</v>
          </cell>
          <cell r="D63">
            <v>50000</v>
          </cell>
        </row>
        <row r="64">
          <cell r="A64" t="str">
            <v>3 AYUDANTES</v>
          </cell>
          <cell r="C64" t="str">
            <v>DIA</v>
          </cell>
          <cell r="D64">
            <v>66000</v>
          </cell>
        </row>
        <row r="65">
          <cell r="A65" t="str">
            <v>CUADRILLA ASFALTEROS (6 obrero, 2 rastrilleros y 1 oficial)</v>
          </cell>
          <cell r="C65" t="str">
            <v>DIA</v>
          </cell>
          <cell r="D65">
            <v>234000</v>
          </cell>
        </row>
        <row r="66">
          <cell r="A66" t="str">
            <v>1 ARMADOR</v>
          </cell>
          <cell r="C66" t="str">
            <v>DIA</v>
          </cell>
          <cell r="D66">
            <v>21000</v>
          </cell>
        </row>
        <row r="67">
          <cell r="A67" t="str">
            <v>1 CORTADOR</v>
          </cell>
          <cell r="C67" t="str">
            <v>DIA</v>
          </cell>
          <cell r="D67">
            <v>37000</v>
          </cell>
        </row>
        <row r="68">
          <cell r="A68" t="str">
            <v>1 AYUDANTE</v>
          </cell>
          <cell r="C68" t="str">
            <v>DIA</v>
          </cell>
          <cell r="D68">
            <v>22000</v>
          </cell>
        </row>
        <row r="69">
          <cell r="A69" t="str">
            <v>1 NIVELETERO</v>
          </cell>
          <cell r="C69" t="str">
            <v>DIA</v>
          </cell>
          <cell r="D69">
            <v>21000</v>
          </cell>
        </row>
        <row r="70">
          <cell r="A70" t="str">
            <v>CUADRILLA PARA BACHEO (6 obreroS, 2 NIVELETEROS y 1 oficial)</v>
          </cell>
          <cell r="C70" t="str">
            <v>DIA</v>
          </cell>
          <cell r="D70">
            <v>212000</v>
          </cell>
        </row>
        <row r="71">
          <cell r="A71" t="str">
            <v>OPERADOR EQUIPO</v>
          </cell>
          <cell r="C71" t="str">
            <v>DIA</v>
          </cell>
          <cell r="D71">
            <v>64800</v>
          </cell>
        </row>
        <row r="72">
          <cell r="A72" t="str">
            <v>OPERADOR PISTOLAS</v>
          </cell>
          <cell r="C72" t="str">
            <v>DIA</v>
          </cell>
          <cell r="D72">
            <v>43200</v>
          </cell>
        </row>
        <row r="106">
          <cell r="A106" t="str">
            <v>Acero A-36 para estructura metálica</v>
          </cell>
          <cell r="C106" t="str">
            <v>KG</v>
          </cell>
          <cell r="D106">
            <v>2960</v>
          </cell>
        </row>
        <row r="107">
          <cell r="A107" t="str">
            <v>Acero A-37</v>
          </cell>
          <cell r="C107" t="str">
            <v>KG</v>
          </cell>
          <cell r="D107">
            <v>2960</v>
          </cell>
        </row>
        <row r="108">
          <cell r="A108" t="str">
            <v>Acero A-40</v>
          </cell>
          <cell r="C108" t="str">
            <v>KG</v>
          </cell>
          <cell r="D108">
            <v>2960</v>
          </cell>
        </row>
        <row r="109">
          <cell r="A109" t="str">
            <v>Acero PDR-60</v>
          </cell>
          <cell r="C109" t="str">
            <v>KG</v>
          </cell>
          <cell r="D109">
            <v>2960</v>
          </cell>
        </row>
        <row r="110">
          <cell r="A110" t="str">
            <v>Adoquín e=7cm</v>
          </cell>
          <cell r="C110" t="str">
            <v>M²</v>
          </cell>
          <cell r="D110">
            <v>53000</v>
          </cell>
        </row>
        <row r="111">
          <cell r="A111" t="str">
            <v>Adoquín grama 10X20X6</v>
          </cell>
          <cell r="C111" t="str">
            <v>U</v>
          </cell>
          <cell r="D111">
            <v>1200</v>
          </cell>
        </row>
        <row r="112">
          <cell r="A112" t="str">
            <v>Adoquín color 10X20X6</v>
          </cell>
          <cell r="C112" t="str">
            <v>U</v>
          </cell>
          <cell r="D112">
            <v>1200</v>
          </cell>
        </row>
        <row r="113">
          <cell r="A113" t="str">
            <v>Agregado para concreto hidráulico</v>
          </cell>
          <cell r="C113" t="str">
            <v>M³</v>
          </cell>
          <cell r="D113">
            <v>75000</v>
          </cell>
        </row>
        <row r="114">
          <cell r="A114" t="str">
            <v>Agregado para tratamiento superf. Doble</v>
          </cell>
          <cell r="C114" t="str">
            <v>M³</v>
          </cell>
          <cell r="D114">
            <v>75000</v>
          </cell>
        </row>
        <row r="115">
          <cell r="A115" t="str">
            <v>Agregado para tratamiento superf. Simple</v>
          </cell>
          <cell r="C115" t="str">
            <v>M³</v>
          </cell>
          <cell r="D115">
            <v>75000</v>
          </cell>
        </row>
        <row r="116">
          <cell r="A116" t="str">
            <v>Agregado pétreo para mezclas asfálticas</v>
          </cell>
          <cell r="C116" t="str">
            <v>M³</v>
          </cell>
          <cell r="D116">
            <v>80000</v>
          </cell>
        </row>
        <row r="117">
          <cell r="A117" t="str">
            <v>Agregado pétreo para triturar (crudo)</v>
          </cell>
          <cell r="C117" t="str">
            <v>M³</v>
          </cell>
          <cell r="D117">
            <v>38000</v>
          </cell>
        </row>
        <row r="118">
          <cell r="A118" t="str">
            <v>Agregados seleccionados (tamaño máximo 1") (bandas sonoras reduce velocidad)</v>
          </cell>
          <cell r="C118" t="str">
            <v>M³</v>
          </cell>
          <cell r="D118">
            <v>120000</v>
          </cell>
        </row>
        <row r="119">
          <cell r="A119" t="str">
            <v>Agregado tipo LA1 (lechadas)</v>
          </cell>
          <cell r="C119" t="str">
            <v>M³</v>
          </cell>
          <cell r="D119">
            <v>40000</v>
          </cell>
        </row>
        <row r="120">
          <cell r="A120" t="str">
            <v>Agregado tipo LA2 (lechadas)</v>
          </cell>
          <cell r="C120" t="str">
            <v>M³</v>
          </cell>
          <cell r="D120">
            <v>41000</v>
          </cell>
        </row>
        <row r="121">
          <cell r="A121" t="str">
            <v>Agregado tipo LA3 (lechadas)</v>
          </cell>
          <cell r="C121" t="str">
            <v>M³</v>
          </cell>
          <cell r="D121">
            <v>43000</v>
          </cell>
        </row>
        <row r="122">
          <cell r="A122" t="str">
            <v>Agregado tipo LA4 (lechadas)</v>
          </cell>
          <cell r="C122" t="str">
            <v>M³</v>
          </cell>
          <cell r="D122">
            <v>45000</v>
          </cell>
        </row>
        <row r="123">
          <cell r="A123" t="str">
            <v>Agua</v>
          </cell>
          <cell r="C123" t="str">
            <v>LT</v>
          </cell>
          <cell r="D123">
            <v>12</v>
          </cell>
        </row>
        <row r="124">
          <cell r="A124" t="str">
            <v>Alambre de púa calibre 12 (340 m)</v>
          </cell>
          <cell r="C124" t="str">
            <v>ML</v>
          </cell>
          <cell r="D124">
            <v>555</v>
          </cell>
        </row>
        <row r="125">
          <cell r="A125" t="str">
            <v>Alambre galvanizado No. 14</v>
          </cell>
          <cell r="C125" t="str">
            <v>KG</v>
          </cell>
          <cell r="D125">
            <v>5000</v>
          </cell>
        </row>
        <row r="126">
          <cell r="A126" t="str">
            <v>Alambre negro para amarre</v>
          </cell>
          <cell r="C126" t="str">
            <v>KG</v>
          </cell>
          <cell r="D126">
            <v>4400</v>
          </cell>
        </row>
        <row r="127">
          <cell r="A127" t="str">
            <v>Almohadillas de neopreno dureza 60 (35cm*45cm*5cm con 2 láminas de 3mm)</v>
          </cell>
          <cell r="C127" t="str">
            <v>U</v>
          </cell>
          <cell r="D127">
            <v>400000</v>
          </cell>
        </row>
        <row r="128">
          <cell r="A128" t="str">
            <v>Amortiguadores (para defensas metálicas)</v>
          </cell>
          <cell r="C128" t="str">
            <v>U</v>
          </cell>
          <cell r="D128">
            <v>35000</v>
          </cell>
        </row>
        <row r="129">
          <cell r="A129" t="str">
            <v>Aditivo (Retardante plastificante reductor de fraguado) (sikament 320)</v>
          </cell>
          <cell r="C129" t="str">
            <v>KG</v>
          </cell>
          <cell r="D129">
            <v>8584</v>
          </cell>
        </row>
        <row r="130">
          <cell r="A130" t="str">
            <v>Aditivo (Acelerante plastificante para concretos (plastocrete 169 HE)</v>
          </cell>
          <cell r="C130" t="str">
            <v>KG</v>
          </cell>
          <cell r="D130">
            <v>7366</v>
          </cell>
        </row>
        <row r="131">
          <cell r="A131" t="str">
            <v>Anfo</v>
          </cell>
          <cell r="C131" t="str">
            <v>KG</v>
          </cell>
          <cell r="D131">
            <v>5300</v>
          </cell>
        </row>
        <row r="132">
          <cell r="A132" t="str">
            <v>Angulo de 1-1/2" x 1/4" (cerramiento en malla)</v>
          </cell>
          <cell r="C132" t="str">
            <v>ML</v>
          </cell>
          <cell r="D132">
            <v>8800</v>
          </cell>
        </row>
        <row r="133">
          <cell r="A133" t="str">
            <v>Antisol blanco (presentación 20 kg)</v>
          </cell>
          <cell r="C133" t="str">
            <v>KG</v>
          </cell>
          <cell r="D133">
            <v>4682</v>
          </cell>
        </row>
        <row r="134">
          <cell r="A134" t="str">
            <v>Árbol de 1.2 m</v>
          </cell>
          <cell r="C134" t="str">
            <v>U</v>
          </cell>
          <cell r="D134">
            <v>20000</v>
          </cell>
        </row>
        <row r="135">
          <cell r="A135" t="str">
            <v>Árbol de 0.6 m</v>
          </cell>
          <cell r="C135" t="str">
            <v>U</v>
          </cell>
          <cell r="D135">
            <v>15000</v>
          </cell>
        </row>
        <row r="136">
          <cell r="A136" t="str">
            <v>Arena de sello (fina) (para adoquines)</v>
          </cell>
          <cell r="C136" t="str">
            <v>M³</v>
          </cell>
          <cell r="D136">
            <v>65000</v>
          </cell>
        </row>
        <row r="137">
          <cell r="A137" t="str">
            <v>Arena de soporte (media) (para adoquines)</v>
          </cell>
          <cell r="C137" t="str">
            <v>M³</v>
          </cell>
          <cell r="D137">
            <v>65000</v>
          </cell>
        </row>
        <row r="138">
          <cell r="A138" t="str">
            <v>Arena de trituración</v>
          </cell>
          <cell r="C138" t="str">
            <v>M³</v>
          </cell>
          <cell r="D138">
            <v>65000</v>
          </cell>
        </row>
        <row r="139">
          <cell r="A139" t="str">
            <v>Arena lavada</v>
          </cell>
          <cell r="C139" t="str">
            <v>M³</v>
          </cell>
          <cell r="D139">
            <v>75000</v>
          </cell>
        </row>
        <row r="140">
          <cell r="A140" t="str">
            <v>Asfalto AP 190 (Brea)</v>
          </cell>
          <cell r="C140" t="str">
            <v>KG</v>
          </cell>
          <cell r="D140">
            <v>1680</v>
          </cell>
        </row>
        <row r="141">
          <cell r="A141" t="str">
            <v>Asfalto liquido RC 250</v>
          </cell>
          <cell r="C141" t="str">
            <v>GALÓN</v>
          </cell>
          <cell r="D141">
            <v>5800</v>
          </cell>
        </row>
        <row r="142">
          <cell r="A142" t="str">
            <v>Barras de transferencia de carga 1"</v>
          </cell>
          <cell r="C142" t="str">
            <v>KG</v>
          </cell>
          <cell r="D142">
            <v>2960</v>
          </cell>
        </row>
        <row r="143">
          <cell r="A143" t="str">
            <v>Barras de unión 1/2"</v>
          </cell>
          <cell r="C143" t="str">
            <v>KG</v>
          </cell>
          <cell r="D143">
            <v>2960</v>
          </cell>
        </row>
        <row r="144">
          <cell r="A144" t="str">
            <v>Bentonita</v>
          </cell>
          <cell r="C144" t="str">
            <v>KG</v>
          </cell>
          <cell r="D144">
            <v>7560</v>
          </cell>
        </row>
        <row r="145">
          <cell r="A145" t="str">
            <v>Biomanto</v>
          </cell>
          <cell r="C145" t="str">
            <v>M²</v>
          </cell>
          <cell r="D145">
            <v>16000</v>
          </cell>
        </row>
        <row r="146">
          <cell r="A146" t="str">
            <v>Bolsacreto de 1m3</v>
          </cell>
          <cell r="C146" t="str">
            <v>U</v>
          </cell>
          <cell r="D146">
            <v>22000</v>
          </cell>
        </row>
        <row r="147">
          <cell r="A147" t="str">
            <v>Bolsas de polipropileno</v>
          </cell>
          <cell r="C147" t="str">
            <v>U</v>
          </cell>
          <cell r="D147">
            <v>700</v>
          </cell>
        </row>
        <row r="148">
          <cell r="A148" t="str">
            <v>Cable de 1/2" (para anclajes)</v>
          </cell>
          <cell r="C148" t="str">
            <v>ML</v>
          </cell>
          <cell r="D148">
            <v>7800</v>
          </cell>
        </row>
        <row r="149">
          <cell r="A149" t="str">
            <v>CAL</v>
          </cell>
          <cell r="C149" t="str">
            <v>KG</v>
          </cell>
          <cell r="D149">
            <v>800</v>
          </cell>
        </row>
        <row r="150">
          <cell r="A150" t="str">
            <v>Camisa metálica en acero A-37 (camisa de pilotes)</v>
          </cell>
          <cell r="C150" t="str">
            <v>KG</v>
          </cell>
          <cell r="D150">
            <v>2960</v>
          </cell>
        </row>
        <row r="151">
          <cell r="A151" t="str">
            <v>Camisas y formaleta en concreto</v>
          </cell>
          <cell r="C151" t="str">
            <v>ML</v>
          </cell>
          <cell r="D151">
            <v>35000</v>
          </cell>
        </row>
        <row r="152">
          <cell r="A152" t="str">
            <v>Captafaro</v>
          </cell>
          <cell r="C152" t="str">
            <v>U</v>
          </cell>
          <cell r="D152">
            <v>10800</v>
          </cell>
        </row>
        <row r="153">
          <cell r="A153" t="str">
            <v>Cemento Asfaltico 60-70</v>
          </cell>
          <cell r="C153" t="str">
            <v>KG</v>
          </cell>
          <cell r="D153">
            <v>1800</v>
          </cell>
        </row>
        <row r="154">
          <cell r="A154" t="str">
            <v>Cemento Asfaltico 80-100</v>
          </cell>
          <cell r="C154" t="str">
            <v>KG</v>
          </cell>
          <cell r="D154">
            <v>1800</v>
          </cell>
        </row>
        <row r="155">
          <cell r="A155" t="str">
            <v>Cemento asfaltico modificado con polímeros tipo I</v>
          </cell>
          <cell r="C155" t="str">
            <v>KG</v>
          </cell>
          <cell r="D155">
            <v>2900</v>
          </cell>
        </row>
        <row r="156">
          <cell r="A156" t="str">
            <v>Cemento asfaltico modificado con polímeros tipo II</v>
          </cell>
          <cell r="C156" t="str">
            <v>KG</v>
          </cell>
          <cell r="D156">
            <v>3300</v>
          </cell>
        </row>
        <row r="157">
          <cell r="A157" t="str">
            <v>Cemento asfaltico modificado con polímeros tipo III</v>
          </cell>
          <cell r="C157" t="str">
            <v>KG</v>
          </cell>
          <cell r="D157">
            <v>3300</v>
          </cell>
        </row>
        <row r="158">
          <cell r="A158" t="str">
            <v>Cemento asfaltico modificado con polímeros tipo IV</v>
          </cell>
          <cell r="C158" t="str">
            <v>KG</v>
          </cell>
          <cell r="D158">
            <v>3300</v>
          </cell>
        </row>
        <row r="159">
          <cell r="A159" t="str">
            <v>Cemento asfaltico modificado con polímeros tipo V</v>
          </cell>
          <cell r="C159" t="str">
            <v>KG</v>
          </cell>
          <cell r="D159">
            <v>1750</v>
          </cell>
        </row>
        <row r="160">
          <cell r="A160" t="str">
            <v>Cemento gris</v>
          </cell>
          <cell r="C160" t="str">
            <v>KG</v>
          </cell>
          <cell r="D160">
            <v>550</v>
          </cell>
        </row>
        <row r="161">
          <cell r="A161" t="str">
            <v>Cespedones</v>
          </cell>
          <cell r="C161" t="str">
            <v>M²</v>
          </cell>
          <cell r="D161">
            <v>6300</v>
          </cell>
        </row>
        <row r="162">
          <cell r="A162" t="str">
            <v>Cicatrizante (para remoción de especies vegetales) (ítem 201.9)</v>
          </cell>
          <cell r="C162" t="str">
            <v>KG</v>
          </cell>
          <cell r="D162">
            <v>8930</v>
          </cell>
        </row>
        <row r="163">
          <cell r="A163" t="str">
            <v>Cintilla de poliuretano (Sikarod) (pavimentos de concreto hidráulico) (ítem 500)</v>
          </cell>
          <cell r="C163" t="str">
            <v>ML</v>
          </cell>
          <cell r="D163">
            <v>2517</v>
          </cell>
        </row>
        <row r="164">
          <cell r="A164" t="str">
            <v>Cinta Sika PVC 0,22 (sello para junta de puentes) (ítem 642.2)</v>
          </cell>
          <cell r="C164" t="str">
            <v>ML</v>
          </cell>
          <cell r="D164">
            <v>35000</v>
          </cell>
        </row>
        <row r="165">
          <cell r="A165" t="str">
            <v>Concreto clase A</v>
          </cell>
          <cell r="C165" t="str">
            <v>M³</v>
          </cell>
          <cell r="D165">
            <v>400320</v>
          </cell>
        </row>
        <row r="166">
          <cell r="A166" t="str">
            <v>Concreto clase B</v>
          </cell>
          <cell r="C166" t="str">
            <v>M³</v>
          </cell>
          <cell r="D166">
            <v>375360</v>
          </cell>
        </row>
        <row r="167">
          <cell r="A167" t="str">
            <v>Concreto clase C</v>
          </cell>
          <cell r="C167" t="str">
            <v>M³</v>
          </cell>
          <cell r="D167">
            <v>356160</v>
          </cell>
        </row>
        <row r="168">
          <cell r="A168" t="str">
            <v xml:space="preserve">Concreto clase D </v>
          </cell>
          <cell r="C168" t="str">
            <v>M³</v>
          </cell>
          <cell r="D168">
            <v>359040</v>
          </cell>
        </row>
        <row r="169">
          <cell r="A169" t="str">
            <v>Concreto Clase E</v>
          </cell>
          <cell r="C169" t="str">
            <v>M³</v>
          </cell>
          <cell r="D169">
            <v>134852</v>
          </cell>
        </row>
        <row r="170">
          <cell r="A170" t="str">
            <v>Concreto Clase F</v>
          </cell>
          <cell r="C170" t="str">
            <v>M³</v>
          </cell>
          <cell r="D170">
            <v>134852</v>
          </cell>
        </row>
        <row r="171">
          <cell r="A171" t="str">
            <v>Concreto hidráulico para pavimento MR-43</v>
          </cell>
          <cell r="C171" t="str">
            <v>M³</v>
          </cell>
          <cell r="D171">
            <v>384000</v>
          </cell>
        </row>
        <row r="172">
          <cell r="A172" t="str">
            <v>Cordón detonante</v>
          </cell>
          <cell r="C172" t="str">
            <v>ML</v>
          </cell>
          <cell r="D172">
            <v>900</v>
          </cell>
        </row>
        <row r="173">
          <cell r="A173" t="str">
            <v>Costal de fibra o fique</v>
          </cell>
          <cell r="C173" t="str">
            <v>M²</v>
          </cell>
          <cell r="D173">
            <v>1000</v>
          </cell>
        </row>
        <row r="174">
          <cell r="A174" t="str">
            <v>Cuñas para el tensionamiento (acero de preesfuerzo) (ítem 641)</v>
          </cell>
          <cell r="C174" t="str">
            <v>U</v>
          </cell>
          <cell r="D174">
            <v>17000</v>
          </cell>
        </row>
        <row r="175">
          <cell r="A175" t="str">
            <v>Delineador de corona</v>
          </cell>
          <cell r="C175" t="str">
            <v>U</v>
          </cell>
          <cell r="D175">
            <v>101000</v>
          </cell>
        </row>
        <row r="176">
          <cell r="A176" t="str">
            <v>Derecho de explotación de materiales</v>
          </cell>
          <cell r="C176" t="str">
            <v>M³</v>
          </cell>
          <cell r="D176">
            <v>2500</v>
          </cell>
        </row>
        <row r="177">
          <cell r="A177" t="str">
            <v>Disolvente para pintura (Thiner)</v>
          </cell>
          <cell r="C177" t="str">
            <v>GALÓN</v>
          </cell>
          <cell r="D177">
            <v>14000</v>
          </cell>
        </row>
        <row r="178">
          <cell r="A178" t="str">
            <v xml:space="preserve">Disolvente para pintura  </v>
          </cell>
          <cell r="C178" t="str">
            <v>GALÓN</v>
          </cell>
          <cell r="D178">
            <v>14000</v>
          </cell>
        </row>
        <row r="179">
          <cell r="A179" t="str">
            <v>Ductos para tensionamiento (acero de preesfuerzo) (ítem 641)</v>
          </cell>
          <cell r="C179" t="str">
            <v>ML</v>
          </cell>
          <cell r="D179">
            <v>10500</v>
          </cell>
        </row>
        <row r="180">
          <cell r="A180" t="str">
            <v>Emulsión CRM</v>
          </cell>
          <cell r="C180" t="str">
            <v>LT</v>
          </cell>
          <cell r="D180">
            <v>1200</v>
          </cell>
        </row>
        <row r="181">
          <cell r="A181" t="str">
            <v>Emulsión modificada con polímeros CRMm</v>
          </cell>
          <cell r="C181" t="str">
            <v>LT</v>
          </cell>
          <cell r="D181">
            <v>1200</v>
          </cell>
        </row>
        <row r="182">
          <cell r="A182" t="str">
            <v>Emulsión CRL-0</v>
          </cell>
          <cell r="C182" t="str">
            <v>LT</v>
          </cell>
          <cell r="D182">
            <v>1200</v>
          </cell>
        </row>
        <row r="183">
          <cell r="A183" t="str">
            <v>Emulsión CRL-1</v>
          </cell>
          <cell r="C183" t="str">
            <v>LT</v>
          </cell>
          <cell r="D183">
            <v>1200</v>
          </cell>
        </row>
        <row r="184">
          <cell r="A184" t="str">
            <v>Emulsión CRL-1h</v>
          </cell>
          <cell r="C184" t="str">
            <v>LT</v>
          </cell>
          <cell r="D184">
            <v>1200</v>
          </cell>
        </row>
        <row r="185">
          <cell r="A185" t="str">
            <v>Emulsión CRL-1hm</v>
          </cell>
          <cell r="C185" t="str">
            <v>LT</v>
          </cell>
          <cell r="D185">
            <v>1200</v>
          </cell>
        </row>
        <row r="186">
          <cell r="A186" t="str">
            <v>Emulsión CRR-1</v>
          </cell>
          <cell r="C186" t="str">
            <v>LT</v>
          </cell>
          <cell r="D186">
            <v>1200</v>
          </cell>
        </row>
        <row r="187">
          <cell r="A187" t="str">
            <v>Emulsión CRR-2</v>
          </cell>
          <cell r="C187" t="str">
            <v>LT</v>
          </cell>
          <cell r="D187">
            <v>1200</v>
          </cell>
        </row>
        <row r="188">
          <cell r="A188" t="str">
            <v>Emulsión CRR-1m</v>
          </cell>
          <cell r="C188" t="str">
            <v>LT</v>
          </cell>
          <cell r="D188">
            <v>1200</v>
          </cell>
        </row>
        <row r="189">
          <cell r="A189" t="str">
            <v>Emulsión CRR-2m</v>
          </cell>
          <cell r="C189" t="str">
            <v>LT</v>
          </cell>
          <cell r="D189">
            <v>1200</v>
          </cell>
        </row>
        <row r="190">
          <cell r="A190" t="str">
            <v>Esferas reflectivas</v>
          </cell>
          <cell r="C190" t="str">
            <v>KG</v>
          </cell>
          <cell r="D190">
            <v>3300</v>
          </cell>
        </row>
        <row r="191">
          <cell r="A191" t="str">
            <v>Estacas, pintura, tachuelas, hilo</v>
          </cell>
          <cell r="C191" t="str">
            <v>GLOBAL</v>
          </cell>
          <cell r="D191">
            <v>500</v>
          </cell>
        </row>
        <row r="192">
          <cell r="A192" t="str">
            <v>Explosivos  75% (INDUGEL)</v>
          </cell>
          <cell r="C192" t="str">
            <v>LB</v>
          </cell>
          <cell r="D192">
            <v>5500</v>
          </cell>
        </row>
        <row r="193">
          <cell r="A193" t="str">
            <v>Formaleta (gaviones, juntas de bordillos, juntas de cunetas, muros, concreto clase D,E y G)</v>
          </cell>
          <cell r="C193" t="str">
            <v>M²</v>
          </cell>
          <cell r="D193">
            <v>22000</v>
          </cell>
        </row>
        <row r="194">
          <cell r="A194" t="str">
            <v>Formaleta concreto clase A,B y C</v>
          </cell>
          <cell r="C194" t="str">
            <v>M²</v>
          </cell>
          <cell r="D194">
            <v>22000</v>
          </cell>
        </row>
        <row r="195">
          <cell r="A195" t="str">
            <v>Formaleta para baranda de concreto</v>
          </cell>
          <cell r="C195" t="str">
            <v>ML</v>
          </cell>
          <cell r="D195">
            <v>25000</v>
          </cell>
        </row>
        <row r="196">
          <cell r="A196" t="str">
            <v>Formaleta</v>
          </cell>
          <cell r="C196" t="str">
            <v>M²</v>
          </cell>
          <cell r="D196">
            <v>13000</v>
          </cell>
        </row>
        <row r="197">
          <cell r="A197" t="str">
            <v>Formaleta, platina y accesorios (escamas en concreto)</v>
          </cell>
          <cell r="C197" t="str">
            <v>GLOBAL</v>
          </cell>
          <cell r="D197">
            <v>190000</v>
          </cell>
        </row>
        <row r="198">
          <cell r="A198" t="str">
            <v>Fulminantes</v>
          </cell>
          <cell r="C198" t="str">
            <v>U</v>
          </cell>
          <cell r="D198">
            <v>850</v>
          </cell>
        </row>
        <row r="199">
          <cell r="A199" t="str">
            <v>Fundente</v>
          </cell>
          <cell r="C199" t="str">
            <v>KG</v>
          </cell>
          <cell r="D199">
            <v>12300</v>
          </cell>
        </row>
        <row r="200">
          <cell r="A200" t="str">
            <v>Gas propano</v>
          </cell>
          <cell r="C200" t="str">
            <v>KG</v>
          </cell>
          <cell r="D200">
            <v>3000</v>
          </cell>
        </row>
        <row r="201">
          <cell r="A201" t="str">
            <v>Geotextil T2400 o similar (proveedores Lafayet, Tensar, Omnes u otros)</v>
          </cell>
          <cell r="C201" t="str">
            <v>M²</v>
          </cell>
          <cell r="D201">
            <v>5477</v>
          </cell>
        </row>
        <row r="202">
          <cell r="A202" t="str">
            <v>Geotextil NT-2500 o similar (proveedores, Tensar, Omnes u otros)</v>
          </cell>
          <cell r="C202" t="str">
            <v>M²</v>
          </cell>
          <cell r="D202">
            <v>4990</v>
          </cell>
        </row>
        <row r="203">
          <cell r="A203" t="str">
            <v>Geotextil NT REPAV 450 o similar (proveedores Lafayet, Tensar, Omnes u otros)</v>
          </cell>
          <cell r="C203" t="str">
            <v>M²</v>
          </cell>
          <cell r="D203">
            <v>4100</v>
          </cell>
        </row>
        <row r="204">
          <cell r="A204" t="str">
            <v>Geotextil T 2100 o similar (proveedores Lafayet, Tensar, Omnes u otros)</v>
          </cell>
          <cell r="C204" t="str">
            <v>M²</v>
          </cell>
          <cell r="D204">
            <v>4854</v>
          </cell>
        </row>
        <row r="205">
          <cell r="A205" t="str">
            <v>Grapas</v>
          </cell>
          <cell r="C205" t="str">
            <v>KG</v>
          </cell>
          <cell r="D205">
            <v>5390</v>
          </cell>
        </row>
        <row r="206">
          <cell r="A206" t="str">
            <v>Lechada para ductos (acero de preesfuerzo)</v>
          </cell>
          <cell r="C206" t="str">
            <v>LT</v>
          </cell>
          <cell r="D206">
            <v>750</v>
          </cell>
        </row>
        <row r="207">
          <cell r="A207" t="str">
            <v>Limpiador 1/4 de galón (anclajes)</v>
          </cell>
          <cell r="C207" t="str">
            <v>U</v>
          </cell>
          <cell r="D207">
            <v>26000</v>
          </cell>
        </row>
        <row r="208">
          <cell r="A208" t="str">
            <v>Listón en guadua para empradizar</v>
          </cell>
          <cell r="C208" t="str">
            <v>ML</v>
          </cell>
          <cell r="D208">
            <v>3500</v>
          </cell>
        </row>
        <row r="209">
          <cell r="A209" t="str">
            <v>Manguera de polietileno de 2 1/2"</v>
          </cell>
          <cell r="C209" t="str">
            <v>ML</v>
          </cell>
          <cell r="D209">
            <v>6200</v>
          </cell>
        </row>
        <row r="210">
          <cell r="A210" t="str">
            <v>Mantos asfálticos para impermeabilizaciones de estructuras</v>
          </cell>
          <cell r="C210" t="str">
            <v>M²</v>
          </cell>
          <cell r="D210">
            <v>19450</v>
          </cell>
        </row>
        <row r="211">
          <cell r="A211" t="str">
            <v>Malla para gaviones (2M3)</v>
          </cell>
          <cell r="C211" t="str">
            <v>U</v>
          </cell>
          <cell r="D211">
            <v>80000</v>
          </cell>
        </row>
        <row r="212">
          <cell r="A212" t="str">
            <v>Malla colchogavión  (4.0x2.0x0.30)</v>
          </cell>
          <cell r="C212" t="str">
            <v>U</v>
          </cell>
          <cell r="D212">
            <v>185000</v>
          </cell>
        </row>
        <row r="213">
          <cell r="A213" t="str">
            <v>Malla eslabonada, calibre 10, 6 ojos</v>
          </cell>
          <cell r="C213" t="str">
            <v>M²</v>
          </cell>
          <cell r="D213">
            <v>12000</v>
          </cell>
        </row>
        <row r="214">
          <cell r="A214" t="str">
            <v>Malla electrosoldada</v>
          </cell>
          <cell r="C214" t="str">
            <v>Kg</v>
          </cell>
          <cell r="D214">
            <v>3500</v>
          </cell>
        </row>
        <row r="215">
          <cell r="A215" t="str">
            <v>Material de afirmado</v>
          </cell>
          <cell r="C215" t="str">
            <v>M³</v>
          </cell>
          <cell r="D215">
            <v>15000</v>
          </cell>
        </row>
        <row r="216">
          <cell r="A216" t="str">
            <v>Material de afirmado de la zona</v>
          </cell>
          <cell r="C216" t="str">
            <v>M³</v>
          </cell>
          <cell r="D216">
            <v>5000</v>
          </cell>
        </row>
        <row r="217">
          <cell r="A217" t="str">
            <v>Material de Base</v>
          </cell>
          <cell r="C217" t="str">
            <v>M³</v>
          </cell>
          <cell r="D217">
            <v>65000</v>
          </cell>
        </row>
        <row r="218">
          <cell r="A218" t="str">
            <v>Material Base Granular puesta en obra</v>
          </cell>
          <cell r="C218" t="str">
            <v>M³</v>
          </cell>
          <cell r="D218">
            <v>52000</v>
          </cell>
        </row>
        <row r="219">
          <cell r="A219" t="str">
            <v>Material de la zona (para estabilizar bases)</v>
          </cell>
          <cell r="C219" t="str">
            <v>M³</v>
          </cell>
          <cell r="D219">
            <v>45000</v>
          </cell>
        </row>
        <row r="220">
          <cell r="A220" t="str">
            <v>Material de base (gradación 1)</v>
          </cell>
          <cell r="C220" t="str">
            <v>M³</v>
          </cell>
          <cell r="D220">
            <v>65000</v>
          </cell>
        </row>
        <row r="221">
          <cell r="A221" t="str">
            <v>Material de base (gradación 2)</v>
          </cell>
          <cell r="C221" t="str">
            <v>M³</v>
          </cell>
          <cell r="D221">
            <v>65000</v>
          </cell>
        </row>
        <row r="222">
          <cell r="A222" t="str">
            <v>Material de base (gradación 3)(granular fino)</v>
          </cell>
          <cell r="C222" t="str">
            <v>M³</v>
          </cell>
          <cell r="D222">
            <v>65000</v>
          </cell>
        </row>
        <row r="223">
          <cell r="A223" t="str">
            <v>Material para pedraplén</v>
          </cell>
          <cell r="C223" t="str">
            <v>M³</v>
          </cell>
          <cell r="D223">
            <v>40000</v>
          </cell>
        </row>
        <row r="224">
          <cell r="A224" t="str">
            <v>Material de Sub- Base para Bacheo</v>
          </cell>
          <cell r="C224" t="str">
            <v>M³</v>
          </cell>
          <cell r="D224">
            <v>40000</v>
          </cell>
        </row>
        <row r="225">
          <cell r="A225" t="str">
            <v>Material de Sub- Base</v>
          </cell>
          <cell r="C225" t="str">
            <v>M³</v>
          </cell>
          <cell r="D225">
            <v>40000</v>
          </cell>
        </row>
        <row r="226">
          <cell r="A226" t="str">
            <v>Material de Sub- Base CBR=30%</v>
          </cell>
          <cell r="C226" t="str">
            <v>M³</v>
          </cell>
          <cell r="D226">
            <v>40000</v>
          </cell>
        </row>
        <row r="227">
          <cell r="A227" t="str">
            <v>Material de Sub- Base CBR=40%</v>
          </cell>
          <cell r="C227" t="str">
            <v>M³</v>
          </cell>
          <cell r="D227">
            <v>40000</v>
          </cell>
        </row>
        <row r="228">
          <cell r="A228" t="str">
            <v>Material seleccionado para relleno</v>
          </cell>
          <cell r="C228" t="str">
            <v>M³</v>
          </cell>
          <cell r="D228">
            <v>17500</v>
          </cell>
        </row>
        <row r="229">
          <cell r="A229" t="str">
            <v>Material drenante (tamaño máximo 3") (ítem 673.2)</v>
          </cell>
          <cell r="C229" t="str">
            <v>M³</v>
          </cell>
          <cell r="D229">
            <v>58000</v>
          </cell>
        </row>
        <row r="230">
          <cell r="A230" t="str">
            <v>Material filtrante (tamaño máximo 6") (ítem 610.2)</v>
          </cell>
          <cell r="C230" t="str">
            <v>M³</v>
          </cell>
          <cell r="D230">
            <v>50000</v>
          </cell>
        </row>
        <row r="231">
          <cell r="A231" t="str">
            <v>Mecha Lenta</v>
          </cell>
          <cell r="C231" t="str">
            <v>ML</v>
          </cell>
          <cell r="D231">
            <v>700</v>
          </cell>
        </row>
        <row r="232">
          <cell r="A232" t="str">
            <v>Mezcla abierta en caliente MAC-1</v>
          </cell>
          <cell r="C232" t="str">
            <v>M³</v>
          </cell>
          <cell r="D232">
            <v>310000</v>
          </cell>
        </row>
        <row r="233">
          <cell r="A233" t="str">
            <v>Mezcla abierta en caliente MAC-2</v>
          </cell>
          <cell r="C233" t="str">
            <v>M³</v>
          </cell>
          <cell r="D233">
            <v>310000</v>
          </cell>
        </row>
        <row r="234">
          <cell r="A234" t="str">
            <v>Mezcla abierta en caliente MAC-3</v>
          </cell>
          <cell r="C234" t="str">
            <v>M³</v>
          </cell>
          <cell r="D234">
            <v>310000</v>
          </cell>
        </row>
        <row r="235">
          <cell r="A235" t="str">
            <v>Mezcla abierta en frio MAF-1</v>
          </cell>
          <cell r="C235" t="str">
            <v>M³</v>
          </cell>
          <cell r="D235">
            <v>280000</v>
          </cell>
        </row>
        <row r="236">
          <cell r="A236" t="str">
            <v>Mezcla abierta en frio MAF-2</v>
          </cell>
          <cell r="C236" t="str">
            <v>M³</v>
          </cell>
          <cell r="D236">
            <v>280000</v>
          </cell>
        </row>
        <row r="237">
          <cell r="A237" t="str">
            <v>Mezcla abierta en frio MAF-3</v>
          </cell>
          <cell r="C237" t="str">
            <v>M³</v>
          </cell>
          <cell r="D237">
            <v>280000</v>
          </cell>
        </row>
        <row r="238">
          <cell r="A238" t="str">
            <v>Mezcla densa en caliente MDC-0</v>
          </cell>
          <cell r="C238" t="str">
            <v>M³</v>
          </cell>
          <cell r="D238">
            <v>325000</v>
          </cell>
        </row>
        <row r="239">
          <cell r="A239" t="str">
            <v>Mezcla densa en caliente MDC-1</v>
          </cell>
          <cell r="C239" t="str">
            <v>M³</v>
          </cell>
          <cell r="D239">
            <v>330000</v>
          </cell>
        </row>
        <row r="240">
          <cell r="A240" t="str">
            <v>Mezcla densa en caliente MDC-2</v>
          </cell>
          <cell r="C240" t="str">
            <v>M³</v>
          </cell>
          <cell r="D240">
            <v>330000</v>
          </cell>
        </row>
        <row r="241">
          <cell r="A241" t="str">
            <v>Mezcla densa en caliente MDC-3</v>
          </cell>
          <cell r="C241" t="str">
            <v>M³</v>
          </cell>
          <cell r="D241">
            <v>330000</v>
          </cell>
        </row>
        <row r="242">
          <cell r="A242" t="str">
            <v>Mezcla densa en frio MDF-1</v>
          </cell>
          <cell r="C242" t="str">
            <v>M³</v>
          </cell>
          <cell r="D242">
            <v>330000</v>
          </cell>
        </row>
        <row r="243">
          <cell r="A243" t="str">
            <v>Mezcla densa en frio MDF-2</v>
          </cell>
          <cell r="C243" t="str">
            <v>M³</v>
          </cell>
          <cell r="D243">
            <v>330000</v>
          </cell>
        </row>
        <row r="244">
          <cell r="A244" t="str">
            <v>Mezcla densa en frio MDF-3</v>
          </cell>
          <cell r="C244" t="str">
            <v>M³</v>
          </cell>
          <cell r="D244">
            <v>330000</v>
          </cell>
        </row>
        <row r="245">
          <cell r="A245" t="str">
            <v>Mezcla discontinua en caliente M-1</v>
          </cell>
          <cell r="C245" t="str">
            <v>M³</v>
          </cell>
          <cell r="D245">
            <v>340000</v>
          </cell>
        </row>
        <row r="246">
          <cell r="A246" t="str">
            <v>Mezcla discontinua en caliente M-2</v>
          </cell>
          <cell r="C246" t="str">
            <v>M³</v>
          </cell>
          <cell r="D246">
            <v>340000</v>
          </cell>
        </row>
        <row r="247">
          <cell r="A247" t="str">
            <v>Mezcla discontinua en caliente F-1</v>
          </cell>
          <cell r="C247" t="str">
            <v>M³</v>
          </cell>
          <cell r="D247">
            <v>340000</v>
          </cell>
        </row>
        <row r="248">
          <cell r="A248" t="str">
            <v>Mezcla discontinua en caliente F-2</v>
          </cell>
          <cell r="C248" t="str">
            <v>M³</v>
          </cell>
          <cell r="D248">
            <v>340000</v>
          </cell>
        </row>
        <row r="249">
          <cell r="A249" t="str">
            <v>Nutrientes (para remoción de especies vegetales) (dap, triple 15 o similar) (ítem 201.9)</v>
          </cell>
          <cell r="C249" t="str">
            <v>KG</v>
          </cell>
          <cell r="D249">
            <v>2000</v>
          </cell>
        </row>
        <row r="250">
          <cell r="A250" t="str">
            <v>Obra falsa concreto clase A y B (puntal de 3m metálico)</v>
          </cell>
          <cell r="C250" t="str">
            <v>M²</v>
          </cell>
          <cell r="D250">
            <v>49920</v>
          </cell>
        </row>
        <row r="251">
          <cell r="A251" t="str">
            <v>Oxigeno industrial</v>
          </cell>
          <cell r="C251" t="str">
            <v>KG</v>
          </cell>
          <cell r="D251">
            <v>18720</v>
          </cell>
        </row>
        <row r="252">
          <cell r="A252" t="str">
            <v>Paral en madera rolliza de 3" (tablestacados)</v>
          </cell>
          <cell r="C252" t="str">
            <v>ML</v>
          </cell>
          <cell r="D252">
            <v>4500</v>
          </cell>
        </row>
        <row r="253">
          <cell r="A253" t="str">
            <v>Paral en madera rolliza de 6" y 5m de longitud (tablestacados)</v>
          </cell>
          <cell r="C253" t="str">
            <v>U</v>
          </cell>
          <cell r="D253">
            <v>20000</v>
          </cell>
        </row>
        <row r="254">
          <cell r="A254" t="str">
            <v>Paral en madera rolliza de 5" y 4,5m de longitud (tablestacados)</v>
          </cell>
          <cell r="C254" t="str">
            <v>U</v>
          </cell>
          <cell r="D254">
            <v>18000</v>
          </cell>
        </row>
        <row r="255">
          <cell r="A255" t="str">
            <v>Paral en madera rolliza de 6" y 8m de longitud (tablestacados)</v>
          </cell>
          <cell r="C255" t="str">
            <v>U</v>
          </cell>
          <cell r="D255">
            <v>45000</v>
          </cell>
        </row>
        <row r="256">
          <cell r="A256" t="str">
            <v>Pegante epóxico</v>
          </cell>
          <cell r="C256" t="str">
            <v>KG</v>
          </cell>
          <cell r="D256">
            <v>35000</v>
          </cell>
        </row>
        <row r="257">
          <cell r="A257" t="str">
            <v>Piedra para concreto ciclópeo (rajón o canto rodado)</v>
          </cell>
          <cell r="C257" t="str">
            <v>M³</v>
          </cell>
          <cell r="D257">
            <v>45000</v>
          </cell>
        </row>
        <row r="258">
          <cell r="A258" t="str">
            <v>Piedra para gavión</v>
          </cell>
          <cell r="C258" t="str">
            <v>M³</v>
          </cell>
          <cell r="D258">
            <v>45000</v>
          </cell>
        </row>
        <row r="259">
          <cell r="A259" t="str">
            <v>Pintura acrílica para tráfico (Base agua)</v>
          </cell>
          <cell r="C259" t="str">
            <v>GALÓN</v>
          </cell>
          <cell r="D259">
            <v>60000</v>
          </cell>
        </row>
        <row r="260">
          <cell r="A260" t="str">
            <v>Pintura anticorrosiva (Gris o rojo  protección)</v>
          </cell>
          <cell r="C260" t="str">
            <v>GALÓN</v>
          </cell>
          <cell r="D260">
            <v>40000</v>
          </cell>
        </row>
        <row r="261">
          <cell r="A261" t="str">
            <v>Pintura acrílica, esmalte o similar (pintura de estructuras metálicas) (ítem 650.4)</v>
          </cell>
          <cell r="C261" t="str">
            <v>GALÓN</v>
          </cell>
          <cell r="D261">
            <v>45000</v>
          </cell>
        </row>
        <row r="262">
          <cell r="A262" t="str">
            <v>Pintura Base de Agua Tipo I</v>
          </cell>
          <cell r="C262" t="str">
            <v>GALÓN</v>
          </cell>
          <cell r="D262">
            <v>45000</v>
          </cell>
        </row>
        <row r="263">
          <cell r="A263" t="str">
            <v>Pilote en madera de 15*15</v>
          </cell>
          <cell r="C263" t="str">
            <v>ML</v>
          </cell>
          <cell r="D263">
            <v>8000</v>
          </cell>
        </row>
        <row r="264">
          <cell r="A264" t="str">
            <v>Platina de 1" x 1/4" (cerramiento en malla)</v>
          </cell>
          <cell r="C264" t="str">
            <v>ML</v>
          </cell>
          <cell r="D264">
            <v>3300</v>
          </cell>
        </row>
        <row r="265">
          <cell r="A265" t="str">
            <v xml:space="preserve">Poste de madera para cercas </v>
          </cell>
          <cell r="C265" t="str">
            <v>U</v>
          </cell>
          <cell r="D265">
            <v>8000</v>
          </cell>
        </row>
        <row r="266">
          <cell r="A266" t="str">
            <v>Poste kilometraje</v>
          </cell>
          <cell r="C266" t="str">
            <v>U</v>
          </cell>
          <cell r="D266">
            <v>140000</v>
          </cell>
        </row>
        <row r="267">
          <cell r="A267" t="str">
            <v>Poste para señal en ángulo de 2*2*1/4 de 3,5m</v>
          </cell>
          <cell r="C267" t="str">
            <v>U</v>
          </cell>
          <cell r="D267">
            <v>42000</v>
          </cell>
        </row>
        <row r="268">
          <cell r="A268" t="str">
            <v>Postes de concreto para cercas</v>
          </cell>
          <cell r="C268" t="str">
            <v>U</v>
          </cell>
          <cell r="D268">
            <v>28000</v>
          </cell>
        </row>
        <row r="269">
          <cell r="A269" t="str">
            <v>Postes para defensa metálica (1,80m)</v>
          </cell>
          <cell r="C269" t="str">
            <v>U</v>
          </cell>
          <cell r="D269">
            <v>108000</v>
          </cell>
        </row>
        <row r="270">
          <cell r="A270" t="str">
            <v>Químico estabilizante (PROBASE)</v>
          </cell>
          <cell r="C270" t="str">
            <v>LT</v>
          </cell>
          <cell r="D270">
            <v>43700</v>
          </cell>
        </row>
        <row r="271">
          <cell r="A271" t="str">
            <v xml:space="preserve">Resina termoplástica  </v>
          </cell>
          <cell r="C271" t="str">
            <v>KG</v>
          </cell>
          <cell r="D271">
            <v>8715</v>
          </cell>
        </row>
        <row r="272">
          <cell r="A272" t="str">
            <v>Riego de liga</v>
          </cell>
          <cell r="C272" t="str">
            <v>Lt</v>
          </cell>
          <cell r="D272">
            <v>1092</v>
          </cell>
        </row>
        <row r="273">
          <cell r="A273" t="str">
            <v>Salida en PVC D=2" (accesorio para drenes horizontales de 2")</v>
          </cell>
          <cell r="C273" t="str">
            <v>U</v>
          </cell>
          <cell r="D273">
            <v>6500</v>
          </cell>
        </row>
        <row r="274">
          <cell r="A274" t="str">
            <v>Sección final de defensa metálica</v>
          </cell>
          <cell r="C274" t="str">
            <v>U</v>
          </cell>
          <cell r="D274">
            <v>59400</v>
          </cell>
        </row>
        <row r="275">
          <cell r="A275" t="str">
            <v>Sello de silicona o sellador autonivelante</v>
          </cell>
          <cell r="C275" t="str">
            <v>ML</v>
          </cell>
          <cell r="D275">
            <v>2400</v>
          </cell>
        </row>
        <row r="276">
          <cell r="A276" t="str">
            <v>Semillas para empradizar</v>
          </cell>
          <cell r="C276" t="str">
            <v>KG</v>
          </cell>
          <cell r="D276">
            <v>10000</v>
          </cell>
        </row>
        <row r="277">
          <cell r="A277" t="str">
            <v xml:space="preserve">Señal (grupo 2). Tablero en lámina galvanizado de 1,2m*0,4m, calibre 16, reflectivo tipo 1. </v>
          </cell>
          <cell r="C277" t="str">
            <v>U</v>
          </cell>
          <cell r="D277">
            <v>150000</v>
          </cell>
        </row>
        <row r="278">
          <cell r="A278" t="str">
            <v>Señal (grupo 1). Tablero en lámina galvanizada de 75cm*75cm, calibre 16, reflectivo tipo 1.</v>
          </cell>
          <cell r="C278" t="str">
            <v>U</v>
          </cell>
          <cell r="D278">
            <v>130000</v>
          </cell>
        </row>
        <row r="279">
          <cell r="A279" t="str">
            <v xml:space="preserve">Señal (grupo 5). Tablero en lámina galvanizado de 0,90m*1,13m, calibre 16, reflectivo tipo 1. </v>
          </cell>
          <cell r="C279" t="str">
            <v>M²</v>
          </cell>
          <cell r="D279">
            <v>195000</v>
          </cell>
        </row>
        <row r="280">
          <cell r="A280" t="str">
            <v>Señal (grupo 4). Tablero en lámina galvanizado de 60cm*75cm, calibre 16, reflectivo tipo 1. (delineador de curva horizontal)</v>
          </cell>
          <cell r="C280" t="str">
            <v>U</v>
          </cell>
          <cell r="D280">
            <v>125000</v>
          </cell>
        </row>
        <row r="281">
          <cell r="A281" t="str">
            <v xml:space="preserve">Señal (grupo 3 ferrocarril) (SP-54). Tablero en lámina galvanizado de 2,4m*0,3m, calibre 16, reflectivo tipo 1. </v>
          </cell>
          <cell r="C281" t="str">
            <v>U</v>
          </cell>
          <cell r="D281">
            <v>180000</v>
          </cell>
        </row>
        <row r="282">
          <cell r="A282" t="str">
            <v>Sikatop 122</v>
          </cell>
          <cell r="C282" t="str">
            <v>Kg</v>
          </cell>
          <cell r="D282">
            <v>4230</v>
          </cell>
        </row>
        <row r="283">
          <cell r="A283" t="str">
            <v>Sikatop Armatec-110 EpoCem</v>
          </cell>
          <cell r="C283" t="str">
            <v>kg</v>
          </cell>
          <cell r="D283">
            <v>11250</v>
          </cell>
        </row>
        <row r="284">
          <cell r="A284" t="str">
            <v>Soldadura 6013 de 1/8</v>
          </cell>
          <cell r="C284" t="str">
            <v>KG</v>
          </cell>
          <cell r="D284">
            <v>7500</v>
          </cell>
        </row>
        <row r="285">
          <cell r="A285" t="str">
            <v>Soldadura en PVC 1/8 de galón (anclajes)</v>
          </cell>
          <cell r="C285" t="str">
            <v>U</v>
          </cell>
          <cell r="D285">
            <v>18700</v>
          </cell>
        </row>
        <row r="286">
          <cell r="A286" t="str">
            <v>Soldadura 7018</v>
          </cell>
          <cell r="C286" t="str">
            <v>KG</v>
          </cell>
          <cell r="D286">
            <v>8500</v>
          </cell>
        </row>
        <row r="287">
          <cell r="A287" t="str">
            <v>Soldadura L-70</v>
          </cell>
          <cell r="C287" t="str">
            <v>KG</v>
          </cell>
          <cell r="D287">
            <v>9800</v>
          </cell>
        </row>
        <row r="288">
          <cell r="A288" t="str">
            <v>Superplastificante sikament</v>
          </cell>
          <cell r="C288" t="str">
            <v>KG</v>
          </cell>
          <cell r="D288">
            <v>45000</v>
          </cell>
        </row>
        <row r="289">
          <cell r="A289" t="str">
            <v>Tablestaca en madera aserrada (0,25*0,03*3)</v>
          </cell>
          <cell r="C289" t="str">
            <v>U</v>
          </cell>
          <cell r="D289">
            <v>16000</v>
          </cell>
        </row>
        <row r="290">
          <cell r="A290" t="str">
            <v>Tablestaca en madera aserrada (0,3*0,03*3)</v>
          </cell>
          <cell r="C290" t="str">
            <v>U</v>
          </cell>
          <cell r="D290">
            <v>14000</v>
          </cell>
        </row>
        <row r="291">
          <cell r="A291" t="str">
            <v>Tablestaca metálica (riel de 70 lb/yarda)</v>
          </cell>
          <cell r="C291" t="str">
            <v>U</v>
          </cell>
          <cell r="D291">
            <v>35000</v>
          </cell>
        </row>
        <row r="292">
          <cell r="A292" t="str">
            <v>Tacha reflectiva</v>
          </cell>
          <cell r="C292" t="str">
            <v>U</v>
          </cell>
          <cell r="D292">
            <v>4000</v>
          </cell>
        </row>
        <row r="293">
          <cell r="A293" t="str">
            <v>Tapón en PVC RD21 de 1" (para anclajes)</v>
          </cell>
          <cell r="C293" t="str">
            <v>U</v>
          </cell>
          <cell r="D293">
            <v>1200</v>
          </cell>
        </row>
        <row r="294">
          <cell r="A294" t="str">
            <v xml:space="preserve">Tierra abonada </v>
          </cell>
          <cell r="C294" t="str">
            <v>M³</v>
          </cell>
          <cell r="D294">
            <v>75000</v>
          </cell>
        </row>
        <row r="295">
          <cell r="A295" t="str">
            <v>Tornillos para defensa metálica</v>
          </cell>
          <cell r="C295" t="str">
            <v>U</v>
          </cell>
          <cell r="D295">
            <v>1872</v>
          </cell>
        </row>
        <row r="296">
          <cell r="A296" t="str">
            <v>Torón de tensionamiento 1/2" o 5/8" (acero de preesfuerzo) (ítem 641)</v>
          </cell>
          <cell r="C296" t="str">
            <v>KG</v>
          </cell>
          <cell r="D296">
            <v>4700</v>
          </cell>
        </row>
        <row r="297">
          <cell r="A297" t="str">
            <v>Tramo recto para defensas metálicas</v>
          </cell>
          <cell r="C297" t="str">
            <v>ML</v>
          </cell>
          <cell r="D297">
            <v>70027</v>
          </cell>
        </row>
        <row r="298">
          <cell r="A298" t="str">
            <v>Trompetas de 12 torones (acero de preesfuerzo) (ítem 641)</v>
          </cell>
          <cell r="C298" t="str">
            <v>KG</v>
          </cell>
          <cell r="D298">
            <v>35000</v>
          </cell>
        </row>
        <row r="299">
          <cell r="A299" t="str">
            <v>Tubería D=4" tipo pesado, E=2mm (baranda metálica)</v>
          </cell>
          <cell r="C299" t="str">
            <v>ML</v>
          </cell>
          <cell r="D299">
            <v>20000</v>
          </cell>
        </row>
        <row r="300">
          <cell r="A300" t="str">
            <v>Tubería en H de D=3/4", H=1.40m, A=0.20m (baranda metálica)</v>
          </cell>
          <cell r="C300" t="str">
            <v>ML</v>
          </cell>
          <cell r="D300">
            <v>45000</v>
          </cell>
        </row>
        <row r="301">
          <cell r="A301" t="str">
            <v>Tubería Perforada en PVC de 2" (drenes horizontales de 2")</v>
          </cell>
          <cell r="C301" t="str">
            <v>ML</v>
          </cell>
          <cell r="D301">
            <v>11000</v>
          </cell>
        </row>
        <row r="302">
          <cell r="A302" t="str">
            <v>Tubería PVC RD21 de 1" (para anclajes)</v>
          </cell>
          <cell r="C302" t="str">
            <v>ML</v>
          </cell>
          <cell r="D302">
            <v>3300</v>
          </cell>
        </row>
        <row r="303">
          <cell r="A303" t="str">
            <v>Tubería PVC de 1" (para escamas en concreto)</v>
          </cell>
          <cell r="C303" t="str">
            <v>U</v>
          </cell>
          <cell r="D303">
            <v>3300</v>
          </cell>
        </row>
        <row r="304">
          <cell r="A304" t="str">
            <v>Tubería de 10" para vaciado tremi de 4 mts</v>
          </cell>
          <cell r="C304" t="str">
            <v>U</v>
          </cell>
          <cell r="D304">
            <v>66512</v>
          </cell>
        </row>
        <row r="305">
          <cell r="A305" t="str">
            <v>Tubo concreto reforzado 900mm (tipo1)</v>
          </cell>
          <cell r="C305" t="str">
            <v>ML</v>
          </cell>
          <cell r="D305">
            <v>286520</v>
          </cell>
        </row>
        <row r="306">
          <cell r="A306" t="str">
            <v>Tubo concreto reforzado 900mm (tipo 2)</v>
          </cell>
          <cell r="C306" t="str">
            <v>ML</v>
          </cell>
          <cell r="D306">
            <v>360760</v>
          </cell>
        </row>
        <row r="307">
          <cell r="A307" t="str">
            <v>Tubo concreto simple 450mm</v>
          </cell>
          <cell r="C307" t="str">
            <v>ML</v>
          </cell>
          <cell r="D307">
            <v>60000</v>
          </cell>
        </row>
        <row r="308">
          <cell r="A308" t="str">
            <v>Tubo concreto simple 600 mm</v>
          </cell>
          <cell r="C308" t="str">
            <v>ML</v>
          </cell>
          <cell r="D308">
            <v>90000</v>
          </cell>
        </row>
        <row r="309">
          <cell r="A309" t="str">
            <v>Tubo concreto simple 500 mm</v>
          </cell>
          <cell r="C309" t="str">
            <v>ML</v>
          </cell>
          <cell r="D309">
            <v>127599.99999999999</v>
          </cell>
        </row>
        <row r="310">
          <cell r="A310" t="str">
            <v>Tubo corrugado de acero galvanizado MP-68</v>
          </cell>
          <cell r="C310" t="str">
            <v>ML</v>
          </cell>
          <cell r="D310">
            <v>416000</v>
          </cell>
        </row>
        <row r="311">
          <cell r="A311" t="str">
            <v>Tubo para cerramiento, calibre 16 de 2,7m (cerramientos en malla)</v>
          </cell>
          <cell r="C311" t="str">
            <v>U</v>
          </cell>
          <cell r="D311">
            <v>42000</v>
          </cell>
        </row>
        <row r="312">
          <cell r="A312" t="str">
            <v>Unión en PVC RD21 de 1" (para anclajes)</v>
          </cell>
          <cell r="C312" t="str">
            <v>U</v>
          </cell>
          <cell r="D312">
            <v>1200</v>
          </cell>
        </row>
        <row r="313">
          <cell r="A313" t="str">
            <v>Unión en PVC D=2" (accesorio para drenes horizontales de 2")</v>
          </cell>
          <cell r="C313" t="str">
            <v>U</v>
          </cell>
          <cell r="D313">
            <v>2000</v>
          </cell>
        </row>
        <row r="314">
          <cell r="A314" t="str">
            <v>Riostra en madera  de 15x15 cms.</v>
          </cell>
          <cell r="C314" t="str">
            <v>ML</v>
          </cell>
          <cell r="D314">
            <v>11000</v>
          </cell>
        </row>
        <row r="315">
          <cell r="A315" t="str">
            <v>Microesferas Reflectiva (bolsa de 25 Kilos)</v>
          </cell>
          <cell r="C315" t="str">
            <v>U</v>
          </cell>
          <cell r="D315">
            <v>93000</v>
          </cell>
        </row>
        <row r="316">
          <cell r="A316" t="str">
            <v>CELDA ESPECIAL DE CARGA</v>
          </cell>
          <cell r="C316" t="str">
            <v>U</v>
          </cell>
          <cell r="D316">
            <v>19500000</v>
          </cell>
        </row>
        <row r="317">
          <cell r="A317" t="str">
            <v>MANGUERA DE ALTA PRESION</v>
          </cell>
          <cell r="C317" t="str">
            <v>ML</v>
          </cell>
          <cell r="D317">
            <v>110000</v>
          </cell>
        </row>
        <row r="318">
          <cell r="A318" t="str">
            <v>TUBO METALICO DE ALTA RESISTENCIA</v>
          </cell>
          <cell r="C318" t="str">
            <v>ML</v>
          </cell>
          <cell r="D318">
            <v>61500</v>
          </cell>
        </row>
        <row r="319">
          <cell r="A319" t="str">
            <v>UNIONES ESPECIALES DE ALTA RESISTENCIA PARA TUBERIA</v>
          </cell>
          <cell r="C319" t="str">
            <v>U</v>
          </cell>
          <cell r="D319">
            <v>46600</v>
          </cell>
        </row>
        <row r="320">
          <cell r="A320" t="str">
            <v>TRANSDUCTORES ELECTRONICOS (INCLUYE CABLES, PROTECCION CONTRA EL CONCRETO Y PANEL DE LECTURA)</v>
          </cell>
          <cell r="C320" t="str">
            <v>U</v>
          </cell>
          <cell r="D320">
            <v>1650000</v>
          </cell>
        </row>
        <row r="321">
          <cell r="A321" t="str">
            <v>TRANSDUCTORES MECANICOS (INCLUYE CABLES, PROTECCION CONTRA EL CONCRETO Y PANEL DE LECTURA)</v>
          </cell>
          <cell r="C321" t="str">
            <v>U</v>
          </cell>
          <cell r="D321">
            <v>980000</v>
          </cell>
        </row>
        <row r="322">
          <cell r="A322" t="str">
            <v>TUBO DE CONCRETO CLASE C,  D=0,25m</v>
          </cell>
          <cell r="C322" t="str">
            <v>ML</v>
          </cell>
          <cell r="D322">
            <v>121000</v>
          </cell>
        </row>
        <row r="323">
          <cell r="A323" t="str">
            <v>TUBO DE CONCRETO CLASE A,  D=0,25m</v>
          </cell>
          <cell r="C323" t="str">
            <v>ML</v>
          </cell>
          <cell r="D323">
            <v>145000</v>
          </cell>
        </row>
        <row r="324">
          <cell r="A324" t="str">
            <v>BOTELLA DE OXIGENO (1800LB)</v>
          </cell>
          <cell r="C324" t="str">
            <v>U</v>
          </cell>
          <cell r="D324">
            <v>71000</v>
          </cell>
        </row>
        <row r="325">
          <cell r="A325" t="str">
            <v>BOTELLA DE GAS PROPANO (40LB) (5% DE OXIGENO)</v>
          </cell>
          <cell r="C325" t="str">
            <v>U</v>
          </cell>
          <cell r="D325">
            <v>19000</v>
          </cell>
        </row>
        <row r="326">
          <cell r="A326" t="str">
            <v>GRATA DE LIMPIEZA</v>
          </cell>
          <cell r="C326" t="str">
            <v>U</v>
          </cell>
          <cell r="D326">
            <v>2350</v>
          </cell>
        </row>
        <row r="327">
          <cell r="A327" t="str">
            <v xml:space="preserve"> TUBERIA H DE 1/4", H=1,40 MTS. A=0.20 MTS.</v>
          </cell>
          <cell r="C327" t="str">
            <v>ML</v>
          </cell>
          <cell r="D327">
            <v>46000</v>
          </cell>
        </row>
        <row r="328">
          <cell r="A328" t="str">
            <v>CABLE DE 1/2"</v>
          </cell>
          <cell r="C328" t="str">
            <v>ML</v>
          </cell>
          <cell r="D328">
            <v>7000</v>
          </cell>
        </row>
        <row r="329">
          <cell r="A329" t="str">
            <v>ELASTOMERO</v>
          </cell>
          <cell r="C329" t="str">
            <v>KG</v>
          </cell>
          <cell r="D329">
            <v>3100</v>
          </cell>
        </row>
        <row r="330">
          <cell r="A330" t="str">
            <v>JUNTA SELLANTE GOMAESPUMA</v>
          </cell>
          <cell r="C330" t="str">
            <v>ML</v>
          </cell>
          <cell r="D330">
            <v>10000</v>
          </cell>
        </row>
        <row r="331">
          <cell r="A331" t="str">
            <v>PLACA DE ACERO</v>
          </cell>
          <cell r="C331" t="str">
            <v>KG</v>
          </cell>
          <cell r="D331">
            <v>4000</v>
          </cell>
        </row>
        <row r="332">
          <cell r="A332" t="str">
            <v xml:space="preserve">IMPRIMACIÓN </v>
          </cell>
          <cell r="C332" t="str">
            <v>M2</v>
          </cell>
          <cell r="D332">
            <v>6000</v>
          </cell>
        </row>
        <row r="333">
          <cell r="A333" t="str">
            <v>JUNTA ELASTOMERICA M100</v>
          </cell>
          <cell r="C333" t="str">
            <v>ML</v>
          </cell>
          <cell r="D333">
            <v>1400000</v>
          </cell>
        </row>
        <row r="334">
          <cell r="A334" t="str">
            <v>OXIGENO Y ACETILENO</v>
          </cell>
          <cell r="C334" t="str">
            <v>M3</v>
          </cell>
          <cell r="D334">
            <v>12000</v>
          </cell>
        </row>
        <row r="335">
          <cell r="A335" t="str">
            <v>DISCO DE DIAMANTE</v>
          </cell>
          <cell r="C335" t="str">
            <v>U</v>
          </cell>
          <cell r="D335">
            <v>1400000</v>
          </cell>
        </row>
        <row r="336">
          <cell r="A336" t="str">
            <v>BROCAS TUGSTENO</v>
          </cell>
          <cell r="C336" t="str">
            <v>U</v>
          </cell>
          <cell r="D336">
            <v>320000</v>
          </cell>
        </row>
        <row r="337">
          <cell r="A337" t="str">
            <v>PERNO D=18MM, L=200MM, TUERCA Y ARANDELA EN ACERO DE ALTA RESISTENCIA</v>
          </cell>
          <cell r="C337" t="str">
            <v>U</v>
          </cell>
          <cell r="D337">
            <v>17500</v>
          </cell>
        </row>
        <row r="338">
          <cell r="A338" t="str">
            <v>MORTERO ALTA RESISTENCIA (INCLUYE FIBRA DE NYLON)</v>
          </cell>
          <cell r="C338" t="str">
            <v>M3</v>
          </cell>
          <cell r="D338">
            <v>830000</v>
          </cell>
        </row>
        <row r="339">
          <cell r="A339" t="str">
            <v>EPOXICO RE-500 HIL TI</v>
          </cell>
          <cell r="C339" t="str">
            <v>U</v>
          </cell>
          <cell r="D339">
            <v>86000</v>
          </cell>
        </row>
        <row r="340">
          <cell r="A340" t="str">
            <v>JUNTA ELASTOMERICA M100</v>
          </cell>
          <cell r="C340" t="str">
            <v>ML</v>
          </cell>
          <cell r="D340">
            <v>814000</v>
          </cell>
        </row>
        <row r="341">
          <cell r="A341" t="str">
            <v>JUNTA ELASTOMERICA M60</v>
          </cell>
          <cell r="C341" t="str">
            <v>ML</v>
          </cell>
          <cell r="D341">
            <v>814000</v>
          </cell>
        </row>
        <row r="342">
          <cell r="A342" t="str">
            <v>TUBO CORRUGADO DE ACERO CON RECUBRIMIENTO BITUMINOSO.</v>
          </cell>
          <cell r="C342" t="str">
            <v>ML</v>
          </cell>
          <cell r="D342">
            <v>155000</v>
          </cell>
        </row>
        <row r="343">
          <cell r="A343" t="str">
            <v>CUNETA PREFABRICADA</v>
          </cell>
          <cell r="C343" t="str">
            <v>ML</v>
          </cell>
          <cell r="D343">
            <v>45000</v>
          </cell>
        </row>
        <row r="344">
          <cell r="A344" t="str">
            <v>TUBERIA PERFORADA DE PVC DE 2"</v>
          </cell>
          <cell r="C344" t="str">
            <v>ML</v>
          </cell>
          <cell r="D344">
            <v>11000</v>
          </cell>
        </row>
        <row r="345">
          <cell r="A345" t="str">
            <v>TUBERIA COLECTORA PVC 3"</v>
          </cell>
          <cell r="C345" t="str">
            <v>ML</v>
          </cell>
          <cell r="D345">
            <v>9500</v>
          </cell>
        </row>
        <row r="346">
          <cell r="A346" t="str">
            <v>ACCESORIOS (TEES, UNIONES, ETC.)</v>
          </cell>
          <cell r="C346" t="str">
            <v>GBL</v>
          </cell>
          <cell r="D346">
            <v>12000</v>
          </cell>
        </row>
        <row r="347">
          <cell r="A347" t="str">
            <v>ARMADURA DE ACERO</v>
          </cell>
          <cell r="C347" t="str">
            <v>ML</v>
          </cell>
          <cell r="D347">
            <v>27000</v>
          </cell>
        </row>
        <row r="348">
          <cell r="A348" t="str">
            <v>PRODUCTO ENROLLADO PARA CONTROL DE EROSIÓN</v>
          </cell>
          <cell r="C348" t="str">
            <v>M2</v>
          </cell>
          <cell r="D348">
            <v>8000</v>
          </cell>
        </row>
        <row r="349">
          <cell r="A349" t="str">
            <v>ARBOL 1.2 M</v>
          </cell>
          <cell r="C349" t="str">
            <v>U</v>
          </cell>
          <cell r="D349">
            <v>4000</v>
          </cell>
        </row>
        <row r="350">
          <cell r="A350" t="str">
            <v>Flakes</v>
          </cell>
          <cell r="C350" t="str">
            <v>KG</v>
          </cell>
        </row>
        <row r="351">
          <cell r="A351" t="str">
            <v>Pellets</v>
          </cell>
          <cell r="C351" t="str">
            <v>KG</v>
          </cell>
        </row>
        <row r="352">
          <cell r="A352" t="str">
            <v>cloruo de calcio</v>
          </cell>
          <cell r="C352" t="str">
            <v>LT</v>
          </cell>
        </row>
        <row r="353">
          <cell r="A353" t="str">
            <v>Concreto hidraulico para pavimento MR-43 (FastracK)(acelerado a 24 horas)</v>
          </cell>
          <cell r="C353" t="str">
            <v>M³</v>
          </cell>
          <cell r="D353">
            <v>484000</v>
          </cell>
        </row>
        <row r="354">
          <cell r="A354" t="str">
            <v xml:space="preserve">Disposición de material de derrumbe </v>
          </cell>
          <cell r="C354" t="str">
            <v>M³</v>
          </cell>
          <cell r="D354">
            <v>2500</v>
          </cell>
        </row>
        <row r="355">
          <cell r="A355" t="str">
            <v>Tubo concreto simple 750 mm</v>
          </cell>
          <cell r="C355" t="str">
            <v>ML</v>
          </cell>
          <cell r="D355">
            <v>190000</v>
          </cell>
        </row>
        <row r="356">
          <cell r="A356" t="str">
            <v>ADOQUIN DE ARCILLA</v>
          </cell>
          <cell r="C356" t="str">
            <v>M2</v>
          </cell>
          <cell r="D356">
            <v>46800</v>
          </cell>
        </row>
        <row r="357">
          <cell r="A357" t="str">
            <v>tubo concreto simple de 200mm</v>
          </cell>
          <cell r="C357" t="str">
            <v>ML</v>
          </cell>
          <cell r="D357">
            <v>16000</v>
          </cell>
        </row>
        <row r="358">
          <cell r="A358" t="str">
            <v>Seccion de Tope</v>
          </cell>
          <cell r="C358" t="str">
            <v>U</v>
          </cell>
          <cell r="D358">
            <v>59400</v>
          </cell>
        </row>
        <row r="359">
          <cell r="A359" t="str">
            <v>Sikadur 32 primer</v>
          </cell>
          <cell r="C359" t="str">
            <v>KG</v>
          </cell>
          <cell r="D359">
            <v>51118</v>
          </cell>
        </row>
        <row r="360">
          <cell r="A360" t="str">
            <v>Estoperol</v>
          </cell>
          <cell r="C360" t="str">
            <v>u</v>
          </cell>
          <cell r="D360">
            <v>3000</v>
          </cell>
        </row>
        <row r="361">
          <cell r="A361" t="str">
            <v>geotextil separar suelos</v>
          </cell>
          <cell r="C361" t="str">
            <v>m2</v>
          </cell>
          <cell r="D361">
            <v>9500</v>
          </cell>
        </row>
        <row r="362">
          <cell r="A362" t="str">
            <v>MEZCLA MSC-1</v>
          </cell>
          <cell r="C362" t="str">
            <v>M³</v>
          </cell>
          <cell r="D362">
            <v>330000</v>
          </cell>
        </row>
        <row r="363">
          <cell r="A363" t="str">
            <v>Concreto clase F mezclado en obra</v>
          </cell>
          <cell r="C363" t="str">
            <v>M³</v>
          </cell>
          <cell r="D363">
            <v>352386.25</v>
          </cell>
        </row>
        <row r="364">
          <cell r="A364" t="str">
            <v>TORNILLOS DE UNION D=12mm</v>
          </cell>
          <cell r="C364" t="str">
            <v>U</v>
          </cell>
          <cell r="D364">
            <v>2000</v>
          </cell>
        </row>
        <row r="365">
          <cell r="A365" t="str">
            <v>TORNILLOS Y REMACHES</v>
          </cell>
          <cell r="C365" t="str">
            <v>U</v>
          </cell>
          <cell r="D365">
            <v>850</v>
          </cell>
        </row>
        <row r="480">
          <cell r="A480" t="str">
            <v xml:space="preserve">Aspersor manual </v>
          </cell>
        </row>
        <row r="481">
          <cell r="A481" t="str">
            <v>Barredora mecánica de cepillo</v>
          </cell>
        </row>
        <row r="482">
          <cell r="A482" t="str">
            <v>Bomba de inyección de lechada</v>
          </cell>
        </row>
        <row r="483">
          <cell r="A483" t="str">
            <v>Bomba para gato de tensionamiento</v>
          </cell>
        </row>
        <row r="484">
          <cell r="A484" t="str">
            <v>Bomba de concreto</v>
          </cell>
        </row>
        <row r="485">
          <cell r="A485" t="str">
            <v>Buldozer D4</v>
          </cell>
        </row>
        <row r="486">
          <cell r="A486" t="str">
            <v>Buldozer D6</v>
          </cell>
        </row>
        <row r="487">
          <cell r="A487" t="str">
            <v>Buldozer D8 (incluido Ripper)</v>
          </cell>
        </row>
        <row r="488">
          <cell r="A488" t="str">
            <v>Calentador a gas</v>
          </cell>
        </row>
        <row r="489">
          <cell r="A489" t="str">
            <v>Camión 350</v>
          </cell>
        </row>
        <row r="490">
          <cell r="A490" t="str">
            <v>Camioneta D-300</v>
          </cell>
        </row>
        <row r="491">
          <cell r="A491" t="str">
            <v>Camión de Slurry</v>
          </cell>
        </row>
        <row r="492">
          <cell r="A492" t="str">
            <v>Cargador cat - 920 o equivalente</v>
          </cell>
        </row>
        <row r="493">
          <cell r="A493" t="str">
            <v>Cargador 930 o equivalente</v>
          </cell>
        </row>
        <row r="494">
          <cell r="A494" t="str">
            <v>Cargador (mini) BobCat 843</v>
          </cell>
        </row>
        <row r="495">
          <cell r="A495" t="str">
            <v>Carrotanque de agua 10000 Litros</v>
          </cell>
        </row>
        <row r="496">
          <cell r="A496" t="str">
            <v>Carrotanque Irrigador de asfalto</v>
          </cell>
        </row>
        <row r="497">
          <cell r="A497" t="str">
            <v>Cizalla</v>
          </cell>
        </row>
        <row r="498">
          <cell r="A498" t="str">
            <v>Compactador Benitin</v>
          </cell>
        </row>
        <row r="499">
          <cell r="A499" t="str">
            <v>Compactador manual (RANA)</v>
          </cell>
        </row>
        <row r="500">
          <cell r="A500" t="str">
            <v>Compactador manual (SALTARÍN)</v>
          </cell>
        </row>
        <row r="501">
          <cell r="A501" t="str">
            <v>Compactador manual de rodillo</v>
          </cell>
        </row>
        <row r="502">
          <cell r="A502" t="str">
            <v>Compactador vibratorio tipo DD-20</v>
          </cell>
        </row>
        <row r="503">
          <cell r="A503" t="str">
            <v>Compactador manual vibratorio (CANGURO) (Apisonadores)</v>
          </cell>
        </row>
        <row r="504">
          <cell r="A504" t="str">
            <v>Compactador neumático</v>
          </cell>
        </row>
        <row r="505">
          <cell r="A505" t="str">
            <v xml:space="preserve">Compresor 125 pies con 1 martillo </v>
          </cell>
        </row>
        <row r="506">
          <cell r="A506" t="str">
            <v>Compresor 250 pies 2 con martillos</v>
          </cell>
        </row>
        <row r="507">
          <cell r="A507" t="str">
            <v>Compresor (barrido y soplado)</v>
          </cell>
        </row>
        <row r="508">
          <cell r="A508" t="str">
            <v>Cortadora de pavimento</v>
          </cell>
        </row>
        <row r="509">
          <cell r="A509" t="str">
            <v>Diferencial de 2 ton.</v>
          </cell>
        </row>
        <row r="510">
          <cell r="A510" t="str">
            <v>Diferencial de 3 ton</v>
          </cell>
        </row>
        <row r="511">
          <cell r="A511" t="str">
            <v>Equipo de control (bandas sonoras reduce velocidad) (Termohigometros, Termómetros, Galgas)</v>
          </cell>
        </row>
        <row r="512">
          <cell r="A512" t="str">
            <v>Equipo de oxicorte</v>
          </cell>
        </row>
        <row r="513">
          <cell r="A513" t="str">
            <v>Equipo de perforación (TRACKDRILL)</v>
          </cell>
        </row>
        <row r="514">
          <cell r="A514" t="str">
            <v>Equipo de pintura (Compresor)</v>
          </cell>
        </row>
        <row r="515">
          <cell r="A515" t="str">
            <v>Equipo de soldadura 250 AMP</v>
          </cell>
        </row>
        <row r="516">
          <cell r="A516" t="str">
            <v>Equipo de soldadura 400</v>
          </cell>
        </row>
        <row r="517">
          <cell r="A517" t="str">
            <v>Equipo de soldadura 600</v>
          </cell>
        </row>
        <row r="518">
          <cell r="A518" t="str">
            <v>Equipo de topografía</v>
          </cell>
        </row>
        <row r="519">
          <cell r="A519" t="str">
            <v>Equipo de Batimetría</v>
          </cell>
        </row>
        <row r="520">
          <cell r="A520" t="str">
            <v>Equipo manual aplicador (bandas sonoras reduce velocidad)</v>
          </cell>
        </row>
        <row r="521">
          <cell r="A521" t="str">
            <v>Esparcidor de gravilla (incluye volqueta)</v>
          </cell>
        </row>
        <row r="522">
          <cell r="A522" t="str">
            <v>Estación</v>
          </cell>
        </row>
        <row r="523">
          <cell r="A523" t="str">
            <v>Formaleta metálica (concreto hidráulico)</v>
          </cell>
        </row>
        <row r="524">
          <cell r="A524" t="str">
            <v>Formaleta metálica (tubería de concreto reforzado)</v>
          </cell>
        </row>
        <row r="525">
          <cell r="A525" t="str">
            <v>Formaleta para camisa de pilote</v>
          </cell>
        </row>
        <row r="526">
          <cell r="A526" t="str">
            <v>Fresadora de pavimento</v>
          </cell>
        </row>
        <row r="527">
          <cell r="A527" t="str">
            <v>Fresadora y recicladora de pavimento  RC-250 (fresado+mezclado)</v>
          </cell>
        </row>
        <row r="528">
          <cell r="A528" t="str">
            <v>Gato para tensionamiento</v>
          </cell>
        </row>
        <row r="529">
          <cell r="A529" t="str">
            <v>Grúa (Capacidad 15 ton)</v>
          </cell>
        </row>
        <row r="530">
          <cell r="A530" t="str">
            <v>Grúa con torre</v>
          </cell>
        </row>
        <row r="531">
          <cell r="A531" t="str">
            <v>Grúa telescópica (40 Ton.)</v>
          </cell>
        </row>
        <row r="532">
          <cell r="A532" t="str">
            <v>Grúa 10 ton</v>
          </cell>
        </row>
        <row r="533">
          <cell r="A533" t="str">
            <v>Guadañadora</v>
          </cell>
        </row>
        <row r="534">
          <cell r="A534" t="str">
            <v>Maquina térmica pegatachas</v>
          </cell>
        </row>
        <row r="535">
          <cell r="A535" t="str">
            <v>Mezcladora de concreto</v>
          </cell>
        </row>
        <row r="536">
          <cell r="A536" t="str">
            <v>Montacargas</v>
          </cell>
        </row>
        <row r="537">
          <cell r="A537" t="str">
            <v>Motobomba 3 Pulgadas</v>
          </cell>
        </row>
        <row r="538">
          <cell r="A538" t="str">
            <v>Motobomba 4 PULGADAS</v>
          </cell>
        </row>
        <row r="539">
          <cell r="A539" t="str">
            <v>Motobomba 6" DIÁMETRO DE BOMBEO DE 2M³/SEG.</v>
          </cell>
        </row>
        <row r="540">
          <cell r="A540" t="str">
            <v>Motobomba de concreto</v>
          </cell>
        </row>
        <row r="541">
          <cell r="A541" t="str">
            <v xml:space="preserve">Motoniveladora </v>
          </cell>
        </row>
        <row r="542">
          <cell r="A542" t="str">
            <v>Motosierra</v>
          </cell>
        </row>
        <row r="543">
          <cell r="A543" t="str">
            <v>Pala auxiliar de piloteadora</v>
          </cell>
        </row>
        <row r="544">
          <cell r="A544" t="str">
            <v>Pala grúa con martillo</v>
          </cell>
        </row>
        <row r="545">
          <cell r="A545" t="str">
            <v>Piloteadora</v>
          </cell>
        </row>
        <row r="546">
          <cell r="A546" t="str">
            <v>Planta de asfalto en caliente</v>
          </cell>
        </row>
        <row r="547">
          <cell r="A547" t="str">
            <v>Planta de asfalto en frio</v>
          </cell>
        </row>
        <row r="548">
          <cell r="A548" t="str">
            <v>Planta eléctrica  6kw</v>
          </cell>
        </row>
        <row r="549">
          <cell r="A549" t="str">
            <v>Planta trituradora</v>
          </cell>
        </row>
        <row r="550">
          <cell r="A550" t="str">
            <v>Pluma capacidad 300 kg</v>
          </cell>
        </row>
        <row r="551">
          <cell r="A551" t="str">
            <v>Pulidora (8500 REV) eléctrica</v>
          </cell>
        </row>
        <row r="552">
          <cell r="A552" t="str">
            <v xml:space="preserve">Pulvimixer </v>
          </cell>
        </row>
        <row r="553">
          <cell r="A553" t="str">
            <v>Regla vibratoria L=3m</v>
          </cell>
        </row>
        <row r="554">
          <cell r="A554" t="str">
            <v>Recicladora</v>
          </cell>
        </row>
        <row r="555">
          <cell r="A555" t="str">
            <v>Retrocargador</v>
          </cell>
        </row>
        <row r="556">
          <cell r="A556" t="str">
            <v>Retroexcavadora CAT 320</v>
          </cell>
        </row>
        <row r="557">
          <cell r="A557" t="str">
            <v>Retroexcavadora A25C</v>
          </cell>
        </row>
        <row r="558">
          <cell r="A558" t="str">
            <v>Retroexcavadora E-200 SOBRE ORUGAS</v>
          </cell>
        </row>
        <row r="559">
          <cell r="A559" t="str">
            <v>Retroexcavadora E-200 con martillo neumático</v>
          </cell>
        </row>
        <row r="560">
          <cell r="A560" t="str">
            <v>Retroexcavadora CAT 420 D</v>
          </cell>
        </row>
        <row r="561">
          <cell r="A561" t="str">
            <v>Retroexcavadora sobre llantas JD410</v>
          </cell>
        </row>
        <row r="562">
          <cell r="A562" t="str">
            <v>Taco metálico (puntal para escamas en concreto)</v>
          </cell>
        </row>
        <row r="563">
          <cell r="A563" t="str">
            <v>Tarifa de transporte</v>
          </cell>
        </row>
        <row r="564">
          <cell r="A564" t="str">
            <v>Tarifa de transporte para agregados de mezclas</v>
          </cell>
        </row>
        <row r="565">
          <cell r="A565" t="str">
            <v>Tarifa de transporte de mezclas para bacheo</v>
          </cell>
        </row>
        <row r="566">
          <cell r="A566" t="str">
            <v>Tarifa de transporte desmonte estructura metálica en obra</v>
          </cell>
        </row>
        <row r="567">
          <cell r="A567" t="str">
            <v xml:space="preserve">Tarifa de transporte de estructuras metálicas </v>
          </cell>
        </row>
        <row r="568">
          <cell r="A568" t="str">
            <v>Terminadora de asfalto (Finisher)</v>
          </cell>
        </row>
        <row r="569">
          <cell r="A569" t="str">
            <v>Vehículo delineador</v>
          </cell>
        </row>
        <row r="570">
          <cell r="A570" t="str">
            <v>Vibrador de concreto</v>
          </cell>
        </row>
        <row r="571">
          <cell r="A571" t="str">
            <v>Vibrocompatador (25 TON)</v>
          </cell>
        </row>
        <row r="572">
          <cell r="A572" t="str">
            <v>Volqueta 6 m3</v>
          </cell>
        </row>
        <row r="573">
          <cell r="A573" t="str">
            <v>EQUIPOS DE MEDICION (Deformímetros eléctricos, mecánicos, Celdas de carga, etc.)</v>
          </cell>
        </row>
        <row r="574">
          <cell r="A574" t="str">
            <v>EQUIPO DE TRANSPORTE (Grua)</v>
          </cell>
        </row>
        <row r="575">
          <cell r="A575" t="str">
            <v>BOMBA ELECTRICA PARA ACCIONAR LA CELDA</v>
          </cell>
        </row>
        <row r="576">
          <cell r="A576" t="str">
            <v>EQUIPO DE SOLDADURA Y DE ACETILENO (INCLUYE SOLDADURA)</v>
          </cell>
        </row>
        <row r="577">
          <cell r="A577" t="str">
            <v>MANOMETRO CABLE DE ACERO PARA BAJAR LA CELDA</v>
          </cell>
        </row>
        <row r="578">
          <cell r="A578" t="str">
            <v>TALADRO DE 1/2", PULIDORA, LIJADORA Y CIRCULAR</v>
          </cell>
        </row>
        <row r="579">
          <cell r="A579" t="str">
            <v>FUNDIDORA</v>
          </cell>
        </row>
        <row r="580">
          <cell r="A580" t="str">
            <v>PLANTA DE MEZCLA Y SECADO</v>
          </cell>
        </row>
        <row r="581">
          <cell r="A581" t="str">
            <v>DISPENSADOR NEUMATICO HIT-P500</v>
          </cell>
        </row>
        <row r="582">
          <cell r="A582" t="str">
            <v>PUENTE GRUA</v>
          </cell>
        </row>
        <row r="583">
          <cell r="A583" t="str">
            <v>COMPRESOR PARA PENETRAR ROCA</v>
          </cell>
        </row>
        <row r="584">
          <cell r="A584" t="str">
            <v xml:space="preserve">RETROCARGADOR CAT 510 </v>
          </cell>
        </row>
        <row r="585">
          <cell r="A585" t="str">
            <v>RETROEXCAVADORA E-200 SOBRE ORUGAS TRABAJO EN RIO</v>
          </cell>
        </row>
        <row r="586">
          <cell r="A586" t="str">
            <v>VIBROCOMPATADOR DYNAPAC (10 TON)</v>
          </cell>
        </row>
        <row r="587">
          <cell r="A587" t="str">
            <v>EQUIPO DE SANDBLASTING</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
      <sheetName val="TABLA DE CONTENIDO"/>
      <sheetName val="GENERALIDADES "/>
      <sheetName val="CUMPLIMIENTO % "/>
      <sheetName val="ESTADO RED VIS"/>
      <sheetName val="SEMAFORO VIS. 6007"/>
      <sheetName val="SEMAFORO VIS 6008"/>
      <sheetName val="SEMAFORO VIS 6209"/>
      <sheetName val="TORTA EST. VIAS VIS"/>
      <sheetName val="ESTAD RED TEC"/>
      <sheetName val="SEMAF C.TEC 6007"/>
      <sheetName val="SEMAF C.TEC 6008"/>
      <sheetName val="SEMAF C.TEC 6209"/>
      <sheetName val="TORTAS C.TECN. "/>
      <sheetName val="MAPA ESTADO RED"/>
      <sheetName val="NECESIDAD VIA"/>
      <sheetName val="NECESIDADES CRITICAS "/>
      <sheetName val="PRESUPTO OBRAS 6007"/>
      <sheetName val="PRESUPTO OBRAS 6008 "/>
      <sheetName val="PRESUPTO OBRAS 6209"/>
      <sheetName val="INF. EMERGENCIAS"/>
      <sheetName val="PUENTES"/>
      <sheetName val="NECES. PUENTES"/>
      <sheetName val="PONTONES"/>
      <sheetName val="NECES. PONTONES"/>
      <sheetName val="TUNELES"/>
      <sheetName val="NECESIDADES EN TÚNELES"/>
      <sheetName val="SEÑAL. VERTICAL"/>
      <sheetName val="Señal Horizontal"/>
      <sheetName val="ACCIDENTALIDAD"/>
      <sheetName val="DEFENSA VIAS"/>
      <sheetName val="SEGU"/>
      <sheetName val="CUANTI AMV"/>
      <sheetName val="CUALI. AMV"/>
      <sheetName val="CUANT MICRO "/>
      <sheetName val="CUALI. MICRO"/>
      <sheetName val="INTERVENTORIA DE CONTRATOS"/>
      <sheetName val="REG FOT"/>
      <sheetName val="PRENSA"/>
      <sheetName val="COMENTARIOS"/>
      <sheetName val="CAPACIT MICRO MAYO"/>
      <sheetName val="CAPACIT MICRO JUNIO"/>
      <sheetName val="Hoja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Excavación Mat. Común Estacione"/>
      <sheetName val="Demolición Pavimento"/>
      <sheetName val="SUB APU"/>
      <sheetName val="TRANSPORT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s>
    <sheetDataSet>
      <sheetData sheetId="0"/>
      <sheetData sheetId="1"/>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 P. U."/>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201.7"/>
      <sheetName val="201.15"/>
      <sheetName val="221.1"/>
      <sheetName val="320.2"/>
      <sheetName val="330.2"/>
      <sheetName val="420.2 "/>
      <sheetName val="421.1"/>
      <sheetName val="450.2p"/>
      <sheetName val="450.10P"/>
      <sheetName val="465.1"/>
      <sheetName val="460.1"/>
      <sheetName val="600.1.1"/>
      <sheetName val="600.2.1"/>
      <sheetName val="610.1"/>
      <sheetName val="630.4"/>
      <sheetName val="630.6"/>
      <sheetName val="640.1"/>
      <sheetName val="671.3"/>
      <sheetName val="673.2"/>
      <sheetName val="673.1.1"/>
      <sheetName val="673.3"/>
      <sheetName val="700.1"/>
      <sheetName val="701.1"/>
      <sheetName val="710.1"/>
      <sheetName val="900.2"/>
      <sheetName val="Hoja1"/>
      <sheetName val="320.2 (2)"/>
      <sheetName val="600.1.1 (2)"/>
      <sheetName val="701.1 (2)"/>
    </sheetNames>
    <sheetDataSet>
      <sheetData sheetId="0">
        <row r="22">
          <cell r="G22" t="str">
            <v>m3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35"/>
  <sheetViews>
    <sheetView showGridLines="0" zoomScale="70" zoomScaleNormal="70" workbookViewId="0"/>
  </sheetViews>
  <sheetFormatPr baseColWidth="10" defaultRowHeight="15"/>
  <cols>
    <col min="1" max="1" width="6.28515625" customWidth="1"/>
    <col min="2" max="2" width="8.5703125" customWidth="1"/>
    <col min="3" max="3" width="12.85546875" customWidth="1"/>
    <col min="4" max="4" width="10.28515625" customWidth="1"/>
    <col min="5" max="5" width="10.42578125" customWidth="1"/>
    <col min="6" max="6" width="41.5703125" customWidth="1"/>
    <col min="8" max="8" width="14.140625" customWidth="1"/>
    <col min="9" max="9" width="18.28515625" customWidth="1"/>
    <col min="10" max="10" width="22.85546875" bestFit="1" customWidth="1"/>
    <col min="11" max="11" width="6.28515625" customWidth="1"/>
    <col min="12" max="12" width="9.140625" customWidth="1"/>
    <col min="13" max="13" width="33.42578125" customWidth="1"/>
    <col min="14" max="14" width="13.5703125" customWidth="1"/>
    <col min="15" max="15" width="12.140625" bestFit="1" customWidth="1"/>
    <col min="17" max="17" width="15.42578125" customWidth="1"/>
    <col min="19" max="20" width="13.140625" bestFit="1" customWidth="1"/>
  </cols>
  <sheetData>
    <row r="2" spans="1:17" ht="18">
      <c r="A2" s="307" t="s">
        <v>0</v>
      </c>
      <c r="B2" s="307"/>
      <c r="C2" s="307"/>
      <c r="D2" s="307"/>
      <c r="E2" s="307"/>
      <c r="F2" s="307"/>
      <c r="G2" s="307"/>
      <c r="H2" s="307"/>
      <c r="I2" s="307"/>
      <c r="J2" s="307"/>
    </row>
    <row r="3" spans="1:17" ht="18">
      <c r="A3" s="307" t="s">
        <v>1</v>
      </c>
      <c r="B3" s="307"/>
      <c r="C3" s="307"/>
      <c r="D3" s="307"/>
      <c r="E3" s="307"/>
      <c r="F3" s="307"/>
      <c r="G3" s="307"/>
      <c r="H3" s="307"/>
      <c r="I3" s="307"/>
      <c r="J3" s="307"/>
    </row>
    <row r="4" spans="1:17" ht="18">
      <c r="A4" s="307" t="s">
        <v>2</v>
      </c>
      <c r="B4" s="307"/>
      <c r="C4" s="307"/>
      <c r="D4" s="307"/>
      <c r="E4" s="307"/>
      <c r="F4" s="307"/>
      <c r="G4" s="307"/>
      <c r="H4" s="307"/>
      <c r="I4" s="307"/>
      <c r="J4" s="307"/>
    </row>
    <row r="5" spans="1:17" s="39" customFormat="1" ht="18">
      <c r="A5" s="322" t="s">
        <v>107</v>
      </c>
      <c r="B5" s="322"/>
      <c r="C5" s="322"/>
      <c r="D5" s="322"/>
      <c r="E5" s="322"/>
      <c r="F5" s="322"/>
      <c r="G5" s="322"/>
      <c r="H5" s="322"/>
      <c r="I5" s="322"/>
      <c r="J5" s="322"/>
    </row>
    <row r="6" spans="1:17" s="24" customFormat="1">
      <c r="A6" s="308"/>
      <c r="B6" s="308"/>
      <c r="C6" s="308"/>
      <c r="D6" s="308"/>
      <c r="E6" s="308"/>
      <c r="F6" s="308"/>
      <c r="G6" s="308"/>
      <c r="H6" s="308"/>
      <c r="I6" s="308"/>
      <c r="J6" s="308"/>
    </row>
    <row r="7" spans="1:17" s="24" customFormat="1" ht="33" customHeight="1">
      <c r="A7" s="311" t="s">
        <v>112</v>
      </c>
      <c r="B7" s="311"/>
      <c r="C7" s="311"/>
      <c r="D7" s="311"/>
      <c r="E7" s="311"/>
      <c r="F7" s="311"/>
      <c r="G7" s="311"/>
      <c r="H7" s="311"/>
      <c r="I7" s="311"/>
      <c r="J7" s="311"/>
    </row>
    <row r="8" spans="1:17">
      <c r="A8" s="312"/>
      <c r="B8" s="312"/>
      <c r="C8" s="312"/>
      <c r="D8" s="312"/>
      <c r="E8" s="312"/>
      <c r="F8" s="312"/>
      <c r="G8" s="312"/>
      <c r="H8" s="312"/>
      <c r="I8" s="312"/>
      <c r="J8" s="312"/>
    </row>
    <row r="9" spans="1:17">
      <c r="A9" s="3"/>
      <c r="B9" s="3"/>
      <c r="C9" s="2"/>
      <c r="D9" s="2"/>
      <c r="E9" s="2"/>
      <c r="F9" s="2"/>
      <c r="G9" s="2"/>
      <c r="H9" s="2"/>
      <c r="I9" s="2"/>
      <c r="J9" s="2"/>
    </row>
    <row r="10" spans="1:17" ht="19.5">
      <c r="A10" s="313" t="s">
        <v>60</v>
      </c>
      <c r="B10" s="313"/>
      <c r="C10" s="313"/>
      <c r="D10" s="313"/>
      <c r="E10" s="313"/>
      <c r="F10" s="313"/>
      <c r="G10" s="313"/>
      <c r="H10" s="313"/>
      <c r="I10" s="313"/>
      <c r="J10" s="313"/>
    </row>
    <row r="11" spans="1:17" ht="15.75" thickBot="1">
      <c r="A11" s="1"/>
      <c r="B11" s="1"/>
      <c r="C11" s="1"/>
      <c r="D11" s="1"/>
      <c r="E11" s="1"/>
      <c r="F11" s="1"/>
      <c r="G11" s="1"/>
      <c r="H11" s="1"/>
      <c r="I11" s="1"/>
      <c r="J11" s="1"/>
    </row>
    <row r="12" spans="1:17">
      <c r="A12" s="316" t="s">
        <v>3</v>
      </c>
      <c r="B12" s="318"/>
      <c r="C12" s="320" t="s">
        <v>4</v>
      </c>
      <c r="D12" s="303" t="s">
        <v>5</v>
      </c>
      <c r="E12" s="303"/>
      <c r="F12" s="309" t="s">
        <v>6</v>
      </c>
      <c r="G12" s="309" t="s">
        <v>7</v>
      </c>
      <c r="H12" s="309" t="s">
        <v>8</v>
      </c>
      <c r="I12" s="309" t="s">
        <v>9</v>
      </c>
      <c r="J12" s="314" t="s">
        <v>10</v>
      </c>
      <c r="M12" s="44"/>
    </row>
    <row r="13" spans="1:17" ht="15.75" thickBot="1">
      <c r="A13" s="317"/>
      <c r="B13" s="319"/>
      <c r="C13" s="321"/>
      <c r="D13" s="264" t="s">
        <v>11</v>
      </c>
      <c r="E13" s="265" t="s">
        <v>12</v>
      </c>
      <c r="F13" s="310"/>
      <c r="G13" s="310"/>
      <c r="H13" s="310"/>
      <c r="I13" s="310"/>
      <c r="J13" s="315"/>
    </row>
    <row r="14" spans="1:17" ht="88.9" customHeight="1">
      <c r="A14" s="281">
        <v>1</v>
      </c>
      <c r="B14" s="282"/>
      <c r="C14" s="282" t="s">
        <v>47</v>
      </c>
      <c r="D14" s="282" t="s">
        <v>45</v>
      </c>
      <c r="E14" s="282" t="s">
        <v>49</v>
      </c>
      <c r="F14" s="283" t="s">
        <v>108</v>
      </c>
      <c r="G14" s="284" t="s">
        <v>13</v>
      </c>
      <c r="H14" s="298">
        <v>139</v>
      </c>
      <c r="I14" s="301">
        <f>'450.10P'!N89</f>
        <v>477580</v>
      </c>
      <c r="J14" s="285">
        <f>+H14*I14</f>
        <v>66383620</v>
      </c>
      <c r="M14" s="26"/>
      <c r="N14" s="26"/>
      <c r="O14" s="26"/>
      <c r="P14" s="26"/>
      <c r="Q14" s="27"/>
    </row>
    <row r="15" spans="1:17" ht="36" customHeight="1" thickBot="1">
      <c r="A15" s="286">
        <v>2</v>
      </c>
      <c r="B15" s="287"/>
      <c r="C15" s="287" t="s">
        <v>44</v>
      </c>
      <c r="D15" s="288" t="s">
        <v>46</v>
      </c>
      <c r="E15" s="289" t="s">
        <v>50</v>
      </c>
      <c r="F15" s="290" t="s">
        <v>48</v>
      </c>
      <c r="G15" s="289" t="s">
        <v>51</v>
      </c>
      <c r="H15" s="299">
        <f>+H14*7+174</f>
        <v>1147</v>
      </c>
      <c r="I15" s="302">
        <f>'411.1P'!N89</f>
        <v>2200</v>
      </c>
      <c r="J15" s="292">
        <f>+H15*I15</f>
        <v>2523400</v>
      </c>
      <c r="M15" s="26"/>
      <c r="N15" s="26"/>
      <c r="O15" s="26"/>
      <c r="P15" s="26"/>
      <c r="Q15" s="28"/>
    </row>
    <row r="16" spans="1:17" ht="15.75" thickBot="1">
      <c r="A16" s="277"/>
      <c r="B16" s="278"/>
      <c r="C16" s="278"/>
      <c r="D16" s="278"/>
      <c r="E16" s="278"/>
      <c r="F16" s="278"/>
      <c r="G16" s="278"/>
      <c r="H16" s="278"/>
      <c r="I16" s="279"/>
      <c r="J16" s="280"/>
      <c r="N16" s="26"/>
      <c r="O16" s="26"/>
      <c r="P16" s="26"/>
      <c r="Q16" s="28"/>
    </row>
    <row r="17" spans="1:20">
      <c r="A17" s="269"/>
      <c r="B17" s="270"/>
      <c r="C17" s="270"/>
      <c r="D17" s="270"/>
      <c r="E17" s="270"/>
      <c r="F17" s="271" t="s">
        <v>14</v>
      </c>
      <c r="G17" s="272"/>
      <c r="H17" s="273"/>
      <c r="I17" s="274"/>
      <c r="J17" s="275">
        <f>+J14+J15</f>
        <v>68907020</v>
      </c>
    </row>
    <row r="18" spans="1:20">
      <c r="A18" s="304"/>
      <c r="B18" s="305"/>
      <c r="C18" s="305"/>
      <c r="D18" s="305"/>
      <c r="E18" s="305"/>
      <c r="F18" s="306"/>
      <c r="G18" s="12"/>
      <c r="H18" s="13"/>
      <c r="I18" s="14"/>
      <c r="J18" s="266"/>
      <c r="T18" s="31"/>
    </row>
    <row r="19" spans="1:20">
      <c r="A19" s="9"/>
      <c r="B19" s="10"/>
      <c r="C19" s="10"/>
      <c r="D19" s="10"/>
      <c r="E19" s="10"/>
      <c r="F19" s="11" t="s">
        <v>14</v>
      </c>
      <c r="G19" s="12"/>
      <c r="H19" s="13"/>
      <c r="I19" s="15"/>
      <c r="J19" s="267">
        <f>+J17</f>
        <v>68907020</v>
      </c>
    </row>
    <row r="20" spans="1:20">
      <c r="A20" s="16"/>
      <c r="B20" s="17"/>
      <c r="C20" s="17"/>
      <c r="D20" s="17"/>
      <c r="E20" s="17"/>
      <c r="F20" s="11" t="s">
        <v>58</v>
      </c>
      <c r="G20" s="12"/>
      <c r="H20" s="13"/>
      <c r="I20" s="12"/>
      <c r="J20" s="267">
        <f>+ROUND(J19*0.19,0)</f>
        <v>13092334</v>
      </c>
      <c r="Q20" s="29"/>
      <c r="S20" s="30"/>
    </row>
    <row r="21" spans="1:20" ht="15.75" thickBot="1">
      <c r="A21" s="18"/>
      <c r="B21" s="19"/>
      <c r="C21" s="19"/>
      <c r="D21" s="19"/>
      <c r="E21" s="19"/>
      <c r="F21" s="20" t="s">
        <v>10</v>
      </c>
      <c r="G21" s="21"/>
      <c r="H21" s="22"/>
      <c r="I21" s="21"/>
      <c r="J21" s="268">
        <f>+J19+J20</f>
        <v>81999354</v>
      </c>
      <c r="M21" s="25"/>
    </row>
    <row r="22" spans="1:20">
      <c r="M22" s="25"/>
      <c r="Q22" s="32"/>
    </row>
    <row r="23" spans="1:20">
      <c r="M23" s="25"/>
    </row>
    <row r="26" spans="1:20">
      <c r="H26" s="25"/>
    </row>
    <row r="27" spans="1:20" ht="17.25">
      <c r="C27" s="42"/>
      <c r="D27" s="42"/>
      <c r="E27" s="42"/>
      <c r="M27" s="34"/>
      <c r="N27" s="40"/>
    </row>
    <row r="28" spans="1:20" ht="17.25">
      <c r="C28" s="42"/>
      <c r="D28" s="42"/>
      <c r="E28" s="43"/>
      <c r="M28" s="34"/>
      <c r="N28" s="40"/>
    </row>
    <row r="30" spans="1:20" ht="17.25">
      <c r="M30" s="34"/>
      <c r="N30" s="36"/>
      <c r="O30" s="35"/>
      <c r="Q30" s="33"/>
    </row>
    <row r="31" spans="1:20" ht="17.25">
      <c r="M31" s="34"/>
      <c r="N31" s="37"/>
      <c r="O31" s="38"/>
    </row>
    <row r="32" spans="1:20" ht="17.25">
      <c r="M32" s="34"/>
      <c r="N32" s="36"/>
      <c r="O32" s="35"/>
    </row>
    <row r="33" spans="13:15">
      <c r="M33" s="34"/>
    </row>
    <row r="35" spans="13:15">
      <c r="M35" s="39"/>
      <c r="N35" s="41"/>
      <c r="O35" s="39"/>
    </row>
  </sheetData>
  <mergeCells count="18">
    <mergeCell ref="C12:C13"/>
    <mergeCell ref="A5:J5"/>
    <mergeCell ref="D12:E12"/>
    <mergeCell ref="A18:F18"/>
    <mergeCell ref="A2:J2"/>
    <mergeCell ref="A3:J3"/>
    <mergeCell ref="A4:J4"/>
    <mergeCell ref="A6:J6"/>
    <mergeCell ref="F12:F13"/>
    <mergeCell ref="A7:J7"/>
    <mergeCell ref="A8:J8"/>
    <mergeCell ref="A10:J10"/>
    <mergeCell ref="J12:J13"/>
    <mergeCell ref="G12:G13"/>
    <mergeCell ref="H12:H13"/>
    <mergeCell ref="I12:I13"/>
    <mergeCell ref="A12:A13"/>
    <mergeCell ref="B12:B13"/>
  </mergeCells>
  <pageMargins left="0.7" right="0.7" top="0.75" bottom="0.75" header="0.3" footer="0.3"/>
  <pageSetup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Q120"/>
  <sheetViews>
    <sheetView topLeftCell="A22" zoomScale="80" zoomScaleNormal="80" workbookViewId="0"/>
  </sheetViews>
  <sheetFormatPr baseColWidth="10" defaultColWidth="11.42578125" defaultRowHeight="15"/>
  <cols>
    <col min="1" max="1" width="9.140625" style="48" bestFit="1" customWidth="1"/>
    <col min="2" max="2" width="17" style="48" customWidth="1"/>
    <col min="3" max="5" width="11.42578125" style="48"/>
    <col min="6" max="6" width="14.42578125" style="48" customWidth="1"/>
    <col min="7" max="8" width="11.42578125" style="48"/>
    <col min="9" max="9" width="13.140625" style="48" bestFit="1" customWidth="1"/>
    <col min="10" max="10" width="15.5703125" style="48" customWidth="1"/>
    <col min="11" max="11" width="17.5703125" style="48" bestFit="1" customWidth="1"/>
    <col min="12" max="12" width="11.42578125" style="48"/>
    <col min="13" max="13" width="12" style="48" bestFit="1" customWidth="1"/>
    <col min="14" max="14" width="17.42578125" style="48" customWidth="1"/>
    <col min="15" max="15" width="12" style="48" bestFit="1" customWidth="1"/>
    <col min="16" max="16384" width="11.42578125" style="48"/>
  </cols>
  <sheetData>
    <row r="1" spans="2:14" ht="24.75" customHeight="1">
      <c r="B1" s="427"/>
      <c r="C1" s="430"/>
      <c r="D1" s="431"/>
      <c r="E1" s="431"/>
      <c r="F1" s="431"/>
      <c r="G1" s="431"/>
      <c r="H1" s="431"/>
      <c r="I1" s="431"/>
      <c r="J1" s="432"/>
      <c r="K1" s="433" t="s">
        <v>15</v>
      </c>
      <c r="L1" s="440" t="s">
        <v>65</v>
      </c>
      <c r="M1" s="441"/>
      <c r="N1" s="442"/>
    </row>
    <row r="2" spans="2:14">
      <c r="B2" s="428"/>
      <c r="C2" s="435" t="s">
        <v>16</v>
      </c>
      <c r="D2" s="436"/>
      <c r="E2" s="436"/>
      <c r="F2" s="436"/>
      <c r="G2" s="436"/>
      <c r="H2" s="436"/>
      <c r="I2" s="436"/>
      <c r="J2" s="437"/>
      <c r="K2" s="434"/>
      <c r="L2" s="443"/>
      <c r="M2" s="444"/>
      <c r="N2" s="445"/>
    </row>
    <row r="3" spans="2:14">
      <c r="B3" s="428"/>
      <c r="C3" s="435" t="s">
        <v>66</v>
      </c>
      <c r="D3" s="436"/>
      <c r="E3" s="436"/>
      <c r="F3" s="436"/>
      <c r="G3" s="436"/>
      <c r="H3" s="436"/>
      <c r="I3" s="436"/>
      <c r="J3" s="437"/>
      <c r="K3" s="438" t="s">
        <v>17</v>
      </c>
      <c r="L3" s="447">
        <v>1</v>
      </c>
      <c r="M3" s="448"/>
      <c r="N3" s="449"/>
    </row>
    <row r="4" spans="2:14">
      <c r="B4" s="428"/>
      <c r="C4" s="435" t="s">
        <v>67</v>
      </c>
      <c r="D4" s="436"/>
      <c r="E4" s="436"/>
      <c r="F4" s="436"/>
      <c r="G4" s="436"/>
      <c r="H4" s="436"/>
      <c r="I4" s="436"/>
      <c r="J4" s="437"/>
      <c r="K4" s="446"/>
      <c r="L4" s="450"/>
      <c r="M4" s="451"/>
      <c r="N4" s="452"/>
    </row>
    <row r="5" spans="2:14">
      <c r="B5" s="428"/>
      <c r="C5" s="435" t="s">
        <v>68</v>
      </c>
      <c r="D5" s="436"/>
      <c r="E5" s="436"/>
      <c r="F5" s="436"/>
      <c r="G5" s="436"/>
      <c r="H5" s="436"/>
      <c r="I5" s="436"/>
      <c r="J5" s="437"/>
      <c r="K5" s="438" t="s">
        <v>18</v>
      </c>
      <c r="L5" s="397"/>
      <c r="M5" s="397" t="s">
        <v>19</v>
      </c>
      <c r="N5" s="399"/>
    </row>
    <row r="6" spans="2:14" ht="15.75" thickBot="1">
      <c r="B6" s="429"/>
      <c r="C6" s="401"/>
      <c r="D6" s="402"/>
      <c r="E6" s="402"/>
      <c r="F6" s="402"/>
      <c r="G6" s="402"/>
      <c r="H6" s="402"/>
      <c r="I6" s="402"/>
      <c r="J6" s="403"/>
      <c r="K6" s="439"/>
      <c r="L6" s="398"/>
      <c r="M6" s="398"/>
      <c r="N6" s="400"/>
    </row>
    <row r="7" spans="2:14" ht="15.75" thickBot="1">
      <c r="B7" s="49"/>
      <c r="C7" s="50"/>
      <c r="D7" s="50"/>
      <c r="E7" s="50"/>
      <c r="F7" s="50"/>
      <c r="G7" s="50"/>
      <c r="H7" s="50"/>
      <c r="I7" s="50"/>
      <c r="J7" s="50"/>
      <c r="K7" s="50"/>
      <c r="L7" s="51"/>
      <c r="M7" s="51"/>
      <c r="N7" s="52"/>
    </row>
    <row r="8" spans="2:14" ht="18" customHeight="1">
      <c r="B8" s="53"/>
      <c r="C8" s="54"/>
      <c r="D8" s="54"/>
      <c r="E8" s="54"/>
      <c r="F8" s="54"/>
      <c r="G8" s="54"/>
      <c r="H8" s="55"/>
      <c r="I8" s="54"/>
      <c r="J8" s="54"/>
      <c r="K8" s="56" t="s">
        <v>20</v>
      </c>
      <c r="L8" s="57"/>
      <c r="M8" s="57"/>
      <c r="N8" s="58"/>
    </row>
    <row r="9" spans="2:14">
      <c r="B9" s="59"/>
      <c r="C9" s="60"/>
      <c r="D9" s="60"/>
      <c r="E9" s="60"/>
      <c r="F9" s="60"/>
      <c r="G9" s="60"/>
      <c r="H9" s="61"/>
      <c r="I9" s="60"/>
      <c r="J9" s="60"/>
      <c r="K9" s="62"/>
      <c r="L9" s="63" t="s">
        <v>69</v>
      </c>
      <c r="M9" s="63" t="s">
        <v>70</v>
      </c>
      <c r="N9" s="64" t="s">
        <v>71</v>
      </c>
    </row>
    <row r="10" spans="2:14" ht="36">
      <c r="B10" s="424" t="s">
        <v>72</v>
      </c>
      <c r="C10" s="425"/>
      <c r="D10" s="425"/>
      <c r="E10" s="425"/>
      <c r="F10" s="65" t="s">
        <v>73</v>
      </c>
      <c r="G10" s="60"/>
      <c r="H10" s="66"/>
      <c r="I10" s="426" t="s">
        <v>74</v>
      </c>
      <c r="J10" s="426"/>
      <c r="K10" s="67" t="s">
        <v>73</v>
      </c>
      <c r="L10" s="63"/>
      <c r="M10" s="63"/>
      <c r="N10" s="64"/>
    </row>
    <row r="11" spans="2:14">
      <c r="B11" s="68" t="s">
        <v>21</v>
      </c>
      <c r="C11" s="69"/>
      <c r="D11" s="406"/>
      <c r="E11" s="406"/>
      <c r="F11" s="70"/>
      <c r="G11" s="71"/>
      <c r="H11" s="69"/>
      <c r="I11" s="72"/>
      <c r="J11" s="73" t="s">
        <v>22</v>
      </c>
      <c r="K11" s="74"/>
      <c r="L11" s="70"/>
      <c r="M11" s="70"/>
      <c r="N11" s="75"/>
    </row>
    <row r="12" spans="2:14" ht="15.75" thickBot="1">
      <c r="B12" s="76"/>
      <c r="C12" s="77"/>
      <c r="D12" s="78"/>
      <c r="E12" s="78"/>
      <c r="F12" s="78"/>
      <c r="G12" s="78"/>
      <c r="H12" s="77"/>
      <c r="I12" s="78"/>
      <c r="J12" s="77"/>
      <c r="K12" s="78"/>
      <c r="L12" s="407"/>
      <c r="M12" s="407"/>
      <c r="N12" s="408"/>
    </row>
    <row r="13" spans="2:14">
      <c r="B13" s="79"/>
      <c r="C13" s="80"/>
      <c r="D13" s="80"/>
      <c r="E13" s="80"/>
      <c r="F13" s="80"/>
      <c r="G13" s="80"/>
      <c r="H13" s="80"/>
      <c r="I13" s="80"/>
      <c r="J13" s="80"/>
      <c r="K13" s="80"/>
      <c r="L13" s="80"/>
      <c r="M13" s="80"/>
      <c r="N13" s="81"/>
    </row>
    <row r="14" spans="2:14">
      <c r="B14" s="82" t="s">
        <v>23</v>
      </c>
      <c r="C14" s="83"/>
      <c r="D14" s="84" t="s">
        <v>19</v>
      </c>
      <c r="E14" s="85"/>
      <c r="F14" s="86"/>
      <c r="G14" s="86"/>
      <c r="H14" s="87"/>
      <c r="I14" s="87"/>
      <c r="J14" s="87"/>
      <c r="K14" s="87"/>
      <c r="L14" s="87"/>
      <c r="M14" s="87"/>
      <c r="N14" s="88"/>
    </row>
    <row r="15" spans="2:14" ht="19.5" customHeight="1">
      <c r="B15" s="89" t="s">
        <v>75</v>
      </c>
      <c r="C15" s="90"/>
      <c r="D15" s="91"/>
      <c r="E15" s="91"/>
      <c r="F15" s="91"/>
      <c r="G15" s="91"/>
      <c r="H15" s="91"/>
      <c r="I15" s="91"/>
      <c r="J15" s="91"/>
      <c r="K15" s="91"/>
      <c r="L15" s="91"/>
      <c r="M15" s="91"/>
      <c r="N15" s="88"/>
    </row>
    <row r="16" spans="2:14">
      <c r="B16" s="89"/>
      <c r="C16" s="92"/>
      <c r="D16" s="93"/>
      <c r="E16" s="91"/>
      <c r="F16" s="91"/>
      <c r="G16" s="91"/>
      <c r="H16" s="91"/>
      <c r="I16" s="91"/>
      <c r="J16" s="91"/>
      <c r="K16" s="91"/>
      <c r="L16" s="91"/>
      <c r="M16" s="91"/>
      <c r="N16" s="88"/>
    </row>
    <row r="17" spans="2:14">
      <c r="B17" s="89"/>
      <c r="C17" s="90"/>
      <c r="D17" s="94"/>
      <c r="E17" s="94"/>
      <c r="F17" s="94"/>
      <c r="G17" s="94"/>
      <c r="H17" s="94"/>
      <c r="I17" s="94"/>
      <c r="J17" s="94"/>
      <c r="K17" s="94"/>
      <c r="L17" s="94"/>
      <c r="M17" s="94"/>
      <c r="N17" s="95"/>
    </row>
    <row r="18" spans="2:14">
      <c r="B18" s="89" t="s">
        <v>76</v>
      </c>
      <c r="C18" s="92"/>
      <c r="D18" s="91"/>
      <c r="E18" s="91"/>
      <c r="F18" s="91"/>
      <c r="G18" s="91"/>
      <c r="H18" s="91"/>
      <c r="I18" s="96"/>
      <c r="J18" s="84" t="s">
        <v>77</v>
      </c>
      <c r="K18" s="91"/>
      <c r="L18" s="91"/>
      <c r="M18" s="91"/>
      <c r="N18" s="97"/>
    </row>
    <row r="19" spans="2:14">
      <c r="B19" s="89"/>
      <c r="C19" s="90"/>
      <c r="D19" s="94"/>
      <c r="E19" s="94"/>
      <c r="F19" s="94"/>
      <c r="G19" s="94"/>
      <c r="H19" s="94"/>
      <c r="I19" s="94"/>
      <c r="J19" s="94"/>
      <c r="K19" s="94"/>
      <c r="L19" s="94"/>
      <c r="M19" s="94"/>
      <c r="N19" s="95"/>
    </row>
    <row r="20" spans="2:14">
      <c r="B20" s="89" t="s">
        <v>78</v>
      </c>
      <c r="C20" s="92"/>
      <c r="D20" s="98"/>
      <c r="E20" s="98"/>
      <c r="F20" s="98"/>
      <c r="G20" s="98"/>
      <c r="H20" s="98"/>
      <c r="I20" s="98"/>
      <c r="J20" s="98"/>
      <c r="K20" s="98"/>
      <c r="L20" s="98"/>
      <c r="M20" s="98"/>
      <c r="N20" s="99"/>
    </row>
    <row r="21" spans="2:14">
      <c r="B21" s="89"/>
      <c r="C21" s="90"/>
      <c r="D21" s="100"/>
      <c r="E21" s="100"/>
      <c r="F21" s="100"/>
      <c r="G21" s="100"/>
      <c r="H21" s="100"/>
      <c r="I21" s="100"/>
      <c r="J21" s="100"/>
      <c r="K21" s="100"/>
      <c r="L21" s="100"/>
      <c r="M21" s="100"/>
      <c r="N21" s="101"/>
    </row>
    <row r="22" spans="2:14">
      <c r="B22" s="89" t="s">
        <v>79</v>
      </c>
      <c r="C22" s="92"/>
      <c r="D22" s="98"/>
      <c r="E22" s="98"/>
      <c r="F22" s="98"/>
      <c r="G22" s="98"/>
      <c r="H22" s="98"/>
      <c r="I22" s="98"/>
      <c r="J22" s="98"/>
      <c r="K22" s="102" t="s">
        <v>80</v>
      </c>
      <c r="L22" s="103"/>
      <c r="M22" s="102" t="s">
        <v>19</v>
      </c>
      <c r="N22" s="104"/>
    </row>
    <row r="23" spans="2:14">
      <c r="B23" s="89"/>
      <c r="C23" s="90"/>
      <c r="D23" s="100"/>
      <c r="E23" s="100"/>
      <c r="F23" s="100"/>
      <c r="G23" s="100"/>
      <c r="H23" s="100"/>
      <c r="I23" s="100"/>
      <c r="J23" s="100"/>
      <c r="K23" s="100"/>
      <c r="L23" s="100"/>
      <c r="M23" s="100"/>
      <c r="N23" s="101"/>
    </row>
    <row r="24" spans="2:14">
      <c r="B24" s="89" t="s">
        <v>81</v>
      </c>
      <c r="C24" s="90"/>
      <c r="D24" s="100"/>
      <c r="E24" s="100"/>
      <c r="F24" s="105"/>
      <c r="G24" s="106"/>
      <c r="H24" s="96"/>
      <c r="I24" s="98"/>
      <c r="J24" s="98"/>
      <c r="K24" s="86"/>
      <c r="L24" s="100"/>
      <c r="M24" s="100"/>
      <c r="N24" s="101"/>
    </row>
    <row r="25" spans="2:14">
      <c r="B25" s="107"/>
      <c r="C25" s="108"/>
      <c r="D25" s="109"/>
      <c r="E25" s="109"/>
      <c r="F25" s="409" t="s">
        <v>82</v>
      </c>
      <c r="G25" s="410"/>
      <c r="H25" s="410"/>
      <c r="I25" s="109" t="s">
        <v>70</v>
      </c>
      <c r="J25" s="109" t="s">
        <v>71</v>
      </c>
      <c r="K25" s="110"/>
      <c r="L25" s="109"/>
      <c r="M25" s="109"/>
      <c r="N25" s="111"/>
    </row>
    <row r="26" spans="2:14">
      <c r="B26" s="107"/>
      <c r="C26" s="108"/>
      <c r="D26" s="109"/>
      <c r="E26" s="109"/>
      <c r="F26" s="109"/>
      <c r="G26" s="109"/>
      <c r="H26" s="109"/>
      <c r="I26" s="109"/>
      <c r="J26" s="109"/>
      <c r="K26" s="110"/>
      <c r="L26" s="109"/>
      <c r="M26" s="109"/>
      <c r="N26" s="111"/>
    </row>
    <row r="27" spans="2:14">
      <c r="B27" s="107"/>
      <c r="C27" s="108"/>
      <c r="D27" s="109"/>
      <c r="E27" s="109"/>
      <c r="F27" s="109"/>
      <c r="G27" s="109"/>
      <c r="H27" s="109"/>
      <c r="I27" s="109"/>
      <c r="J27" s="109"/>
      <c r="K27" s="110"/>
      <c r="L27" s="109"/>
      <c r="M27" s="109"/>
      <c r="N27" s="111"/>
    </row>
    <row r="28" spans="2:14">
      <c r="B28" s="112"/>
      <c r="C28" s="87"/>
      <c r="D28" s="87"/>
      <c r="E28" s="87"/>
      <c r="F28" s="87"/>
      <c r="G28" s="87"/>
      <c r="H28" s="87"/>
      <c r="I28" s="87"/>
      <c r="J28" s="87"/>
      <c r="K28" s="87"/>
      <c r="L28" s="87"/>
      <c r="M28" s="87"/>
      <c r="N28" s="88"/>
    </row>
    <row r="29" spans="2:14">
      <c r="B29" s="411" t="s">
        <v>24</v>
      </c>
      <c r="C29" s="412"/>
      <c r="D29" s="412"/>
      <c r="E29" s="412"/>
      <c r="F29" s="412"/>
      <c r="G29" s="412"/>
      <c r="H29" s="412"/>
      <c r="I29" s="412"/>
      <c r="J29" s="412"/>
      <c r="K29" s="412"/>
      <c r="L29" s="412"/>
      <c r="M29" s="412"/>
      <c r="N29" s="413"/>
    </row>
    <row r="30" spans="2:14" ht="15.75" thickBot="1">
      <c r="B30" s="113"/>
      <c r="C30" s="114"/>
      <c r="D30" s="114"/>
      <c r="E30" s="114"/>
      <c r="F30" s="114"/>
      <c r="G30" s="114"/>
      <c r="H30" s="114"/>
      <c r="I30" s="114"/>
      <c r="J30" s="114"/>
      <c r="K30" s="114"/>
      <c r="L30" s="114"/>
      <c r="M30" s="114"/>
      <c r="N30" s="115"/>
    </row>
    <row r="31" spans="2:14" ht="26.25" thickBot="1">
      <c r="B31" s="116" t="s">
        <v>25</v>
      </c>
      <c r="C31" s="414" t="s">
        <v>6</v>
      </c>
      <c r="D31" s="415"/>
      <c r="E31" s="415"/>
      <c r="F31" s="415"/>
      <c r="G31" s="415"/>
      <c r="H31" s="415"/>
      <c r="I31" s="415"/>
      <c r="J31" s="117"/>
      <c r="K31" s="118" t="s">
        <v>26</v>
      </c>
      <c r="L31" s="416" t="s">
        <v>27</v>
      </c>
      <c r="M31" s="417"/>
      <c r="N31" s="116" t="s">
        <v>8</v>
      </c>
    </row>
    <row r="32" spans="2:14" ht="17.25" hidden="1" customHeight="1">
      <c r="B32" s="116" t="s">
        <v>25</v>
      </c>
      <c r="C32" s="414" t="s">
        <v>6</v>
      </c>
      <c r="D32" s="415"/>
      <c r="E32" s="415"/>
      <c r="F32" s="415"/>
      <c r="G32" s="415"/>
      <c r="H32" s="415"/>
      <c r="I32" s="415"/>
      <c r="J32" s="117"/>
      <c r="K32" s="119"/>
      <c r="L32" s="416" t="s">
        <v>27</v>
      </c>
      <c r="M32" s="417"/>
      <c r="N32" s="116" t="s">
        <v>8</v>
      </c>
    </row>
    <row r="33" spans="1:17" ht="33.75" customHeight="1" thickBot="1">
      <c r="B33" s="261" t="s">
        <v>47</v>
      </c>
      <c r="C33" s="327" t="str">
        <f>+'ppto oficial'!F14</f>
        <v>SUMINISTRO DE MEZCLA EN CALIENTE TIPO MSC - 25 PARA BACHEO (INCLUYE, TRANSPORTE, EQUIPO DE COMPACTACIÓN Y CORTADORA DE PAVIMENTO)</v>
      </c>
      <c r="D33" s="328"/>
      <c r="E33" s="328"/>
      <c r="F33" s="328"/>
      <c r="G33" s="328"/>
      <c r="H33" s="328"/>
      <c r="I33" s="328"/>
      <c r="J33" s="329"/>
      <c r="K33" s="121"/>
      <c r="L33" s="330" t="str">
        <f>+[72]PRESUPUESTO!G22</f>
        <v>m3</v>
      </c>
      <c r="M33" s="331"/>
      <c r="N33" s="120"/>
    </row>
    <row r="34" spans="1:17" ht="6" customHeight="1">
      <c r="B34" s="122"/>
      <c r="C34" s="123"/>
      <c r="D34" s="123"/>
      <c r="E34" s="123"/>
      <c r="F34" s="123"/>
      <c r="G34" s="123"/>
      <c r="H34" s="123"/>
      <c r="I34" s="123"/>
      <c r="J34" s="123"/>
      <c r="K34" s="123"/>
      <c r="L34" s="123"/>
      <c r="M34" s="123"/>
      <c r="N34" s="124"/>
    </row>
    <row r="35" spans="1:17">
      <c r="B35" s="125" t="s">
        <v>28</v>
      </c>
      <c r="C35" s="126"/>
      <c r="D35" s="126"/>
      <c r="E35" s="126"/>
      <c r="F35" s="126"/>
      <c r="G35" s="126"/>
      <c r="H35" s="126"/>
      <c r="I35" s="126"/>
      <c r="J35" s="126"/>
      <c r="K35" s="126"/>
      <c r="L35" s="126"/>
      <c r="M35" s="126"/>
      <c r="N35" s="127"/>
    </row>
    <row r="36" spans="1:17" ht="15.75" thickBot="1">
      <c r="B36" s="128"/>
      <c r="C36" s="129"/>
      <c r="D36" s="129"/>
      <c r="E36" s="129"/>
      <c r="F36" s="129"/>
      <c r="G36" s="129"/>
      <c r="H36" s="129"/>
      <c r="I36" s="130"/>
      <c r="J36" s="130"/>
      <c r="K36" s="129"/>
      <c r="L36" s="129"/>
      <c r="M36" s="129"/>
      <c r="N36" s="131"/>
    </row>
    <row r="37" spans="1:17">
      <c r="B37" s="418" t="s">
        <v>6</v>
      </c>
      <c r="C37" s="419"/>
      <c r="D37" s="419"/>
      <c r="E37" s="419"/>
      <c r="F37" s="419"/>
      <c r="G37" s="419"/>
      <c r="H37" s="420"/>
      <c r="I37" s="421" t="s">
        <v>29</v>
      </c>
      <c r="J37" s="422"/>
      <c r="K37" s="132" t="s">
        <v>30</v>
      </c>
      <c r="L37" s="423" t="s">
        <v>31</v>
      </c>
      <c r="M37" s="420"/>
      <c r="N37" s="133" t="s">
        <v>32</v>
      </c>
    </row>
    <row r="38" spans="1:17">
      <c r="A38" s="134"/>
      <c r="B38" s="341"/>
      <c r="C38" s="342"/>
      <c r="D38" s="342"/>
      <c r="E38" s="342"/>
      <c r="F38" s="342"/>
      <c r="G38" s="342"/>
      <c r="H38" s="343"/>
      <c r="I38" s="135"/>
      <c r="J38" s="136"/>
      <c r="K38" s="137"/>
      <c r="L38" s="404"/>
      <c r="M38" s="405"/>
      <c r="N38" s="138"/>
    </row>
    <row r="39" spans="1:17">
      <c r="A39" s="134"/>
      <c r="B39" s="332" t="s">
        <v>59</v>
      </c>
      <c r="C39" s="333"/>
      <c r="D39" s="333"/>
      <c r="E39" s="333"/>
      <c r="F39" s="333"/>
      <c r="G39" s="333"/>
      <c r="H39" s="334"/>
      <c r="I39" s="139"/>
      <c r="J39" s="140"/>
      <c r="K39" s="141">
        <v>89250</v>
      </c>
      <c r="L39" s="386">
        <v>5</v>
      </c>
      <c r="M39" s="387"/>
      <c r="N39" s="138">
        <f>K39/L39</f>
        <v>17850</v>
      </c>
      <c r="O39" s="142"/>
      <c r="P39" s="142"/>
      <c r="Q39" s="142"/>
    </row>
    <row r="40" spans="1:17">
      <c r="A40" s="134"/>
      <c r="B40" s="335" t="s">
        <v>105</v>
      </c>
      <c r="C40" s="336"/>
      <c r="D40" s="336"/>
      <c r="E40" s="336"/>
      <c r="F40" s="336"/>
      <c r="G40" s="336"/>
      <c r="H40" s="337"/>
      <c r="I40" s="143"/>
      <c r="J40" s="144"/>
      <c r="K40" s="145">
        <v>27699</v>
      </c>
      <c r="L40" s="386">
        <v>5</v>
      </c>
      <c r="M40" s="387"/>
      <c r="N40" s="138">
        <f>K40/L40</f>
        <v>5539.8</v>
      </c>
    </row>
    <row r="41" spans="1:17" ht="24" customHeight="1">
      <c r="B41" s="338"/>
      <c r="C41" s="339"/>
      <c r="D41" s="339"/>
      <c r="E41" s="339"/>
      <c r="F41" s="339"/>
      <c r="G41" s="339"/>
      <c r="H41" s="340"/>
      <c r="I41" s="146"/>
      <c r="J41" s="147"/>
      <c r="K41" s="141"/>
      <c r="L41" s="372"/>
      <c r="M41" s="343"/>
      <c r="N41" s="138"/>
    </row>
    <row r="42" spans="1:17">
      <c r="B42" s="148"/>
      <c r="C42" s="149"/>
      <c r="D42" s="149"/>
      <c r="E42" s="149"/>
      <c r="F42" s="150"/>
      <c r="G42" s="150"/>
      <c r="H42" s="151"/>
      <c r="I42" s="146"/>
      <c r="J42" s="147"/>
      <c r="K42" s="152"/>
      <c r="L42" s="153"/>
      <c r="M42" s="154"/>
      <c r="N42" s="155"/>
    </row>
    <row r="43" spans="1:17">
      <c r="B43" s="388"/>
      <c r="C43" s="389"/>
      <c r="D43" s="389"/>
      <c r="E43" s="156"/>
      <c r="F43" s="157"/>
      <c r="G43" s="157"/>
      <c r="H43" s="158"/>
      <c r="I43" s="146"/>
      <c r="J43" s="147"/>
      <c r="K43" s="159"/>
      <c r="L43" s="153"/>
      <c r="M43" s="160"/>
      <c r="N43" s="161"/>
    </row>
    <row r="44" spans="1:17" ht="15.75" thickBot="1">
      <c r="B44" s="390"/>
      <c r="C44" s="391"/>
      <c r="D44" s="391"/>
      <c r="E44" s="391"/>
      <c r="F44" s="391"/>
      <c r="G44" s="391"/>
      <c r="H44" s="392"/>
      <c r="I44" s="393"/>
      <c r="J44" s="394"/>
      <c r="K44" s="162"/>
      <c r="L44" s="395"/>
      <c r="M44" s="396"/>
      <c r="N44" s="163"/>
    </row>
    <row r="45" spans="1:17" ht="15.75" thickBot="1">
      <c r="B45" s="348" t="s">
        <v>84</v>
      </c>
      <c r="C45" s="349"/>
      <c r="D45" s="349"/>
      <c r="E45" s="349"/>
      <c r="F45" s="349"/>
      <c r="G45" s="349"/>
      <c r="H45" s="349"/>
      <c r="I45" s="349"/>
      <c r="J45" s="349"/>
      <c r="K45" s="349"/>
      <c r="L45" s="349"/>
      <c r="M45" s="350"/>
      <c r="N45" s="164">
        <f>N38+N39+N40+N41</f>
        <v>23389.8</v>
      </c>
    </row>
    <row r="46" spans="1:17">
      <c r="B46" s="165"/>
      <c r="C46" s="114"/>
      <c r="D46" s="114"/>
      <c r="E46" s="114"/>
      <c r="F46" s="114"/>
      <c r="G46" s="114"/>
      <c r="H46" s="114"/>
      <c r="I46" s="114"/>
      <c r="J46" s="114"/>
      <c r="K46" s="114"/>
      <c r="L46" s="114"/>
      <c r="M46" s="114"/>
      <c r="N46" s="115"/>
    </row>
    <row r="47" spans="1:17">
      <c r="B47" s="166" t="s">
        <v>33</v>
      </c>
      <c r="C47" s="167"/>
      <c r="D47" s="167"/>
      <c r="E47" s="167"/>
      <c r="F47" s="167"/>
      <c r="G47" s="167"/>
      <c r="H47" s="167"/>
      <c r="I47" s="167"/>
      <c r="J47" s="167"/>
      <c r="K47" s="167"/>
      <c r="L47" s="167"/>
      <c r="M47" s="167"/>
      <c r="N47" s="168"/>
    </row>
    <row r="48" spans="1:17" ht="15.75" thickBot="1">
      <c r="B48" s="169"/>
      <c r="C48" s="130"/>
      <c r="D48" s="130"/>
      <c r="E48" s="130"/>
      <c r="F48" s="130"/>
      <c r="G48" s="130"/>
      <c r="H48" s="130"/>
      <c r="I48" s="130"/>
      <c r="J48" s="129"/>
      <c r="K48" s="129"/>
      <c r="L48" s="129"/>
      <c r="M48" s="129"/>
      <c r="N48" s="131"/>
    </row>
    <row r="49" spans="1:14">
      <c r="B49" s="360" t="s">
        <v>6</v>
      </c>
      <c r="C49" s="361"/>
      <c r="D49" s="361"/>
      <c r="E49" s="361"/>
      <c r="F49" s="361"/>
      <c r="G49" s="361"/>
      <c r="H49" s="361"/>
      <c r="I49" s="378"/>
      <c r="J49" s="170" t="s">
        <v>27</v>
      </c>
      <c r="K49" s="171" t="s">
        <v>8</v>
      </c>
      <c r="L49" s="379" t="s">
        <v>34</v>
      </c>
      <c r="M49" s="378"/>
      <c r="N49" s="172" t="s">
        <v>32</v>
      </c>
    </row>
    <row r="50" spans="1:14">
      <c r="A50" s="173"/>
      <c r="B50" s="335" t="s">
        <v>110</v>
      </c>
      <c r="C50" s="336"/>
      <c r="D50" s="336"/>
      <c r="E50" s="336"/>
      <c r="F50" s="336"/>
      <c r="G50" s="336"/>
      <c r="H50" s="336"/>
      <c r="I50" s="337"/>
      <c r="J50" s="174" t="s">
        <v>85</v>
      </c>
      <c r="K50" s="263">
        <v>1</v>
      </c>
      <c r="L50" s="380">
        <v>434350</v>
      </c>
      <c r="M50" s="381"/>
      <c r="N50" s="138">
        <f>K50*L50</f>
        <v>434350</v>
      </c>
    </row>
    <row r="51" spans="1:14">
      <c r="A51" s="173"/>
      <c r="B51" s="175"/>
      <c r="C51" s="176"/>
      <c r="D51" s="176"/>
      <c r="E51" s="176"/>
      <c r="F51" s="176"/>
      <c r="G51" s="176"/>
      <c r="H51" s="176"/>
      <c r="I51" s="176"/>
      <c r="J51" s="177"/>
      <c r="K51" s="178"/>
      <c r="L51" s="139"/>
      <c r="M51" s="179"/>
      <c r="N51" s="138"/>
    </row>
    <row r="52" spans="1:14">
      <c r="A52" s="173"/>
      <c r="B52" s="175"/>
      <c r="C52" s="176"/>
      <c r="D52" s="176"/>
      <c r="E52" s="176"/>
      <c r="F52" s="176"/>
      <c r="G52" s="176"/>
      <c r="H52" s="176"/>
      <c r="I52" s="176"/>
      <c r="J52" s="177"/>
      <c r="K52" s="178"/>
      <c r="L52" s="139"/>
      <c r="M52" s="179"/>
      <c r="N52" s="138"/>
    </row>
    <row r="53" spans="1:14">
      <c r="A53" s="173"/>
      <c r="B53" s="175"/>
      <c r="C53" s="176"/>
      <c r="D53" s="176"/>
      <c r="E53" s="176"/>
      <c r="F53" s="176"/>
      <c r="G53" s="176"/>
      <c r="H53" s="176"/>
      <c r="I53" s="176"/>
      <c r="J53" s="177"/>
      <c r="K53" s="178"/>
      <c r="L53" s="139"/>
      <c r="M53" s="179"/>
      <c r="N53" s="138"/>
    </row>
    <row r="54" spans="1:14" ht="15.75" thickBot="1">
      <c r="B54" s="175"/>
      <c r="C54" s="180"/>
      <c r="D54" s="180"/>
      <c r="E54" s="180"/>
      <c r="F54" s="180"/>
      <c r="G54" s="180"/>
      <c r="H54" s="180"/>
      <c r="I54" s="180"/>
      <c r="J54" s="181"/>
      <c r="K54" s="182"/>
      <c r="L54" s="183"/>
      <c r="M54" s="179"/>
      <c r="N54" s="138"/>
    </row>
    <row r="55" spans="1:14" ht="15.75" thickBot="1">
      <c r="B55" s="348" t="s">
        <v>84</v>
      </c>
      <c r="C55" s="349"/>
      <c r="D55" s="349"/>
      <c r="E55" s="349"/>
      <c r="F55" s="349"/>
      <c r="G55" s="349"/>
      <c r="H55" s="349"/>
      <c r="I55" s="349"/>
      <c r="J55" s="349"/>
      <c r="K55" s="349"/>
      <c r="L55" s="349"/>
      <c r="M55" s="350"/>
      <c r="N55" s="164">
        <f>N50</f>
        <v>434350</v>
      </c>
    </row>
    <row r="56" spans="1:14">
      <c r="B56" s="113"/>
      <c r="C56" s="114"/>
      <c r="D56" s="114"/>
      <c r="E56" s="114"/>
      <c r="F56" s="114"/>
      <c r="G56" s="114"/>
      <c r="H56" s="114"/>
      <c r="I56" s="114"/>
      <c r="J56" s="114"/>
      <c r="K56" s="114"/>
      <c r="L56" s="114"/>
      <c r="M56" s="114"/>
      <c r="N56" s="115"/>
    </row>
    <row r="57" spans="1:14">
      <c r="B57" s="166" t="s">
        <v>35</v>
      </c>
      <c r="C57" s="167"/>
      <c r="D57" s="167"/>
      <c r="E57" s="167"/>
      <c r="F57" s="167"/>
      <c r="G57" s="167"/>
      <c r="H57" s="167"/>
      <c r="I57" s="167"/>
      <c r="J57" s="167"/>
      <c r="K57" s="167"/>
      <c r="L57" s="167"/>
      <c r="M57" s="167"/>
      <c r="N57" s="168"/>
    </row>
    <row r="58" spans="1:14" ht="15.75" thickBot="1">
      <c r="B58" s="184"/>
      <c r="C58" s="129"/>
      <c r="D58" s="129"/>
      <c r="E58" s="129"/>
      <c r="F58" s="129"/>
      <c r="G58" s="129"/>
      <c r="H58" s="129"/>
      <c r="I58" s="129"/>
      <c r="J58" s="129"/>
      <c r="K58" s="129"/>
      <c r="L58" s="129"/>
      <c r="M58" s="129"/>
      <c r="N58" s="131"/>
    </row>
    <row r="59" spans="1:14" ht="25.5">
      <c r="B59" s="185" t="s">
        <v>36</v>
      </c>
      <c r="C59" s="186"/>
      <c r="D59" s="186"/>
      <c r="E59" s="186"/>
      <c r="F59" s="186"/>
      <c r="G59" s="186"/>
      <c r="H59" s="187" t="s">
        <v>27</v>
      </c>
      <c r="I59" s="188" t="s">
        <v>86</v>
      </c>
      <c r="J59" s="189" t="s">
        <v>87</v>
      </c>
      <c r="K59" s="187" t="s">
        <v>88</v>
      </c>
      <c r="L59" s="382" t="s">
        <v>37</v>
      </c>
      <c r="M59" s="383"/>
      <c r="N59" s="190" t="s">
        <v>32</v>
      </c>
    </row>
    <row r="60" spans="1:14">
      <c r="B60" s="191" t="s">
        <v>109</v>
      </c>
      <c r="C60" s="192"/>
      <c r="D60" s="192"/>
      <c r="E60" s="192"/>
      <c r="F60" s="192"/>
      <c r="G60" s="192"/>
      <c r="H60" s="193" t="s">
        <v>89</v>
      </c>
      <c r="I60" s="137">
        <v>1</v>
      </c>
      <c r="J60" s="194">
        <v>20</v>
      </c>
      <c r="K60" s="137">
        <f>+I60*J60</f>
        <v>20</v>
      </c>
      <c r="L60" s="384">
        <v>992</v>
      </c>
      <c r="M60" s="385"/>
      <c r="N60" s="195">
        <f>K60*L60</f>
        <v>19840</v>
      </c>
    </row>
    <row r="61" spans="1:14">
      <c r="B61" s="196"/>
      <c r="C61" s="197"/>
      <c r="D61" s="197"/>
      <c r="E61" s="197"/>
      <c r="F61" s="197"/>
      <c r="G61" s="197"/>
      <c r="H61" s="177"/>
      <c r="I61" s="159"/>
      <c r="J61" s="198"/>
      <c r="K61" s="159"/>
      <c r="L61" s="384"/>
      <c r="M61" s="385"/>
      <c r="N61" s="195"/>
    </row>
    <row r="62" spans="1:14">
      <c r="B62" s="196"/>
      <c r="C62" s="197"/>
      <c r="D62" s="197"/>
      <c r="E62" s="197"/>
      <c r="F62" s="197"/>
      <c r="G62" s="197"/>
      <c r="H62" s="177"/>
      <c r="I62" s="159"/>
      <c r="J62" s="198"/>
      <c r="K62" s="159"/>
      <c r="L62" s="384"/>
      <c r="M62" s="385"/>
      <c r="N62" s="195"/>
    </row>
    <row r="63" spans="1:14">
      <c r="B63" s="196"/>
      <c r="C63" s="197"/>
      <c r="D63" s="197"/>
      <c r="E63" s="197"/>
      <c r="F63" s="197"/>
      <c r="G63" s="197"/>
      <c r="H63" s="177"/>
      <c r="I63" s="159"/>
      <c r="J63" s="198"/>
      <c r="K63" s="159"/>
      <c r="L63" s="384"/>
      <c r="M63" s="385"/>
      <c r="N63" s="195"/>
    </row>
    <row r="64" spans="1:14">
      <c r="B64" s="196"/>
      <c r="C64" s="197"/>
      <c r="D64" s="197"/>
      <c r="E64" s="197"/>
      <c r="F64" s="197"/>
      <c r="G64" s="197"/>
      <c r="H64" s="199"/>
      <c r="I64" s="159"/>
      <c r="J64" s="159"/>
      <c r="K64" s="159"/>
      <c r="L64" s="200"/>
      <c r="M64" s="201"/>
      <c r="N64" s="202"/>
    </row>
    <row r="65" spans="1:17" ht="15.75" thickBot="1">
      <c r="B65" s="203"/>
      <c r="C65" s="180"/>
      <c r="D65" s="180"/>
      <c r="E65" s="180"/>
      <c r="F65" s="180"/>
      <c r="G65" s="180"/>
      <c r="H65" s="182"/>
      <c r="I65" s="182"/>
      <c r="J65" s="182"/>
      <c r="K65" s="182"/>
      <c r="L65" s="376"/>
      <c r="M65" s="377"/>
      <c r="N65" s="204"/>
    </row>
    <row r="66" spans="1:17" ht="15.75" thickBot="1">
      <c r="B66" s="357" t="s">
        <v>84</v>
      </c>
      <c r="C66" s="358"/>
      <c r="D66" s="358"/>
      <c r="E66" s="358"/>
      <c r="F66" s="358"/>
      <c r="G66" s="358"/>
      <c r="H66" s="358"/>
      <c r="I66" s="358"/>
      <c r="J66" s="358"/>
      <c r="K66" s="358"/>
      <c r="L66" s="358"/>
      <c r="M66" s="359"/>
      <c r="N66" s="205">
        <f>N60</f>
        <v>19840</v>
      </c>
    </row>
    <row r="67" spans="1:17">
      <c r="B67" s="113"/>
      <c r="C67" s="114"/>
      <c r="D67" s="114"/>
      <c r="E67" s="114"/>
      <c r="F67" s="114"/>
      <c r="G67" s="114"/>
      <c r="H67" s="114"/>
      <c r="I67" s="114"/>
      <c r="J67" s="114"/>
      <c r="K67" s="114"/>
      <c r="L67" s="114"/>
      <c r="M67" s="114"/>
      <c r="N67" s="115"/>
    </row>
    <row r="68" spans="1:17">
      <c r="B68" s="166" t="s">
        <v>38</v>
      </c>
      <c r="C68" s="167"/>
      <c r="D68" s="167"/>
      <c r="E68" s="167"/>
      <c r="F68" s="167"/>
      <c r="G68" s="167"/>
      <c r="H68" s="167"/>
      <c r="I68" s="167"/>
      <c r="J68" s="167"/>
      <c r="K68" s="167"/>
      <c r="L68" s="167"/>
      <c r="M68" s="167"/>
      <c r="N68" s="168"/>
    </row>
    <row r="69" spans="1:17" ht="15.75" thickBot="1">
      <c r="B69" s="184"/>
      <c r="C69" s="129"/>
      <c r="D69" s="129"/>
      <c r="E69" s="129"/>
      <c r="F69" s="129"/>
      <c r="G69" s="129"/>
      <c r="H69" s="129"/>
      <c r="I69" s="129"/>
      <c r="J69" s="129"/>
      <c r="K69" s="129"/>
      <c r="L69" s="129"/>
      <c r="M69" s="129"/>
      <c r="N69" s="131"/>
    </row>
    <row r="70" spans="1:17" ht="25.5">
      <c r="B70" s="366" t="s">
        <v>39</v>
      </c>
      <c r="C70" s="367"/>
      <c r="D70" s="367"/>
      <c r="E70" s="367"/>
      <c r="F70" s="367"/>
      <c r="G70" s="367"/>
      <c r="H70" s="367"/>
      <c r="I70" s="187" t="s">
        <v>40</v>
      </c>
      <c r="J70" s="189" t="s">
        <v>90</v>
      </c>
      <c r="K70" s="188" t="s">
        <v>41</v>
      </c>
      <c r="L70" s="368" t="s">
        <v>31</v>
      </c>
      <c r="M70" s="369"/>
      <c r="N70" s="206" t="s">
        <v>32</v>
      </c>
    </row>
    <row r="71" spans="1:17">
      <c r="A71" s="207"/>
      <c r="B71" s="370"/>
      <c r="C71" s="371"/>
      <c r="D71" s="371"/>
      <c r="E71" s="371"/>
      <c r="F71" s="371"/>
      <c r="G71" s="371"/>
      <c r="H71" s="197"/>
      <c r="I71" s="141"/>
      <c r="J71" s="208"/>
      <c r="K71" s="141"/>
      <c r="L71" s="372"/>
      <c r="M71" s="343"/>
      <c r="N71" s="209"/>
      <c r="O71" s="210"/>
    </row>
    <row r="72" spans="1:17" ht="15.75">
      <c r="A72" s="207"/>
      <c r="B72" s="211"/>
      <c r="C72" s="212"/>
      <c r="D72" s="212"/>
      <c r="E72" s="212"/>
      <c r="F72" s="212"/>
      <c r="G72" s="212"/>
      <c r="H72" s="197"/>
      <c r="I72" s="141"/>
      <c r="J72" s="208"/>
      <c r="K72" s="141"/>
      <c r="L72" s="213"/>
      <c r="M72" s="214"/>
      <c r="N72" s="209"/>
      <c r="P72" s="215"/>
      <c r="Q72" s="215"/>
    </row>
    <row r="73" spans="1:17" ht="15.75">
      <c r="B73" s="211"/>
      <c r="C73" s="212"/>
      <c r="D73" s="212"/>
      <c r="E73" s="212"/>
      <c r="F73" s="212"/>
      <c r="G73" s="212"/>
      <c r="H73" s="197"/>
      <c r="I73" s="141"/>
      <c r="J73" s="208"/>
      <c r="K73" s="141"/>
      <c r="L73" s="213"/>
      <c r="M73" s="214"/>
      <c r="N73" s="209"/>
      <c r="P73" s="216"/>
      <c r="Q73" s="216"/>
    </row>
    <row r="74" spans="1:17" ht="15.75">
      <c r="B74" s="211"/>
      <c r="C74" s="212"/>
      <c r="D74" s="212"/>
      <c r="E74" s="212"/>
      <c r="F74" s="212"/>
      <c r="G74" s="212"/>
      <c r="H74" s="197"/>
      <c r="I74" s="141"/>
      <c r="J74" s="208"/>
      <c r="K74" s="141"/>
      <c r="L74" s="213"/>
      <c r="M74" s="214"/>
      <c r="N74" s="209"/>
      <c r="P74" s="216"/>
      <c r="Q74" s="216"/>
    </row>
    <row r="75" spans="1:17">
      <c r="B75" s="217"/>
      <c r="C75" s="197"/>
      <c r="D75" s="197"/>
      <c r="E75" s="197"/>
      <c r="F75" s="197"/>
      <c r="G75" s="197"/>
      <c r="H75" s="197"/>
      <c r="I75" s="159"/>
      <c r="J75" s="218"/>
      <c r="K75" s="219"/>
      <c r="L75" s="220"/>
      <c r="M75" s="221"/>
      <c r="N75" s="222"/>
    </row>
    <row r="76" spans="1:17" ht="15.75" thickBot="1">
      <c r="B76" s="373"/>
      <c r="C76" s="374"/>
      <c r="D76" s="374"/>
      <c r="E76" s="374"/>
      <c r="F76" s="374"/>
      <c r="G76" s="374"/>
      <c r="H76" s="374"/>
      <c r="I76" s="182"/>
      <c r="J76" s="182"/>
      <c r="K76" s="182"/>
      <c r="L76" s="375"/>
      <c r="M76" s="375"/>
      <c r="N76" s="223"/>
    </row>
    <row r="77" spans="1:17" ht="15.75" thickBot="1">
      <c r="B77" s="357" t="s">
        <v>84</v>
      </c>
      <c r="C77" s="358"/>
      <c r="D77" s="358"/>
      <c r="E77" s="358"/>
      <c r="F77" s="358"/>
      <c r="G77" s="358"/>
      <c r="H77" s="358"/>
      <c r="I77" s="358"/>
      <c r="J77" s="358"/>
      <c r="K77" s="358"/>
      <c r="L77" s="358"/>
      <c r="M77" s="359"/>
      <c r="N77" s="224">
        <f>N72+N73+N74</f>
        <v>0</v>
      </c>
    </row>
    <row r="78" spans="1:17" ht="15.75" thickBot="1">
      <c r="B78" s="113"/>
      <c r="C78" s="114"/>
      <c r="D78" s="114"/>
      <c r="E78" s="114"/>
      <c r="F78" s="114"/>
      <c r="G78" s="114"/>
      <c r="H78" s="114"/>
      <c r="I78" s="114"/>
      <c r="J78" s="114"/>
      <c r="K78" s="114"/>
      <c r="L78" s="114"/>
      <c r="M78" s="114"/>
      <c r="N78" s="115"/>
    </row>
    <row r="79" spans="1:17" ht="15.75" thickBot="1">
      <c r="B79" s="348" t="s">
        <v>91</v>
      </c>
      <c r="C79" s="349"/>
      <c r="D79" s="349"/>
      <c r="E79" s="349"/>
      <c r="F79" s="349"/>
      <c r="G79" s="349"/>
      <c r="H79" s="349"/>
      <c r="I79" s="349"/>
      <c r="J79" s="349"/>
      <c r="K79" s="349"/>
      <c r="L79" s="349"/>
      <c r="M79" s="350"/>
      <c r="N79" s="225">
        <f>N45+N55+N66+N77</f>
        <v>477579.8</v>
      </c>
    </row>
    <row r="80" spans="1:17">
      <c r="B80" s="113"/>
      <c r="C80" s="114"/>
      <c r="D80" s="114"/>
      <c r="E80" s="114"/>
      <c r="F80" s="114"/>
      <c r="G80" s="114"/>
      <c r="H80" s="114"/>
      <c r="I80" s="114"/>
      <c r="J80" s="114"/>
      <c r="K80" s="114"/>
      <c r="L80" s="114"/>
      <c r="M80" s="114"/>
      <c r="N80" s="115"/>
    </row>
    <row r="81" spans="2:14">
      <c r="B81" s="166" t="s">
        <v>42</v>
      </c>
      <c r="C81" s="167"/>
      <c r="D81" s="167"/>
      <c r="E81" s="167"/>
      <c r="F81" s="167"/>
      <c r="G81" s="167"/>
      <c r="H81" s="167"/>
      <c r="I81" s="167"/>
      <c r="J81" s="167"/>
      <c r="K81" s="167"/>
      <c r="L81" s="167"/>
      <c r="M81" s="167"/>
      <c r="N81" s="168"/>
    </row>
    <row r="82" spans="2:14" ht="15.75" thickBot="1">
      <c r="B82" s="184"/>
      <c r="C82" s="129"/>
      <c r="D82" s="129"/>
      <c r="E82" s="129"/>
      <c r="F82" s="129"/>
      <c r="G82" s="129"/>
      <c r="H82" s="129"/>
      <c r="I82" s="129"/>
      <c r="J82" s="129"/>
      <c r="K82" s="129"/>
      <c r="L82" s="129"/>
      <c r="M82" s="129"/>
      <c r="N82" s="131"/>
    </row>
    <row r="83" spans="2:14">
      <c r="B83" s="360" t="s">
        <v>92</v>
      </c>
      <c r="C83" s="361"/>
      <c r="D83" s="361"/>
      <c r="E83" s="361"/>
      <c r="F83" s="361"/>
      <c r="G83" s="361"/>
      <c r="H83" s="361"/>
      <c r="I83" s="186"/>
      <c r="J83" s="226"/>
      <c r="K83" s="227" t="s">
        <v>93</v>
      </c>
      <c r="L83" s="362" t="s">
        <v>94</v>
      </c>
      <c r="M83" s="363"/>
      <c r="N83" s="228"/>
    </row>
    <row r="84" spans="2:14">
      <c r="B84" s="364" t="s">
        <v>95</v>
      </c>
      <c r="C84" s="365"/>
      <c r="D84" s="365"/>
      <c r="E84" s="365"/>
      <c r="F84" s="365"/>
      <c r="G84" s="365"/>
      <c r="H84" s="365"/>
      <c r="I84" s="229"/>
      <c r="J84" s="230"/>
      <c r="K84" s="231"/>
      <c r="L84" s="344"/>
      <c r="M84" s="345"/>
      <c r="N84" s="232"/>
    </row>
    <row r="85" spans="2:14">
      <c r="B85" s="233" t="s">
        <v>96</v>
      </c>
      <c r="C85" s="234"/>
      <c r="D85" s="234"/>
      <c r="E85" s="234"/>
      <c r="F85" s="234"/>
      <c r="G85" s="234"/>
      <c r="H85" s="234"/>
      <c r="I85" s="229"/>
      <c r="J85" s="230"/>
      <c r="K85" s="231"/>
      <c r="L85" s="344"/>
      <c r="M85" s="345"/>
      <c r="N85" s="232"/>
    </row>
    <row r="86" spans="2:14" ht="15.75" thickBot="1">
      <c r="B86" s="235" t="s">
        <v>43</v>
      </c>
      <c r="C86" s="236"/>
      <c r="D86" s="236"/>
      <c r="E86" s="236"/>
      <c r="F86" s="236"/>
      <c r="G86" s="236"/>
      <c r="H86" s="236"/>
      <c r="I86" s="237"/>
      <c r="J86" s="238"/>
      <c r="K86" s="239"/>
      <c r="L86" s="346"/>
      <c r="M86" s="347"/>
      <c r="N86" s="232"/>
    </row>
    <row r="87" spans="2:14" ht="15.75" thickBot="1">
      <c r="B87" s="348" t="s">
        <v>84</v>
      </c>
      <c r="C87" s="349"/>
      <c r="D87" s="349"/>
      <c r="E87" s="349"/>
      <c r="F87" s="349"/>
      <c r="G87" s="349"/>
      <c r="H87" s="349"/>
      <c r="I87" s="349"/>
      <c r="J87" s="349"/>
      <c r="K87" s="349"/>
      <c r="L87" s="349"/>
      <c r="M87" s="350"/>
      <c r="N87" s="240">
        <f>L84+L85+L86</f>
        <v>0</v>
      </c>
    </row>
    <row r="88" spans="2:14" ht="15.75" thickBot="1">
      <c r="B88" s="113"/>
      <c r="C88" s="114"/>
      <c r="D88" s="114"/>
      <c r="E88" s="114"/>
      <c r="F88" s="114"/>
      <c r="G88" s="114"/>
      <c r="H88" s="114"/>
      <c r="I88" s="114"/>
      <c r="J88" s="114"/>
      <c r="K88" s="114"/>
      <c r="L88" s="114"/>
      <c r="M88" s="114"/>
      <c r="N88" s="115"/>
    </row>
    <row r="89" spans="2:14" ht="15.75" thickBot="1">
      <c r="B89" s="348" t="s">
        <v>97</v>
      </c>
      <c r="C89" s="349"/>
      <c r="D89" s="349"/>
      <c r="E89" s="349"/>
      <c r="F89" s="349"/>
      <c r="G89" s="349"/>
      <c r="H89" s="349"/>
      <c r="I89" s="349"/>
      <c r="J89" s="349"/>
      <c r="K89" s="349"/>
      <c r="L89" s="349"/>
      <c r="M89" s="350"/>
      <c r="N89" s="240">
        <f>ROUND((N79+N87),0)</f>
        <v>477580</v>
      </c>
    </row>
    <row r="90" spans="2:14">
      <c r="B90" s="79"/>
      <c r="C90" s="80"/>
      <c r="D90" s="80"/>
      <c r="E90" s="80"/>
      <c r="F90" s="80"/>
      <c r="G90" s="80"/>
      <c r="H90" s="80"/>
      <c r="I90" s="80"/>
      <c r="J90" s="80"/>
      <c r="K90" s="80"/>
      <c r="L90" s="80"/>
      <c r="M90" s="80"/>
      <c r="N90" s="81"/>
    </row>
    <row r="91" spans="2:14">
      <c r="B91" s="112"/>
      <c r="C91" s="86"/>
      <c r="D91" s="86"/>
      <c r="E91" s="86"/>
      <c r="F91" s="86"/>
      <c r="G91" s="86"/>
      <c r="H91" s="86"/>
      <c r="I91" s="86"/>
      <c r="J91" s="86"/>
      <c r="K91" s="86"/>
      <c r="L91" s="86"/>
      <c r="M91" s="86"/>
      <c r="N91" s="88"/>
    </row>
    <row r="92" spans="2:14">
      <c r="B92" s="112"/>
      <c r="C92" s="86"/>
      <c r="D92" s="86"/>
      <c r="E92" s="86"/>
      <c r="F92" s="86"/>
      <c r="G92" s="86"/>
      <c r="H92" s="86"/>
      <c r="I92" s="86"/>
      <c r="J92" s="86"/>
      <c r="K92" s="86"/>
      <c r="L92" s="86"/>
      <c r="M92" s="86"/>
      <c r="N92" s="88"/>
    </row>
    <row r="93" spans="2:14">
      <c r="B93" s="112"/>
      <c r="C93" s="86"/>
      <c r="D93" s="86"/>
      <c r="E93" s="86"/>
      <c r="F93" s="86"/>
      <c r="G93" s="86"/>
      <c r="H93" s="86"/>
      <c r="I93" s="86"/>
      <c r="J93" s="86"/>
      <c r="K93" s="86"/>
      <c r="L93" s="86"/>
      <c r="M93" s="86"/>
      <c r="N93" s="88"/>
    </row>
    <row r="94" spans="2:14">
      <c r="B94" s="112"/>
      <c r="C94" s="86"/>
      <c r="D94" s="86"/>
      <c r="E94" s="96" t="s">
        <v>53</v>
      </c>
      <c r="F94" s="96"/>
      <c r="G94" s="96"/>
      <c r="H94" s="96"/>
      <c r="I94" s="96"/>
      <c r="J94" s="96"/>
      <c r="K94" s="86"/>
      <c r="L94" s="86"/>
      <c r="M94" s="86"/>
      <c r="N94" s="88"/>
    </row>
    <row r="95" spans="2:14">
      <c r="B95" s="112"/>
      <c r="C95" s="86"/>
      <c r="D95" s="86"/>
      <c r="E95" s="86" t="s">
        <v>54</v>
      </c>
      <c r="F95" s="86"/>
      <c r="G95" s="86"/>
      <c r="H95" s="86"/>
      <c r="I95" s="86"/>
      <c r="J95" s="86"/>
      <c r="K95" s="86"/>
      <c r="L95" s="86"/>
      <c r="M95" s="86"/>
      <c r="N95" s="88"/>
    </row>
    <row r="96" spans="2:14">
      <c r="B96" s="112"/>
      <c r="C96" s="86"/>
      <c r="D96" s="86"/>
      <c r="E96" s="86" t="s">
        <v>55</v>
      </c>
      <c r="F96" s="86"/>
      <c r="G96" s="86"/>
      <c r="H96" s="86"/>
      <c r="I96" s="86"/>
      <c r="J96" s="86"/>
      <c r="K96" s="86"/>
      <c r="L96" s="86"/>
      <c r="M96" s="86"/>
      <c r="N96" s="88"/>
    </row>
    <row r="97" spans="2:14">
      <c r="B97" s="112"/>
      <c r="C97" s="86"/>
      <c r="D97" s="86"/>
      <c r="E97" s="86" t="s">
        <v>56</v>
      </c>
      <c r="F97" s="86"/>
      <c r="G97" s="86"/>
      <c r="H97" s="86"/>
      <c r="I97" s="86"/>
      <c r="J97" s="86"/>
      <c r="K97" s="86"/>
      <c r="L97" s="86"/>
      <c r="M97" s="86"/>
      <c r="N97" s="88"/>
    </row>
    <row r="98" spans="2:14" ht="15.75" thickBot="1">
      <c r="B98" s="112"/>
      <c r="C98" s="86"/>
      <c r="D98" s="86"/>
      <c r="E98" s="86"/>
      <c r="F98" s="86" t="s">
        <v>98</v>
      </c>
      <c r="G98" s="86"/>
      <c r="H98" s="86"/>
      <c r="I98" s="86"/>
      <c r="J98" s="86"/>
      <c r="K98" s="86"/>
      <c r="L98" s="86"/>
      <c r="M98" s="86"/>
      <c r="N98" s="88"/>
    </row>
    <row r="99" spans="2:14">
      <c r="B99" s="242" t="s">
        <v>99</v>
      </c>
      <c r="C99" s="243"/>
      <c r="D99" s="243"/>
      <c r="E99" s="243"/>
      <c r="F99" s="243"/>
      <c r="G99" s="243"/>
      <c r="H99" s="243"/>
      <c r="I99" s="243"/>
      <c r="J99" s="243"/>
      <c r="K99" s="243"/>
      <c r="L99" s="243"/>
      <c r="M99" s="243"/>
      <c r="N99" s="244"/>
    </row>
    <row r="100" spans="2:14">
      <c r="B100" s="245"/>
      <c r="C100" s="246"/>
      <c r="D100" s="246"/>
      <c r="E100" s="246"/>
      <c r="F100" s="246"/>
      <c r="G100" s="246"/>
      <c r="H100" s="246"/>
      <c r="I100" s="246"/>
      <c r="J100" s="246"/>
      <c r="K100" s="246"/>
      <c r="L100" s="246"/>
      <c r="M100" s="246"/>
      <c r="N100" s="247"/>
    </row>
    <row r="101" spans="2:14">
      <c r="B101" s="245"/>
      <c r="C101" s="246"/>
      <c r="D101" s="246"/>
      <c r="E101" s="246"/>
      <c r="F101" s="246"/>
      <c r="G101" s="246"/>
      <c r="H101" s="246"/>
      <c r="I101" s="246"/>
      <c r="J101" s="246"/>
      <c r="K101" s="246"/>
      <c r="L101" s="246"/>
      <c r="M101" s="246"/>
      <c r="N101" s="247"/>
    </row>
    <row r="102" spans="2:14">
      <c r="B102" s="245"/>
      <c r="C102" s="246"/>
      <c r="D102" s="246"/>
      <c r="E102" s="246"/>
      <c r="F102" s="246"/>
      <c r="G102" s="246"/>
      <c r="H102" s="246"/>
      <c r="I102" s="246"/>
      <c r="J102" s="246"/>
      <c r="K102" s="246"/>
      <c r="L102" s="246"/>
      <c r="M102" s="246"/>
      <c r="N102" s="247"/>
    </row>
    <row r="103" spans="2:14" ht="15.75" thickBot="1">
      <c r="B103" s="248"/>
      <c r="C103" s="249"/>
      <c r="D103" s="249"/>
      <c r="E103" s="249"/>
      <c r="F103" s="249"/>
      <c r="G103" s="249"/>
      <c r="H103" s="249"/>
      <c r="I103" s="249"/>
      <c r="J103" s="249"/>
      <c r="K103" s="249"/>
      <c r="L103" s="249"/>
      <c r="M103" s="249"/>
      <c r="N103" s="250"/>
    </row>
    <row r="104" spans="2:14">
      <c r="B104" s="112"/>
      <c r="C104" s="86"/>
      <c r="D104" s="86"/>
      <c r="E104" s="86"/>
      <c r="F104" s="86"/>
      <c r="G104" s="86"/>
      <c r="H104" s="86"/>
      <c r="I104" s="86"/>
      <c r="J104" s="86"/>
      <c r="K104" s="86"/>
      <c r="L104" s="86"/>
      <c r="M104" s="86"/>
      <c r="N104" s="88"/>
    </row>
    <row r="105" spans="2:14">
      <c r="B105" s="251" t="s">
        <v>100</v>
      </c>
      <c r="C105" s="100"/>
      <c r="D105" s="100"/>
      <c r="E105" s="100"/>
      <c r="F105" s="100"/>
      <c r="G105" s="100"/>
      <c r="H105" s="100"/>
      <c r="I105" s="100"/>
      <c r="J105" s="100"/>
      <c r="K105" s="100"/>
      <c r="L105" s="100"/>
      <c r="M105" s="100"/>
      <c r="N105" s="101"/>
    </row>
    <row r="106" spans="2:14" ht="15" customHeight="1">
      <c r="B106" s="351" t="s">
        <v>101</v>
      </c>
      <c r="C106" s="352"/>
      <c r="D106" s="352"/>
      <c r="E106" s="352"/>
      <c r="F106" s="352"/>
      <c r="G106" s="352"/>
      <c r="H106" s="352"/>
      <c r="I106" s="352"/>
      <c r="J106" s="352"/>
      <c r="K106" s="352"/>
      <c r="L106" s="352"/>
      <c r="M106" s="352"/>
      <c r="N106" s="353"/>
    </row>
    <row r="107" spans="2:14" ht="15" customHeight="1">
      <c r="B107" s="351"/>
      <c r="C107" s="352"/>
      <c r="D107" s="352"/>
      <c r="E107" s="352"/>
      <c r="F107" s="352"/>
      <c r="G107" s="352"/>
      <c r="H107" s="352"/>
      <c r="I107" s="352"/>
      <c r="J107" s="352"/>
      <c r="K107" s="352"/>
      <c r="L107" s="352"/>
      <c r="M107" s="352"/>
      <c r="N107" s="353"/>
    </row>
    <row r="108" spans="2:14" ht="30" customHeight="1">
      <c r="B108" s="354" t="s">
        <v>102</v>
      </c>
      <c r="C108" s="355"/>
      <c r="D108" s="355"/>
      <c r="E108" s="355"/>
      <c r="F108" s="355"/>
      <c r="G108" s="355"/>
      <c r="H108" s="355"/>
      <c r="I108" s="355"/>
      <c r="J108" s="355"/>
      <c r="K108" s="355"/>
      <c r="L108" s="355"/>
      <c r="M108" s="355"/>
      <c r="N108" s="356"/>
    </row>
    <row r="109" spans="2:14">
      <c r="B109" s="354"/>
      <c r="C109" s="355"/>
      <c r="D109" s="355"/>
      <c r="E109" s="355"/>
      <c r="F109" s="355"/>
      <c r="G109" s="355"/>
      <c r="H109" s="355"/>
      <c r="I109" s="355"/>
      <c r="J109" s="355"/>
      <c r="K109" s="355"/>
      <c r="L109" s="355"/>
      <c r="M109" s="355"/>
      <c r="N109" s="356"/>
    </row>
    <row r="110" spans="2:14">
      <c r="B110" s="252"/>
      <c r="C110" s="253"/>
      <c r="D110" s="253"/>
      <c r="E110" s="253"/>
      <c r="F110" s="253"/>
      <c r="G110" s="253"/>
      <c r="H110" s="253"/>
      <c r="I110" s="253"/>
      <c r="J110" s="253"/>
      <c r="K110" s="253"/>
      <c r="L110" s="253"/>
      <c r="M110" s="253"/>
      <c r="N110" s="254"/>
    </row>
    <row r="111" spans="2:14">
      <c r="B111" s="252"/>
      <c r="C111" s="253"/>
      <c r="D111" s="253"/>
      <c r="E111" s="253"/>
      <c r="F111" s="253"/>
      <c r="G111" s="253"/>
      <c r="H111" s="253"/>
      <c r="I111" s="253"/>
      <c r="J111" s="253"/>
      <c r="K111" s="253"/>
      <c r="L111" s="253"/>
      <c r="M111" s="253"/>
      <c r="N111" s="254"/>
    </row>
    <row r="112" spans="2:14">
      <c r="B112" s="252"/>
      <c r="C112" s="253"/>
      <c r="D112" s="253"/>
      <c r="E112" s="253"/>
      <c r="F112" s="253"/>
      <c r="G112" s="253"/>
      <c r="H112" s="253"/>
      <c r="I112" s="253"/>
      <c r="J112" s="253"/>
      <c r="K112" s="253"/>
      <c r="L112" s="253"/>
      <c r="M112" s="253"/>
      <c r="N112" s="254"/>
    </row>
    <row r="113" spans="2:14">
      <c r="B113" s="251"/>
      <c r="C113" s="100"/>
      <c r="D113" s="100"/>
      <c r="E113" s="100"/>
      <c r="F113" s="100"/>
      <c r="G113" s="100"/>
      <c r="H113" s="100"/>
      <c r="I113" s="100"/>
      <c r="J113" s="100"/>
      <c r="K113" s="100"/>
      <c r="L113" s="100"/>
      <c r="M113" s="100"/>
      <c r="N113" s="101"/>
    </row>
    <row r="114" spans="2:14">
      <c r="B114" s="112"/>
      <c r="C114" s="86"/>
      <c r="D114" s="86"/>
      <c r="E114" s="86" t="s">
        <v>53</v>
      </c>
      <c r="F114" s="96"/>
      <c r="G114" s="96"/>
      <c r="H114" s="86"/>
      <c r="I114" s="86"/>
      <c r="J114" s="86"/>
      <c r="K114" s="86"/>
      <c r="L114" s="86"/>
      <c r="M114" s="86"/>
      <c r="N114" s="88"/>
    </row>
    <row r="115" spans="2:14">
      <c r="B115" s="112"/>
      <c r="C115" s="86"/>
      <c r="D115" s="86"/>
      <c r="E115" s="255" t="s">
        <v>54</v>
      </c>
      <c r="F115" s="86"/>
      <c r="G115" s="86"/>
      <c r="H115" s="255"/>
      <c r="I115" s="255"/>
      <c r="J115" s="255"/>
      <c r="K115" s="86"/>
      <c r="L115" s="86"/>
      <c r="M115" s="86"/>
      <c r="N115" s="88"/>
    </row>
    <row r="116" spans="2:14">
      <c r="B116" s="112"/>
      <c r="C116" s="86"/>
      <c r="D116" s="86"/>
      <c r="E116" s="256" t="s">
        <v>57</v>
      </c>
      <c r="F116" s="86"/>
      <c r="G116" s="86"/>
      <c r="H116" s="256"/>
      <c r="I116" s="256"/>
      <c r="J116" s="256"/>
      <c r="K116" s="86"/>
      <c r="L116" s="86"/>
      <c r="M116" s="86"/>
      <c r="N116" s="88"/>
    </row>
    <row r="117" spans="2:14">
      <c r="B117" s="257"/>
      <c r="C117" s="100"/>
      <c r="D117" s="100"/>
      <c r="E117" s="86" t="s">
        <v>56</v>
      </c>
      <c r="F117" s="86"/>
      <c r="G117" s="86"/>
      <c r="H117" s="86"/>
      <c r="I117" s="86"/>
      <c r="J117" s="86"/>
      <c r="K117" s="100"/>
      <c r="L117" s="100"/>
      <c r="M117" s="100"/>
      <c r="N117" s="101"/>
    </row>
    <row r="118" spans="2:14">
      <c r="B118" s="257"/>
      <c r="C118" s="100"/>
      <c r="D118" s="100"/>
      <c r="E118" s="100"/>
      <c r="F118" s="86"/>
      <c r="G118" s="86"/>
      <c r="H118" s="86"/>
      <c r="I118" s="86"/>
      <c r="J118" s="86"/>
      <c r="K118" s="100"/>
      <c r="L118" s="100"/>
      <c r="M118" s="100"/>
      <c r="N118" s="101"/>
    </row>
    <row r="119" spans="2:14">
      <c r="B119" s="257" t="s">
        <v>103</v>
      </c>
      <c r="C119" s="256"/>
      <c r="D119" s="256"/>
      <c r="E119" s="86"/>
      <c r="F119" s="86"/>
      <c r="G119" s="86"/>
      <c r="H119" s="86"/>
      <c r="I119" s="86"/>
      <c r="J119" s="323"/>
      <c r="K119" s="323"/>
      <c r="L119" s="323"/>
      <c r="M119" s="323"/>
      <c r="N119" s="324"/>
    </row>
    <row r="120" spans="2:14" ht="15.75" thickBot="1">
      <c r="B120" s="258" t="s">
        <v>104</v>
      </c>
      <c r="C120" s="259"/>
      <c r="D120" s="259"/>
      <c r="E120" s="260"/>
      <c r="F120" s="260"/>
      <c r="G120" s="260"/>
      <c r="H120" s="260"/>
      <c r="I120" s="260"/>
      <c r="J120" s="325"/>
      <c r="K120" s="325"/>
      <c r="L120" s="325"/>
      <c r="M120" s="325"/>
      <c r="N120" s="326"/>
    </row>
  </sheetData>
  <mergeCells count="7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L38:M38"/>
    <mergeCell ref="D11:E11"/>
    <mergeCell ref="L12:N12"/>
    <mergeCell ref="F25:H25"/>
    <mergeCell ref="B29:N29"/>
    <mergeCell ref="C31:I31"/>
    <mergeCell ref="L31:M31"/>
    <mergeCell ref="C32:I32"/>
    <mergeCell ref="L32:M32"/>
    <mergeCell ref="B37:H37"/>
    <mergeCell ref="I37:J37"/>
    <mergeCell ref="L37:M37"/>
    <mergeCell ref="L39:M39"/>
    <mergeCell ref="L40:M40"/>
    <mergeCell ref="L41:M41"/>
    <mergeCell ref="B43:D43"/>
    <mergeCell ref="B44:H44"/>
    <mergeCell ref="I44:J44"/>
    <mergeCell ref="L44:M44"/>
    <mergeCell ref="L65:M65"/>
    <mergeCell ref="B45:M45"/>
    <mergeCell ref="B49:I49"/>
    <mergeCell ref="L49:M49"/>
    <mergeCell ref="B50:I50"/>
    <mergeCell ref="L50:M50"/>
    <mergeCell ref="B55:M55"/>
    <mergeCell ref="L59:M59"/>
    <mergeCell ref="L60:M60"/>
    <mergeCell ref="L61:M61"/>
    <mergeCell ref="L62:M62"/>
    <mergeCell ref="L63:M63"/>
    <mergeCell ref="L83:M83"/>
    <mergeCell ref="B84:H84"/>
    <mergeCell ref="L84:M84"/>
    <mergeCell ref="B66:M66"/>
    <mergeCell ref="B70:H70"/>
    <mergeCell ref="L70:M70"/>
    <mergeCell ref="B71:G71"/>
    <mergeCell ref="L71:M71"/>
    <mergeCell ref="B76:H76"/>
    <mergeCell ref="L76:M76"/>
    <mergeCell ref="J119:N120"/>
    <mergeCell ref="C33:J33"/>
    <mergeCell ref="L33:M33"/>
    <mergeCell ref="B39:H39"/>
    <mergeCell ref="B40:H40"/>
    <mergeCell ref="B41:H41"/>
    <mergeCell ref="B38:H38"/>
    <mergeCell ref="L85:M85"/>
    <mergeCell ref="L86:M86"/>
    <mergeCell ref="B87:M87"/>
    <mergeCell ref="B89:M89"/>
    <mergeCell ref="B106:N107"/>
    <mergeCell ref="B108:N109"/>
    <mergeCell ref="B77:M77"/>
    <mergeCell ref="B79:M79"/>
    <mergeCell ref="B83:H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1" r:id="rId4">
          <objectPr defaultSize="0" autoPict="0" r:id="rId5">
            <anchor moveWithCells="1" sizeWithCells="1">
              <from>
                <xdr:col>1</xdr:col>
                <xdr:colOff>76200</xdr:colOff>
                <xdr:row>1</xdr:row>
                <xdr:rowOff>66675</xdr:rowOff>
              </from>
              <to>
                <xdr:col>1</xdr:col>
                <xdr:colOff>857250</xdr:colOff>
                <xdr:row>5</xdr:row>
                <xdr:rowOff>0</xdr:rowOff>
              </to>
            </anchor>
          </objectPr>
        </oleObject>
      </mc:Choice>
      <mc:Fallback>
        <oleObject progId="PBrush" shapeId="5121"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Q120"/>
  <sheetViews>
    <sheetView zoomScale="80" zoomScaleNormal="80" workbookViewId="0"/>
  </sheetViews>
  <sheetFormatPr baseColWidth="10" defaultColWidth="11.42578125" defaultRowHeight="15"/>
  <cols>
    <col min="1" max="1" width="9.140625" style="48" bestFit="1" customWidth="1"/>
    <col min="2" max="2" width="17" style="48" customWidth="1"/>
    <col min="3" max="5" width="11.42578125" style="48"/>
    <col min="6" max="6" width="14.42578125" style="48" customWidth="1"/>
    <col min="7" max="8" width="11.42578125" style="48"/>
    <col min="9" max="9" width="13.140625" style="48" bestFit="1" customWidth="1"/>
    <col min="10" max="10" width="15.5703125" style="48" customWidth="1"/>
    <col min="11" max="11" width="17.5703125" style="48" bestFit="1" customWidth="1"/>
    <col min="12" max="12" width="11.42578125" style="48"/>
    <col min="13" max="13" width="12" style="48" bestFit="1" customWidth="1"/>
    <col min="14" max="14" width="17.42578125" style="48" customWidth="1"/>
    <col min="15" max="15" width="12" style="48" bestFit="1" customWidth="1"/>
    <col min="16" max="16384" width="11.42578125" style="48"/>
  </cols>
  <sheetData>
    <row r="1" spans="2:14" ht="24.75" customHeight="1">
      <c r="B1" s="427"/>
      <c r="C1" s="430"/>
      <c r="D1" s="431"/>
      <c r="E1" s="431"/>
      <c r="F1" s="431"/>
      <c r="G1" s="431"/>
      <c r="H1" s="431"/>
      <c r="I1" s="431"/>
      <c r="J1" s="432"/>
      <c r="K1" s="433" t="s">
        <v>15</v>
      </c>
      <c r="L1" s="440" t="s">
        <v>65</v>
      </c>
      <c r="M1" s="441"/>
      <c r="N1" s="442"/>
    </row>
    <row r="2" spans="2:14">
      <c r="B2" s="428"/>
      <c r="C2" s="435" t="s">
        <v>16</v>
      </c>
      <c r="D2" s="436"/>
      <c r="E2" s="436"/>
      <c r="F2" s="436"/>
      <c r="G2" s="436"/>
      <c r="H2" s="436"/>
      <c r="I2" s="436"/>
      <c r="J2" s="437"/>
      <c r="K2" s="434"/>
      <c r="L2" s="443"/>
      <c r="M2" s="444"/>
      <c r="N2" s="445"/>
    </row>
    <row r="3" spans="2:14">
      <c r="B3" s="428"/>
      <c r="C3" s="435" t="s">
        <v>66</v>
      </c>
      <c r="D3" s="436"/>
      <c r="E3" s="436"/>
      <c r="F3" s="436"/>
      <c r="G3" s="436"/>
      <c r="H3" s="436"/>
      <c r="I3" s="436"/>
      <c r="J3" s="437"/>
      <c r="K3" s="438" t="s">
        <v>17</v>
      </c>
      <c r="L3" s="447">
        <v>1</v>
      </c>
      <c r="M3" s="448"/>
      <c r="N3" s="449"/>
    </row>
    <row r="4" spans="2:14">
      <c r="B4" s="428"/>
      <c r="C4" s="435" t="s">
        <v>67</v>
      </c>
      <c r="D4" s="436"/>
      <c r="E4" s="436"/>
      <c r="F4" s="436"/>
      <c r="G4" s="436"/>
      <c r="H4" s="436"/>
      <c r="I4" s="436"/>
      <c r="J4" s="437"/>
      <c r="K4" s="446"/>
      <c r="L4" s="450"/>
      <c r="M4" s="451"/>
      <c r="N4" s="452"/>
    </row>
    <row r="5" spans="2:14">
      <c r="B5" s="428"/>
      <c r="C5" s="435" t="s">
        <v>68</v>
      </c>
      <c r="D5" s="436"/>
      <c r="E5" s="436"/>
      <c r="F5" s="436"/>
      <c r="G5" s="436"/>
      <c r="H5" s="436"/>
      <c r="I5" s="436"/>
      <c r="J5" s="437"/>
      <c r="K5" s="438" t="s">
        <v>18</v>
      </c>
      <c r="L5" s="397"/>
      <c r="M5" s="397" t="s">
        <v>19</v>
      </c>
      <c r="N5" s="399"/>
    </row>
    <row r="6" spans="2:14" ht="15.75" thickBot="1">
      <c r="B6" s="429"/>
      <c r="C6" s="401"/>
      <c r="D6" s="402"/>
      <c r="E6" s="402"/>
      <c r="F6" s="402"/>
      <c r="G6" s="402"/>
      <c r="H6" s="402"/>
      <c r="I6" s="402"/>
      <c r="J6" s="403"/>
      <c r="K6" s="439"/>
      <c r="L6" s="398"/>
      <c r="M6" s="398"/>
      <c r="N6" s="400"/>
    </row>
    <row r="7" spans="2:14" ht="15.75" thickBot="1">
      <c r="B7" s="49"/>
      <c r="C7" s="50"/>
      <c r="D7" s="50"/>
      <c r="E7" s="50"/>
      <c r="F7" s="50"/>
      <c r="G7" s="50"/>
      <c r="H7" s="50"/>
      <c r="I7" s="50"/>
      <c r="J7" s="50"/>
      <c r="K7" s="50"/>
      <c r="L7" s="51"/>
      <c r="M7" s="51"/>
      <c r="N7" s="52"/>
    </row>
    <row r="8" spans="2:14" ht="18" customHeight="1">
      <c r="B8" s="53"/>
      <c r="C8" s="54"/>
      <c r="D8" s="54"/>
      <c r="E8" s="54"/>
      <c r="F8" s="54"/>
      <c r="G8" s="54"/>
      <c r="H8" s="55"/>
      <c r="I8" s="54"/>
      <c r="J8" s="54"/>
      <c r="K8" s="56" t="s">
        <v>20</v>
      </c>
      <c r="L8" s="57"/>
      <c r="M8" s="57"/>
      <c r="N8" s="58"/>
    </row>
    <row r="9" spans="2:14">
      <c r="B9" s="59"/>
      <c r="C9" s="60"/>
      <c r="D9" s="60"/>
      <c r="E9" s="60"/>
      <c r="F9" s="60"/>
      <c r="G9" s="60"/>
      <c r="H9" s="61"/>
      <c r="I9" s="60"/>
      <c r="J9" s="60"/>
      <c r="K9" s="62"/>
      <c r="L9" s="63" t="s">
        <v>69</v>
      </c>
      <c r="M9" s="63" t="s">
        <v>70</v>
      </c>
      <c r="N9" s="64" t="s">
        <v>71</v>
      </c>
    </row>
    <row r="10" spans="2:14" ht="36">
      <c r="B10" s="424" t="s">
        <v>72</v>
      </c>
      <c r="C10" s="425"/>
      <c r="D10" s="425"/>
      <c r="E10" s="425"/>
      <c r="F10" s="65" t="s">
        <v>73</v>
      </c>
      <c r="G10" s="60"/>
      <c r="H10" s="66"/>
      <c r="I10" s="426" t="s">
        <v>74</v>
      </c>
      <c r="J10" s="426"/>
      <c r="K10" s="67" t="s">
        <v>73</v>
      </c>
      <c r="L10" s="63"/>
      <c r="M10" s="63"/>
      <c r="N10" s="64"/>
    </row>
    <row r="11" spans="2:14">
      <c r="B11" s="68" t="s">
        <v>21</v>
      </c>
      <c r="C11" s="69"/>
      <c r="D11" s="406"/>
      <c r="E11" s="406"/>
      <c r="F11" s="70"/>
      <c r="G11" s="71"/>
      <c r="H11" s="69"/>
      <c r="I11" s="72"/>
      <c r="J11" s="73" t="s">
        <v>22</v>
      </c>
      <c r="K11" s="74"/>
      <c r="L11" s="70"/>
      <c r="M11" s="70"/>
      <c r="N11" s="75"/>
    </row>
    <row r="12" spans="2:14" ht="15.75" thickBot="1">
      <c r="B12" s="76"/>
      <c r="C12" s="77"/>
      <c r="D12" s="78"/>
      <c r="E12" s="78"/>
      <c r="F12" s="78"/>
      <c r="G12" s="78"/>
      <c r="H12" s="77"/>
      <c r="I12" s="78"/>
      <c r="J12" s="77"/>
      <c r="K12" s="78"/>
      <c r="L12" s="407"/>
      <c r="M12" s="407"/>
      <c r="N12" s="408"/>
    </row>
    <row r="13" spans="2:14">
      <c r="B13" s="79"/>
      <c r="C13" s="80"/>
      <c r="D13" s="80"/>
      <c r="E13" s="80"/>
      <c r="F13" s="80"/>
      <c r="G13" s="80"/>
      <c r="H13" s="80"/>
      <c r="I13" s="80"/>
      <c r="J13" s="80"/>
      <c r="K13" s="80"/>
      <c r="L13" s="80"/>
      <c r="M13" s="80"/>
      <c r="N13" s="81"/>
    </row>
    <row r="14" spans="2:14">
      <c r="B14" s="82" t="s">
        <v>23</v>
      </c>
      <c r="C14" s="83"/>
      <c r="D14" s="84" t="s">
        <v>19</v>
      </c>
      <c r="E14" s="85"/>
      <c r="F14" s="86"/>
      <c r="G14" s="86"/>
      <c r="H14" s="87"/>
      <c r="I14" s="87"/>
      <c r="J14" s="87"/>
      <c r="K14" s="87"/>
      <c r="L14" s="87"/>
      <c r="M14" s="87"/>
      <c r="N14" s="88"/>
    </row>
    <row r="15" spans="2:14" ht="19.5" customHeight="1">
      <c r="B15" s="89" t="s">
        <v>75</v>
      </c>
      <c r="C15" s="90"/>
      <c r="D15" s="91"/>
      <c r="E15" s="91"/>
      <c r="F15" s="91"/>
      <c r="G15" s="91"/>
      <c r="H15" s="91"/>
      <c r="I15" s="91"/>
      <c r="J15" s="91"/>
      <c r="K15" s="91"/>
      <c r="L15" s="91"/>
      <c r="M15" s="91"/>
      <c r="N15" s="88"/>
    </row>
    <row r="16" spans="2:14">
      <c r="B16" s="89"/>
      <c r="C16" s="92"/>
      <c r="D16" s="93"/>
      <c r="E16" s="91"/>
      <c r="F16" s="91"/>
      <c r="G16" s="91"/>
      <c r="H16" s="91"/>
      <c r="I16" s="91"/>
      <c r="J16" s="91"/>
      <c r="K16" s="91"/>
      <c r="L16" s="91"/>
      <c r="M16" s="91"/>
      <c r="N16" s="88"/>
    </row>
    <row r="17" spans="2:14">
      <c r="B17" s="89"/>
      <c r="C17" s="90"/>
      <c r="D17" s="94"/>
      <c r="E17" s="94"/>
      <c r="F17" s="94"/>
      <c r="G17" s="94"/>
      <c r="H17" s="94"/>
      <c r="I17" s="94"/>
      <c r="J17" s="94"/>
      <c r="K17" s="94"/>
      <c r="L17" s="94"/>
      <c r="M17" s="94"/>
      <c r="N17" s="95"/>
    </row>
    <row r="18" spans="2:14">
      <c r="B18" s="89" t="s">
        <v>76</v>
      </c>
      <c r="C18" s="92"/>
      <c r="D18" s="91"/>
      <c r="E18" s="91"/>
      <c r="F18" s="91"/>
      <c r="G18" s="91"/>
      <c r="H18" s="91"/>
      <c r="I18" s="96"/>
      <c r="J18" s="84" t="s">
        <v>77</v>
      </c>
      <c r="K18" s="91"/>
      <c r="L18" s="91"/>
      <c r="M18" s="91"/>
      <c r="N18" s="97"/>
    </row>
    <row r="19" spans="2:14">
      <c r="B19" s="89"/>
      <c r="C19" s="90"/>
      <c r="D19" s="94"/>
      <c r="E19" s="94"/>
      <c r="F19" s="94"/>
      <c r="G19" s="94"/>
      <c r="H19" s="94"/>
      <c r="I19" s="94"/>
      <c r="J19" s="94"/>
      <c r="K19" s="94"/>
      <c r="L19" s="94"/>
      <c r="M19" s="94"/>
      <c r="N19" s="95"/>
    </row>
    <row r="20" spans="2:14">
      <c r="B20" s="89" t="s">
        <v>78</v>
      </c>
      <c r="C20" s="92"/>
      <c r="D20" s="98"/>
      <c r="E20" s="98"/>
      <c r="F20" s="98"/>
      <c r="G20" s="98"/>
      <c r="H20" s="98"/>
      <c r="I20" s="98"/>
      <c r="J20" s="98"/>
      <c r="K20" s="98"/>
      <c r="L20" s="98"/>
      <c r="M20" s="98"/>
      <c r="N20" s="99"/>
    </row>
    <row r="21" spans="2:14">
      <c r="B21" s="89"/>
      <c r="C21" s="90"/>
      <c r="D21" s="100"/>
      <c r="E21" s="100"/>
      <c r="F21" s="100"/>
      <c r="G21" s="100"/>
      <c r="H21" s="100"/>
      <c r="I21" s="100"/>
      <c r="J21" s="100"/>
      <c r="K21" s="100"/>
      <c r="L21" s="100"/>
      <c r="M21" s="100"/>
      <c r="N21" s="101"/>
    </row>
    <row r="22" spans="2:14">
      <c r="B22" s="89" t="s">
        <v>79</v>
      </c>
      <c r="C22" s="92"/>
      <c r="D22" s="98"/>
      <c r="E22" s="98"/>
      <c r="F22" s="98"/>
      <c r="G22" s="98"/>
      <c r="H22" s="98"/>
      <c r="I22" s="98"/>
      <c r="J22" s="98"/>
      <c r="K22" s="102" t="s">
        <v>80</v>
      </c>
      <c r="L22" s="103"/>
      <c r="M22" s="102" t="s">
        <v>19</v>
      </c>
      <c r="N22" s="104"/>
    </row>
    <row r="23" spans="2:14">
      <c r="B23" s="89"/>
      <c r="C23" s="90"/>
      <c r="D23" s="100"/>
      <c r="E23" s="100"/>
      <c r="F23" s="100"/>
      <c r="G23" s="100"/>
      <c r="H23" s="100"/>
      <c r="I23" s="100"/>
      <c r="J23" s="100"/>
      <c r="K23" s="100"/>
      <c r="L23" s="100"/>
      <c r="M23" s="100"/>
      <c r="N23" s="101"/>
    </row>
    <row r="24" spans="2:14">
      <c r="B24" s="89" t="s">
        <v>81</v>
      </c>
      <c r="C24" s="90"/>
      <c r="D24" s="100"/>
      <c r="E24" s="100"/>
      <c r="F24" s="105"/>
      <c r="G24" s="106"/>
      <c r="H24" s="96"/>
      <c r="I24" s="98"/>
      <c r="J24" s="98"/>
      <c r="K24" s="86"/>
      <c r="L24" s="100"/>
      <c r="M24" s="100"/>
      <c r="N24" s="101"/>
    </row>
    <row r="25" spans="2:14">
      <c r="B25" s="107"/>
      <c r="C25" s="108"/>
      <c r="D25" s="109"/>
      <c r="E25" s="109"/>
      <c r="F25" s="409" t="s">
        <v>82</v>
      </c>
      <c r="G25" s="410"/>
      <c r="H25" s="410"/>
      <c r="I25" s="109" t="s">
        <v>70</v>
      </c>
      <c r="J25" s="109" t="s">
        <v>71</v>
      </c>
      <c r="K25" s="110"/>
      <c r="L25" s="109"/>
      <c r="M25" s="109"/>
      <c r="N25" s="111"/>
    </row>
    <row r="26" spans="2:14">
      <c r="B26" s="107"/>
      <c r="C26" s="108"/>
      <c r="D26" s="109"/>
      <c r="E26" s="109"/>
      <c r="F26" s="109"/>
      <c r="G26" s="109"/>
      <c r="H26" s="109"/>
      <c r="I26" s="109"/>
      <c r="J26" s="109"/>
      <c r="K26" s="110"/>
      <c r="L26" s="109"/>
      <c r="M26" s="109"/>
      <c r="N26" s="111"/>
    </row>
    <row r="27" spans="2:14">
      <c r="B27" s="107"/>
      <c r="C27" s="108"/>
      <c r="D27" s="109"/>
      <c r="E27" s="109"/>
      <c r="F27" s="109"/>
      <c r="G27" s="109"/>
      <c r="H27" s="109"/>
      <c r="I27" s="109"/>
      <c r="J27" s="109"/>
      <c r="K27" s="110"/>
      <c r="L27" s="109"/>
      <c r="M27" s="109"/>
      <c r="N27" s="111"/>
    </row>
    <row r="28" spans="2:14">
      <c r="B28" s="112"/>
      <c r="C28" s="87"/>
      <c r="D28" s="87"/>
      <c r="E28" s="87"/>
      <c r="F28" s="87"/>
      <c r="G28" s="87"/>
      <c r="H28" s="87"/>
      <c r="I28" s="87"/>
      <c r="J28" s="87"/>
      <c r="K28" s="87"/>
      <c r="L28" s="87"/>
      <c r="M28" s="87"/>
      <c r="N28" s="88"/>
    </row>
    <row r="29" spans="2:14">
      <c r="B29" s="411" t="s">
        <v>24</v>
      </c>
      <c r="C29" s="412"/>
      <c r="D29" s="412"/>
      <c r="E29" s="412"/>
      <c r="F29" s="412"/>
      <c r="G29" s="412"/>
      <c r="H29" s="412"/>
      <c r="I29" s="412"/>
      <c r="J29" s="412"/>
      <c r="K29" s="412"/>
      <c r="L29" s="412"/>
      <c r="M29" s="412"/>
      <c r="N29" s="413"/>
    </row>
    <row r="30" spans="2:14" ht="15.75" thickBot="1">
      <c r="B30" s="113"/>
      <c r="C30" s="114"/>
      <c r="D30" s="114"/>
      <c r="E30" s="114"/>
      <c r="F30" s="114"/>
      <c r="G30" s="114"/>
      <c r="H30" s="114"/>
      <c r="I30" s="114"/>
      <c r="J30" s="114"/>
      <c r="K30" s="114"/>
      <c r="L30" s="114"/>
      <c r="M30" s="114"/>
      <c r="N30" s="115"/>
    </row>
    <row r="31" spans="2:14" ht="26.25" thickBot="1">
      <c r="B31" s="116" t="s">
        <v>25</v>
      </c>
      <c r="C31" s="414" t="s">
        <v>6</v>
      </c>
      <c r="D31" s="415"/>
      <c r="E31" s="415"/>
      <c r="F31" s="415"/>
      <c r="G31" s="415"/>
      <c r="H31" s="415"/>
      <c r="I31" s="415"/>
      <c r="J31" s="117"/>
      <c r="K31" s="118" t="s">
        <v>26</v>
      </c>
      <c r="L31" s="416" t="s">
        <v>27</v>
      </c>
      <c r="M31" s="417"/>
      <c r="N31" s="116" t="s">
        <v>8</v>
      </c>
    </row>
    <row r="32" spans="2:14" ht="17.25" hidden="1" customHeight="1">
      <c r="B32" s="116" t="s">
        <v>25</v>
      </c>
      <c r="C32" s="414" t="s">
        <v>6</v>
      </c>
      <c r="D32" s="415"/>
      <c r="E32" s="415"/>
      <c r="F32" s="415"/>
      <c r="G32" s="415"/>
      <c r="H32" s="415"/>
      <c r="I32" s="415"/>
      <c r="J32" s="117"/>
      <c r="K32" s="119"/>
      <c r="L32" s="416" t="s">
        <v>27</v>
      </c>
      <c r="M32" s="417"/>
      <c r="N32" s="116" t="s">
        <v>8</v>
      </c>
    </row>
    <row r="33" spans="1:17" ht="33.75" customHeight="1" thickBot="1">
      <c r="A33" s="48" t="s">
        <v>83</v>
      </c>
      <c r="B33" s="261" t="s">
        <v>44</v>
      </c>
      <c r="C33" s="262" t="s">
        <v>48</v>
      </c>
      <c r="D33" s="262"/>
      <c r="E33" s="262"/>
      <c r="F33" s="262"/>
      <c r="G33" s="262"/>
      <c r="H33" s="262"/>
      <c r="I33" s="262"/>
      <c r="J33" s="262"/>
      <c r="K33" s="121"/>
      <c r="L33" s="330" t="s">
        <v>106</v>
      </c>
      <c r="M33" s="331"/>
      <c r="N33" s="120"/>
    </row>
    <row r="34" spans="1:17" ht="6" customHeight="1">
      <c r="B34" s="122"/>
      <c r="C34" s="123"/>
      <c r="D34" s="123"/>
      <c r="E34" s="123"/>
      <c r="F34" s="123"/>
      <c r="G34" s="123"/>
      <c r="H34" s="123"/>
      <c r="I34" s="123"/>
      <c r="J34" s="123"/>
      <c r="K34" s="123"/>
      <c r="L34" s="123"/>
      <c r="M34" s="123"/>
      <c r="N34" s="124"/>
    </row>
    <row r="35" spans="1:17">
      <c r="B35" s="125" t="s">
        <v>28</v>
      </c>
      <c r="C35" s="126"/>
      <c r="D35" s="126"/>
      <c r="E35" s="126"/>
      <c r="F35" s="126"/>
      <c r="G35" s="126"/>
      <c r="H35" s="126"/>
      <c r="I35" s="126"/>
      <c r="J35" s="126"/>
      <c r="K35" s="126"/>
      <c r="L35" s="126"/>
      <c r="M35" s="126"/>
      <c r="N35" s="127"/>
    </row>
    <row r="36" spans="1:17" ht="15.75" thickBot="1">
      <c r="B36" s="128"/>
      <c r="C36" s="129"/>
      <c r="D36" s="129"/>
      <c r="E36" s="129"/>
      <c r="F36" s="129"/>
      <c r="G36" s="129"/>
      <c r="H36" s="129"/>
      <c r="I36" s="130"/>
      <c r="J36" s="130"/>
      <c r="K36" s="129"/>
      <c r="L36" s="129"/>
      <c r="M36" s="129"/>
      <c r="N36" s="131"/>
    </row>
    <row r="37" spans="1:17">
      <c r="B37" s="418" t="s">
        <v>6</v>
      </c>
      <c r="C37" s="419"/>
      <c r="D37" s="419"/>
      <c r="E37" s="419"/>
      <c r="F37" s="419"/>
      <c r="G37" s="419"/>
      <c r="H37" s="420"/>
      <c r="I37" s="421" t="s">
        <v>29</v>
      </c>
      <c r="J37" s="422"/>
      <c r="K37" s="132" t="s">
        <v>30</v>
      </c>
      <c r="L37" s="423" t="s">
        <v>31</v>
      </c>
      <c r="M37" s="420"/>
      <c r="N37" s="133" t="s">
        <v>32</v>
      </c>
    </row>
    <row r="38" spans="1:17">
      <c r="A38" s="134"/>
      <c r="B38" s="341"/>
      <c r="C38" s="342"/>
      <c r="D38" s="342"/>
      <c r="E38" s="342"/>
      <c r="F38" s="342"/>
      <c r="G38" s="342"/>
      <c r="H38" s="343"/>
      <c r="I38" s="135"/>
      <c r="J38" s="136"/>
      <c r="K38" s="137"/>
      <c r="L38" s="404"/>
      <c r="M38" s="405"/>
      <c r="N38" s="138"/>
    </row>
    <row r="39" spans="1:17">
      <c r="A39" s="134"/>
      <c r="B39" s="332"/>
      <c r="C39" s="333"/>
      <c r="D39" s="333"/>
      <c r="E39" s="333"/>
      <c r="F39" s="333"/>
      <c r="G39" s="333"/>
      <c r="H39" s="334"/>
      <c r="I39" s="139"/>
      <c r="J39" s="140"/>
      <c r="K39" s="141"/>
      <c r="L39" s="386"/>
      <c r="M39" s="387"/>
      <c r="N39" s="138"/>
      <c r="O39" s="142"/>
      <c r="P39" s="142"/>
      <c r="Q39" s="142"/>
    </row>
    <row r="40" spans="1:17">
      <c r="A40" s="134"/>
      <c r="B40" s="335"/>
      <c r="C40" s="336"/>
      <c r="D40" s="336"/>
      <c r="E40" s="336"/>
      <c r="F40" s="336"/>
      <c r="G40" s="336"/>
      <c r="H40" s="337"/>
      <c r="I40" s="143"/>
      <c r="J40" s="144"/>
      <c r="K40" s="145"/>
      <c r="L40" s="386"/>
      <c r="M40" s="387"/>
      <c r="N40" s="138"/>
    </row>
    <row r="41" spans="1:17" ht="24" customHeight="1">
      <c r="B41" s="338"/>
      <c r="C41" s="339"/>
      <c r="D41" s="339"/>
      <c r="E41" s="339"/>
      <c r="F41" s="339"/>
      <c r="G41" s="339"/>
      <c r="H41" s="340"/>
      <c r="I41" s="146"/>
      <c r="J41" s="147"/>
      <c r="K41" s="141"/>
      <c r="L41" s="372"/>
      <c r="M41" s="343"/>
      <c r="N41" s="138"/>
    </row>
    <row r="42" spans="1:17">
      <c r="B42" s="148"/>
      <c r="C42" s="149"/>
      <c r="D42" s="149"/>
      <c r="E42" s="149"/>
      <c r="F42" s="150"/>
      <c r="G42" s="150"/>
      <c r="H42" s="151"/>
      <c r="I42" s="146"/>
      <c r="J42" s="147"/>
      <c r="K42" s="152"/>
      <c r="L42" s="153"/>
      <c r="M42" s="154"/>
      <c r="N42" s="155"/>
    </row>
    <row r="43" spans="1:17">
      <c r="B43" s="388"/>
      <c r="C43" s="389"/>
      <c r="D43" s="389"/>
      <c r="E43" s="156"/>
      <c r="F43" s="157"/>
      <c r="G43" s="157"/>
      <c r="H43" s="158"/>
      <c r="I43" s="146"/>
      <c r="J43" s="147"/>
      <c r="K43" s="159"/>
      <c r="L43" s="153"/>
      <c r="M43" s="160"/>
      <c r="N43" s="161"/>
    </row>
    <row r="44" spans="1:17" ht="15.75" thickBot="1">
      <c r="B44" s="390"/>
      <c r="C44" s="391"/>
      <c r="D44" s="391"/>
      <c r="E44" s="391"/>
      <c r="F44" s="391"/>
      <c r="G44" s="391"/>
      <c r="H44" s="392"/>
      <c r="I44" s="393"/>
      <c r="J44" s="394"/>
      <c r="K44" s="162"/>
      <c r="L44" s="395"/>
      <c r="M44" s="396"/>
      <c r="N44" s="163"/>
    </row>
    <row r="45" spans="1:17" ht="15.75" thickBot="1">
      <c r="B45" s="348" t="s">
        <v>84</v>
      </c>
      <c r="C45" s="349"/>
      <c r="D45" s="349"/>
      <c r="E45" s="349"/>
      <c r="F45" s="349"/>
      <c r="G45" s="349"/>
      <c r="H45" s="349"/>
      <c r="I45" s="349"/>
      <c r="J45" s="349"/>
      <c r="K45" s="349"/>
      <c r="L45" s="349"/>
      <c r="M45" s="350"/>
      <c r="N45" s="164">
        <f>N38+N39+N40+N41</f>
        <v>0</v>
      </c>
    </row>
    <row r="46" spans="1:17">
      <c r="B46" s="165"/>
      <c r="C46" s="114"/>
      <c r="D46" s="114"/>
      <c r="E46" s="114"/>
      <c r="F46" s="114"/>
      <c r="G46" s="114"/>
      <c r="H46" s="114"/>
      <c r="I46" s="114"/>
      <c r="J46" s="114"/>
      <c r="K46" s="114"/>
      <c r="L46" s="114"/>
      <c r="M46" s="114"/>
      <c r="N46" s="115"/>
    </row>
    <row r="47" spans="1:17">
      <c r="B47" s="166" t="s">
        <v>33</v>
      </c>
      <c r="C47" s="167"/>
      <c r="D47" s="167"/>
      <c r="E47" s="167"/>
      <c r="F47" s="167"/>
      <c r="G47" s="167"/>
      <c r="H47" s="167"/>
      <c r="I47" s="167"/>
      <c r="J47" s="167"/>
      <c r="K47" s="167"/>
      <c r="L47" s="167"/>
      <c r="M47" s="167"/>
      <c r="N47" s="168"/>
    </row>
    <row r="48" spans="1:17" ht="15.75" thickBot="1">
      <c r="B48" s="169"/>
      <c r="C48" s="130"/>
      <c r="D48" s="130"/>
      <c r="E48" s="130"/>
      <c r="F48" s="130"/>
      <c r="G48" s="130"/>
      <c r="H48" s="130"/>
      <c r="I48" s="130"/>
      <c r="J48" s="129"/>
      <c r="K48" s="129"/>
      <c r="L48" s="129"/>
      <c r="M48" s="129"/>
      <c r="N48" s="131"/>
    </row>
    <row r="49" spans="1:14">
      <c r="B49" s="360" t="s">
        <v>6</v>
      </c>
      <c r="C49" s="361"/>
      <c r="D49" s="361"/>
      <c r="E49" s="361"/>
      <c r="F49" s="361"/>
      <c r="G49" s="361"/>
      <c r="H49" s="361"/>
      <c r="I49" s="378"/>
      <c r="J49" s="170" t="s">
        <v>27</v>
      </c>
      <c r="K49" s="171" t="s">
        <v>8</v>
      </c>
      <c r="L49" s="379" t="s">
        <v>34</v>
      </c>
      <c r="M49" s="378"/>
      <c r="N49" s="172" t="s">
        <v>32</v>
      </c>
    </row>
    <row r="50" spans="1:14">
      <c r="A50" s="173"/>
      <c r="B50" s="453" t="s">
        <v>52</v>
      </c>
      <c r="C50" s="454"/>
      <c r="D50" s="454"/>
      <c r="E50" s="454"/>
      <c r="F50" s="454"/>
      <c r="G50" s="454"/>
      <c r="H50" s="454"/>
      <c r="I50" s="454"/>
      <c r="J50" s="174" t="s">
        <v>106</v>
      </c>
      <c r="K50" s="193">
        <v>1</v>
      </c>
      <c r="L50" s="380">
        <v>2200</v>
      </c>
      <c r="M50" s="381"/>
      <c r="N50" s="138">
        <f>K50*L50</f>
        <v>2200</v>
      </c>
    </row>
    <row r="51" spans="1:14">
      <c r="A51" s="173"/>
      <c r="B51" s="175"/>
      <c r="C51" s="176"/>
      <c r="D51" s="176"/>
      <c r="E51" s="176"/>
      <c r="F51" s="176"/>
      <c r="G51" s="176"/>
      <c r="H51" s="176"/>
      <c r="I51" s="176"/>
      <c r="J51" s="177"/>
      <c r="K51" s="178"/>
      <c r="L51" s="139"/>
      <c r="M51" s="179"/>
      <c r="N51" s="138"/>
    </row>
    <row r="52" spans="1:14">
      <c r="A52" s="173"/>
      <c r="B52" s="175"/>
      <c r="C52" s="176"/>
      <c r="D52" s="176"/>
      <c r="E52" s="176"/>
      <c r="F52" s="176"/>
      <c r="G52" s="176"/>
      <c r="H52" s="176"/>
      <c r="I52" s="176"/>
      <c r="J52" s="177"/>
      <c r="K52" s="178"/>
      <c r="L52" s="139"/>
      <c r="M52" s="179"/>
      <c r="N52" s="138"/>
    </row>
    <row r="53" spans="1:14">
      <c r="A53" s="173"/>
      <c r="B53" s="175"/>
      <c r="C53" s="176"/>
      <c r="D53" s="176"/>
      <c r="E53" s="176"/>
      <c r="F53" s="176"/>
      <c r="G53" s="176"/>
      <c r="H53" s="176"/>
      <c r="I53" s="176"/>
      <c r="J53" s="177"/>
      <c r="K53" s="178"/>
      <c r="L53" s="139"/>
      <c r="M53" s="179"/>
      <c r="N53" s="138"/>
    </row>
    <row r="54" spans="1:14" ht="15.75" thickBot="1">
      <c r="B54" s="175"/>
      <c r="C54" s="180"/>
      <c r="D54" s="180"/>
      <c r="E54" s="180"/>
      <c r="F54" s="180"/>
      <c r="G54" s="180"/>
      <c r="H54" s="180"/>
      <c r="I54" s="180"/>
      <c r="J54" s="181"/>
      <c r="K54" s="182"/>
      <c r="L54" s="183"/>
      <c r="M54" s="179"/>
      <c r="N54" s="138"/>
    </row>
    <row r="55" spans="1:14" ht="15.75" thickBot="1">
      <c r="B55" s="348" t="s">
        <v>84</v>
      </c>
      <c r="C55" s="349"/>
      <c r="D55" s="349"/>
      <c r="E55" s="349"/>
      <c r="F55" s="349"/>
      <c r="G55" s="349"/>
      <c r="H55" s="349"/>
      <c r="I55" s="349"/>
      <c r="J55" s="349"/>
      <c r="K55" s="349"/>
      <c r="L55" s="349"/>
      <c r="M55" s="350"/>
      <c r="N55" s="164">
        <f>N50</f>
        <v>2200</v>
      </c>
    </row>
    <row r="56" spans="1:14">
      <c r="B56" s="113"/>
      <c r="C56" s="114"/>
      <c r="D56" s="114"/>
      <c r="E56" s="114"/>
      <c r="F56" s="114"/>
      <c r="G56" s="114"/>
      <c r="H56" s="114"/>
      <c r="I56" s="114"/>
      <c r="J56" s="114"/>
      <c r="K56" s="114"/>
      <c r="L56" s="114"/>
      <c r="M56" s="114"/>
      <c r="N56" s="115"/>
    </row>
    <row r="57" spans="1:14">
      <c r="B57" s="166" t="s">
        <v>35</v>
      </c>
      <c r="C57" s="167"/>
      <c r="D57" s="167"/>
      <c r="E57" s="167"/>
      <c r="F57" s="167"/>
      <c r="G57" s="167"/>
      <c r="H57" s="167"/>
      <c r="I57" s="167"/>
      <c r="J57" s="167"/>
      <c r="K57" s="167"/>
      <c r="L57" s="167"/>
      <c r="M57" s="167"/>
      <c r="N57" s="168"/>
    </row>
    <row r="58" spans="1:14" ht="15.75" thickBot="1">
      <c r="B58" s="184"/>
      <c r="C58" s="129"/>
      <c r="D58" s="129"/>
      <c r="E58" s="129"/>
      <c r="F58" s="129"/>
      <c r="G58" s="129"/>
      <c r="H58" s="129"/>
      <c r="I58" s="129"/>
      <c r="J58" s="129"/>
      <c r="K58" s="129"/>
      <c r="L58" s="129"/>
      <c r="M58" s="129"/>
      <c r="N58" s="131"/>
    </row>
    <row r="59" spans="1:14" ht="25.5">
      <c r="B59" s="185" t="s">
        <v>36</v>
      </c>
      <c r="C59" s="186"/>
      <c r="D59" s="186"/>
      <c r="E59" s="186"/>
      <c r="F59" s="186"/>
      <c r="G59" s="186"/>
      <c r="H59" s="187" t="s">
        <v>27</v>
      </c>
      <c r="I59" s="188" t="s">
        <v>86</v>
      </c>
      <c r="J59" s="189" t="s">
        <v>87</v>
      </c>
      <c r="K59" s="187" t="s">
        <v>88</v>
      </c>
      <c r="L59" s="382" t="s">
        <v>37</v>
      </c>
      <c r="M59" s="383"/>
      <c r="N59" s="190" t="s">
        <v>32</v>
      </c>
    </row>
    <row r="60" spans="1:14">
      <c r="B60" s="191"/>
      <c r="C60" s="192"/>
      <c r="D60" s="192"/>
      <c r="E60" s="192"/>
      <c r="F60" s="192"/>
      <c r="G60" s="192"/>
      <c r="H60" s="193"/>
      <c r="I60" s="137"/>
      <c r="J60" s="194"/>
      <c r="K60" s="137"/>
      <c r="L60" s="384"/>
      <c r="M60" s="385"/>
      <c r="N60" s="195"/>
    </row>
    <row r="61" spans="1:14">
      <c r="B61" s="196"/>
      <c r="C61" s="197"/>
      <c r="D61" s="197"/>
      <c r="E61" s="197"/>
      <c r="F61" s="197"/>
      <c r="G61" s="197"/>
      <c r="H61" s="177"/>
      <c r="I61" s="159"/>
      <c r="J61" s="198"/>
      <c r="K61" s="159"/>
      <c r="L61" s="384"/>
      <c r="M61" s="385"/>
      <c r="N61" s="195"/>
    </row>
    <row r="62" spans="1:14">
      <c r="B62" s="196"/>
      <c r="C62" s="197"/>
      <c r="D62" s="197"/>
      <c r="E62" s="197"/>
      <c r="F62" s="197"/>
      <c r="G62" s="197"/>
      <c r="H62" s="177"/>
      <c r="I62" s="159"/>
      <c r="J62" s="198"/>
      <c r="K62" s="159"/>
      <c r="L62" s="384"/>
      <c r="M62" s="385"/>
      <c r="N62" s="195"/>
    </row>
    <row r="63" spans="1:14">
      <c r="B63" s="196"/>
      <c r="C63" s="197"/>
      <c r="D63" s="197"/>
      <c r="E63" s="197"/>
      <c r="F63" s="197"/>
      <c r="G63" s="197"/>
      <c r="H63" s="177"/>
      <c r="I63" s="159"/>
      <c r="J63" s="198"/>
      <c r="K63" s="159"/>
      <c r="L63" s="384"/>
      <c r="M63" s="385"/>
      <c r="N63" s="195"/>
    </row>
    <row r="64" spans="1:14">
      <c r="B64" s="196"/>
      <c r="C64" s="197"/>
      <c r="D64" s="197"/>
      <c r="E64" s="197"/>
      <c r="F64" s="197"/>
      <c r="G64" s="197"/>
      <c r="H64" s="199"/>
      <c r="I64" s="159"/>
      <c r="J64" s="159"/>
      <c r="K64" s="159"/>
      <c r="L64" s="200"/>
      <c r="M64" s="201"/>
      <c r="N64" s="202"/>
    </row>
    <row r="65" spans="1:17" ht="15.75" thickBot="1">
      <c r="B65" s="203"/>
      <c r="C65" s="180"/>
      <c r="D65" s="180"/>
      <c r="E65" s="180"/>
      <c r="F65" s="180"/>
      <c r="G65" s="180"/>
      <c r="H65" s="182"/>
      <c r="I65" s="182"/>
      <c r="J65" s="182"/>
      <c r="K65" s="182"/>
      <c r="L65" s="376"/>
      <c r="M65" s="377"/>
      <c r="N65" s="204"/>
    </row>
    <row r="66" spans="1:17" ht="15.75" thickBot="1">
      <c r="B66" s="357" t="s">
        <v>84</v>
      </c>
      <c r="C66" s="358"/>
      <c r="D66" s="358"/>
      <c r="E66" s="358"/>
      <c r="F66" s="358"/>
      <c r="G66" s="358"/>
      <c r="H66" s="358"/>
      <c r="I66" s="358"/>
      <c r="J66" s="358"/>
      <c r="K66" s="358"/>
      <c r="L66" s="358"/>
      <c r="M66" s="359"/>
      <c r="N66" s="205">
        <f>N60</f>
        <v>0</v>
      </c>
    </row>
    <row r="67" spans="1:17">
      <c r="B67" s="113"/>
      <c r="C67" s="114"/>
      <c r="D67" s="114"/>
      <c r="E67" s="114"/>
      <c r="F67" s="114"/>
      <c r="G67" s="114"/>
      <c r="H67" s="114"/>
      <c r="I67" s="114"/>
      <c r="J67" s="114"/>
      <c r="K67" s="114"/>
      <c r="L67" s="114"/>
      <c r="M67" s="114"/>
      <c r="N67" s="115"/>
    </row>
    <row r="68" spans="1:17">
      <c r="B68" s="166" t="s">
        <v>38</v>
      </c>
      <c r="C68" s="167"/>
      <c r="D68" s="167"/>
      <c r="E68" s="167"/>
      <c r="F68" s="167"/>
      <c r="G68" s="167"/>
      <c r="H68" s="167"/>
      <c r="I68" s="167"/>
      <c r="J68" s="167"/>
      <c r="K68" s="167"/>
      <c r="L68" s="167"/>
      <c r="M68" s="167"/>
      <c r="N68" s="168"/>
    </row>
    <row r="69" spans="1:17" ht="15.75" thickBot="1">
      <c r="B69" s="184"/>
      <c r="C69" s="129"/>
      <c r="D69" s="129"/>
      <c r="E69" s="129"/>
      <c r="F69" s="129"/>
      <c r="G69" s="129"/>
      <c r="H69" s="129"/>
      <c r="I69" s="129"/>
      <c r="J69" s="129"/>
      <c r="K69" s="129"/>
      <c r="L69" s="129"/>
      <c r="M69" s="129"/>
      <c r="N69" s="131"/>
    </row>
    <row r="70" spans="1:17" ht="25.5">
      <c r="B70" s="366" t="s">
        <v>39</v>
      </c>
      <c r="C70" s="367"/>
      <c r="D70" s="367"/>
      <c r="E70" s="367"/>
      <c r="F70" s="367"/>
      <c r="G70" s="367"/>
      <c r="H70" s="367"/>
      <c r="I70" s="187" t="s">
        <v>40</v>
      </c>
      <c r="J70" s="189" t="s">
        <v>90</v>
      </c>
      <c r="K70" s="188" t="s">
        <v>41</v>
      </c>
      <c r="L70" s="368" t="s">
        <v>31</v>
      </c>
      <c r="M70" s="369"/>
      <c r="N70" s="206" t="s">
        <v>32</v>
      </c>
    </row>
    <row r="71" spans="1:17">
      <c r="A71" s="207"/>
      <c r="B71" s="370"/>
      <c r="C71" s="371"/>
      <c r="D71" s="371"/>
      <c r="E71" s="371"/>
      <c r="F71" s="371"/>
      <c r="G71" s="371"/>
      <c r="H71" s="197"/>
      <c r="I71" s="141"/>
      <c r="J71" s="208"/>
      <c r="K71" s="141"/>
      <c r="L71" s="372"/>
      <c r="M71" s="343"/>
      <c r="N71" s="209"/>
      <c r="O71" s="210"/>
    </row>
    <row r="72" spans="1:17" ht="15.75">
      <c r="A72" s="207"/>
      <c r="B72" s="211"/>
      <c r="C72" s="212"/>
      <c r="D72" s="212"/>
      <c r="E72" s="212"/>
      <c r="F72" s="212"/>
      <c r="G72" s="212"/>
      <c r="H72" s="197"/>
      <c r="I72" s="141"/>
      <c r="J72" s="208"/>
      <c r="K72" s="141"/>
      <c r="L72" s="213"/>
      <c r="M72" s="214"/>
      <c r="N72" s="209"/>
      <c r="P72" s="215"/>
      <c r="Q72" s="215"/>
    </row>
    <row r="73" spans="1:17" ht="15.75">
      <c r="B73" s="211"/>
      <c r="C73" s="212"/>
      <c r="D73" s="212"/>
      <c r="E73" s="212"/>
      <c r="F73" s="212"/>
      <c r="G73" s="212"/>
      <c r="H73" s="197"/>
      <c r="I73" s="141"/>
      <c r="J73" s="208"/>
      <c r="K73" s="141"/>
      <c r="L73" s="213"/>
      <c r="M73" s="214"/>
      <c r="N73" s="209"/>
      <c r="P73" s="216"/>
      <c r="Q73" s="216"/>
    </row>
    <row r="74" spans="1:17" ht="15.75">
      <c r="B74" s="211"/>
      <c r="C74" s="212"/>
      <c r="D74" s="212"/>
      <c r="E74" s="212"/>
      <c r="F74" s="212"/>
      <c r="G74" s="212"/>
      <c r="H74" s="197"/>
      <c r="I74" s="141"/>
      <c r="J74" s="208"/>
      <c r="K74" s="141"/>
      <c r="L74" s="213"/>
      <c r="M74" s="214"/>
      <c r="N74" s="209"/>
      <c r="P74" s="216"/>
      <c r="Q74" s="216"/>
    </row>
    <row r="75" spans="1:17">
      <c r="B75" s="217"/>
      <c r="C75" s="197"/>
      <c r="D75" s="197"/>
      <c r="E75" s="197"/>
      <c r="F75" s="197"/>
      <c r="G75" s="197"/>
      <c r="H75" s="197"/>
      <c r="I75" s="159"/>
      <c r="J75" s="218"/>
      <c r="K75" s="219"/>
      <c r="L75" s="220"/>
      <c r="M75" s="221"/>
      <c r="N75" s="222"/>
    </row>
    <row r="76" spans="1:17" ht="15.75" thickBot="1">
      <c r="B76" s="373"/>
      <c r="C76" s="374"/>
      <c r="D76" s="374"/>
      <c r="E76" s="374"/>
      <c r="F76" s="374"/>
      <c r="G76" s="374"/>
      <c r="H76" s="374"/>
      <c r="I76" s="182"/>
      <c r="J76" s="182"/>
      <c r="K76" s="182"/>
      <c r="L76" s="375"/>
      <c r="M76" s="375"/>
      <c r="N76" s="223"/>
    </row>
    <row r="77" spans="1:17" ht="15.75" thickBot="1">
      <c r="B77" s="357" t="s">
        <v>84</v>
      </c>
      <c r="C77" s="358"/>
      <c r="D77" s="358"/>
      <c r="E77" s="358"/>
      <c r="F77" s="358"/>
      <c r="G77" s="358"/>
      <c r="H77" s="358"/>
      <c r="I77" s="358"/>
      <c r="J77" s="358"/>
      <c r="K77" s="358"/>
      <c r="L77" s="358"/>
      <c r="M77" s="359"/>
      <c r="N77" s="224">
        <f>N72+N73+N74</f>
        <v>0</v>
      </c>
    </row>
    <row r="78" spans="1:17" ht="15.75" thickBot="1">
      <c r="B78" s="113"/>
      <c r="C78" s="114"/>
      <c r="D78" s="114"/>
      <c r="E78" s="114"/>
      <c r="F78" s="114"/>
      <c r="G78" s="114"/>
      <c r="H78" s="114"/>
      <c r="I78" s="114"/>
      <c r="J78" s="114"/>
      <c r="K78" s="114"/>
      <c r="L78" s="114"/>
      <c r="M78" s="114"/>
      <c r="N78" s="115"/>
    </row>
    <row r="79" spans="1:17" ht="15.75" thickBot="1">
      <c r="B79" s="348" t="s">
        <v>91</v>
      </c>
      <c r="C79" s="349"/>
      <c r="D79" s="349"/>
      <c r="E79" s="349"/>
      <c r="F79" s="349"/>
      <c r="G79" s="349"/>
      <c r="H79" s="349"/>
      <c r="I79" s="349"/>
      <c r="J79" s="349"/>
      <c r="K79" s="349"/>
      <c r="L79" s="349"/>
      <c r="M79" s="350"/>
      <c r="N79" s="225">
        <f>N45+N55+N66+N77</f>
        <v>2200</v>
      </c>
    </row>
    <row r="80" spans="1:17">
      <c r="B80" s="113"/>
      <c r="C80" s="114"/>
      <c r="D80" s="114"/>
      <c r="E80" s="114"/>
      <c r="F80" s="114"/>
      <c r="G80" s="114"/>
      <c r="H80" s="114"/>
      <c r="I80" s="114"/>
      <c r="J80" s="114"/>
      <c r="K80" s="114"/>
      <c r="L80" s="114"/>
      <c r="M80" s="114"/>
      <c r="N80" s="115"/>
    </row>
    <row r="81" spans="2:14">
      <c r="B81" s="166" t="s">
        <v>42</v>
      </c>
      <c r="C81" s="167"/>
      <c r="D81" s="167"/>
      <c r="E81" s="167"/>
      <c r="F81" s="167"/>
      <c r="G81" s="167"/>
      <c r="H81" s="167"/>
      <c r="I81" s="167"/>
      <c r="J81" s="167"/>
      <c r="K81" s="167"/>
      <c r="L81" s="167"/>
      <c r="M81" s="167"/>
      <c r="N81" s="168"/>
    </row>
    <row r="82" spans="2:14" ht="15.75" thickBot="1">
      <c r="B82" s="184"/>
      <c r="C82" s="129"/>
      <c r="D82" s="129"/>
      <c r="E82" s="129"/>
      <c r="F82" s="129"/>
      <c r="G82" s="129"/>
      <c r="H82" s="129"/>
      <c r="I82" s="129"/>
      <c r="J82" s="129"/>
      <c r="K82" s="129"/>
      <c r="L82" s="129"/>
      <c r="M82" s="129"/>
      <c r="N82" s="131"/>
    </row>
    <row r="83" spans="2:14">
      <c r="B83" s="360" t="s">
        <v>92</v>
      </c>
      <c r="C83" s="361"/>
      <c r="D83" s="361"/>
      <c r="E83" s="361"/>
      <c r="F83" s="361"/>
      <c r="G83" s="361"/>
      <c r="H83" s="361"/>
      <c r="I83" s="186"/>
      <c r="J83" s="226"/>
      <c r="K83" s="227" t="s">
        <v>93</v>
      </c>
      <c r="L83" s="362" t="s">
        <v>94</v>
      </c>
      <c r="M83" s="363"/>
      <c r="N83" s="228"/>
    </row>
    <row r="84" spans="2:14">
      <c r="B84" s="364" t="s">
        <v>95</v>
      </c>
      <c r="C84" s="365"/>
      <c r="D84" s="365"/>
      <c r="E84" s="365"/>
      <c r="F84" s="365"/>
      <c r="G84" s="365"/>
      <c r="H84" s="365"/>
      <c r="I84" s="229"/>
      <c r="J84" s="230"/>
      <c r="K84" s="231"/>
      <c r="L84" s="344"/>
      <c r="M84" s="345"/>
      <c r="N84" s="232"/>
    </row>
    <row r="85" spans="2:14">
      <c r="B85" s="233" t="s">
        <v>96</v>
      </c>
      <c r="C85" s="234"/>
      <c r="D85" s="234"/>
      <c r="E85" s="234"/>
      <c r="F85" s="234"/>
      <c r="G85" s="234"/>
      <c r="H85" s="234"/>
      <c r="I85" s="229"/>
      <c r="J85" s="230"/>
      <c r="K85" s="231"/>
      <c r="L85" s="344"/>
      <c r="M85" s="345"/>
      <c r="N85" s="232"/>
    </row>
    <row r="86" spans="2:14" ht="15.75" thickBot="1">
      <c r="B86" s="235" t="s">
        <v>43</v>
      </c>
      <c r="C86" s="236"/>
      <c r="D86" s="236"/>
      <c r="E86" s="236"/>
      <c r="F86" s="236"/>
      <c r="G86" s="236"/>
      <c r="H86" s="236"/>
      <c r="I86" s="237"/>
      <c r="J86" s="238"/>
      <c r="K86" s="239"/>
      <c r="L86" s="346"/>
      <c r="M86" s="347"/>
      <c r="N86" s="232"/>
    </row>
    <row r="87" spans="2:14" ht="15.75" thickBot="1">
      <c r="B87" s="348" t="s">
        <v>84</v>
      </c>
      <c r="C87" s="349"/>
      <c r="D87" s="349"/>
      <c r="E87" s="349"/>
      <c r="F87" s="349"/>
      <c r="G87" s="349"/>
      <c r="H87" s="349"/>
      <c r="I87" s="349"/>
      <c r="J87" s="349"/>
      <c r="K87" s="349"/>
      <c r="L87" s="349"/>
      <c r="M87" s="350"/>
      <c r="N87" s="240">
        <f>L84+L85+L86</f>
        <v>0</v>
      </c>
    </row>
    <row r="88" spans="2:14" ht="15.75" thickBot="1">
      <c r="B88" s="113"/>
      <c r="C88" s="114"/>
      <c r="D88" s="114"/>
      <c r="E88" s="114"/>
      <c r="F88" s="114"/>
      <c r="G88" s="114"/>
      <c r="H88" s="114"/>
      <c r="I88" s="114"/>
      <c r="J88" s="114"/>
      <c r="K88" s="114"/>
      <c r="L88" s="114"/>
      <c r="M88" s="114"/>
      <c r="N88" s="115"/>
    </row>
    <row r="89" spans="2:14" ht="15.75" thickBot="1">
      <c r="B89" s="348" t="s">
        <v>97</v>
      </c>
      <c r="C89" s="349"/>
      <c r="D89" s="349"/>
      <c r="E89" s="349"/>
      <c r="F89" s="349"/>
      <c r="G89" s="349"/>
      <c r="H89" s="349"/>
      <c r="I89" s="349"/>
      <c r="J89" s="349"/>
      <c r="K89" s="349"/>
      <c r="L89" s="349"/>
      <c r="M89" s="350"/>
      <c r="N89" s="241">
        <f>ROUND((N79+N87),0)</f>
        <v>2200</v>
      </c>
    </row>
    <row r="90" spans="2:14">
      <c r="B90" s="79"/>
      <c r="C90" s="80"/>
      <c r="D90" s="80"/>
      <c r="E90" s="80"/>
      <c r="F90" s="80"/>
      <c r="G90" s="80"/>
      <c r="H90" s="80"/>
      <c r="I90" s="80"/>
      <c r="J90" s="80"/>
      <c r="K90" s="80"/>
      <c r="L90" s="80"/>
      <c r="M90" s="80"/>
      <c r="N90" s="81"/>
    </row>
    <row r="91" spans="2:14">
      <c r="B91" s="112"/>
      <c r="C91" s="86"/>
      <c r="D91" s="86"/>
      <c r="E91" s="86"/>
      <c r="F91" s="86"/>
      <c r="G91" s="86"/>
      <c r="H91" s="86"/>
      <c r="I91" s="86"/>
      <c r="J91" s="86"/>
      <c r="K91" s="86"/>
      <c r="L91" s="86"/>
      <c r="M91" s="86"/>
      <c r="N91" s="88"/>
    </row>
    <row r="92" spans="2:14">
      <c r="B92" s="112"/>
      <c r="C92" s="86"/>
      <c r="D92" s="86"/>
      <c r="E92" s="86"/>
      <c r="F92" s="86"/>
      <c r="G92" s="86"/>
      <c r="H92" s="86"/>
      <c r="I92" s="86"/>
      <c r="J92" s="86"/>
      <c r="K92" s="86"/>
      <c r="L92" s="86"/>
      <c r="M92" s="86"/>
      <c r="N92" s="88"/>
    </row>
    <row r="93" spans="2:14">
      <c r="B93" s="112"/>
      <c r="C93" s="86"/>
      <c r="D93" s="86"/>
      <c r="E93" s="86"/>
      <c r="F93" s="86"/>
      <c r="G93" s="86"/>
      <c r="H93" s="86"/>
      <c r="I93" s="86"/>
      <c r="J93" s="86"/>
      <c r="K93" s="86"/>
      <c r="L93" s="86"/>
      <c r="M93" s="86"/>
      <c r="N93" s="88"/>
    </row>
    <row r="94" spans="2:14">
      <c r="B94" s="112"/>
      <c r="C94" s="86"/>
      <c r="D94" s="86"/>
      <c r="E94" s="96" t="s">
        <v>53</v>
      </c>
      <c r="F94" s="96"/>
      <c r="G94" s="96"/>
      <c r="H94" s="96"/>
      <c r="I94" s="96"/>
      <c r="J94" s="96"/>
      <c r="K94" s="86"/>
      <c r="L94" s="86"/>
      <c r="M94" s="86"/>
      <c r="N94" s="88"/>
    </row>
    <row r="95" spans="2:14">
      <c r="B95" s="112"/>
      <c r="C95" s="86"/>
      <c r="D95" s="86"/>
      <c r="E95" s="86" t="s">
        <v>54</v>
      </c>
      <c r="F95" s="86"/>
      <c r="G95" s="86"/>
      <c r="H95" s="86"/>
      <c r="I95" s="86"/>
      <c r="J95" s="86"/>
      <c r="K95" s="86"/>
      <c r="L95" s="86"/>
      <c r="M95" s="86"/>
      <c r="N95" s="88"/>
    </row>
    <row r="96" spans="2:14">
      <c r="B96" s="112"/>
      <c r="C96" s="86"/>
      <c r="D96" s="86"/>
      <c r="E96" s="86" t="s">
        <v>55</v>
      </c>
      <c r="F96" s="86"/>
      <c r="G96" s="86"/>
      <c r="H96" s="86"/>
      <c r="I96" s="86"/>
      <c r="J96" s="86"/>
      <c r="K96" s="86"/>
      <c r="L96" s="86"/>
      <c r="M96" s="86"/>
      <c r="N96" s="88"/>
    </row>
    <row r="97" spans="2:14">
      <c r="B97" s="112"/>
      <c r="C97" s="86"/>
      <c r="D97" s="86"/>
      <c r="E97" s="86" t="s">
        <v>56</v>
      </c>
      <c r="F97" s="86"/>
      <c r="G97" s="86"/>
      <c r="H97" s="86"/>
      <c r="I97" s="86"/>
      <c r="J97" s="86"/>
      <c r="K97" s="86"/>
      <c r="L97" s="86"/>
      <c r="M97" s="86"/>
      <c r="N97" s="88"/>
    </row>
    <row r="98" spans="2:14" ht="15.75" thickBot="1">
      <c r="B98" s="112"/>
      <c r="C98" s="86"/>
      <c r="D98" s="86"/>
      <c r="E98" s="86"/>
      <c r="F98" s="86" t="s">
        <v>98</v>
      </c>
      <c r="G98" s="86"/>
      <c r="H98" s="86"/>
      <c r="I98" s="86"/>
      <c r="J98" s="86"/>
      <c r="K98" s="86"/>
      <c r="L98" s="86"/>
      <c r="M98" s="86"/>
      <c r="N98" s="88"/>
    </row>
    <row r="99" spans="2:14">
      <c r="B99" s="242" t="s">
        <v>99</v>
      </c>
      <c r="C99" s="243"/>
      <c r="D99" s="243"/>
      <c r="E99" s="243"/>
      <c r="F99" s="243"/>
      <c r="G99" s="243"/>
      <c r="H99" s="243"/>
      <c r="I99" s="243"/>
      <c r="J99" s="243"/>
      <c r="K99" s="243"/>
      <c r="L99" s="243"/>
      <c r="M99" s="243"/>
      <c r="N99" s="244"/>
    </row>
    <row r="100" spans="2:14">
      <c r="B100" s="245"/>
      <c r="C100" s="246"/>
      <c r="D100" s="246"/>
      <c r="E100" s="246"/>
      <c r="F100" s="246"/>
      <c r="G100" s="246"/>
      <c r="H100" s="246"/>
      <c r="I100" s="246"/>
      <c r="J100" s="246"/>
      <c r="K100" s="246"/>
      <c r="L100" s="246"/>
      <c r="M100" s="246"/>
      <c r="N100" s="247"/>
    </row>
    <row r="101" spans="2:14">
      <c r="B101" s="245"/>
      <c r="C101" s="246"/>
      <c r="D101" s="246"/>
      <c r="E101" s="246"/>
      <c r="F101" s="246"/>
      <c r="G101" s="246"/>
      <c r="H101" s="246"/>
      <c r="I101" s="246"/>
      <c r="J101" s="246"/>
      <c r="K101" s="246"/>
      <c r="L101" s="246"/>
      <c r="M101" s="246"/>
      <c r="N101" s="247"/>
    </row>
    <row r="102" spans="2:14">
      <c r="B102" s="245"/>
      <c r="C102" s="246"/>
      <c r="D102" s="246"/>
      <c r="E102" s="246"/>
      <c r="F102" s="246"/>
      <c r="G102" s="246"/>
      <c r="H102" s="246"/>
      <c r="I102" s="246"/>
      <c r="J102" s="246"/>
      <c r="K102" s="246"/>
      <c r="L102" s="246"/>
      <c r="M102" s="246"/>
      <c r="N102" s="247"/>
    </row>
    <row r="103" spans="2:14" ht="15.75" thickBot="1">
      <c r="B103" s="248"/>
      <c r="C103" s="249"/>
      <c r="D103" s="249"/>
      <c r="E103" s="249"/>
      <c r="F103" s="249"/>
      <c r="G103" s="249"/>
      <c r="H103" s="249"/>
      <c r="I103" s="249"/>
      <c r="J103" s="249"/>
      <c r="K103" s="249"/>
      <c r="L103" s="249"/>
      <c r="M103" s="249"/>
      <c r="N103" s="250"/>
    </row>
    <row r="104" spans="2:14">
      <c r="B104" s="112"/>
      <c r="C104" s="86"/>
      <c r="D104" s="86"/>
      <c r="E104" s="86"/>
      <c r="F104" s="86"/>
      <c r="G104" s="86"/>
      <c r="H104" s="86"/>
      <c r="I104" s="86"/>
      <c r="J104" s="86"/>
      <c r="K104" s="86"/>
      <c r="L104" s="86"/>
      <c r="M104" s="86"/>
      <c r="N104" s="88"/>
    </row>
    <row r="105" spans="2:14">
      <c r="B105" s="251" t="s">
        <v>100</v>
      </c>
      <c r="C105" s="100"/>
      <c r="D105" s="100"/>
      <c r="E105" s="100"/>
      <c r="F105" s="100"/>
      <c r="G105" s="100"/>
      <c r="H105" s="100"/>
      <c r="I105" s="100"/>
      <c r="J105" s="100"/>
      <c r="K105" s="100"/>
      <c r="L105" s="100"/>
      <c r="M105" s="100"/>
      <c r="N105" s="101"/>
    </row>
    <row r="106" spans="2:14" ht="15" customHeight="1">
      <c r="B106" s="351" t="s">
        <v>101</v>
      </c>
      <c r="C106" s="352"/>
      <c r="D106" s="352"/>
      <c r="E106" s="352"/>
      <c r="F106" s="352"/>
      <c r="G106" s="352"/>
      <c r="H106" s="352"/>
      <c r="I106" s="352"/>
      <c r="J106" s="352"/>
      <c r="K106" s="352"/>
      <c r="L106" s="352"/>
      <c r="M106" s="352"/>
      <c r="N106" s="353"/>
    </row>
    <row r="107" spans="2:14" ht="15" customHeight="1">
      <c r="B107" s="351"/>
      <c r="C107" s="352"/>
      <c r="D107" s="352"/>
      <c r="E107" s="352"/>
      <c r="F107" s="352"/>
      <c r="G107" s="352"/>
      <c r="H107" s="352"/>
      <c r="I107" s="352"/>
      <c r="J107" s="352"/>
      <c r="K107" s="352"/>
      <c r="L107" s="352"/>
      <c r="M107" s="352"/>
      <c r="N107" s="353"/>
    </row>
    <row r="108" spans="2:14" ht="30" customHeight="1">
      <c r="B108" s="354" t="s">
        <v>102</v>
      </c>
      <c r="C108" s="355"/>
      <c r="D108" s="355"/>
      <c r="E108" s="355"/>
      <c r="F108" s="355"/>
      <c r="G108" s="355"/>
      <c r="H108" s="355"/>
      <c r="I108" s="355"/>
      <c r="J108" s="355"/>
      <c r="K108" s="355"/>
      <c r="L108" s="355"/>
      <c r="M108" s="355"/>
      <c r="N108" s="356"/>
    </row>
    <row r="109" spans="2:14">
      <c r="B109" s="354"/>
      <c r="C109" s="355"/>
      <c r="D109" s="355"/>
      <c r="E109" s="355"/>
      <c r="F109" s="355"/>
      <c r="G109" s="355"/>
      <c r="H109" s="355"/>
      <c r="I109" s="355"/>
      <c r="J109" s="355"/>
      <c r="K109" s="355"/>
      <c r="L109" s="355"/>
      <c r="M109" s="355"/>
      <c r="N109" s="356"/>
    </row>
    <row r="110" spans="2:14">
      <c r="B110" s="252"/>
      <c r="C110" s="253"/>
      <c r="D110" s="253"/>
      <c r="E110" s="253"/>
      <c r="F110" s="253"/>
      <c r="G110" s="253"/>
      <c r="H110" s="253"/>
      <c r="I110" s="253"/>
      <c r="J110" s="253"/>
      <c r="K110" s="253"/>
      <c r="L110" s="253"/>
      <c r="M110" s="253"/>
      <c r="N110" s="254"/>
    </row>
    <row r="111" spans="2:14">
      <c r="B111" s="252"/>
      <c r="C111" s="253"/>
      <c r="D111" s="253"/>
      <c r="E111" s="253"/>
      <c r="F111" s="253"/>
      <c r="G111" s="253"/>
      <c r="H111" s="253"/>
      <c r="I111" s="253"/>
      <c r="J111" s="253"/>
      <c r="K111" s="253"/>
      <c r="L111" s="253"/>
      <c r="M111" s="253"/>
      <c r="N111" s="254"/>
    </row>
    <row r="112" spans="2:14">
      <c r="B112" s="252"/>
      <c r="C112" s="253"/>
      <c r="D112" s="253"/>
      <c r="E112" s="253"/>
      <c r="F112" s="253"/>
      <c r="G112" s="253"/>
      <c r="H112" s="253"/>
      <c r="I112" s="253"/>
      <c r="J112" s="253"/>
      <c r="K112" s="253"/>
      <c r="L112" s="253"/>
      <c r="M112" s="253"/>
      <c r="N112" s="254"/>
    </row>
    <row r="113" spans="2:14">
      <c r="B113" s="251"/>
      <c r="C113" s="100"/>
      <c r="D113" s="100"/>
      <c r="E113" s="100"/>
      <c r="F113" s="100"/>
      <c r="G113" s="100"/>
      <c r="H113" s="100"/>
      <c r="I113" s="100"/>
      <c r="J113" s="100"/>
      <c r="K113" s="100"/>
      <c r="L113" s="100"/>
      <c r="M113" s="100"/>
      <c r="N113" s="101"/>
    </row>
    <row r="114" spans="2:14">
      <c r="B114" s="112"/>
      <c r="C114" s="86"/>
      <c r="D114" s="86"/>
      <c r="E114" s="86" t="s">
        <v>53</v>
      </c>
      <c r="F114" s="96"/>
      <c r="G114" s="96"/>
      <c r="H114" s="86"/>
      <c r="I114" s="86"/>
      <c r="J114" s="86"/>
      <c r="K114" s="86"/>
      <c r="L114" s="86"/>
      <c r="M114" s="86"/>
      <c r="N114" s="88"/>
    </row>
    <row r="115" spans="2:14">
      <c r="B115" s="112"/>
      <c r="C115" s="86"/>
      <c r="D115" s="86"/>
      <c r="E115" s="255" t="s">
        <v>54</v>
      </c>
      <c r="F115" s="86"/>
      <c r="G115" s="86"/>
      <c r="H115" s="255"/>
      <c r="I115" s="255"/>
      <c r="J115" s="255"/>
      <c r="K115" s="86"/>
      <c r="L115" s="86"/>
      <c r="M115" s="86"/>
      <c r="N115" s="88"/>
    </row>
    <row r="116" spans="2:14">
      <c r="B116" s="112"/>
      <c r="C116" s="86"/>
      <c r="D116" s="86"/>
      <c r="E116" s="256" t="s">
        <v>57</v>
      </c>
      <c r="F116" s="86"/>
      <c r="G116" s="86"/>
      <c r="H116" s="256"/>
      <c r="I116" s="256"/>
      <c r="J116" s="256"/>
      <c r="K116" s="86"/>
      <c r="L116" s="86"/>
      <c r="M116" s="86"/>
      <c r="N116" s="88"/>
    </row>
    <row r="117" spans="2:14">
      <c r="B117" s="257"/>
      <c r="C117" s="100"/>
      <c r="D117" s="100"/>
      <c r="E117" s="86" t="s">
        <v>56</v>
      </c>
      <c r="F117" s="86"/>
      <c r="G117" s="86"/>
      <c r="H117" s="86"/>
      <c r="I117" s="86"/>
      <c r="J117" s="86"/>
      <c r="K117" s="100"/>
      <c r="L117" s="100"/>
      <c r="M117" s="100"/>
      <c r="N117" s="101"/>
    </row>
    <row r="118" spans="2:14">
      <c r="B118" s="257"/>
      <c r="C118" s="100"/>
      <c r="D118" s="100"/>
      <c r="E118" s="100"/>
      <c r="F118" s="86"/>
      <c r="G118" s="86"/>
      <c r="H118" s="86"/>
      <c r="I118" s="86"/>
      <c r="J118" s="86"/>
      <c r="K118" s="100"/>
      <c r="L118" s="100"/>
      <c r="M118" s="100"/>
      <c r="N118" s="101"/>
    </row>
    <row r="119" spans="2:14">
      <c r="B119" s="257" t="s">
        <v>103</v>
      </c>
      <c r="C119" s="256"/>
      <c r="D119" s="256"/>
      <c r="E119" s="86"/>
      <c r="F119" s="86"/>
      <c r="G119" s="86"/>
      <c r="H119" s="86"/>
      <c r="I119" s="86"/>
      <c r="J119" s="323"/>
      <c r="K119" s="323"/>
      <c r="L119" s="323"/>
      <c r="M119" s="323"/>
      <c r="N119" s="324"/>
    </row>
    <row r="120" spans="2:14" ht="15.75" thickBot="1">
      <c r="B120" s="258" t="s">
        <v>104</v>
      </c>
      <c r="C120" s="259"/>
      <c r="D120" s="259"/>
      <c r="E120" s="260"/>
      <c r="F120" s="260"/>
      <c r="G120" s="260"/>
      <c r="H120" s="260"/>
      <c r="I120" s="260"/>
      <c r="J120" s="325"/>
      <c r="K120" s="325"/>
      <c r="L120" s="325"/>
      <c r="M120" s="325"/>
      <c r="N120" s="326"/>
    </row>
  </sheetData>
  <mergeCells count="73">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9:N29"/>
    <mergeCell ref="C31:I31"/>
    <mergeCell ref="L31:M31"/>
    <mergeCell ref="C32:I32"/>
    <mergeCell ref="L32:M32"/>
    <mergeCell ref="L33:M33"/>
    <mergeCell ref="B37:H37"/>
    <mergeCell ref="I37:J37"/>
    <mergeCell ref="L37:M37"/>
    <mergeCell ref="B38:H38"/>
    <mergeCell ref="L38:M38"/>
    <mergeCell ref="B39:H39"/>
    <mergeCell ref="L39:M39"/>
    <mergeCell ref="B40:H40"/>
    <mergeCell ref="L40:M40"/>
    <mergeCell ref="B55:M55"/>
    <mergeCell ref="B41:H41"/>
    <mergeCell ref="L41:M41"/>
    <mergeCell ref="B43:D43"/>
    <mergeCell ref="B44:H44"/>
    <mergeCell ref="I44:J44"/>
    <mergeCell ref="L44:M44"/>
    <mergeCell ref="B45:M45"/>
    <mergeCell ref="B49:I49"/>
    <mergeCell ref="L49:M49"/>
    <mergeCell ref="B50:I50"/>
    <mergeCell ref="L50:M50"/>
    <mergeCell ref="B76:H76"/>
    <mergeCell ref="L76:M76"/>
    <mergeCell ref="L59:M59"/>
    <mergeCell ref="L60:M60"/>
    <mergeCell ref="L61:M61"/>
    <mergeCell ref="L62:M62"/>
    <mergeCell ref="L63:M63"/>
    <mergeCell ref="L65:M65"/>
    <mergeCell ref="B66:M66"/>
    <mergeCell ref="B70:H70"/>
    <mergeCell ref="L70:M70"/>
    <mergeCell ref="B71:G71"/>
    <mergeCell ref="L71:M71"/>
    <mergeCell ref="B77:M77"/>
    <mergeCell ref="B79:M79"/>
    <mergeCell ref="B83:H83"/>
    <mergeCell ref="L83:M83"/>
    <mergeCell ref="B84:H84"/>
    <mergeCell ref="L84:M84"/>
    <mergeCell ref="J119:N120"/>
    <mergeCell ref="L85:M85"/>
    <mergeCell ref="L86:M86"/>
    <mergeCell ref="B87:M87"/>
    <mergeCell ref="B89:M89"/>
    <mergeCell ref="B106:N107"/>
    <mergeCell ref="B108:N10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76200</xdr:colOff>
                <xdr:row>1</xdr:row>
                <xdr:rowOff>66675</xdr:rowOff>
              </from>
              <to>
                <xdr:col>1</xdr:col>
                <xdr:colOff>857250</xdr:colOff>
                <xdr:row>5</xdr:row>
                <xdr:rowOff>0</xdr:rowOff>
              </to>
            </anchor>
          </objectPr>
        </oleObject>
      </mc:Choice>
      <mc:Fallback>
        <oleObject progId="PBrush" shapeId="6145"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35"/>
  <sheetViews>
    <sheetView showGridLines="0" tabSelected="1" zoomScale="70" zoomScaleNormal="70" workbookViewId="0">
      <selection activeCell="F14" sqref="F14"/>
    </sheetView>
  </sheetViews>
  <sheetFormatPr baseColWidth="10" defaultRowHeight="15"/>
  <cols>
    <col min="1" max="1" width="6.28515625" customWidth="1"/>
    <col min="2" max="2" width="8.5703125" customWidth="1"/>
    <col min="3" max="3" width="12.85546875" customWidth="1"/>
    <col min="4" max="4" width="10.28515625" customWidth="1"/>
    <col min="5" max="5" width="10.42578125" customWidth="1"/>
    <col min="6" max="6" width="41.5703125" customWidth="1"/>
    <col min="8" max="8" width="14.140625" customWidth="1"/>
    <col min="9" max="9" width="14.5703125" customWidth="1"/>
    <col min="10" max="10" width="22.85546875" bestFit="1" customWidth="1"/>
    <col min="11" max="11" width="6.28515625" customWidth="1"/>
    <col min="12" max="12" width="9.140625" customWidth="1"/>
    <col min="13" max="13" width="33.42578125" customWidth="1"/>
    <col min="14" max="14" width="13.5703125" customWidth="1"/>
    <col min="15" max="15" width="12.140625" bestFit="1" customWidth="1"/>
    <col min="17" max="17" width="15.42578125" customWidth="1"/>
    <col min="19" max="20" width="13.140625" bestFit="1" customWidth="1"/>
  </cols>
  <sheetData>
    <row r="2" spans="1:17" ht="18">
      <c r="A2" s="307" t="s">
        <v>0</v>
      </c>
      <c r="B2" s="307"/>
      <c r="C2" s="307"/>
      <c r="D2" s="307"/>
      <c r="E2" s="307"/>
      <c r="F2" s="307"/>
      <c r="G2" s="307"/>
      <c r="H2" s="307"/>
      <c r="I2" s="307"/>
      <c r="J2" s="307"/>
    </row>
    <row r="3" spans="1:17" ht="18">
      <c r="A3" s="307" t="s">
        <v>1</v>
      </c>
      <c r="B3" s="307"/>
      <c r="C3" s="307"/>
      <c r="D3" s="307"/>
      <c r="E3" s="307"/>
      <c r="F3" s="307"/>
      <c r="G3" s="307"/>
      <c r="H3" s="307"/>
      <c r="I3" s="307"/>
      <c r="J3" s="307"/>
    </row>
    <row r="4" spans="1:17" ht="18">
      <c r="A4" s="307" t="s">
        <v>2</v>
      </c>
      <c r="B4" s="307"/>
      <c r="C4" s="307"/>
      <c r="D4" s="307"/>
      <c r="E4" s="307"/>
      <c r="F4" s="307"/>
      <c r="G4" s="307"/>
      <c r="H4" s="307"/>
      <c r="I4" s="307"/>
      <c r="J4" s="307"/>
    </row>
    <row r="5" spans="1:17" s="39" customFormat="1" ht="18">
      <c r="A5" s="322" t="s">
        <v>107</v>
      </c>
      <c r="B5" s="322"/>
      <c r="C5" s="322"/>
      <c r="D5" s="322"/>
      <c r="E5" s="322"/>
      <c r="F5" s="322"/>
      <c r="G5" s="322"/>
      <c r="H5" s="322"/>
      <c r="I5" s="322"/>
      <c r="J5" s="322"/>
    </row>
    <row r="6" spans="1:17" s="24" customFormat="1">
      <c r="A6" s="308"/>
      <c r="B6" s="308"/>
      <c r="C6" s="308"/>
      <c r="D6" s="308"/>
      <c r="E6" s="308"/>
      <c r="F6" s="308"/>
      <c r="G6" s="308"/>
      <c r="H6" s="308"/>
      <c r="I6" s="308"/>
      <c r="J6" s="308"/>
    </row>
    <row r="7" spans="1:17" s="24" customFormat="1" ht="33" customHeight="1">
      <c r="A7" s="311" t="s">
        <v>112</v>
      </c>
      <c r="B7" s="311"/>
      <c r="C7" s="311"/>
      <c r="D7" s="311"/>
      <c r="E7" s="311"/>
      <c r="F7" s="311"/>
      <c r="G7" s="311"/>
      <c r="H7" s="311"/>
      <c r="I7" s="311"/>
      <c r="J7" s="311"/>
    </row>
    <row r="8" spans="1:17">
      <c r="A8" s="312"/>
      <c r="B8" s="312"/>
      <c r="C8" s="312"/>
      <c r="D8" s="312"/>
      <c r="E8" s="312"/>
      <c r="F8" s="312"/>
      <c r="G8" s="312"/>
      <c r="H8" s="312"/>
      <c r="I8" s="312"/>
      <c r="J8" s="312"/>
    </row>
    <row r="9" spans="1:17" ht="19.5">
      <c r="A9" s="313" t="s">
        <v>64</v>
      </c>
      <c r="B9" s="313"/>
      <c r="C9" s="313"/>
      <c r="D9" s="313"/>
      <c r="E9" s="313"/>
      <c r="F9" s="313"/>
      <c r="G9" s="313"/>
      <c r="H9" s="313"/>
      <c r="I9" s="313"/>
      <c r="J9" s="313"/>
    </row>
    <row r="10" spans="1:17" ht="19.5">
      <c r="A10" s="313" t="s">
        <v>63</v>
      </c>
      <c r="B10" s="313"/>
      <c r="C10" s="313"/>
      <c r="D10" s="313"/>
      <c r="E10" s="313"/>
      <c r="F10" s="313"/>
      <c r="G10" s="313"/>
      <c r="H10" s="313"/>
      <c r="I10" s="313"/>
      <c r="J10" s="313"/>
    </row>
    <row r="11" spans="1:17" ht="15.75" thickBot="1">
      <c r="A11" s="1"/>
      <c r="B11" s="1"/>
      <c r="C11" s="1"/>
      <c r="D11" s="1"/>
      <c r="E11" s="1"/>
      <c r="F11" s="1"/>
      <c r="G11" s="1"/>
      <c r="H11" s="1"/>
      <c r="I11" s="1"/>
      <c r="J11" s="1"/>
    </row>
    <row r="12" spans="1:17">
      <c r="A12" s="316" t="s">
        <v>3</v>
      </c>
      <c r="B12" s="318"/>
      <c r="C12" s="320" t="s">
        <v>4</v>
      </c>
      <c r="D12" s="303" t="s">
        <v>5</v>
      </c>
      <c r="E12" s="303"/>
      <c r="F12" s="309" t="s">
        <v>6</v>
      </c>
      <c r="G12" s="309" t="s">
        <v>7</v>
      </c>
      <c r="H12" s="309" t="s">
        <v>8</v>
      </c>
      <c r="I12" s="309" t="s">
        <v>9</v>
      </c>
      <c r="J12" s="314" t="s">
        <v>10</v>
      </c>
      <c r="M12" s="44"/>
    </row>
    <row r="13" spans="1:17">
      <c r="A13" s="317"/>
      <c r="B13" s="455"/>
      <c r="C13" s="321"/>
      <c r="D13" s="264" t="s">
        <v>11</v>
      </c>
      <c r="E13" s="265" t="s">
        <v>12</v>
      </c>
      <c r="F13" s="310"/>
      <c r="G13" s="310"/>
      <c r="H13" s="310"/>
      <c r="I13" s="310"/>
      <c r="J13" s="315"/>
    </row>
    <row r="14" spans="1:17" ht="88.9" customHeight="1">
      <c r="A14" s="276">
        <v>1</v>
      </c>
      <c r="B14" s="4"/>
      <c r="C14" s="4" t="s">
        <v>47</v>
      </c>
      <c r="D14" s="4" t="s">
        <v>45</v>
      </c>
      <c r="E14" s="4" t="s">
        <v>49</v>
      </c>
      <c r="F14" s="5" t="s">
        <v>111</v>
      </c>
      <c r="G14" s="6" t="s">
        <v>13</v>
      </c>
      <c r="H14" s="300">
        <f>'ppto oficial'!H14</f>
        <v>139</v>
      </c>
      <c r="I14" s="7"/>
      <c r="J14" s="8"/>
      <c r="M14" s="26"/>
      <c r="N14" s="26"/>
      <c r="O14" s="26"/>
      <c r="P14" s="26"/>
      <c r="Q14" s="27"/>
    </row>
    <row r="15" spans="1:17" ht="36" customHeight="1" thickBot="1">
      <c r="A15" s="286">
        <v>2</v>
      </c>
      <c r="B15" s="287"/>
      <c r="C15" s="287" t="s">
        <v>44</v>
      </c>
      <c r="D15" s="288" t="s">
        <v>46</v>
      </c>
      <c r="E15" s="289" t="s">
        <v>50</v>
      </c>
      <c r="F15" s="290" t="s">
        <v>48</v>
      </c>
      <c r="G15" s="289" t="s">
        <v>51</v>
      </c>
      <c r="H15" s="299">
        <f>'ppto oficial'!H15</f>
        <v>1147</v>
      </c>
      <c r="I15" s="291"/>
      <c r="J15" s="293"/>
      <c r="M15" s="26"/>
      <c r="N15" s="26"/>
      <c r="O15" s="26"/>
      <c r="P15" s="26"/>
      <c r="Q15" s="28"/>
    </row>
    <row r="16" spans="1:17" ht="15.75" thickBot="1">
      <c r="A16" s="277"/>
      <c r="B16" s="278"/>
      <c r="C16" s="278"/>
      <c r="D16" s="278"/>
      <c r="E16" s="278"/>
      <c r="F16" s="278"/>
      <c r="G16" s="278"/>
      <c r="H16" s="278"/>
      <c r="I16" s="279"/>
      <c r="J16" s="294"/>
      <c r="N16" s="26"/>
      <c r="O16" s="26"/>
      <c r="P16" s="26"/>
      <c r="Q16" s="28"/>
    </row>
    <row r="17" spans="1:20">
      <c r="A17" s="269"/>
      <c r="B17" s="270"/>
      <c r="C17" s="270"/>
      <c r="D17" s="270"/>
      <c r="E17" s="270"/>
      <c r="F17" s="271" t="s">
        <v>14</v>
      </c>
      <c r="G17" s="272"/>
      <c r="H17" s="273"/>
      <c r="I17" s="274"/>
      <c r="J17" s="295"/>
    </row>
    <row r="18" spans="1:20">
      <c r="A18" s="304"/>
      <c r="B18" s="305"/>
      <c r="C18" s="305"/>
      <c r="D18" s="305"/>
      <c r="E18" s="305"/>
      <c r="F18" s="306"/>
      <c r="G18" s="12"/>
      <c r="H18" s="13"/>
      <c r="I18" s="14"/>
      <c r="J18" s="23"/>
      <c r="T18" s="31"/>
    </row>
    <row r="19" spans="1:20">
      <c r="A19" s="9"/>
      <c r="B19" s="10"/>
      <c r="C19" s="10"/>
      <c r="D19" s="10"/>
      <c r="E19" s="10"/>
      <c r="F19" s="11" t="s">
        <v>14</v>
      </c>
      <c r="G19" s="12"/>
      <c r="H19" s="13"/>
      <c r="I19" s="15"/>
      <c r="J19" s="296"/>
    </row>
    <row r="20" spans="1:20">
      <c r="A20" s="16"/>
      <c r="B20" s="17"/>
      <c r="C20" s="17"/>
      <c r="D20" s="17"/>
      <c r="E20" s="17"/>
      <c r="F20" s="11" t="s">
        <v>58</v>
      </c>
      <c r="G20" s="12"/>
      <c r="H20" s="13"/>
      <c r="I20" s="12"/>
      <c r="J20" s="296"/>
      <c r="Q20" s="29"/>
      <c r="S20" s="30"/>
    </row>
    <row r="21" spans="1:20" ht="15.75" thickBot="1">
      <c r="A21" s="18"/>
      <c r="B21" s="19"/>
      <c r="C21" s="19"/>
      <c r="D21" s="19"/>
      <c r="E21" s="19"/>
      <c r="F21" s="20" t="s">
        <v>10</v>
      </c>
      <c r="G21" s="21"/>
      <c r="H21" s="22"/>
      <c r="I21" s="21"/>
      <c r="J21" s="297"/>
      <c r="M21" s="25"/>
    </row>
    <row r="22" spans="1:20">
      <c r="Q22" s="32"/>
    </row>
    <row r="23" spans="1:20">
      <c r="M23" s="25"/>
    </row>
    <row r="26" spans="1:20" ht="15.75">
      <c r="C26" s="47" t="s">
        <v>61</v>
      </c>
      <c r="D26" s="46"/>
      <c r="E26" s="46"/>
      <c r="F26" s="45"/>
      <c r="G26" s="46"/>
      <c r="H26" s="25"/>
    </row>
    <row r="27" spans="1:20" ht="17.25">
      <c r="C27" s="46"/>
      <c r="D27" s="46"/>
      <c r="E27" s="46"/>
      <c r="F27" s="46"/>
      <c r="G27" s="46"/>
      <c r="M27" s="34"/>
      <c r="N27" s="40"/>
    </row>
    <row r="28" spans="1:20" ht="17.25">
      <c r="C28" s="46"/>
      <c r="D28" s="46"/>
      <c r="E28" s="46"/>
      <c r="F28" s="46"/>
      <c r="G28" s="46"/>
      <c r="M28" s="34"/>
      <c r="N28" s="40"/>
    </row>
    <row r="29" spans="1:20" ht="15.75">
      <c r="C29" s="47" t="s">
        <v>62</v>
      </c>
      <c r="D29" s="46"/>
      <c r="E29" s="46"/>
      <c r="F29" s="46"/>
      <c r="G29" s="46"/>
    </row>
    <row r="30" spans="1:20" ht="17.25">
      <c r="M30" s="34"/>
      <c r="N30" s="36"/>
      <c r="O30" s="35"/>
      <c r="Q30" s="33"/>
    </row>
    <row r="31" spans="1:20" ht="17.25">
      <c r="M31" s="34"/>
      <c r="N31" s="37"/>
      <c r="O31" s="38"/>
    </row>
    <row r="32" spans="1:20" ht="17.25">
      <c r="M32" s="34"/>
      <c r="N32" s="36"/>
      <c r="O32" s="35"/>
    </row>
    <row r="33" spans="13:15">
      <c r="M33" s="34"/>
    </row>
    <row r="35" spans="13:15">
      <c r="M35" s="39"/>
      <c r="N35" s="41"/>
      <c r="O35" s="39"/>
    </row>
  </sheetData>
  <mergeCells count="19">
    <mergeCell ref="A7:J7"/>
    <mergeCell ref="A2:J2"/>
    <mergeCell ref="A3:J3"/>
    <mergeCell ref="A4:J4"/>
    <mergeCell ref="A5:J5"/>
    <mergeCell ref="A6:J6"/>
    <mergeCell ref="J12:J13"/>
    <mergeCell ref="A18:F18"/>
    <mergeCell ref="A9:J9"/>
    <mergeCell ref="A8:J8"/>
    <mergeCell ref="A10:J10"/>
    <mergeCell ref="A12:A13"/>
    <mergeCell ref="B12:B13"/>
    <mergeCell ref="C12:C13"/>
    <mergeCell ref="D12:E12"/>
    <mergeCell ref="F12:F13"/>
    <mergeCell ref="G12:G13"/>
    <mergeCell ref="H12:H13"/>
    <mergeCell ref="I12:I13"/>
  </mergeCells>
  <pageMargins left="0.7" right="0.7" top="0.75" bottom="0.75" header="0.3" footer="0.3"/>
  <pageSetup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ppto oficial</vt:lpstr>
      <vt:lpstr>450.10P</vt:lpstr>
      <vt:lpstr>411.1P</vt:lpstr>
      <vt:lpstr>ppta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TOSHIBA</cp:lastModifiedBy>
  <dcterms:created xsi:type="dcterms:W3CDTF">2014-08-25T23:39:27Z</dcterms:created>
  <dcterms:modified xsi:type="dcterms:W3CDTF">2019-08-26T15:22:38Z</dcterms:modified>
</cp:coreProperties>
</file>